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F5" i="1" l="1"/>
  <c r="E5" i="1" s="1"/>
  <c r="G5" i="1" s="1"/>
  <c r="F6" i="1"/>
  <c r="E6" i="1" s="1"/>
  <c r="G6" i="1" s="1"/>
  <c r="F7" i="1"/>
  <c r="E7" i="1" s="1"/>
  <c r="G7" i="1" s="1"/>
  <c r="F8" i="1"/>
  <c r="E8" i="1" s="1"/>
  <c r="G8" i="1" s="1"/>
  <c r="F9" i="1"/>
  <c r="E9" i="1" s="1"/>
  <c r="G9" i="1" s="1"/>
  <c r="F10" i="1"/>
  <c r="E10" i="1" s="1"/>
  <c r="G10" i="1" s="1"/>
  <c r="F11" i="1"/>
  <c r="E11" i="1" s="1"/>
  <c r="G11" i="1" s="1"/>
  <c r="F12" i="1"/>
  <c r="E12" i="1" s="1"/>
  <c r="F13" i="1"/>
  <c r="E13" i="1" s="1"/>
  <c r="F14" i="1"/>
  <c r="E14" i="1" s="1"/>
  <c r="G14" i="1" s="1"/>
  <c r="F16" i="1"/>
  <c r="E16" i="1" s="1"/>
  <c r="G16" i="1" s="1"/>
  <c r="G17" i="1" l="1"/>
</calcChain>
</file>

<file path=xl/sharedStrings.xml><?xml version="1.0" encoding="utf-8"?>
<sst xmlns="http://schemas.openxmlformats.org/spreadsheetml/2006/main" count="39" uniqueCount="37">
  <si>
    <t>Наименование жилищной организации</t>
  </si>
  <si>
    <t xml:space="preserve">Адрес МКД     </t>
  </si>
  <si>
    <t>Сметная стоимость работ-всего, руб.</t>
  </si>
  <si>
    <t>в том числе</t>
  </si>
  <si>
    <t>Контрольные цифры</t>
  </si>
  <si>
    <t>размер 95% субсидии, руб.</t>
  </si>
  <si>
    <t>размер 5% средств, приходящихся на собствен- ников, руб.</t>
  </si>
  <si>
    <t>сметная стоимость работ</t>
  </si>
  <si>
    <t>ИТОГО размер субсидии,                    руб</t>
  </si>
  <si>
    <t>Вид работ</t>
  </si>
  <si>
    <t>Итого:</t>
  </si>
  <si>
    <t>Капитальный ремонт ВИС (ГВС, ХВС, отопление)</t>
  </si>
  <si>
    <t>г.о. Красногорск, п. Истра, д. 18</t>
  </si>
  <si>
    <t>МБУ "КГС"</t>
  </si>
  <si>
    <t>Капитальный ремонт фасада (герметизация межпанельных швов)</t>
  </si>
  <si>
    <t>г.о. Красногорск, с. Петрово-Дальнее, ул. Поселок Ленинский, д. 33</t>
  </si>
  <si>
    <t>Капитальный ремонт мягкой кровли</t>
  </si>
  <si>
    <t>г.о. Красногорск, с. Петрово-Дальнее, ул. Поселок Ленинский, д. 26</t>
  </si>
  <si>
    <t>г.о. Красногорск, п. Архангельское, д. 28</t>
  </si>
  <si>
    <t>Капитальный ремонт отмостки и входных групп</t>
  </si>
  <si>
    <t>Капитальный ремонт инженерных сетей ЦО и канализации</t>
  </si>
  <si>
    <t>г.о. Красногорск, п. Ильинское-Усово, п. Новый, д. 5</t>
  </si>
  <si>
    <t>г.о. Красногорск, п. Ильинское-Усово, п. Новый, д. 5А</t>
  </si>
  <si>
    <t>г.о. Красногорск, п. Архангельское, д. 36</t>
  </si>
  <si>
    <t>Капитальный ремонт цоколя и отмостки</t>
  </si>
  <si>
    <t>ООО "УК МКД "Комфорт -Регион"</t>
  </si>
  <si>
    <t>Капитальный ремонт балконов и фасада, пострадавших в результате пожара</t>
  </si>
  <si>
    <t>г. Красногрск, ул. Комсомольская, д. 45</t>
  </si>
  <si>
    <t>ООО "Акватория"</t>
  </si>
  <si>
    <t>рп Нахабино, ул. Красноармейская, д. 37</t>
  </si>
  <si>
    <t>Капитальный ремонт межэтажного перекрытия в муниципальной квартире</t>
  </si>
  <si>
    <t>Капитальный ремонт системы ХВС в подвале МКД</t>
  </si>
  <si>
    <t>г.о. Красногорск, п. Ильинское-Усово, п. Новый, д. 4</t>
  </si>
  <si>
    <t>Капитальный ремонт фасада (герметизация межпанельных швов, утепление торцевых стен)</t>
  </si>
  <si>
    <t>Капитальный ремонт фасада (герметизация межпанельных швов) и отмостки</t>
  </si>
  <si>
    <t>г.о. Красногорск, п. Архангельское, д. 9</t>
  </si>
  <si>
    <t xml:space="preserve">Капремонт общего имущества МКД в рамках исполнения мероприятия по реализации муниципальной программы го Красногорск "Формирование современной комфортной городской среды "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</si>
</sst>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vertical="center" wrapText="1"/>
    </xf>
    <xf numFmtId="4" fontId="9" fillId="3" borderId="6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0" fillId="2" borderId="0" xfId="0" applyFill="1" applyAlignment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/>
    <xf numFmtId="0" fontId="12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4" fontId="15" fillId="2" borderId="0" xfId="0" applyNumberFormat="1" applyFont="1" applyFill="1"/>
    <xf numFmtId="4" fontId="7" fillId="2" borderId="0" xfId="0" applyNumberFormat="1" applyFont="1" applyFill="1"/>
    <xf numFmtId="0" fontId="8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="85" zoomScaleNormal="85" workbookViewId="0">
      <selection activeCell="G3" sqref="G3:G17"/>
    </sheetView>
  </sheetViews>
  <sheetFormatPr defaultRowHeight="14.5" x14ac:dyDescent="0.35"/>
  <cols>
    <col min="1" max="1" width="24.81640625" style="27" customWidth="1"/>
    <col min="2" max="2" width="22.90625" style="3" customWidth="1"/>
    <col min="3" max="3" width="32.81640625" style="3" customWidth="1"/>
    <col min="4" max="4" width="17.36328125" style="3" customWidth="1"/>
    <col min="5" max="5" width="16.7265625" style="3" customWidth="1"/>
    <col min="6" max="6" width="12.26953125" style="3" customWidth="1"/>
    <col min="7" max="7" width="13.81640625" style="3" customWidth="1"/>
    <col min="8" max="8" width="14.1796875" style="3" hidden="1" customWidth="1"/>
    <col min="9" max="16384" width="8.7265625" style="3"/>
  </cols>
  <sheetData>
    <row r="1" spans="1:8" ht="19.5" customHeight="1" x14ac:dyDescent="0.35">
      <c r="A1" s="15"/>
      <c r="B1" s="16"/>
      <c r="C1" s="16"/>
      <c r="D1" s="16"/>
      <c r="E1" s="16"/>
      <c r="F1" s="16"/>
      <c r="G1" s="16"/>
      <c r="H1" s="16"/>
    </row>
    <row r="2" spans="1:8" ht="32.25" customHeight="1" x14ac:dyDescent="0.35">
      <c r="A2" s="17" t="s">
        <v>36</v>
      </c>
      <c r="B2" s="17"/>
      <c r="C2" s="17"/>
      <c r="D2" s="17"/>
      <c r="E2" s="17"/>
      <c r="F2" s="17"/>
      <c r="G2" s="17"/>
      <c r="H2" s="18"/>
    </row>
    <row r="3" spans="1:8" ht="41.25" customHeight="1" x14ac:dyDescent="0.35">
      <c r="A3" s="19" t="s">
        <v>0</v>
      </c>
      <c r="B3" s="19" t="s">
        <v>9</v>
      </c>
      <c r="C3" s="19" t="s">
        <v>1</v>
      </c>
      <c r="D3" s="13" t="s">
        <v>2</v>
      </c>
      <c r="E3" s="20" t="s">
        <v>3</v>
      </c>
      <c r="F3" s="21"/>
      <c r="G3" s="32" t="s">
        <v>8</v>
      </c>
      <c r="H3" s="6" t="s">
        <v>4</v>
      </c>
    </row>
    <row r="4" spans="1:8" ht="99" customHeight="1" x14ac:dyDescent="0.35">
      <c r="A4" s="22"/>
      <c r="B4" s="23"/>
      <c r="C4" s="22"/>
      <c r="D4" s="14"/>
      <c r="E4" s="24" t="s">
        <v>5</v>
      </c>
      <c r="F4" s="24" t="s">
        <v>6</v>
      </c>
      <c r="G4" s="33"/>
      <c r="H4" s="1" t="s">
        <v>7</v>
      </c>
    </row>
    <row r="5" spans="1:8" ht="60" customHeight="1" x14ac:dyDescent="0.35">
      <c r="A5" s="31" t="s">
        <v>13</v>
      </c>
      <c r="B5" s="7" t="s">
        <v>11</v>
      </c>
      <c r="C5" s="11" t="s">
        <v>12</v>
      </c>
      <c r="D5" s="8">
        <v>1061301.23</v>
      </c>
      <c r="E5" s="8">
        <f t="shared" ref="E5:E6" si="0">SUM(D5-F5)</f>
        <v>1008236.1685</v>
      </c>
      <c r="F5" s="8">
        <f t="shared" ref="F5:F6" si="1">D5*0.05</f>
        <v>53065.061500000003</v>
      </c>
      <c r="G5" s="12">
        <f>E5</f>
        <v>1008236.1685</v>
      </c>
      <c r="H5" s="1"/>
    </row>
    <row r="6" spans="1:8" ht="62.5" customHeight="1" x14ac:dyDescent="0.35">
      <c r="A6" s="31"/>
      <c r="B6" s="7" t="s">
        <v>14</v>
      </c>
      <c r="C6" s="11" t="s">
        <v>15</v>
      </c>
      <c r="D6" s="8">
        <v>718056.08</v>
      </c>
      <c r="E6" s="8">
        <f t="shared" si="0"/>
        <v>682153.27599999995</v>
      </c>
      <c r="F6" s="8">
        <f t="shared" si="1"/>
        <v>35902.803999999996</v>
      </c>
      <c r="G6" s="12">
        <f>E6</f>
        <v>682153.27599999995</v>
      </c>
      <c r="H6" s="1"/>
    </row>
    <row r="7" spans="1:8" ht="62.5" customHeight="1" x14ac:dyDescent="0.35">
      <c r="A7" s="31"/>
      <c r="B7" s="7" t="s">
        <v>16</v>
      </c>
      <c r="C7" s="11" t="s">
        <v>17</v>
      </c>
      <c r="D7" s="8">
        <v>560067.18999999994</v>
      </c>
      <c r="E7" s="8">
        <f t="shared" ref="E7:E8" si="2">SUM(D7-F7)</f>
        <v>532063.83049999992</v>
      </c>
      <c r="F7" s="8">
        <f t="shared" ref="F7:F8" si="3">D7*0.05</f>
        <v>28003.359499999999</v>
      </c>
      <c r="G7" s="12">
        <f>E7</f>
        <v>532063.83049999992</v>
      </c>
      <c r="H7" s="1"/>
    </row>
    <row r="8" spans="1:8" ht="62.5" customHeight="1" x14ac:dyDescent="0.35">
      <c r="A8" s="31"/>
      <c r="B8" s="7" t="s">
        <v>31</v>
      </c>
      <c r="C8" s="11" t="s">
        <v>35</v>
      </c>
      <c r="D8" s="8">
        <v>366658.3</v>
      </c>
      <c r="E8" s="8">
        <f t="shared" si="2"/>
        <v>348325.38500000001</v>
      </c>
      <c r="F8" s="8">
        <f t="shared" si="3"/>
        <v>18332.915000000001</v>
      </c>
      <c r="G8" s="12">
        <f>E8</f>
        <v>348325.38500000001</v>
      </c>
      <c r="H8" s="1"/>
    </row>
    <row r="9" spans="1:8" ht="74" customHeight="1" x14ac:dyDescent="0.35">
      <c r="A9" s="31"/>
      <c r="B9" s="7" t="s">
        <v>19</v>
      </c>
      <c r="C9" s="11" t="s">
        <v>18</v>
      </c>
      <c r="D9" s="8">
        <v>417867.76</v>
      </c>
      <c r="E9" s="8">
        <f t="shared" ref="E9" si="4">SUM(D9-F9)</f>
        <v>396974.37200000003</v>
      </c>
      <c r="F9" s="8">
        <f t="shared" ref="F9" si="5">D9*0.05</f>
        <v>20893.388000000003</v>
      </c>
      <c r="G9" s="12">
        <f>E9</f>
        <v>396974.37200000003</v>
      </c>
      <c r="H9" s="1"/>
    </row>
    <row r="10" spans="1:8" ht="51.5" customHeight="1" x14ac:dyDescent="0.35">
      <c r="A10" s="31"/>
      <c r="B10" s="7" t="s">
        <v>20</v>
      </c>
      <c r="C10" s="11" t="s">
        <v>18</v>
      </c>
      <c r="D10" s="8">
        <v>1305832.42</v>
      </c>
      <c r="E10" s="8">
        <f t="shared" ref="E10:E11" si="6">SUM(D10-F10)</f>
        <v>1240540.7989999999</v>
      </c>
      <c r="F10" s="8">
        <f t="shared" ref="F10:F11" si="7">D10*0.05</f>
        <v>65291.620999999999</v>
      </c>
      <c r="G10" s="12">
        <f>E10</f>
        <v>1240540.7989999999</v>
      </c>
      <c r="H10" s="1"/>
    </row>
    <row r="11" spans="1:8" ht="78.5" customHeight="1" x14ac:dyDescent="0.35">
      <c r="A11" s="31"/>
      <c r="B11" s="7" t="s">
        <v>33</v>
      </c>
      <c r="C11" s="11" t="s">
        <v>32</v>
      </c>
      <c r="D11" s="8">
        <v>3023132.02</v>
      </c>
      <c r="E11" s="8">
        <f t="shared" si="6"/>
        <v>2871975.4190000002</v>
      </c>
      <c r="F11" s="8">
        <f t="shared" si="7"/>
        <v>151156.601</v>
      </c>
      <c r="G11" s="12">
        <f>E11</f>
        <v>2871975.4190000002</v>
      </c>
      <c r="H11" s="1"/>
    </row>
    <row r="12" spans="1:8" ht="76.5" customHeight="1" x14ac:dyDescent="0.35">
      <c r="A12" s="31"/>
      <c r="B12" s="7" t="s">
        <v>34</v>
      </c>
      <c r="C12" s="11" t="s">
        <v>21</v>
      </c>
      <c r="D12" s="8">
        <v>1066551.25</v>
      </c>
      <c r="E12" s="8">
        <f t="shared" ref="E12" si="8">SUM(D12-F12)</f>
        <v>1013223.6875</v>
      </c>
      <c r="F12" s="8">
        <f t="shared" ref="F12" si="9">D12*0.05</f>
        <v>53327.5625</v>
      </c>
      <c r="G12" s="12">
        <v>1013223.68</v>
      </c>
      <c r="H12" s="1"/>
    </row>
    <row r="13" spans="1:8" ht="82.5" customHeight="1" x14ac:dyDescent="0.35">
      <c r="A13" s="31"/>
      <c r="B13" s="7" t="s">
        <v>34</v>
      </c>
      <c r="C13" s="11" t="s">
        <v>22</v>
      </c>
      <c r="D13" s="8">
        <v>1069809.67</v>
      </c>
      <c r="E13" s="8">
        <f t="shared" ref="E13" si="10">SUM(D13-F13)</f>
        <v>1016319.1865</v>
      </c>
      <c r="F13" s="8">
        <f t="shared" ref="F13" si="11">D13*0.05</f>
        <v>53490.483500000002</v>
      </c>
      <c r="G13" s="12">
        <v>1016319.18</v>
      </c>
      <c r="H13" s="1"/>
    </row>
    <row r="14" spans="1:8" ht="44.5" customHeight="1" x14ac:dyDescent="0.35">
      <c r="A14" s="31"/>
      <c r="B14" s="7" t="s">
        <v>24</v>
      </c>
      <c r="C14" s="11" t="s">
        <v>23</v>
      </c>
      <c r="D14" s="8">
        <v>1807876</v>
      </c>
      <c r="E14" s="8">
        <f t="shared" ref="E14" si="12">SUM(D14-F14)</f>
        <v>1717482.2</v>
      </c>
      <c r="F14" s="8">
        <f t="shared" ref="F14" si="13">D14*0.05</f>
        <v>90393.8</v>
      </c>
      <c r="G14" s="12">
        <f>E14</f>
        <v>1717482.2</v>
      </c>
      <c r="H14" s="1"/>
    </row>
    <row r="15" spans="1:8" ht="70" customHeight="1" x14ac:dyDescent="0.35">
      <c r="A15" s="25" t="s">
        <v>25</v>
      </c>
      <c r="B15" s="7" t="s">
        <v>26</v>
      </c>
      <c r="C15" s="10" t="s">
        <v>27</v>
      </c>
      <c r="D15" s="9">
        <v>1299845.5</v>
      </c>
      <c r="E15" s="8"/>
      <c r="F15" s="8"/>
      <c r="G15" s="12">
        <v>1299845.5</v>
      </c>
      <c r="H15" s="1"/>
    </row>
    <row r="16" spans="1:8" ht="77" customHeight="1" x14ac:dyDescent="0.35">
      <c r="A16" s="25" t="s">
        <v>28</v>
      </c>
      <c r="B16" s="7" t="s">
        <v>30</v>
      </c>
      <c r="C16" s="10" t="s">
        <v>29</v>
      </c>
      <c r="D16" s="9">
        <v>135000</v>
      </c>
      <c r="E16" s="8">
        <f t="shared" ref="E16" si="14">SUM(D16-F16)</f>
        <v>128250</v>
      </c>
      <c r="F16" s="8">
        <f t="shared" ref="F16" si="15">D16*0.05</f>
        <v>6750</v>
      </c>
      <c r="G16" s="12">
        <f>E16</f>
        <v>128250</v>
      </c>
      <c r="H16" s="1"/>
    </row>
    <row r="17" spans="1:8" ht="53" customHeight="1" x14ac:dyDescent="0.35">
      <c r="A17" s="26" t="s">
        <v>10</v>
      </c>
      <c r="B17" s="5"/>
      <c r="C17" s="4"/>
      <c r="D17" s="2"/>
      <c r="E17" s="2"/>
      <c r="F17" s="2"/>
      <c r="G17" s="34">
        <f>SUM(G5:G16)</f>
        <v>12255389.809999999</v>
      </c>
      <c r="H17" s="1"/>
    </row>
    <row r="18" spans="1:8" x14ac:dyDescent="0.35">
      <c r="G18" s="28"/>
    </row>
    <row r="21" spans="1:8" x14ac:dyDescent="0.35">
      <c r="G21" s="29"/>
    </row>
    <row r="63" spans="4:6" ht="18.5" x14ac:dyDescent="0.35">
      <c r="D63" s="30"/>
      <c r="E63" s="30"/>
      <c r="F63" s="30"/>
    </row>
  </sheetData>
  <mergeCells count="10">
    <mergeCell ref="D63:F63"/>
    <mergeCell ref="A1:H1"/>
    <mergeCell ref="B3:B4"/>
    <mergeCell ref="A3:A4"/>
    <mergeCell ref="C3:C4"/>
    <mergeCell ref="D3:D4"/>
    <mergeCell ref="E3:F3"/>
    <mergeCell ref="G3:G4"/>
    <mergeCell ref="A2:H2"/>
    <mergeCell ref="A5:A14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2020-12-03T13:24:53Z</dcterms:modified>
</cp:coreProperties>
</file>