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НПА\2024 год\!2024 МЗ и НЗ\4 Уточнение охрана 2025-2026\01.10.2024 НЗ\"/>
    </mc:Choice>
  </mc:AlternateContent>
  <bookViews>
    <workbookView xWindow="0" yWindow="0" windowWidth="28800" windowHeight="11235"/>
  </bookViews>
  <sheets>
    <sheet name="Лист1" sheetId="1" r:id="rId1"/>
    <sheet name="Лист3" sheetId="3" state="hidden" r:id="rId2"/>
    <sheet name="Лист2" sheetId="2" state="hidden" r:id="rId3"/>
  </sheets>
  <definedNames>
    <definedName name="_xlnm.Print_Area" localSheetId="0">Лист1!$A$1:$N$44</definedName>
  </definedNames>
  <calcPr calcId="152511"/>
</workbook>
</file>

<file path=xl/calcChain.xml><?xml version="1.0" encoding="utf-8"?>
<calcChain xmlns="http://schemas.openxmlformats.org/spreadsheetml/2006/main">
  <c r="F13" i="1" l="1"/>
  <c r="J43" i="1" l="1"/>
  <c r="J29" i="1"/>
  <c r="F29" i="1"/>
  <c r="M33" i="1"/>
  <c r="N33" i="1" s="1"/>
  <c r="M34" i="1"/>
  <c r="N34" i="1" s="1"/>
  <c r="M35" i="1"/>
  <c r="N35" i="1" s="1"/>
  <c r="K35" i="1"/>
  <c r="J33" i="1"/>
  <c r="K33" i="1" s="1"/>
  <c r="J34" i="1"/>
  <c r="K34" i="1" s="1"/>
  <c r="J35" i="1"/>
  <c r="F33" i="1"/>
  <c r="G33" i="1" s="1"/>
  <c r="F34" i="1"/>
  <c r="G34" i="1" s="1"/>
  <c r="F35" i="1"/>
  <c r="G35" i="1" s="1"/>
  <c r="M14" i="1" l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F14" i="1" l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G29" i="1"/>
  <c r="F30" i="1"/>
  <c r="G30" i="1" s="1"/>
  <c r="F31" i="1"/>
  <c r="G31" i="1" s="1"/>
  <c r="F32" i="1"/>
  <c r="G32" i="1" s="1"/>
  <c r="F36" i="1"/>
  <c r="G36" i="1" s="1"/>
  <c r="F37" i="1"/>
  <c r="F38" i="1"/>
  <c r="G38" i="1" s="1"/>
  <c r="F39" i="1"/>
  <c r="F40" i="1"/>
  <c r="G40" i="1" s="1"/>
  <c r="F41" i="1"/>
  <c r="G41" i="1" s="1"/>
  <c r="F42" i="1"/>
  <c r="G42" i="1" s="1"/>
  <c r="F43" i="1"/>
  <c r="G13" i="1"/>
  <c r="G43" i="1" l="1"/>
  <c r="G39" i="1"/>
  <c r="G37" i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K29" i="1"/>
  <c r="J30" i="1"/>
  <c r="K30" i="1" s="1"/>
  <c r="J31" i="1"/>
  <c r="K31" i="1" s="1"/>
  <c r="J32" i="1"/>
  <c r="K32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K43" i="1"/>
  <c r="J17" i="1"/>
  <c r="K17" i="1" s="1"/>
  <c r="G44" i="1" l="1"/>
  <c r="J13" i="1"/>
  <c r="K13" i="1" s="1"/>
  <c r="M13" i="1"/>
  <c r="N13" i="1" s="1"/>
  <c r="N44" i="1" l="1"/>
  <c r="J14" i="1"/>
  <c r="K14" i="1" s="1"/>
  <c r="J15" i="1"/>
  <c r="K15" i="1" s="1"/>
  <c r="J16" i="1"/>
  <c r="K16" i="1" s="1"/>
  <c r="K44" i="1" l="1"/>
</calcChain>
</file>

<file path=xl/sharedStrings.xml><?xml version="1.0" encoding="utf-8"?>
<sst xmlns="http://schemas.openxmlformats.org/spreadsheetml/2006/main" count="127" uniqueCount="120">
  <si>
    <t>(наименование муниципального учреждения)</t>
  </si>
  <si>
    <t>№ п/п</t>
  </si>
  <si>
    <t>Уникальный номер реестровой записи</t>
  </si>
  <si>
    <t xml:space="preserve">Наименование
муниципальной услуги (работы)
</t>
  </si>
  <si>
    <t>тыс.руб.</t>
  </si>
  <si>
    <t xml:space="preserve">руб. </t>
  </si>
  <si>
    <t>руб.</t>
  </si>
  <si>
    <t xml:space="preserve">Итого </t>
  </si>
  <si>
    <t xml:space="preserve">Значение базового норматива затрат на оказание муниципальных услуг (выполнение работ) на 2024 год       </t>
  </si>
  <si>
    <t>Значение нормативных затрат на оказание муниципальных услуг (выполнение работ) на 2024 год</t>
  </si>
  <si>
    <t>Объем субсидии на финансовое обеспечение выполнения муниципального задания на 2024 год</t>
  </si>
  <si>
    <t xml:space="preserve">Значение базового норматива затрат на оказание муниципальных услуг (выполнение работ) на 2025 год       </t>
  </si>
  <si>
    <t>Значение нормативных затрат на оказание муниципальных услуг (выполнение работ) на 2026 год</t>
  </si>
  <si>
    <t>Объем субсидии на финансовое обеспечение выполнения муниципального задания на 2025 год</t>
  </si>
  <si>
    <t>Объем субсидии на финансовое обеспечение выполнения муниципального задания на 2026 год</t>
  </si>
  <si>
    <t xml:space="preserve">к распоряжению администрации </t>
  </si>
  <si>
    <t xml:space="preserve">городского округа Красногорск </t>
  </si>
  <si>
    <t>7=4*6</t>
  </si>
  <si>
    <t>Значение нормативных затрат на оказание муниципальных услуг (выполнение работ) на 2025 год</t>
  </si>
  <si>
    <t>Значения базовых нормативов затрат на оказание муниципальных услуг (выполнение работ) и нормативные затраты на оказание муниципальных услуг (выполнение работ) на 2024 год и на плановый период 2025 и 2026 годов</t>
  </si>
  <si>
    <t>Приложение №6</t>
  </si>
  <si>
    <t>Муниципальное бюджетное учреждение дополнительного образования Комплексная спортивная школа олимпийского резерва «Зоркий»</t>
  </si>
  <si>
    <t xml:space="preserve">     1</t>
  </si>
  <si>
    <t>Реализация дополнительных образовательных программ спортивной подготовки по олимпийским видам спорта (Этап начальной подготовки). Тхэквондо.</t>
  </si>
  <si>
    <t>854100О.99.0.БО52АБ08001</t>
  </si>
  <si>
    <t xml:space="preserve">     2</t>
  </si>
  <si>
    <t>Реализация дополнительных образовательных программ спортивной подготовки по олимпийским видам спорта (Учебно- тренировочный этап (этап спортивной специализации). Тхэквондо.</t>
  </si>
  <si>
    <t>854100О.99.0.БО52АБ09001</t>
  </si>
  <si>
    <t xml:space="preserve">     3</t>
  </si>
  <si>
    <t>Реализация дополнительных образовательных программ спортивной подготовки по олимпийским видам спорта (Этап начальной подготовки). Лыжные гонки.</t>
  </si>
  <si>
    <t>854100О.99.0.БО52АА72001</t>
  </si>
  <si>
    <t xml:space="preserve">     4</t>
  </si>
  <si>
    <t>Реализация дополнительных образовательных программ спортивной подготовки по олимпийским видам спорта (Учебно- тренировочный этап (этап спортивной специализации). Лыжные гонки.</t>
  </si>
  <si>
    <t>854100О.99.0.БО52АА73001</t>
  </si>
  <si>
    <t xml:space="preserve">     5</t>
  </si>
  <si>
    <t>Реализация дополнительных образовательных программ спортивной подготовки по олимпийским видам спорта (Этап совершенствования спортивного мастерства). Лыжные гонки.</t>
  </si>
  <si>
    <t>854100О.99.0.БО52АА74001</t>
  </si>
  <si>
    <t xml:space="preserve">     6</t>
  </si>
  <si>
    <t>Реализация дополнительных образовательных программ спортивной подготовки по неолимпийским видам спорта (Этап высшего спортивного мастерства) Лыжные гонки.</t>
  </si>
  <si>
    <t>854100О.99.0.БО52АА75001</t>
  </si>
  <si>
    <t xml:space="preserve">     7</t>
  </si>
  <si>
    <t>Реализация дополнительных образовательных программ спортивной подготовки по олимпийским видам спорта (Этап начальной подготовки). Фигурное катание на коньках.</t>
  </si>
  <si>
    <t>854100О.99.0.БО52АБ00001</t>
  </si>
  <si>
    <t xml:space="preserve">     8</t>
  </si>
  <si>
    <t>Реализация дополнительных образовательных программ спортивной подготовки по олимпийским видам спорта (Учебно- тренировочный этап (этап спортивной специализации). Фигурное катание на коньках.</t>
  </si>
  <si>
    <t>854100О.99.0.БО52АБ01001</t>
  </si>
  <si>
    <t xml:space="preserve">     9</t>
  </si>
  <si>
    <t>Реализация дополнительных образовательных программ спортивной подготовки по олимпийским видам спорта (Этап начальной подготовки). Художественная гимнастика.</t>
  </si>
  <si>
    <t>854100О.99.0.БО52АА52001</t>
  </si>
  <si>
    <t xml:space="preserve">     10</t>
  </si>
  <si>
    <t>Реализация дополнительных образовательных программ спортивной подготовки по олимпийским видам спорта  (Учебно- тренировочный этап (этап спортивной специализации). Художественная гимнастика.</t>
  </si>
  <si>
    <t>854100О.99.0.БО52АА53001</t>
  </si>
  <si>
    <t xml:space="preserve">     11</t>
  </si>
  <si>
    <t>Реализация дополнительных образовательных программ спортивной подготовки по олимпийским видам спорта (Этап начальной подготовки). Волейбол.</t>
  </si>
  <si>
    <t>854100О.99.0.БО52АБ88001</t>
  </si>
  <si>
    <t xml:space="preserve">     12</t>
  </si>
  <si>
    <t>Реализация дополнительных образовательных программ спортивной подготовки по олимпийским видам спорта (Учебно- тренировочный этап (этап спортивной специализации). Волейбол.</t>
  </si>
  <si>
    <t>854100О.99.0.БО52АБ89001</t>
  </si>
  <si>
    <t xml:space="preserve">     13</t>
  </si>
  <si>
    <t>Реализация дополнительных образовательных программ спортивной подготовки по неолимпийским видам спорта (Этап начальной подготовки) Хоккей с мячом</t>
  </si>
  <si>
    <t>854100О.99.0.БО53АГ84001</t>
  </si>
  <si>
    <t xml:space="preserve">     14</t>
  </si>
  <si>
    <t>Реализация дополнительных образовательных программ спортивной подготовки по неолимпийским видам спорта (Учебно- тренировочный этап (этап спортивной специализации) Хоккей с мячом</t>
  </si>
  <si>
    <t>854100О.99.0.БО53АГ85001</t>
  </si>
  <si>
    <t xml:space="preserve">     15</t>
  </si>
  <si>
    <t>Реализация дополнительных образовательных программ спортивной подготовки по неолимпийским видам спорта (Этап совершенствования спортивного мастерства) Хоккей с мячом</t>
  </si>
  <si>
    <t>854100О.99.0.БО53АГ86001</t>
  </si>
  <si>
    <t xml:space="preserve">     16</t>
  </si>
  <si>
    <t>Реализация дополнительных образовательных программ спортивной подготовки по неолимпийским видам спорта (Этап высшего спортивного мастерства) Хоккей с мячом</t>
  </si>
  <si>
    <t>854100О.99.0.БО53АГ87001</t>
  </si>
  <si>
    <t xml:space="preserve">     17</t>
  </si>
  <si>
    <t>Реализация дополнительных образовательных программ спортивной подготовки по олимпийским видам спорта  (Этап начальной подготовки) Футбол</t>
  </si>
  <si>
    <t>854100О.99.0.БО52АА48001</t>
  </si>
  <si>
    <t xml:space="preserve">     18</t>
  </si>
  <si>
    <t>Реализация дополнительных образовательных программ спортивной подготовки по олимпийским видам спорта  (Учебно- тренировочный этап (этап спортивной специализации) Футбол</t>
  </si>
  <si>
    <t>854100О.99.0.БО52АА49001</t>
  </si>
  <si>
    <t xml:space="preserve">     19</t>
  </si>
  <si>
    <t>Реализация дополнительных образовательных программ спортивной подготовки по олимпийским видам спорта (Этап совершенствования спортивного мастерства) Футбол</t>
  </si>
  <si>
    <t>854100О.99.0.БО52АА50001</t>
  </si>
  <si>
    <t xml:space="preserve">     20</t>
  </si>
  <si>
    <t>Реализация дополнительных образовательных программ спортивной подготовки по олимпийским видам спорта  (Этап высшего спортивного мастерства) Футбол</t>
  </si>
  <si>
    <t>854100О.99.0.БО52АА51001</t>
  </si>
  <si>
    <t xml:space="preserve">     21</t>
  </si>
  <si>
    <t>Реализация дополнительных образовательных программ спортивной подготовки по олимпийским видам спорта (Этап начальной подготовки). Баскетбол.</t>
  </si>
  <si>
    <t>854100О.99.0.БО52АВ08001</t>
  </si>
  <si>
    <t>Реализация дополнительных образовательных программ спортивной подготовки по олимпийским видам спорта (Учебно-тренировочный этап (этап спортивной специализации)). Баскетбол.</t>
  </si>
  <si>
    <t>854100О.99.0.БО52АВ09001</t>
  </si>
  <si>
    <t xml:space="preserve">     23</t>
  </si>
  <si>
    <t>Реализация дополнительных образовательных программ спортивной подготовки по олимпийским видам спорта (Этап совершенствования спортивного мастерства). Баскетбол.</t>
  </si>
  <si>
    <t>854100О.99.0.БО52АВ10001</t>
  </si>
  <si>
    <t xml:space="preserve">     24</t>
  </si>
  <si>
    <t>Реализация дополнительных общеразвивающих программ. Баскетбол.</t>
  </si>
  <si>
    <t>804200О.99.0.ББ52АЗ20000</t>
  </si>
  <si>
    <t>Обеспечение участия лиц, проходящих спортивную подготовку, в спортивных соревнованиях (всероссийские)</t>
  </si>
  <si>
    <t>295391008000000010003</t>
  </si>
  <si>
    <t xml:space="preserve">     26</t>
  </si>
  <si>
    <t>Обеспечение участия лиц, проходящих спортивную подготовку, в спортивных соревнованиях (межрегиональные)</t>
  </si>
  <si>
    <t>295391009000000010003</t>
  </si>
  <si>
    <t xml:space="preserve">     27</t>
  </si>
  <si>
    <t>Обеспечение участия лиц, проходящих спортивную подготовку, в спортивных соревнованиях (региональные)</t>
  </si>
  <si>
    <t>295391010000000010003</t>
  </si>
  <si>
    <t xml:space="preserve">     28</t>
  </si>
  <si>
    <t>Обеспечение участия лиц, проходящих спортивную подготовку, в спортивных соревнованиях (межмуниципальные)</t>
  </si>
  <si>
    <t>295392011000000010002</t>
  </si>
  <si>
    <t>Объем муниципальной услуги (работы) на 2024 год</t>
  </si>
  <si>
    <t>Объем муниципальной услуги (работы) на 2025-2026 год</t>
  </si>
  <si>
    <t>14=8*13</t>
  </si>
  <si>
    <t>11=8*10</t>
  </si>
  <si>
    <t xml:space="preserve">     22</t>
  </si>
  <si>
    <t xml:space="preserve">    25</t>
  </si>
  <si>
    <t xml:space="preserve">     29</t>
  </si>
  <si>
    <t xml:space="preserve">     30</t>
  </si>
  <si>
    <t xml:space="preserve">    31 </t>
  </si>
  <si>
    <t xml:space="preserve">Реализация дополнительных образовательных программ спортивной подготовки по олимпийским видам спорта  (Этап начальной подготовки) Бокс </t>
  </si>
  <si>
    <t>Реализация дополнительных образовательных программ спортивной подготовки по олимпийским видам спорта  (Этап начальной подготовки) Самбо</t>
  </si>
  <si>
    <t>Реализация дополнительных образовательных программ спортивной подготовки по олимпийским видам спорта  (Этап начальной подготовки) Дзюдо</t>
  </si>
  <si>
    <t>854100О.99.0.БО52АА40001</t>
  </si>
  <si>
    <t>854100О.99.0.БО53АВ52001</t>
  </si>
  <si>
    <t>854100О.99.0.БО52АБ64001</t>
  </si>
  <si>
    <t>от "11" октября 2024 г. №630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</si>
</sst>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fill" vertical="center"/>
    </xf>
  </cellStyleXfs>
  <cellXfs count="59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4" fillId="0" borderId="0" xfId="0" applyFont="1">
      <alignment horizontal="fill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>
      <alignment horizontal="fill" vertical="center"/>
    </xf>
    <xf numFmtId="0" fontId="4" fillId="0" borderId="2" xfId="0" applyFont="1" applyBorder="1">
      <alignment horizontal="fill" vertical="center"/>
    </xf>
    <xf numFmtId="0" fontId="8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top"/>
    </xf>
    <xf numFmtId="49" fontId="7" fillId="2" borderId="2" xfId="0" applyNumberFormat="1" applyFont="1" applyFill="1" applyBorder="1" applyAlignment="1">
      <alignment horizontal="fill" vertical="center"/>
    </xf>
    <xf numFmtId="0" fontId="7" fillId="2" borderId="2" xfId="0" applyNumberFormat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fill" vertical="center"/>
    </xf>
    <xf numFmtId="0" fontId="7" fillId="0" borderId="2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0" fontId="9" fillId="3" borderId="0" xfId="0" applyFont="1" applyFill="1">
      <alignment horizontal="fill" vertical="center"/>
    </xf>
    <xf numFmtId="0" fontId="1" fillId="2" borderId="0" xfId="0" applyFont="1" applyFill="1">
      <alignment horizontal="fill" vertical="center"/>
    </xf>
    <xf numFmtId="0" fontId="7" fillId="2" borderId="0" xfId="0" applyFont="1" applyFill="1">
      <alignment horizontal="fill" vertical="center"/>
    </xf>
    <xf numFmtId="0" fontId="1" fillId="2" borderId="0" xfId="0" applyFont="1" applyFill="1" applyAlignment="1">
      <alignment horizontal="fill" vertical="center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 vertical="top" wrapText="1"/>
    </xf>
    <xf numFmtId="164" fontId="12" fillId="0" borderId="2" xfId="0" applyNumberFormat="1" applyFont="1" applyFill="1" applyBorder="1" applyAlignment="1">
      <alignment horizontal="center" vertical="top"/>
    </xf>
    <xf numFmtId="164" fontId="7" fillId="0" borderId="2" xfId="0" applyNumberFormat="1" applyFont="1" applyFill="1" applyBorder="1" applyAlignment="1">
      <alignment horizontal="center" vertical="top"/>
    </xf>
    <xf numFmtId="164" fontId="11" fillId="0" borderId="2" xfId="0" applyNumberFormat="1" applyFont="1" applyBorder="1" applyAlignment="1">
      <alignment horizontal="center" vertical="center"/>
    </xf>
    <xf numFmtId="0" fontId="9" fillId="0" borderId="0" xfId="0" applyFont="1">
      <alignment horizontal="fill" vertical="center"/>
    </xf>
    <xf numFmtId="0" fontId="9" fillId="0" borderId="0" xfId="0" applyFont="1" applyAlignment="1">
      <alignment horizontal="fill" vertical="center"/>
    </xf>
    <xf numFmtId="0" fontId="9" fillId="2" borderId="0" xfId="0" applyFont="1" applyFill="1">
      <alignment horizontal="fill" vertical="center"/>
    </xf>
    <xf numFmtId="0" fontId="14" fillId="2" borderId="0" xfId="0" applyFont="1" applyFill="1">
      <alignment horizontal="fill" vertical="center"/>
    </xf>
    <xf numFmtId="0" fontId="7" fillId="2" borderId="0" xfId="0" applyFont="1" applyFill="1" applyAlignment="1">
      <alignment horizontal="left"/>
    </xf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>
      <alignment horizontal="fill" vertical="center"/>
    </xf>
    <xf numFmtId="0" fontId="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right" vertical="top"/>
    </xf>
    <xf numFmtId="0" fontId="9" fillId="0" borderId="2" xfId="0" applyFont="1" applyBorder="1">
      <alignment horizontal="fill" vertical="center"/>
    </xf>
    <xf numFmtId="0" fontId="14" fillId="0" borderId="0" xfId="0" applyFont="1">
      <alignment horizontal="fill" vertical="center"/>
    </xf>
    <xf numFmtId="0" fontId="7" fillId="2" borderId="1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wrapText="1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view="pageBreakPreview" topLeftCell="A41" zoomScale="90" zoomScaleNormal="100" zoomScaleSheetLayoutView="90" workbookViewId="0">
      <selection activeCell="L38" sqref="L38"/>
    </sheetView>
  </sheetViews>
  <sheetFormatPr defaultColWidth="9.140625" defaultRowHeight="14.25" x14ac:dyDescent="0.25"/>
  <cols>
    <col min="1" max="1" width="9.140625" style="1"/>
    <col min="2" max="2" width="26.5703125" style="36" customWidth="1"/>
    <col min="3" max="3" width="20.5703125" style="36" customWidth="1"/>
    <col min="4" max="4" width="19.42578125" style="36" customWidth="1"/>
    <col min="5" max="5" width="19.28515625" style="18" customWidth="1"/>
    <col min="6" max="6" width="19.140625" style="36" customWidth="1"/>
    <col min="7" max="8" width="19.85546875" style="49" customWidth="1"/>
    <col min="9" max="9" width="19.140625" style="18" customWidth="1"/>
    <col min="10" max="10" width="19.5703125" style="36" customWidth="1"/>
    <col min="11" max="11" width="19.28515625" style="49" customWidth="1"/>
    <col min="12" max="12" width="17.5703125" style="18" customWidth="1"/>
    <col min="13" max="13" width="17.5703125" style="36" customWidth="1"/>
    <col min="14" max="14" width="19.42578125" style="49" customWidth="1"/>
    <col min="15" max="16384" width="9.140625" style="1"/>
  </cols>
  <sheetData>
    <row r="1" spans="1:14" s="19" customFormat="1" ht="18.75" customHeight="1" x14ac:dyDescent="0.3">
      <c r="B1" s="20"/>
      <c r="C1" s="20"/>
      <c r="D1" s="20"/>
      <c r="E1" s="20"/>
      <c r="F1" s="20"/>
      <c r="G1" s="39"/>
      <c r="H1" s="39"/>
      <c r="I1" s="38"/>
      <c r="J1" s="53" t="s">
        <v>20</v>
      </c>
      <c r="K1" s="53"/>
      <c r="L1" s="53"/>
      <c r="M1" s="53"/>
      <c r="N1" s="53"/>
    </row>
    <row r="2" spans="1:14" s="19" customFormat="1" ht="18.75" x14ac:dyDescent="0.3">
      <c r="B2" s="58"/>
      <c r="C2" s="58"/>
      <c r="D2" s="40"/>
      <c r="E2" s="20"/>
      <c r="F2" s="20"/>
      <c r="G2" s="39"/>
      <c r="H2" s="39"/>
      <c r="I2" s="38"/>
      <c r="J2" s="54" t="s">
        <v>15</v>
      </c>
      <c r="K2" s="54"/>
      <c r="L2" s="54"/>
      <c r="M2" s="54"/>
      <c r="N2" s="54"/>
    </row>
    <row r="3" spans="1:14" s="19" customFormat="1" ht="18.75" x14ac:dyDescent="0.3">
      <c r="B3" s="57"/>
      <c r="C3" s="57"/>
      <c r="D3" s="57"/>
      <c r="E3" s="57"/>
      <c r="F3" s="20"/>
      <c r="G3" s="39"/>
      <c r="H3" s="39"/>
      <c r="I3" s="38"/>
      <c r="J3" s="54" t="s">
        <v>16</v>
      </c>
      <c r="K3" s="54"/>
      <c r="L3" s="54"/>
      <c r="M3" s="54"/>
      <c r="N3" s="54"/>
    </row>
    <row r="4" spans="1:14" s="19" customFormat="1" ht="18.75" customHeight="1" x14ac:dyDescent="0.25">
      <c r="B4" s="20"/>
      <c r="C4" s="20"/>
      <c r="D4" s="20"/>
      <c r="E4" s="20"/>
      <c r="F4" s="20"/>
      <c r="G4" s="41"/>
      <c r="H4" s="41"/>
      <c r="I4" s="38"/>
      <c r="J4" s="55" t="s">
        <v>119</v>
      </c>
      <c r="K4" s="55"/>
      <c r="L4" s="55"/>
      <c r="M4" s="55"/>
      <c r="N4" s="55"/>
    </row>
    <row r="5" spans="1:14" s="19" customFormat="1" ht="18.75" x14ac:dyDescent="0.25">
      <c r="B5" s="20"/>
      <c r="C5" s="20"/>
      <c r="D5" s="20"/>
      <c r="E5" s="20"/>
      <c r="F5" s="20"/>
      <c r="G5" s="42"/>
      <c r="H5" s="42"/>
      <c r="I5" s="38"/>
      <c r="J5" s="38"/>
      <c r="K5" s="39"/>
      <c r="L5" s="38"/>
      <c r="M5" s="38"/>
      <c r="N5" s="39"/>
    </row>
    <row r="6" spans="1:14" s="21" customFormat="1" ht="54.75" customHeight="1" x14ac:dyDescent="0.25">
      <c r="A6" s="51" t="s">
        <v>19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21" customFormat="1" ht="21" customHeight="1" x14ac:dyDescent="0.25">
      <c r="A7" s="52" t="s">
        <v>21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s="19" customFormat="1" ht="18.75" x14ac:dyDescent="0.25">
      <c r="A8" s="56" t="s">
        <v>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s="19" customFormat="1" ht="18.75" x14ac:dyDescent="0.25">
      <c r="B9" s="20"/>
      <c r="C9" s="50"/>
      <c r="D9" s="50"/>
      <c r="E9" s="50"/>
      <c r="F9" s="50"/>
      <c r="G9" s="42"/>
      <c r="H9" s="42"/>
      <c r="I9" s="38"/>
      <c r="J9" s="38"/>
      <c r="K9" s="39"/>
      <c r="L9" s="38"/>
      <c r="M9" s="38"/>
      <c r="N9" s="39"/>
    </row>
    <row r="10" spans="1:14" ht="210.75" customHeight="1" x14ac:dyDescent="0.25">
      <c r="A10" s="3" t="s">
        <v>1</v>
      </c>
      <c r="B10" s="43" t="s">
        <v>3</v>
      </c>
      <c r="C10" s="43" t="s">
        <v>2</v>
      </c>
      <c r="D10" s="43" t="s">
        <v>104</v>
      </c>
      <c r="E10" s="22" t="s">
        <v>8</v>
      </c>
      <c r="F10" s="22" t="s">
        <v>9</v>
      </c>
      <c r="G10" s="23" t="s">
        <v>10</v>
      </c>
      <c r="H10" s="22" t="s">
        <v>105</v>
      </c>
      <c r="I10" s="22" t="s">
        <v>11</v>
      </c>
      <c r="J10" s="22" t="s">
        <v>18</v>
      </c>
      <c r="K10" s="23" t="s">
        <v>13</v>
      </c>
      <c r="L10" s="22" t="s">
        <v>12</v>
      </c>
      <c r="M10" s="22" t="s">
        <v>12</v>
      </c>
      <c r="N10" s="44" t="s">
        <v>14</v>
      </c>
    </row>
    <row r="11" spans="1:14" s="2" customFormat="1" ht="13.5" customHeight="1" x14ac:dyDescent="0.25">
      <c r="A11" s="5"/>
      <c r="B11" s="6"/>
      <c r="C11" s="6"/>
      <c r="D11" s="6"/>
      <c r="E11" s="24" t="s">
        <v>5</v>
      </c>
      <c r="F11" s="24" t="s">
        <v>6</v>
      </c>
      <c r="G11" s="25" t="s">
        <v>4</v>
      </c>
      <c r="H11" s="25"/>
      <c r="I11" s="24" t="s">
        <v>5</v>
      </c>
      <c r="J11" s="24" t="s">
        <v>6</v>
      </c>
      <c r="K11" s="25" t="s">
        <v>4</v>
      </c>
      <c r="L11" s="24" t="s">
        <v>6</v>
      </c>
      <c r="M11" s="6" t="s">
        <v>6</v>
      </c>
      <c r="N11" s="45" t="s">
        <v>4</v>
      </c>
    </row>
    <row r="12" spans="1:14" s="2" customFormat="1" ht="13.5" customHeight="1" x14ac:dyDescent="0.25">
      <c r="A12" s="6">
        <v>1</v>
      </c>
      <c r="B12" s="6">
        <v>2</v>
      </c>
      <c r="C12" s="6">
        <v>3</v>
      </c>
      <c r="D12" s="6">
        <v>4</v>
      </c>
      <c r="E12" s="24">
        <v>5</v>
      </c>
      <c r="F12" s="24">
        <v>6</v>
      </c>
      <c r="G12" s="25" t="s">
        <v>17</v>
      </c>
      <c r="H12" s="24">
        <v>8</v>
      </c>
      <c r="I12" s="24">
        <v>9</v>
      </c>
      <c r="J12" s="24">
        <v>10</v>
      </c>
      <c r="K12" s="25" t="s">
        <v>107</v>
      </c>
      <c r="L12" s="24">
        <v>12</v>
      </c>
      <c r="M12" s="6">
        <v>13</v>
      </c>
      <c r="N12" s="45" t="s">
        <v>106</v>
      </c>
    </row>
    <row r="13" spans="1:14" s="37" customFormat="1" ht="206.25" x14ac:dyDescent="0.25">
      <c r="A13" s="9" t="s">
        <v>22</v>
      </c>
      <c r="B13" s="10" t="s">
        <v>23</v>
      </c>
      <c r="C13" s="11" t="s">
        <v>24</v>
      </c>
      <c r="D13" s="17">
        <v>22</v>
      </c>
      <c r="E13" s="28">
        <v>27488.39</v>
      </c>
      <c r="F13" s="28">
        <f>E13</f>
        <v>27488.39</v>
      </c>
      <c r="G13" s="27">
        <f>(D13*F13)/1000</f>
        <v>604.74457999999993</v>
      </c>
      <c r="H13" s="31">
        <v>25</v>
      </c>
      <c r="I13" s="28">
        <v>26282.85</v>
      </c>
      <c r="J13" s="28">
        <f>I13</f>
        <v>26282.85</v>
      </c>
      <c r="K13" s="27">
        <f>(H13*J13)/1000</f>
        <v>657.07124999999996</v>
      </c>
      <c r="L13" s="28">
        <v>26282.85</v>
      </c>
      <c r="M13" s="7">
        <f>L13</f>
        <v>26282.85</v>
      </c>
      <c r="N13" s="35">
        <f>(H13*M13)/1000</f>
        <v>657.07124999999996</v>
      </c>
    </row>
    <row r="14" spans="1:14" s="37" customFormat="1" ht="225" x14ac:dyDescent="0.25">
      <c r="A14" s="9" t="s">
        <v>25</v>
      </c>
      <c r="B14" s="10" t="s">
        <v>26</v>
      </c>
      <c r="C14" s="11" t="s">
        <v>27</v>
      </c>
      <c r="D14" s="17">
        <v>13</v>
      </c>
      <c r="E14" s="28">
        <v>71160.899999999994</v>
      </c>
      <c r="F14" s="28">
        <f t="shared" ref="F14:F43" si="0">E14</f>
        <v>71160.899999999994</v>
      </c>
      <c r="G14" s="27">
        <f t="shared" ref="G14:G43" si="1">(D14*F14)/1000</f>
        <v>925.09169999999995</v>
      </c>
      <c r="H14" s="31">
        <v>12</v>
      </c>
      <c r="I14" s="28">
        <v>67525.55</v>
      </c>
      <c r="J14" s="28">
        <f t="shared" ref="J14:J16" si="2">I14</f>
        <v>67525.55</v>
      </c>
      <c r="K14" s="27">
        <f t="shared" ref="K14:K43" si="3">(H14*J14)/1000</f>
        <v>810.30660000000012</v>
      </c>
      <c r="L14" s="28">
        <v>67525.55</v>
      </c>
      <c r="M14" s="7">
        <f t="shared" ref="M14:M43" si="4">L14</f>
        <v>67525.55</v>
      </c>
      <c r="N14" s="35">
        <f t="shared" ref="N14:N43" si="5">(H14*M14)/1000</f>
        <v>810.30660000000012</v>
      </c>
    </row>
    <row r="15" spans="1:14" s="36" customFormat="1" ht="187.5" customHeight="1" x14ac:dyDescent="0.25">
      <c r="A15" s="9" t="s">
        <v>28</v>
      </c>
      <c r="B15" s="10" t="s">
        <v>29</v>
      </c>
      <c r="C15" s="11" t="s">
        <v>30</v>
      </c>
      <c r="D15" s="17">
        <v>124</v>
      </c>
      <c r="E15" s="28">
        <v>32842.35</v>
      </c>
      <c r="F15" s="28">
        <f t="shared" si="0"/>
        <v>32842.35</v>
      </c>
      <c r="G15" s="27">
        <f t="shared" si="1"/>
        <v>4072.4513999999999</v>
      </c>
      <c r="H15" s="31">
        <v>127</v>
      </c>
      <c r="I15" s="28">
        <v>31454.3</v>
      </c>
      <c r="J15" s="28">
        <f t="shared" si="2"/>
        <v>31454.3</v>
      </c>
      <c r="K15" s="27">
        <f t="shared" si="3"/>
        <v>3994.6961000000001</v>
      </c>
      <c r="L15" s="28">
        <v>31454.3</v>
      </c>
      <c r="M15" s="7">
        <f t="shared" si="4"/>
        <v>31454.3</v>
      </c>
      <c r="N15" s="35">
        <f t="shared" si="5"/>
        <v>3994.6961000000001</v>
      </c>
    </row>
    <row r="16" spans="1:14" s="36" customFormat="1" ht="225" x14ac:dyDescent="0.25">
      <c r="A16" s="9" t="s">
        <v>31</v>
      </c>
      <c r="B16" s="10" t="s">
        <v>32</v>
      </c>
      <c r="C16" s="11" t="s">
        <v>33</v>
      </c>
      <c r="D16" s="17">
        <v>153</v>
      </c>
      <c r="E16" s="28">
        <v>98972.29</v>
      </c>
      <c r="F16" s="28">
        <f t="shared" si="0"/>
        <v>98972.29</v>
      </c>
      <c r="G16" s="27">
        <f t="shared" si="1"/>
        <v>15142.76037</v>
      </c>
      <c r="H16" s="31">
        <v>154</v>
      </c>
      <c r="I16" s="28">
        <v>96186.72</v>
      </c>
      <c r="J16" s="28">
        <f t="shared" si="2"/>
        <v>96186.72</v>
      </c>
      <c r="K16" s="27">
        <f t="shared" si="3"/>
        <v>14812.75488</v>
      </c>
      <c r="L16" s="28">
        <v>96186.72</v>
      </c>
      <c r="M16" s="7">
        <f t="shared" si="4"/>
        <v>96186.72</v>
      </c>
      <c r="N16" s="35">
        <f t="shared" si="5"/>
        <v>14812.75488</v>
      </c>
    </row>
    <row r="17" spans="1:14" s="36" customFormat="1" ht="225" x14ac:dyDescent="0.25">
      <c r="A17" s="9" t="s">
        <v>34</v>
      </c>
      <c r="B17" s="10" t="s">
        <v>35</v>
      </c>
      <c r="C17" s="11" t="s">
        <v>36</v>
      </c>
      <c r="D17" s="17">
        <v>4</v>
      </c>
      <c r="E17" s="28">
        <v>192398.24</v>
      </c>
      <c r="F17" s="28">
        <f t="shared" si="0"/>
        <v>192398.24</v>
      </c>
      <c r="G17" s="27">
        <f t="shared" si="1"/>
        <v>769.59295999999995</v>
      </c>
      <c r="H17" s="31">
        <v>4</v>
      </c>
      <c r="I17" s="28">
        <v>181182.72</v>
      </c>
      <c r="J17" s="28">
        <f>I17</f>
        <v>181182.72</v>
      </c>
      <c r="K17" s="27">
        <f>(H17*J17)/1000</f>
        <v>724.73087999999996</v>
      </c>
      <c r="L17" s="28">
        <v>181182.72</v>
      </c>
      <c r="M17" s="7">
        <f t="shared" si="4"/>
        <v>181182.72</v>
      </c>
      <c r="N17" s="35">
        <f t="shared" si="5"/>
        <v>724.73087999999996</v>
      </c>
    </row>
    <row r="18" spans="1:14" s="36" customFormat="1" ht="225" x14ac:dyDescent="0.25">
      <c r="A18" s="9" t="s">
        <v>37</v>
      </c>
      <c r="B18" s="10" t="s">
        <v>38</v>
      </c>
      <c r="C18" s="11" t="s">
        <v>39</v>
      </c>
      <c r="D18" s="17">
        <v>1</v>
      </c>
      <c r="E18" s="28">
        <v>300390.31</v>
      </c>
      <c r="F18" s="28">
        <f t="shared" si="0"/>
        <v>300390.31</v>
      </c>
      <c r="G18" s="27">
        <f t="shared" si="1"/>
        <v>300.39031</v>
      </c>
      <c r="H18" s="31">
        <v>1</v>
      </c>
      <c r="I18" s="28">
        <v>281906.68</v>
      </c>
      <c r="J18" s="28">
        <f t="shared" ref="J18:J42" si="6">I18</f>
        <v>281906.68</v>
      </c>
      <c r="K18" s="27">
        <f t="shared" si="3"/>
        <v>281.90667999999999</v>
      </c>
      <c r="L18" s="28">
        <v>281906.68</v>
      </c>
      <c r="M18" s="7">
        <f t="shared" si="4"/>
        <v>281906.68</v>
      </c>
      <c r="N18" s="35">
        <f t="shared" si="5"/>
        <v>281.90667999999999</v>
      </c>
    </row>
    <row r="19" spans="1:14" s="36" customFormat="1" ht="225" x14ac:dyDescent="0.25">
      <c r="A19" s="9" t="s">
        <v>40</v>
      </c>
      <c r="B19" s="10" t="s">
        <v>41</v>
      </c>
      <c r="C19" s="11" t="s">
        <v>42</v>
      </c>
      <c r="D19" s="17">
        <v>28</v>
      </c>
      <c r="E19" s="28">
        <v>43457.2</v>
      </c>
      <c r="F19" s="28">
        <f t="shared" si="0"/>
        <v>43457.2</v>
      </c>
      <c r="G19" s="27">
        <f t="shared" si="1"/>
        <v>1216.8015999999998</v>
      </c>
      <c r="H19" s="31">
        <v>33</v>
      </c>
      <c r="I19" s="28">
        <v>41192.21</v>
      </c>
      <c r="J19" s="28">
        <f t="shared" si="6"/>
        <v>41192.21</v>
      </c>
      <c r="K19" s="27">
        <f t="shared" si="3"/>
        <v>1359.34293</v>
      </c>
      <c r="L19" s="28">
        <v>41192.21</v>
      </c>
      <c r="M19" s="7">
        <f t="shared" si="4"/>
        <v>41192.21</v>
      </c>
      <c r="N19" s="35">
        <f t="shared" si="5"/>
        <v>1359.34293</v>
      </c>
    </row>
    <row r="20" spans="1:14" s="36" customFormat="1" ht="243.75" x14ac:dyDescent="0.25">
      <c r="A20" s="9" t="s">
        <v>43</v>
      </c>
      <c r="B20" s="10" t="s">
        <v>44</v>
      </c>
      <c r="C20" s="11" t="s">
        <v>45</v>
      </c>
      <c r="D20" s="17">
        <v>14</v>
      </c>
      <c r="E20" s="28">
        <v>67766.86</v>
      </c>
      <c r="F20" s="28">
        <f t="shared" si="0"/>
        <v>67766.86</v>
      </c>
      <c r="G20" s="27">
        <f t="shared" si="1"/>
        <v>948.73604</v>
      </c>
      <c r="H20" s="31">
        <v>12</v>
      </c>
      <c r="I20" s="28">
        <v>63993.61</v>
      </c>
      <c r="J20" s="28">
        <f t="shared" si="6"/>
        <v>63993.61</v>
      </c>
      <c r="K20" s="27">
        <f t="shared" si="3"/>
        <v>767.9233200000001</v>
      </c>
      <c r="L20" s="28">
        <v>63993.61</v>
      </c>
      <c r="M20" s="7">
        <f t="shared" si="4"/>
        <v>63993.61</v>
      </c>
      <c r="N20" s="35">
        <f t="shared" si="5"/>
        <v>767.9233200000001</v>
      </c>
    </row>
    <row r="21" spans="1:14" s="36" customFormat="1" ht="225" x14ac:dyDescent="0.25">
      <c r="A21" s="9" t="s">
        <v>46</v>
      </c>
      <c r="B21" s="10" t="s">
        <v>47</v>
      </c>
      <c r="C21" s="11" t="s">
        <v>48</v>
      </c>
      <c r="D21" s="17">
        <v>20</v>
      </c>
      <c r="E21" s="28">
        <v>35289.379999999997</v>
      </c>
      <c r="F21" s="28">
        <f t="shared" si="0"/>
        <v>35289.379999999997</v>
      </c>
      <c r="G21" s="27">
        <f t="shared" si="1"/>
        <v>705.7876</v>
      </c>
      <c r="H21" s="31">
        <v>24</v>
      </c>
      <c r="I21" s="28">
        <v>34576</v>
      </c>
      <c r="J21" s="28">
        <f t="shared" si="6"/>
        <v>34576</v>
      </c>
      <c r="K21" s="27">
        <f t="shared" si="3"/>
        <v>829.82399999999996</v>
      </c>
      <c r="L21" s="28">
        <v>34576</v>
      </c>
      <c r="M21" s="7">
        <f t="shared" si="4"/>
        <v>34576</v>
      </c>
      <c r="N21" s="35">
        <f t="shared" si="5"/>
        <v>829.82399999999996</v>
      </c>
    </row>
    <row r="22" spans="1:14" s="36" customFormat="1" ht="243.75" x14ac:dyDescent="0.25">
      <c r="A22" s="9" t="s">
        <v>49</v>
      </c>
      <c r="B22" s="10" t="s">
        <v>50</v>
      </c>
      <c r="C22" s="11" t="s">
        <v>51</v>
      </c>
      <c r="D22" s="17">
        <v>29</v>
      </c>
      <c r="E22" s="28">
        <v>77956.649999999994</v>
      </c>
      <c r="F22" s="28">
        <f t="shared" si="0"/>
        <v>77956.649999999994</v>
      </c>
      <c r="G22" s="27">
        <f t="shared" si="1"/>
        <v>2260.7428499999996</v>
      </c>
      <c r="H22" s="31">
        <v>26</v>
      </c>
      <c r="I22" s="28">
        <v>76200.23</v>
      </c>
      <c r="J22" s="28">
        <f t="shared" si="6"/>
        <v>76200.23</v>
      </c>
      <c r="K22" s="27">
        <f t="shared" si="3"/>
        <v>1981.20598</v>
      </c>
      <c r="L22" s="28">
        <v>76200.23</v>
      </c>
      <c r="M22" s="7">
        <f t="shared" si="4"/>
        <v>76200.23</v>
      </c>
      <c r="N22" s="35">
        <f t="shared" si="5"/>
        <v>1981.20598</v>
      </c>
    </row>
    <row r="23" spans="1:14" s="36" customFormat="1" ht="206.25" x14ac:dyDescent="0.25">
      <c r="A23" s="9" t="s">
        <v>52</v>
      </c>
      <c r="B23" s="10" t="s">
        <v>53</v>
      </c>
      <c r="C23" s="11" t="s">
        <v>54</v>
      </c>
      <c r="D23" s="17">
        <v>32</v>
      </c>
      <c r="E23" s="28">
        <v>22488.63</v>
      </c>
      <c r="F23" s="28">
        <f t="shared" si="0"/>
        <v>22488.63</v>
      </c>
      <c r="G23" s="27">
        <f t="shared" si="1"/>
        <v>719.63616000000002</v>
      </c>
      <c r="H23" s="31">
        <v>34</v>
      </c>
      <c r="I23" s="28">
        <v>22038.33</v>
      </c>
      <c r="J23" s="28">
        <f t="shared" si="6"/>
        <v>22038.33</v>
      </c>
      <c r="K23" s="27">
        <f t="shared" si="3"/>
        <v>749.30322000000012</v>
      </c>
      <c r="L23" s="28">
        <v>22038.33</v>
      </c>
      <c r="M23" s="7">
        <f t="shared" si="4"/>
        <v>22038.33</v>
      </c>
      <c r="N23" s="35">
        <f t="shared" si="5"/>
        <v>749.30322000000012</v>
      </c>
    </row>
    <row r="24" spans="1:14" s="36" customFormat="1" ht="225" x14ac:dyDescent="0.25">
      <c r="A24" s="9" t="s">
        <v>55</v>
      </c>
      <c r="B24" s="10" t="s">
        <v>56</v>
      </c>
      <c r="C24" s="11" t="s">
        <v>57</v>
      </c>
      <c r="D24" s="17">
        <v>36</v>
      </c>
      <c r="E24" s="28">
        <v>67573.17</v>
      </c>
      <c r="F24" s="28">
        <f t="shared" si="0"/>
        <v>67573.17</v>
      </c>
      <c r="G24" s="27">
        <f t="shared" si="1"/>
        <v>2432.6341200000002</v>
      </c>
      <c r="H24" s="31">
        <v>38</v>
      </c>
      <c r="I24" s="28">
        <v>63589.91</v>
      </c>
      <c r="J24" s="28">
        <f t="shared" si="6"/>
        <v>63589.91</v>
      </c>
      <c r="K24" s="27">
        <f t="shared" si="3"/>
        <v>2416.4165800000001</v>
      </c>
      <c r="L24" s="28">
        <v>63589.91</v>
      </c>
      <c r="M24" s="7">
        <f t="shared" si="4"/>
        <v>63589.91</v>
      </c>
      <c r="N24" s="35">
        <f t="shared" si="5"/>
        <v>2416.4165800000001</v>
      </c>
    </row>
    <row r="25" spans="1:14" s="36" customFormat="1" ht="206.25" x14ac:dyDescent="0.25">
      <c r="A25" s="9" t="s">
        <v>58</v>
      </c>
      <c r="B25" s="10" t="s">
        <v>59</v>
      </c>
      <c r="C25" s="11" t="s">
        <v>60</v>
      </c>
      <c r="D25" s="17">
        <v>54</v>
      </c>
      <c r="E25" s="28">
        <v>24778.38</v>
      </c>
      <c r="F25" s="28">
        <f t="shared" si="0"/>
        <v>24778.38</v>
      </c>
      <c r="G25" s="27">
        <f t="shared" si="1"/>
        <v>1338.03252</v>
      </c>
      <c r="H25" s="31">
        <v>62</v>
      </c>
      <c r="I25" s="28">
        <v>23292.3</v>
      </c>
      <c r="J25" s="28">
        <f t="shared" si="6"/>
        <v>23292.3</v>
      </c>
      <c r="K25" s="27">
        <f t="shared" si="3"/>
        <v>1444.1225999999999</v>
      </c>
      <c r="L25" s="28">
        <v>23292.3</v>
      </c>
      <c r="M25" s="7">
        <f t="shared" si="4"/>
        <v>23292.3</v>
      </c>
      <c r="N25" s="35">
        <f t="shared" si="5"/>
        <v>1444.1225999999999</v>
      </c>
    </row>
    <row r="26" spans="1:14" s="36" customFormat="1" ht="243.75" x14ac:dyDescent="0.25">
      <c r="A26" s="9" t="s">
        <v>61</v>
      </c>
      <c r="B26" s="10" t="s">
        <v>62</v>
      </c>
      <c r="C26" s="11" t="s">
        <v>63</v>
      </c>
      <c r="D26" s="17">
        <v>115</v>
      </c>
      <c r="E26" s="28">
        <v>76431.48</v>
      </c>
      <c r="F26" s="28">
        <f t="shared" si="0"/>
        <v>76431.48</v>
      </c>
      <c r="G26" s="27">
        <f t="shared" si="1"/>
        <v>8789.6201999999994</v>
      </c>
      <c r="H26" s="31">
        <v>118</v>
      </c>
      <c r="I26" s="28">
        <v>72443.899999999994</v>
      </c>
      <c r="J26" s="28">
        <f t="shared" si="6"/>
        <v>72443.899999999994</v>
      </c>
      <c r="K26" s="27">
        <f t="shared" si="3"/>
        <v>8548.3801999999996</v>
      </c>
      <c r="L26" s="28">
        <v>72443.899999999994</v>
      </c>
      <c r="M26" s="7">
        <f t="shared" si="4"/>
        <v>72443.899999999994</v>
      </c>
      <c r="N26" s="35">
        <f t="shared" si="5"/>
        <v>8548.3801999999996</v>
      </c>
    </row>
    <row r="27" spans="1:14" s="36" customFormat="1" ht="225" x14ac:dyDescent="0.25">
      <c r="A27" s="9" t="s">
        <v>64</v>
      </c>
      <c r="B27" s="10" t="s">
        <v>65</v>
      </c>
      <c r="C27" s="11" t="s">
        <v>66</v>
      </c>
      <c r="D27" s="17">
        <v>15</v>
      </c>
      <c r="E27" s="28">
        <v>142141.92000000001</v>
      </c>
      <c r="F27" s="28">
        <f t="shared" si="0"/>
        <v>142141.92000000001</v>
      </c>
      <c r="G27" s="27">
        <f t="shared" si="1"/>
        <v>2132.1288000000004</v>
      </c>
      <c r="H27" s="31">
        <v>12</v>
      </c>
      <c r="I27" s="28">
        <v>134081.14000000001</v>
      </c>
      <c r="J27" s="28">
        <f t="shared" si="6"/>
        <v>134081.14000000001</v>
      </c>
      <c r="K27" s="27">
        <f t="shared" si="3"/>
        <v>1608.9736800000001</v>
      </c>
      <c r="L27" s="28">
        <v>134081.14000000001</v>
      </c>
      <c r="M27" s="7">
        <f t="shared" si="4"/>
        <v>134081.14000000001</v>
      </c>
      <c r="N27" s="35">
        <f t="shared" si="5"/>
        <v>1608.9736800000001</v>
      </c>
    </row>
    <row r="28" spans="1:14" s="36" customFormat="1" ht="225" x14ac:dyDescent="0.25">
      <c r="A28" s="9" t="s">
        <v>67</v>
      </c>
      <c r="B28" s="10" t="s">
        <v>68</v>
      </c>
      <c r="C28" s="11" t="s">
        <v>69</v>
      </c>
      <c r="D28" s="17">
        <v>7</v>
      </c>
      <c r="E28" s="28">
        <v>274275.14</v>
      </c>
      <c r="F28" s="28">
        <f t="shared" si="0"/>
        <v>274275.14</v>
      </c>
      <c r="G28" s="27">
        <f t="shared" si="1"/>
        <v>1919.92598</v>
      </c>
      <c r="H28" s="31">
        <v>7</v>
      </c>
      <c r="I28" s="28">
        <v>258020.96</v>
      </c>
      <c r="J28" s="28">
        <f t="shared" si="6"/>
        <v>258020.96</v>
      </c>
      <c r="K28" s="27">
        <f t="shared" si="3"/>
        <v>1806.14672</v>
      </c>
      <c r="L28" s="28">
        <v>258020.96</v>
      </c>
      <c r="M28" s="7">
        <f t="shared" si="4"/>
        <v>258020.96</v>
      </c>
      <c r="N28" s="35">
        <f t="shared" si="5"/>
        <v>1806.14672</v>
      </c>
    </row>
    <row r="29" spans="1:14" s="36" customFormat="1" ht="187.5" x14ac:dyDescent="0.25">
      <c r="A29" s="9" t="s">
        <v>70</v>
      </c>
      <c r="B29" s="10" t="s">
        <v>71</v>
      </c>
      <c r="C29" s="11" t="s">
        <v>72</v>
      </c>
      <c r="D29" s="17">
        <v>142</v>
      </c>
      <c r="E29" s="28">
        <v>30528.36</v>
      </c>
      <c r="F29" s="28">
        <f>E29</f>
        <v>30528.36</v>
      </c>
      <c r="G29" s="27">
        <f t="shared" si="1"/>
        <v>4335.0271199999997</v>
      </c>
      <c r="H29" s="31">
        <v>142</v>
      </c>
      <c r="I29" s="28">
        <v>29090.47</v>
      </c>
      <c r="J29" s="28">
        <f t="shared" si="6"/>
        <v>29090.47</v>
      </c>
      <c r="K29" s="27">
        <f t="shared" si="3"/>
        <v>4130.84674</v>
      </c>
      <c r="L29" s="28">
        <v>29090.47</v>
      </c>
      <c r="M29" s="7">
        <f t="shared" si="4"/>
        <v>29090.47</v>
      </c>
      <c r="N29" s="35">
        <f t="shared" si="5"/>
        <v>4130.84674</v>
      </c>
    </row>
    <row r="30" spans="1:14" s="36" customFormat="1" ht="225" x14ac:dyDescent="0.25">
      <c r="A30" s="9" t="s">
        <v>73</v>
      </c>
      <c r="B30" s="10" t="s">
        <v>74</v>
      </c>
      <c r="C30" s="11" t="s">
        <v>75</v>
      </c>
      <c r="D30" s="17">
        <v>396</v>
      </c>
      <c r="E30" s="28">
        <v>75372.72</v>
      </c>
      <c r="F30" s="28">
        <f t="shared" si="0"/>
        <v>75372.72</v>
      </c>
      <c r="G30" s="27">
        <f t="shared" si="1"/>
        <v>29847.597120000002</v>
      </c>
      <c r="H30" s="31">
        <v>401</v>
      </c>
      <c r="I30" s="28">
        <v>72235.320000000007</v>
      </c>
      <c r="J30" s="28">
        <f t="shared" si="6"/>
        <v>72235.320000000007</v>
      </c>
      <c r="K30" s="27">
        <f t="shared" si="3"/>
        <v>28966.363320000004</v>
      </c>
      <c r="L30" s="28">
        <v>72235.320000000007</v>
      </c>
      <c r="M30" s="7">
        <f t="shared" si="4"/>
        <v>72235.320000000007</v>
      </c>
      <c r="N30" s="35">
        <f t="shared" si="5"/>
        <v>28966.363320000004</v>
      </c>
    </row>
    <row r="31" spans="1:14" s="36" customFormat="1" ht="206.25" x14ac:dyDescent="0.25">
      <c r="A31" s="9" t="s">
        <v>76</v>
      </c>
      <c r="B31" s="10" t="s">
        <v>77</v>
      </c>
      <c r="C31" s="11" t="s">
        <v>78</v>
      </c>
      <c r="D31" s="17">
        <v>32</v>
      </c>
      <c r="E31" s="28">
        <v>189182.04</v>
      </c>
      <c r="F31" s="28">
        <f t="shared" si="0"/>
        <v>189182.04</v>
      </c>
      <c r="G31" s="27">
        <f t="shared" si="1"/>
        <v>6053.82528</v>
      </c>
      <c r="H31" s="31">
        <v>32</v>
      </c>
      <c r="I31" s="28">
        <v>178211.39</v>
      </c>
      <c r="J31" s="28">
        <f t="shared" si="6"/>
        <v>178211.39</v>
      </c>
      <c r="K31" s="27">
        <f t="shared" si="3"/>
        <v>5702.7644800000007</v>
      </c>
      <c r="L31" s="28">
        <v>178211.39</v>
      </c>
      <c r="M31" s="7">
        <f t="shared" si="4"/>
        <v>178211.39</v>
      </c>
      <c r="N31" s="35">
        <f t="shared" si="5"/>
        <v>5702.7644800000007</v>
      </c>
    </row>
    <row r="32" spans="1:14" s="36" customFormat="1" ht="206.25" x14ac:dyDescent="0.25">
      <c r="A32" s="9" t="s">
        <v>79</v>
      </c>
      <c r="B32" s="10" t="s">
        <v>80</v>
      </c>
      <c r="C32" s="11" t="s">
        <v>81</v>
      </c>
      <c r="D32" s="17">
        <v>2</v>
      </c>
      <c r="E32" s="28">
        <v>259903.47</v>
      </c>
      <c r="F32" s="28">
        <f t="shared" si="0"/>
        <v>259903.47</v>
      </c>
      <c r="G32" s="27">
        <f t="shared" si="1"/>
        <v>519.80694000000005</v>
      </c>
      <c r="H32" s="31">
        <v>2</v>
      </c>
      <c r="I32" s="28">
        <v>243960.48</v>
      </c>
      <c r="J32" s="28">
        <f t="shared" si="6"/>
        <v>243960.48</v>
      </c>
      <c r="K32" s="27">
        <f t="shared" si="3"/>
        <v>487.92096000000004</v>
      </c>
      <c r="L32" s="28">
        <v>243960.48</v>
      </c>
      <c r="M32" s="7">
        <f t="shared" si="4"/>
        <v>243960.48</v>
      </c>
      <c r="N32" s="35">
        <f t="shared" si="5"/>
        <v>487.92096000000004</v>
      </c>
    </row>
    <row r="33" spans="1:14" s="36" customFormat="1" ht="187.5" x14ac:dyDescent="0.25">
      <c r="A33" s="9" t="s">
        <v>82</v>
      </c>
      <c r="B33" s="10" t="s">
        <v>113</v>
      </c>
      <c r="C33" s="14" t="s">
        <v>116</v>
      </c>
      <c r="D33" s="17">
        <v>3</v>
      </c>
      <c r="E33" s="28">
        <v>42928.68</v>
      </c>
      <c r="F33" s="28">
        <f t="shared" si="0"/>
        <v>42928.68</v>
      </c>
      <c r="G33" s="27">
        <f t="shared" si="1"/>
        <v>128.78604000000001</v>
      </c>
      <c r="H33" s="31">
        <v>10</v>
      </c>
      <c r="I33" s="28">
        <v>23682.43</v>
      </c>
      <c r="J33" s="28">
        <f t="shared" si="6"/>
        <v>23682.43</v>
      </c>
      <c r="K33" s="27">
        <f t="shared" si="3"/>
        <v>236.82429999999999</v>
      </c>
      <c r="L33" s="28">
        <v>23682.43</v>
      </c>
      <c r="M33" s="7">
        <f t="shared" si="4"/>
        <v>23682.43</v>
      </c>
      <c r="N33" s="35">
        <f t="shared" si="5"/>
        <v>236.82429999999999</v>
      </c>
    </row>
    <row r="34" spans="1:14" s="36" customFormat="1" ht="187.5" x14ac:dyDescent="0.25">
      <c r="A34" s="9" t="s">
        <v>108</v>
      </c>
      <c r="B34" s="10" t="s">
        <v>114</v>
      </c>
      <c r="C34" s="14" t="s">
        <v>117</v>
      </c>
      <c r="D34" s="17">
        <v>5</v>
      </c>
      <c r="E34" s="28">
        <v>42928.66</v>
      </c>
      <c r="F34" s="28">
        <f t="shared" si="0"/>
        <v>42928.66</v>
      </c>
      <c r="G34" s="27">
        <f t="shared" si="1"/>
        <v>214.64330000000001</v>
      </c>
      <c r="H34" s="31">
        <v>15</v>
      </c>
      <c r="I34" s="28">
        <v>23682.43</v>
      </c>
      <c r="J34" s="28">
        <f t="shared" si="6"/>
        <v>23682.43</v>
      </c>
      <c r="K34" s="27">
        <f t="shared" si="3"/>
        <v>355.23644999999999</v>
      </c>
      <c r="L34" s="28">
        <v>23682.43</v>
      </c>
      <c r="M34" s="7">
        <f t="shared" si="4"/>
        <v>23682.43</v>
      </c>
      <c r="N34" s="35">
        <f t="shared" si="5"/>
        <v>355.23644999999999</v>
      </c>
    </row>
    <row r="35" spans="1:14" s="36" customFormat="1" ht="187.5" x14ac:dyDescent="0.25">
      <c r="A35" s="9" t="s">
        <v>87</v>
      </c>
      <c r="B35" s="10" t="s">
        <v>115</v>
      </c>
      <c r="C35" s="14" t="s">
        <v>118</v>
      </c>
      <c r="D35" s="17">
        <v>7</v>
      </c>
      <c r="E35" s="28">
        <v>85352.18</v>
      </c>
      <c r="F35" s="28">
        <f t="shared" si="0"/>
        <v>85352.18</v>
      </c>
      <c r="G35" s="27">
        <f t="shared" si="1"/>
        <v>597.46526000000006</v>
      </c>
      <c r="H35" s="31">
        <v>20</v>
      </c>
      <c r="I35" s="28">
        <v>34288.31</v>
      </c>
      <c r="J35" s="28">
        <f t="shared" si="6"/>
        <v>34288.31</v>
      </c>
      <c r="K35" s="27">
        <f t="shared" si="3"/>
        <v>685.76619999999991</v>
      </c>
      <c r="L35" s="28">
        <v>34288.31</v>
      </c>
      <c r="M35" s="7">
        <f t="shared" si="4"/>
        <v>34288.31</v>
      </c>
      <c r="N35" s="35">
        <f t="shared" si="5"/>
        <v>685.76619999999991</v>
      </c>
    </row>
    <row r="36" spans="1:14" s="36" customFormat="1" ht="206.25" x14ac:dyDescent="0.25">
      <c r="A36" s="12" t="s">
        <v>90</v>
      </c>
      <c r="B36" s="13" t="s">
        <v>83</v>
      </c>
      <c r="C36" s="14" t="s">
        <v>84</v>
      </c>
      <c r="D36" s="15">
        <v>119</v>
      </c>
      <c r="E36" s="28">
        <v>22833</v>
      </c>
      <c r="F36" s="28">
        <f t="shared" si="0"/>
        <v>22833</v>
      </c>
      <c r="G36" s="27">
        <f t="shared" si="1"/>
        <v>2717.127</v>
      </c>
      <c r="H36" s="29">
        <v>205</v>
      </c>
      <c r="I36" s="28">
        <v>29165.24</v>
      </c>
      <c r="J36" s="28">
        <f t="shared" si="6"/>
        <v>29165.24</v>
      </c>
      <c r="K36" s="27">
        <f t="shared" si="3"/>
        <v>5978.8742000000002</v>
      </c>
      <c r="L36" s="28">
        <v>29165.24</v>
      </c>
      <c r="M36" s="7">
        <f t="shared" si="4"/>
        <v>29165.24</v>
      </c>
      <c r="N36" s="35">
        <f t="shared" si="5"/>
        <v>5978.8742000000002</v>
      </c>
    </row>
    <row r="37" spans="1:14" s="36" customFormat="1" ht="225" x14ac:dyDescent="0.25">
      <c r="A37" s="12" t="s">
        <v>109</v>
      </c>
      <c r="B37" s="13" t="s">
        <v>85</v>
      </c>
      <c r="C37" s="14" t="s">
        <v>86</v>
      </c>
      <c r="D37" s="15">
        <v>153</v>
      </c>
      <c r="E37" s="28">
        <v>85533.22</v>
      </c>
      <c r="F37" s="28">
        <f t="shared" si="0"/>
        <v>85533.22</v>
      </c>
      <c r="G37" s="27">
        <f t="shared" si="1"/>
        <v>13086.58266</v>
      </c>
      <c r="H37" s="29">
        <v>257</v>
      </c>
      <c r="I37" s="28">
        <v>71663.81</v>
      </c>
      <c r="J37" s="28">
        <f t="shared" si="6"/>
        <v>71663.81</v>
      </c>
      <c r="K37" s="27">
        <f t="shared" si="3"/>
        <v>18417.599169999998</v>
      </c>
      <c r="L37" s="28">
        <v>71663.81</v>
      </c>
      <c r="M37" s="7">
        <f t="shared" si="4"/>
        <v>71663.81</v>
      </c>
      <c r="N37" s="35">
        <f t="shared" si="5"/>
        <v>18417.599169999998</v>
      </c>
    </row>
    <row r="38" spans="1:14" s="36" customFormat="1" ht="225" x14ac:dyDescent="0.25">
      <c r="A38" s="12" t="s">
        <v>95</v>
      </c>
      <c r="B38" s="13" t="s">
        <v>88</v>
      </c>
      <c r="C38" s="14" t="s">
        <v>89</v>
      </c>
      <c r="D38" s="15">
        <v>3</v>
      </c>
      <c r="E38" s="28">
        <v>306041.84000000003</v>
      </c>
      <c r="F38" s="28">
        <f t="shared" si="0"/>
        <v>306041.84000000003</v>
      </c>
      <c r="G38" s="27">
        <f t="shared" si="1"/>
        <v>918.12552000000005</v>
      </c>
      <c r="H38" s="29">
        <v>10</v>
      </c>
      <c r="I38" s="28">
        <v>155946.06</v>
      </c>
      <c r="J38" s="28">
        <f t="shared" si="6"/>
        <v>155946.06</v>
      </c>
      <c r="K38" s="27">
        <f t="shared" si="3"/>
        <v>1559.4606000000001</v>
      </c>
      <c r="L38" s="28">
        <v>155946.06</v>
      </c>
      <c r="M38" s="7">
        <f t="shared" si="4"/>
        <v>155946.06</v>
      </c>
      <c r="N38" s="35">
        <f t="shared" si="5"/>
        <v>1559.4606000000001</v>
      </c>
    </row>
    <row r="39" spans="1:14" s="36" customFormat="1" ht="93.75" x14ac:dyDescent="0.25">
      <c r="A39" s="12" t="s">
        <v>98</v>
      </c>
      <c r="B39" s="13" t="s">
        <v>91</v>
      </c>
      <c r="C39" s="14" t="s">
        <v>92</v>
      </c>
      <c r="D39" s="16">
        <v>10188</v>
      </c>
      <c r="E39" s="28">
        <v>73.790000000000006</v>
      </c>
      <c r="F39" s="28">
        <f t="shared" si="0"/>
        <v>73.790000000000006</v>
      </c>
      <c r="G39" s="27">
        <f t="shared" si="1"/>
        <v>751.77251999999999</v>
      </c>
      <c r="H39" s="30">
        <v>17928</v>
      </c>
      <c r="I39" s="28">
        <v>68.56</v>
      </c>
      <c r="J39" s="28">
        <f t="shared" si="6"/>
        <v>68.56</v>
      </c>
      <c r="K39" s="27">
        <f t="shared" si="3"/>
        <v>1229.1436799999999</v>
      </c>
      <c r="L39" s="28">
        <v>68.56</v>
      </c>
      <c r="M39" s="7">
        <f t="shared" si="4"/>
        <v>68.56</v>
      </c>
      <c r="N39" s="35">
        <f t="shared" si="5"/>
        <v>1229.1436799999999</v>
      </c>
    </row>
    <row r="40" spans="1:14" s="36" customFormat="1" ht="144" customHeight="1" x14ac:dyDescent="0.25">
      <c r="A40" s="9" t="s">
        <v>101</v>
      </c>
      <c r="B40" s="10" t="s">
        <v>93</v>
      </c>
      <c r="C40" s="11" t="s">
        <v>94</v>
      </c>
      <c r="D40" s="17">
        <v>9</v>
      </c>
      <c r="E40" s="28">
        <v>177865.36</v>
      </c>
      <c r="F40" s="28">
        <f t="shared" si="0"/>
        <v>177865.36</v>
      </c>
      <c r="G40" s="27">
        <f t="shared" si="1"/>
        <v>1600.7882399999999</v>
      </c>
      <c r="H40" s="31">
        <v>9</v>
      </c>
      <c r="I40" s="28">
        <v>174377.8</v>
      </c>
      <c r="J40" s="28">
        <f t="shared" si="6"/>
        <v>174377.8</v>
      </c>
      <c r="K40" s="27">
        <f t="shared" si="3"/>
        <v>1569.4002</v>
      </c>
      <c r="L40" s="28">
        <v>174377.8</v>
      </c>
      <c r="M40" s="7">
        <f t="shared" si="4"/>
        <v>174377.8</v>
      </c>
      <c r="N40" s="35">
        <f t="shared" si="5"/>
        <v>1569.4002</v>
      </c>
    </row>
    <row r="41" spans="1:14" s="36" customFormat="1" ht="145.5" customHeight="1" x14ac:dyDescent="0.25">
      <c r="A41" s="9" t="s">
        <v>110</v>
      </c>
      <c r="B41" s="10" t="s">
        <v>96</v>
      </c>
      <c r="C41" s="11" t="s">
        <v>97</v>
      </c>
      <c r="D41" s="17">
        <v>2</v>
      </c>
      <c r="E41" s="28">
        <v>49929.08</v>
      </c>
      <c r="F41" s="28">
        <f t="shared" si="0"/>
        <v>49929.08</v>
      </c>
      <c r="G41" s="27">
        <f t="shared" si="1"/>
        <v>99.858159999999998</v>
      </c>
      <c r="H41" s="31">
        <v>2</v>
      </c>
      <c r="I41" s="28">
        <v>48949.8</v>
      </c>
      <c r="J41" s="28">
        <f t="shared" si="6"/>
        <v>48949.8</v>
      </c>
      <c r="K41" s="27">
        <f t="shared" si="3"/>
        <v>97.899600000000007</v>
      </c>
      <c r="L41" s="28">
        <v>48949.8</v>
      </c>
      <c r="M41" s="7">
        <f t="shared" si="4"/>
        <v>48949.8</v>
      </c>
      <c r="N41" s="35">
        <f t="shared" si="5"/>
        <v>97.899600000000007</v>
      </c>
    </row>
    <row r="42" spans="1:14" s="36" customFormat="1" ht="140.25" customHeight="1" x14ac:dyDescent="0.25">
      <c r="A42" s="9" t="s">
        <v>111</v>
      </c>
      <c r="B42" s="10" t="s">
        <v>99</v>
      </c>
      <c r="C42" s="11" t="s">
        <v>100</v>
      </c>
      <c r="D42" s="17">
        <v>74</v>
      </c>
      <c r="E42" s="28">
        <v>82992.86</v>
      </c>
      <c r="F42" s="28">
        <f t="shared" si="0"/>
        <v>82992.86</v>
      </c>
      <c r="G42" s="27">
        <f t="shared" si="1"/>
        <v>6141.4716399999998</v>
      </c>
      <c r="H42" s="31">
        <v>58</v>
      </c>
      <c r="I42" s="28">
        <v>80575.600000000006</v>
      </c>
      <c r="J42" s="28">
        <f t="shared" si="6"/>
        <v>80575.600000000006</v>
      </c>
      <c r="K42" s="27">
        <f t="shared" si="3"/>
        <v>4673.3848000000007</v>
      </c>
      <c r="L42" s="28">
        <v>80575.600000000006</v>
      </c>
      <c r="M42" s="7">
        <f t="shared" si="4"/>
        <v>80575.600000000006</v>
      </c>
      <c r="N42" s="35">
        <f t="shared" si="5"/>
        <v>4673.3848000000007</v>
      </c>
    </row>
    <row r="43" spans="1:14" s="36" customFormat="1" ht="140.25" customHeight="1" x14ac:dyDescent="0.25">
      <c r="A43" s="9" t="s">
        <v>112</v>
      </c>
      <c r="B43" s="10" t="s">
        <v>102</v>
      </c>
      <c r="C43" s="11" t="s">
        <v>103</v>
      </c>
      <c r="D43" s="17">
        <v>44</v>
      </c>
      <c r="E43" s="28">
        <v>42821.57</v>
      </c>
      <c r="F43" s="28">
        <f t="shared" si="0"/>
        <v>42821.57</v>
      </c>
      <c r="G43" s="27">
        <f t="shared" si="1"/>
        <v>1884.1490800000001</v>
      </c>
      <c r="H43" s="31">
        <v>324</v>
      </c>
      <c r="I43" s="28">
        <v>45263.13</v>
      </c>
      <c r="J43" s="28">
        <f>I43</f>
        <v>45263.13</v>
      </c>
      <c r="K43" s="27">
        <f t="shared" si="3"/>
        <v>14665.25412</v>
      </c>
      <c r="L43" s="28">
        <v>45263.13</v>
      </c>
      <c r="M43" s="7">
        <f t="shared" si="4"/>
        <v>45263.13</v>
      </c>
      <c r="N43" s="35">
        <f t="shared" si="5"/>
        <v>14665.25412</v>
      </c>
    </row>
    <row r="44" spans="1:14" ht="23.25" customHeight="1" x14ac:dyDescent="0.25">
      <c r="A44" s="4"/>
      <c r="B44" s="46" t="s">
        <v>7</v>
      </c>
      <c r="C44" s="47"/>
      <c r="D44" s="47"/>
      <c r="E44" s="26"/>
      <c r="F44" s="32"/>
      <c r="G44" s="33">
        <f>SUM(G13:G43)</f>
        <v>113176.10307</v>
      </c>
      <c r="H44" s="33"/>
      <c r="I44" s="26"/>
      <c r="J44" s="34"/>
      <c r="K44" s="33">
        <f>SUM(K13:K43)</f>
        <v>131549.84444000002</v>
      </c>
      <c r="L44" s="26"/>
      <c r="M44" s="48"/>
      <c r="N44" s="8">
        <f>SUM(N13:N43)</f>
        <v>131549.84444000002</v>
      </c>
    </row>
  </sheetData>
  <mergeCells count="10">
    <mergeCell ref="C9:F9"/>
    <mergeCell ref="A6:N6"/>
    <mergeCell ref="A7:N7"/>
    <mergeCell ref="J1:N1"/>
    <mergeCell ref="J2:N2"/>
    <mergeCell ref="J3:N3"/>
    <mergeCell ref="J4:N4"/>
    <mergeCell ref="A8:N8"/>
    <mergeCell ref="B3:E3"/>
    <mergeCell ref="B2:C2"/>
  </mergeCells>
  <pageMargins left="1.1811023622047245" right="0.39370078740157483" top="0.39370078740157483" bottom="0.39370078740157483" header="0" footer="0"/>
  <pageSetup paperSize="9" scale="48" orientation="landscape" r:id="rId1"/>
  <rowBreaks count="2" manualBreakCount="2">
    <brk id="30" max="13" man="1"/>
    <brk id="3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Лист3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2024-11-28T09:59:26Z</cp:lastPrinted>
  <dcterms:created xsi:type="dcterms:W3CDTF">2011-01-17T00:29:43Z</dcterms:created>
  <dcterms:modified xsi:type="dcterms:W3CDTF">2024-11-28T09:59:28Z</dcterms:modified>
</cp:coreProperties>
</file>