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93" activeTab="0"/>
  </bookViews>
  <sheets>
    <sheet name="Приложение 2022-2024" sheetId="1" r:id="rId1"/>
  </sheets>
  <definedNames>
    <definedName name="Z_195856BE_9AE4_4C0F_AB1D_4D7C695304E3_.wvu.Cols" localSheetId="0" hidden="1">#N/A</definedName>
    <definedName name="Z_195856BE_9AE4_4C0F_AB1D_4D7C695304E3_.wvu.Rows" localSheetId="0" hidden="1">#N/A</definedName>
    <definedName name="Z_23885D89_5953_43D4_8AD9_3884B29E5C69_.wvu.FilterData" localSheetId="0" hidden="1">#N/A</definedName>
    <definedName name="Z_8C632ED4_9BC3_4613_8AD8_CF2263CA9871_.wvu.PrintTitles" localSheetId="0" hidden="1">#N/A</definedName>
    <definedName name="Z_A94BF49E_E10A_431A_9C2A_4B6CFA237006_.wvu.FilterData" localSheetId="0" hidden="1">#N/A</definedName>
    <definedName name="Z_C250EA04_5656_4459_AEA1_EAEBFE47C0AD_.wvu.FilterData" localSheetId="0" hidden="1">#N/A</definedName>
    <definedName name="Z_C250EA04_5656_4459_AEA1_EAEBFE47C0AD_.wvu.PrintTitles" localSheetId="0" hidden="1">#N/A</definedName>
    <definedName name="Z_F97E700E_BBD2_442D_86C1_BB0ACE1C220F_.wvu.PrintTitles" localSheetId="0" hidden="1">#N/A</definedName>
  </definedNames>
  <calcPr fullCalcOnLoad="1"/>
</workbook>
</file>

<file path=xl/sharedStrings.xml><?xml version="1.0" encoding="utf-8"?>
<sst xmlns="http://schemas.openxmlformats.org/spreadsheetml/2006/main" count="42" uniqueCount="37">
  <si>
    <t>N п/п</t>
  </si>
  <si>
    <t>Наименование объекта</t>
  </si>
  <si>
    <t>Всего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</si>
  <si>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</si>
  <si>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Сумма (тыс. руб.)</t>
  </si>
  <si>
    <t>2023 год</t>
  </si>
  <si>
    <t>2024 год</t>
  </si>
  <si>
    <t>Начальник финансового управления</t>
  </si>
  <si>
    <t>Н.А. Гереш</t>
  </si>
  <si>
    <t>Детский сад на 250 мест  по адресу: Московская область, г.о. Красногорск, п. Новый (ПИР и строительство)</t>
  </si>
  <si>
    <t xml:space="preserve"> Детский сад на 310 мест по адресу: Московская область, г.о. Красногорск, вблизи д. Сабурово (ПИР и строительство)</t>
  </si>
  <si>
    <t>Детский сад на 250 мест в г.о. Красногорск, ул.Ильинский тупик</t>
  </si>
  <si>
    <t>Детский сад на 200 мест в г.о. Красногорск, ул.Ильинский тупик</t>
  </si>
  <si>
    <t>Детский сад на 250 мест по адресу: Московская область, г.о. Красногорск, р.п.Нахабино, ул. 11 Саперов, д.6 (ПИР и строительство)</t>
  </si>
  <si>
    <t>Детский сад на 350 мест по адресу: Московская область, г.о. Красногорск, д. Путилково, д. 53, территория Ульяновской СОШ (ПИР и строительство)</t>
  </si>
  <si>
    <t>Детский сад на 410 мест по адресу: Московская область, г. Красногорск, ул. Карбышева, д.21 (ПИР и строительство)</t>
  </si>
  <si>
    <t>0,000 </t>
  </si>
  <si>
    <t>Воспитательно-образовательный комплекс, включающий в себя  среднюю общеобразовательную  школу на 1500 мест и детский сад на 200 мест  по адресу: Московская область, г. Красногорск, Павшинская пойма</t>
  </si>
  <si>
    <t>Общеобразовательная школа на 900 мест со встроенно-пристроенным блоком ДОО на 150 мест на земельном участке с кадастровым номером 50:11:0030106:2270  по адресу: Московская область, Красногорский район,  вблизи р.п. Нахабино</t>
  </si>
  <si>
    <t>Пристройка на 975 мест к МБОУ СОШ №9 по адресу: Московская область, г.о. Красногорск, ул. Вокзальная, д. 19 (ЖК "Ильинский тупик")</t>
  </si>
  <si>
    <t>Блок начальных классов на 300 мест, корпус 8 по адресу: Московская область, г.п. Красногорск, г. Красногорск, коммунальная зона  "Красногорск - Митино"</t>
  </si>
  <si>
    <t>Обеспечение мероприятий по устойчивому сокращению непригодного для проживания жилищного фонда</t>
  </si>
  <si>
    <t>Приложение 6</t>
  </si>
  <si>
    <t>Расходы бюджета городского округа Красногорск  на осуществление бюджетных инвестиций в объекты капитального строительства муниципальной собственности городского округа Красногорск
 на 2023 год  и на плановый период 2024 и 2025 годов</t>
  </si>
  <si>
    <t>2025 год</t>
  </si>
  <si>
    <t>СОШ на 1100 мест в мкр.Павшинская пойма (мкр.15), г.Красногорск (ПИР и строительство)</t>
  </si>
  <si>
    <t>Школа на 825 мест по адресу: Московская область, г.о. Красногорск, вблизи д. Сабурово</t>
  </si>
  <si>
    <t>Участок канализационного коллектора от канализационной камеры №92, ул. Лагерная до КНС №5, ул. Красноармейская, пос. Нахабино</t>
  </si>
  <si>
    <t>Реконструкция ГТС №2 р.Липка с.Николо-Урюпино</t>
  </si>
  <si>
    <t>Реконструкция автоматизированной котельной с переключением существующей нагрузки и увеличением мощности до 60 МВт в пос.Архангельское( в т.ч. ПИР)</t>
  </si>
  <si>
    <t>Реконструкция тепловых сетей отопления и горячего водоснабжения(в т.ч. ПИР)  по адресу: городской округ Красногорск, пос. Архангельское</t>
  </si>
  <si>
    <t xml:space="preserve">Реконструкция наружных водопроводных и канализационных сетей в пос.Архангельское по адресу: г.о. Красногорск, пос. Архангельское, территория музея-усадьбы "Архангельское" </t>
  </si>
  <si>
    <t>Снегоплавильный комплекс по адресу: Московская область, г.о. Красногорск, р.п.Нахабино</t>
  </si>
  <si>
    <t xml:space="preserve">Участок автомобильной дороги по адресу: г.о. Красногорск, г. Красногорск, дорога от СНТ Урожай до а/д Аникеевка-Нахабино (до пересечения с а/д от с. Николо-Урюпино до пос. Нахабино) </t>
  </si>
  <si>
    <t>Нежилое здание в д. Сабурово МО, г.о. Красногорск</t>
  </si>
  <si>
    <t>Станция очистки, насосная станция, павильоны скважин, резервуар чистой воды в МО, Красногорский район, вблизи мкр. Опалиха, г.Красногорск</t>
  </si>
  <si>
    <t>ЦТП в пос. Архангельское, городской округ Красногорск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</si>
</sst>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\ _р_._-;\-* #,##0.000\ _р_._-;_-* &quot;-&quot;??\ _р_._-;_-@_-"/>
    <numFmt numFmtId="179" formatCode="_-* #,##0.000\ _₽_-;\-* #,##0.000\ _₽_-;_-* &quot;-&quot;???\ _₽_-;_-@_-"/>
    <numFmt numFmtId="180" formatCode="_-* #,##0.00000\ _р_._-;\-* #,##0.00000\ _р_._-;_-* &quot;-&quot;??\ _р_._-;_-@_-"/>
    <numFmt numFmtId="181" formatCode="#,##0.00_ ;\-#,##0.00\ "/>
    <numFmt numFmtId="182" formatCode="#,##0.000_ ;\-#,##0.000\ "/>
    <numFmt numFmtId="183" formatCode="#,##0.0000_ ;\-#,##0.0000\ "/>
    <numFmt numFmtId="184" formatCode="#,##0.00000_ ;\-#,##0.000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_ ;[Red]\-#,##0.00\ 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 readingOrder="1"/>
    </xf>
    <xf numFmtId="0" fontId="8" fillId="33" borderId="0" xfId="0" applyFont="1" applyFill="1" applyBorder="1" applyAlignment="1">
      <alignment horizontal="left" vertical="center" wrapText="1" readingOrder="1"/>
    </xf>
    <xf numFmtId="192" fontId="8" fillId="33" borderId="10" xfId="0" applyNumberFormat="1" applyFont="1" applyFill="1" applyBorder="1" applyAlignment="1">
      <alignment horizontal="right" vertical="center" wrapText="1" readingOrder="1"/>
    </xf>
    <xf numFmtId="192" fontId="9" fillId="33" borderId="10" xfId="0" applyNumberFormat="1" applyFont="1" applyFill="1" applyBorder="1" applyAlignment="1">
      <alignment horizontal="right" vertical="center" wrapText="1" readingOrder="1"/>
    </xf>
    <xf numFmtId="0" fontId="9" fillId="33" borderId="10" xfId="0" applyFont="1" applyFill="1" applyBorder="1" applyAlignment="1">
      <alignment horizontal="left" vertical="center" wrapText="1" readingOrder="1"/>
    </xf>
    <xf numFmtId="0" fontId="8" fillId="33" borderId="10" xfId="0" applyFont="1" applyFill="1" applyBorder="1" applyAlignment="1">
      <alignment horizontal="left" vertical="center" wrapText="1" readingOrder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1" fillId="0" borderId="0" xfId="60" applyFont="1" applyAlignment="1">
      <alignment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0" borderId="11" xfId="60" applyNumberFormat="1" applyFont="1" applyBorder="1" applyAlignment="1">
      <alignment horizontal="center" vertical="center" wrapText="1"/>
      <protection/>
    </xf>
    <xf numFmtId="180" fontId="10" fillId="0" borderId="0" xfId="0" applyNumberFormat="1" applyFont="1" applyFill="1" applyBorder="1" applyAlignment="1">
      <alignment horizontal="left" vertical="center" wrapText="1"/>
    </xf>
    <xf numFmtId="18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11" xfId="60" applyNumberFormat="1" applyFont="1" applyBorder="1" applyAlignment="1">
      <alignment vertical="center" wrapText="1"/>
      <protection/>
    </xf>
    <xf numFmtId="184" fontId="13" fillId="0" borderId="11" xfId="60" applyNumberFormat="1" applyFont="1" applyBorder="1" applyAlignment="1">
      <alignment horizontal="right" vertical="center" wrapText="1"/>
      <protection/>
    </xf>
    <xf numFmtId="178" fontId="10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8" fillId="0" borderId="0" xfId="60" applyNumberFormat="1" applyFont="1" applyBorder="1" applyAlignment="1">
      <alignment horizontal="center" vertical="center" wrapText="1"/>
      <protection/>
    </xf>
    <xf numFmtId="0" fontId="8" fillId="0" borderId="0" xfId="60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13" fillId="0" borderId="12" xfId="60" applyNumberFormat="1" applyFont="1" applyBorder="1" applyAlignment="1">
      <alignment horizontal="center" vertical="center" wrapText="1"/>
      <protection/>
    </xf>
    <xf numFmtId="0" fontId="13" fillId="0" borderId="13" xfId="60" applyNumberFormat="1" applyFont="1" applyBorder="1" applyAlignment="1">
      <alignment horizontal="center" vertical="center" wrapText="1"/>
      <protection/>
    </xf>
    <xf numFmtId="0" fontId="13" fillId="0" borderId="14" xfId="60" applyNumberFormat="1" applyFont="1" applyBorder="1" applyAlignment="1">
      <alignment horizontal="center" vertical="center" wrapText="1"/>
      <protection/>
    </xf>
    <xf numFmtId="0" fontId="13" fillId="0" borderId="15" xfId="60" applyNumberFormat="1" applyFont="1" applyBorder="1" applyAlignment="1">
      <alignment horizontal="center" vertical="center" wrapText="1"/>
      <protection/>
    </xf>
    <xf numFmtId="0" fontId="13" fillId="0" borderId="16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SheetLayoutView="64" zoomScalePageLayoutView="0" workbookViewId="0" topLeftCell="A10">
      <selection activeCell="J25" sqref="J25"/>
    </sheetView>
  </sheetViews>
  <sheetFormatPr defaultColWidth="9.00390625" defaultRowHeight="12.75"/>
  <cols>
    <col min="1" max="1" width="6.00390625" style="1" customWidth="1"/>
    <col min="2" max="2" width="53.25390625" style="1" customWidth="1"/>
    <col min="3" max="3" width="22.375" style="1" bestFit="1" customWidth="1"/>
    <col min="4" max="5" width="21.375" style="1" bestFit="1" customWidth="1"/>
    <col min="6" max="6" width="7.25390625" style="1" customWidth="1"/>
    <col min="7" max="7" width="5.375" style="1" customWidth="1"/>
    <col min="8" max="16384" width="9.125" style="1" customWidth="1"/>
  </cols>
  <sheetData>
    <row r="1" spans="4:7" s="10" customFormat="1" ht="15.75">
      <c r="D1" s="25" t="s">
        <v>22</v>
      </c>
      <c r="E1" s="25"/>
      <c r="F1" s="11"/>
      <c r="G1" s="12"/>
    </row>
    <row r="2" spans="1:5" s="10" customFormat="1" ht="59.25" customHeight="1">
      <c r="A2" s="28" t="s">
        <v>23</v>
      </c>
      <c r="B2" s="28"/>
      <c r="C2" s="28"/>
      <c r="D2" s="28"/>
      <c r="E2" s="28"/>
    </row>
    <row r="3" spans="1:5" s="10" customFormat="1" ht="15.75">
      <c r="A3" s="13"/>
      <c r="B3" s="14"/>
      <c r="C3" s="14"/>
      <c r="D3" s="14"/>
      <c r="E3" s="15"/>
    </row>
    <row r="4" spans="1:5" s="10" customFormat="1" ht="15.75" customHeight="1">
      <c r="A4" s="29" t="s">
        <v>0</v>
      </c>
      <c r="B4" s="29" t="s">
        <v>1</v>
      </c>
      <c r="C4" s="31" t="s">
        <v>4</v>
      </c>
      <c r="D4" s="32"/>
      <c r="E4" s="33"/>
    </row>
    <row r="5" spans="1:5" s="10" customFormat="1" ht="15.75">
      <c r="A5" s="30"/>
      <c r="B5" s="30"/>
      <c r="C5" s="16" t="s">
        <v>5</v>
      </c>
      <c r="D5" s="16" t="s">
        <v>6</v>
      </c>
      <c r="E5" s="16" t="s">
        <v>24</v>
      </c>
    </row>
    <row r="6" spans="1:6" s="10" customFormat="1" ht="15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9"/>
    </row>
    <row r="7" spans="1:6" s="10" customFormat="1" ht="22.5">
      <c r="A7" s="3">
        <v>1</v>
      </c>
      <c r="B7" s="7" t="s">
        <v>9</v>
      </c>
      <c r="C7" s="6">
        <f>341264.39-1250.95</f>
        <v>340013.44</v>
      </c>
      <c r="D7" s="6">
        <v>246494.54</v>
      </c>
      <c r="E7" s="6">
        <v>0</v>
      </c>
      <c r="F7" s="9"/>
    </row>
    <row r="8" spans="1:6" s="10" customFormat="1" ht="22.5">
      <c r="A8" s="3">
        <v>2</v>
      </c>
      <c r="B8" s="7" t="s">
        <v>10</v>
      </c>
      <c r="C8" s="6">
        <f>370782+19</f>
        <v>370801</v>
      </c>
      <c r="D8" s="6">
        <v>372690.83</v>
      </c>
      <c r="E8" s="6">
        <v>0</v>
      </c>
      <c r="F8" s="9"/>
    </row>
    <row r="9" spans="1:6" s="10" customFormat="1" ht="15.75">
      <c r="A9" s="3">
        <v>3</v>
      </c>
      <c r="B9" s="7" t="s">
        <v>11</v>
      </c>
      <c r="C9" s="6">
        <v>100143.36</v>
      </c>
      <c r="D9" s="6">
        <v>496920.17</v>
      </c>
      <c r="E9" s="6">
        <v>0</v>
      </c>
      <c r="F9" s="9"/>
    </row>
    <row r="10" spans="1:6" s="10" customFormat="1" ht="15.75">
      <c r="A10" s="3">
        <v>4</v>
      </c>
      <c r="B10" s="7" t="s">
        <v>12</v>
      </c>
      <c r="C10" s="6">
        <v>0</v>
      </c>
      <c r="D10" s="6">
        <v>297717.86</v>
      </c>
      <c r="E10" s="6">
        <v>369750.8</v>
      </c>
      <c r="F10" s="9"/>
    </row>
    <row r="11" spans="1:6" s="10" customFormat="1" ht="22.5">
      <c r="A11" s="3">
        <v>5</v>
      </c>
      <c r="B11" s="7" t="s">
        <v>13</v>
      </c>
      <c r="C11" s="6">
        <v>0</v>
      </c>
      <c r="D11" s="6">
        <v>463026.3</v>
      </c>
      <c r="E11" s="6">
        <v>0</v>
      </c>
      <c r="F11" s="9"/>
    </row>
    <row r="12" spans="1:6" s="10" customFormat="1" ht="33.75">
      <c r="A12" s="3">
        <v>6</v>
      </c>
      <c r="B12" s="7" t="s">
        <v>14</v>
      </c>
      <c r="C12" s="6">
        <v>0</v>
      </c>
      <c r="D12" s="6">
        <v>425982.83</v>
      </c>
      <c r="E12" s="6">
        <v>0</v>
      </c>
      <c r="F12" s="9"/>
    </row>
    <row r="13" spans="1:6" s="10" customFormat="1" ht="22.5">
      <c r="A13" s="3">
        <v>7</v>
      </c>
      <c r="B13" s="7" t="s">
        <v>15</v>
      </c>
      <c r="C13" s="6">
        <v>0</v>
      </c>
      <c r="D13" s="6">
        <v>312723.02</v>
      </c>
      <c r="E13" s="6">
        <v>0</v>
      </c>
      <c r="F13" s="9"/>
    </row>
    <row r="14" spans="1:6" s="10" customFormat="1" ht="33.75">
      <c r="A14" s="3">
        <v>8</v>
      </c>
      <c r="B14" s="7" t="s">
        <v>17</v>
      </c>
      <c r="C14" s="6">
        <v>1806471.93</v>
      </c>
      <c r="D14" s="6">
        <v>2079687.3</v>
      </c>
      <c r="E14" s="6">
        <v>244239.19</v>
      </c>
      <c r="F14" s="9"/>
    </row>
    <row r="15" spans="1:6" s="10" customFormat="1" ht="22.5">
      <c r="A15" s="3">
        <v>9</v>
      </c>
      <c r="B15" s="7" t="s">
        <v>25</v>
      </c>
      <c r="C15" s="6">
        <v>810009.66</v>
      </c>
      <c r="D15" s="6">
        <v>693883.73</v>
      </c>
      <c r="E15" s="6">
        <v>0</v>
      </c>
      <c r="F15" s="9"/>
    </row>
    <row r="16" spans="1:6" s="10" customFormat="1" ht="45">
      <c r="A16" s="3">
        <v>10</v>
      </c>
      <c r="B16" s="7" t="s">
        <v>18</v>
      </c>
      <c r="C16" s="6">
        <v>767930.71</v>
      </c>
      <c r="D16" s="6">
        <v>1202946.14</v>
      </c>
      <c r="E16" s="6">
        <v>0</v>
      </c>
      <c r="F16" s="9"/>
    </row>
    <row r="17" spans="1:6" s="10" customFormat="1" ht="22.5">
      <c r="A17" s="3">
        <v>11</v>
      </c>
      <c r="B17" s="7" t="s">
        <v>26</v>
      </c>
      <c r="C17" s="6">
        <v>672953.72</v>
      </c>
      <c r="D17" s="6">
        <v>653049.22</v>
      </c>
      <c r="E17" s="6">
        <v>0</v>
      </c>
      <c r="F17" s="9"/>
    </row>
    <row r="18" spans="1:6" s="10" customFormat="1" ht="22.5">
      <c r="A18" s="3">
        <v>12</v>
      </c>
      <c r="B18" s="7" t="s">
        <v>19</v>
      </c>
      <c r="C18" s="6">
        <v>407128.21</v>
      </c>
      <c r="D18" s="6">
        <v>425446.15</v>
      </c>
      <c r="E18" s="6">
        <v>800000</v>
      </c>
      <c r="F18" s="9"/>
    </row>
    <row r="19" spans="1:6" s="10" customFormat="1" ht="33.75">
      <c r="A19" s="3">
        <v>13</v>
      </c>
      <c r="B19" s="7" t="s">
        <v>20</v>
      </c>
      <c r="C19" s="6">
        <v>194853.53</v>
      </c>
      <c r="D19" s="6">
        <v>0</v>
      </c>
      <c r="E19" s="6" t="s">
        <v>16</v>
      </c>
      <c r="F19" s="9"/>
    </row>
    <row r="20" spans="1:6" s="10" customFormat="1" ht="22.5">
      <c r="A20" s="3">
        <v>14</v>
      </c>
      <c r="B20" s="7" t="s">
        <v>32</v>
      </c>
      <c r="C20" s="6">
        <f>0.206+8570</f>
        <v>8570.206</v>
      </c>
      <c r="D20" s="6">
        <v>0</v>
      </c>
      <c r="E20" s="6" t="s">
        <v>16</v>
      </c>
      <c r="F20" s="9"/>
    </row>
    <row r="21" spans="1:6" s="10" customFormat="1" ht="15.75">
      <c r="A21" s="3">
        <v>15</v>
      </c>
      <c r="B21" s="7" t="s">
        <v>34</v>
      </c>
      <c r="C21" s="6">
        <v>1500</v>
      </c>
      <c r="D21" s="6">
        <v>0</v>
      </c>
      <c r="E21" s="6" t="s">
        <v>16</v>
      </c>
      <c r="F21" s="9"/>
    </row>
    <row r="22" spans="1:6" s="10" customFormat="1" ht="39" customHeight="1">
      <c r="A22" s="3">
        <v>16</v>
      </c>
      <c r="B22" s="7" t="s">
        <v>35</v>
      </c>
      <c r="C22" s="6">
        <v>12798.128</v>
      </c>
      <c r="D22" s="6">
        <v>0</v>
      </c>
      <c r="E22" s="6" t="s">
        <v>16</v>
      </c>
      <c r="F22" s="9"/>
    </row>
    <row r="23" spans="1:6" s="10" customFormat="1" ht="15.75">
      <c r="A23" s="3">
        <v>17</v>
      </c>
      <c r="B23" s="8" t="s">
        <v>28</v>
      </c>
      <c r="C23" s="5">
        <v>44000</v>
      </c>
      <c r="D23" s="6">
        <v>0</v>
      </c>
      <c r="E23" s="6" t="s">
        <v>16</v>
      </c>
      <c r="F23" s="9"/>
    </row>
    <row r="24" spans="1:6" s="10" customFormat="1" ht="42" customHeight="1">
      <c r="A24" s="3">
        <v>18</v>
      </c>
      <c r="B24" s="8" t="s">
        <v>27</v>
      </c>
      <c r="C24" s="5">
        <f>71798.17+30708.82</f>
        <v>102506.98999999999</v>
      </c>
      <c r="D24" s="6">
        <v>0</v>
      </c>
      <c r="E24" s="6">
        <v>0</v>
      </c>
      <c r="F24" s="9"/>
    </row>
    <row r="25" spans="1:6" s="10" customFormat="1" ht="33.75">
      <c r="A25" s="3">
        <v>19</v>
      </c>
      <c r="B25" s="8" t="s">
        <v>31</v>
      </c>
      <c r="C25" s="5">
        <f>406742.66+727</f>
        <v>407469.66</v>
      </c>
      <c r="D25" s="6">
        <f>271717.17+727</f>
        <v>272444.17</v>
      </c>
      <c r="E25" s="6">
        <v>0</v>
      </c>
      <c r="F25" s="9"/>
    </row>
    <row r="26" spans="1:6" s="10" customFormat="1" ht="33.75">
      <c r="A26" s="3">
        <v>20</v>
      </c>
      <c r="B26" s="8" t="s">
        <v>30</v>
      </c>
      <c r="C26" s="5">
        <f>336796.75+736.48-42</f>
        <v>337491.23</v>
      </c>
      <c r="D26" s="6">
        <f>299782.46+736.48</f>
        <v>300518.94</v>
      </c>
      <c r="E26" s="6">
        <f>89846.84+736.48+727</f>
        <v>91310.31999999999</v>
      </c>
      <c r="F26" s="9"/>
    </row>
    <row r="27" spans="1:6" s="10" customFormat="1" ht="33.75">
      <c r="A27" s="3">
        <v>21</v>
      </c>
      <c r="B27" s="8" t="s">
        <v>29</v>
      </c>
      <c r="C27" s="5">
        <f>44278.37</f>
        <v>44278.37</v>
      </c>
      <c r="D27" s="6">
        <v>70147.86</v>
      </c>
      <c r="E27" s="6">
        <v>343260.76</v>
      </c>
      <c r="F27" s="9"/>
    </row>
    <row r="28" spans="1:6" s="10" customFormat="1" ht="15.75">
      <c r="A28" s="3">
        <v>22</v>
      </c>
      <c r="B28" s="8" t="s">
        <v>36</v>
      </c>
      <c r="C28" s="5"/>
      <c r="D28" s="6">
        <v>28834.95</v>
      </c>
      <c r="E28" s="6">
        <v>77854.37</v>
      </c>
      <c r="F28" s="9"/>
    </row>
    <row r="29" spans="1:6" s="10" customFormat="1" ht="33.75">
      <c r="A29" s="3">
        <v>23</v>
      </c>
      <c r="B29" s="8" t="s">
        <v>33</v>
      </c>
      <c r="C29" s="5">
        <v>23000</v>
      </c>
      <c r="D29" s="6">
        <v>0</v>
      </c>
      <c r="E29" s="6">
        <v>0</v>
      </c>
      <c r="F29" s="9"/>
    </row>
    <row r="30" spans="1:6" s="10" customFormat="1" ht="22.5">
      <c r="A30" s="3">
        <v>24</v>
      </c>
      <c r="B30" s="8" t="s">
        <v>21</v>
      </c>
      <c r="C30" s="5">
        <v>641744.24214</v>
      </c>
      <c r="D30" s="6">
        <v>0</v>
      </c>
      <c r="E30" s="6" t="s">
        <v>16</v>
      </c>
      <c r="F30" s="9"/>
    </row>
    <row r="31" spans="1:6" ht="45">
      <c r="A31" s="3">
        <v>25</v>
      </c>
      <c r="B31" s="4" t="s">
        <v>3</v>
      </c>
      <c r="C31" s="5">
        <f>98648962/1000</f>
        <v>98648.962</v>
      </c>
      <c r="D31" s="6">
        <v>98378</v>
      </c>
      <c r="E31" s="6">
        <v>45910</v>
      </c>
      <c r="F31" s="2"/>
    </row>
    <row r="32" spans="1:7" s="10" customFormat="1" ht="15.75">
      <c r="A32" s="16"/>
      <c r="B32" s="21" t="s">
        <v>2</v>
      </c>
      <c r="C32" s="22">
        <f>SUM(C7:C31)</f>
        <v>7192313.34814</v>
      </c>
      <c r="D32" s="22">
        <f>SUM(D7:D31)</f>
        <v>8440892.010000002</v>
      </c>
      <c r="E32" s="22">
        <f>SUM(E7:E31)</f>
        <v>1972325.44</v>
      </c>
      <c r="F32" s="23"/>
      <c r="G32" s="24"/>
    </row>
    <row r="33" spans="1:6" s="10" customFormat="1" ht="15.75">
      <c r="A33" s="13"/>
      <c r="B33" s="17"/>
      <c r="C33" s="18"/>
      <c r="D33" s="19"/>
      <c r="E33" s="18"/>
      <c r="F33" s="9"/>
    </row>
    <row r="34" spans="1:5" s="20" customFormat="1" ht="15">
      <c r="A34" s="27" t="s">
        <v>7</v>
      </c>
      <c r="B34" s="27"/>
      <c r="C34" s="27"/>
      <c r="D34" s="26" t="s">
        <v>8</v>
      </c>
      <c r="E34" s="26"/>
    </row>
    <row r="35" spans="1:5" s="20" customFormat="1" ht="15.75">
      <c r="A35" s="10"/>
      <c r="B35" s="10"/>
      <c r="C35" s="10"/>
      <c r="D35" s="10"/>
      <c r="E35" s="10"/>
    </row>
  </sheetData>
  <sheetProtection/>
  <mergeCells count="7">
    <mergeCell ref="D1:E1"/>
    <mergeCell ref="D34:E34"/>
    <mergeCell ref="A34:C34"/>
    <mergeCell ref="A2:E2"/>
    <mergeCell ref="A4:A5"/>
    <mergeCell ref="B4:B5"/>
    <mergeCell ref="C4:E4"/>
  </mergeCells>
  <printOptions/>
  <pageMargins left="0.6299212598425197" right="0.2362204724409449" top="0.2362204724409449" bottom="0.2755905511811024" header="0.1968503937007874" footer="0.31496062992125984"/>
  <pageSetup blackAndWhite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Geresh</cp:lastModifiedBy>
  <cp:lastPrinted>2023-02-17T07:10:42Z</cp:lastPrinted>
  <dcterms:created xsi:type="dcterms:W3CDTF">2000-04-27T07:24:48Z</dcterms:created>
  <dcterms:modified xsi:type="dcterms:W3CDTF">2023-05-24T11:07:31Z</dcterms:modified>
  <cp:category/>
  <cp:version/>
  <cp:contentType/>
  <cp:contentStatus/>
</cp:coreProperties>
</file>