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422-4\общая папка\Отдел по обеспечению деятельности\2021\02 Февраль\00 СОВЕТ 25.02.2021\Уточнение бюджета\"/>
    </mc:Choice>
  </mc:AlternateContent>
  <bookViews>
    <workbookView xWindow="-120" yWindow="-120" windowWidth="29040" windowHeight="15840"/>
  </bookViews>
  <sheets>
    <sheet name="Результат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5" i="1" l="1"/>
  <c r="R20" i="1"/>
  <c r="T25" i="1" l="1"/>
  <c r="T20" i="1"/>
  <c r="S25" i="1"/>
  <c r="S20" i="1"/>
  <c r="R24" i="1" l="1"/>
  <c r="R23" i="1" s="1"/>
  <c r="R22" i="1" s="1"/>
  <c r="R21" i="1" s="1"/>
  <c r="R19" i="1"/>
  <c r="R18" i="1" s="1"/>
  <c r="R17" i="1" s="1"/>
  <c r="R16" i="1" s="1"/>
  <c r="R13" i="1"/>
  <c r="R12" i="1" s="1"/>
  <c r="R10" i="1"/>
  <c r="R9" i="1" s="1"/>
  <c r="R15" i="1" l="1"/>
  <c r="R8" i="1"/>
  <c r="R7" i="1" l="1"/>
  <c r="R26" i="1" s="1"/>
  <c r="T19" i="1"/>
  <c r="T18" i="1" s="1"/>
  <c r="T17" i="1" s="1"/>
  <c r="T16" i="1" s="1"/>
  <c r="T24" i="1"/>
  <c r="T23" i="1" s="1"/>
  <c r="T22" i="1" s="1"/>
  <c r="T21" i="1" s="1"/>
  <c r="T13" i="1"/>
  <c r="T12" i="1" s="1"/>
  <c r="T10" i="1"/>
  <c r="T9" i="1" s="1"/>
  <c r="S10" i="1"/>
  <c r="S9" i="1" s="1"/>
  <c r="S13" i="1"/>
  <c r="S12" i="1" s="1"/>
  <c r="S19" i="1"/>
  <c r="S18" i="1" s="1"/>
  <c r="S17" i="1" s="1"/>
  <c r="S16" i="1" s="1"/>
  <c r="S24" i="1"/>
  <c r="S23" i="1" s="1"/>
  <c r="S22" i="1" s="1"/>
  <c r="S21" i="1" s="1"/>
  <c r="S15" i="1" l="1"/>
  <c r="T8" i="1"/>
  <c r="S8" i="1"/>
  <c r="S7" i="1" s="1"/>
  <c r="T15" i="1"/>
  <c r="T7" i="1" l="1"/>
  <c r="T26" i="1" s="1"/>
  <c r="S26" i="1"/>
</calcChain>
</file>

<file path=xl/sharedStrings.xml><?xml version="1.0" encoding="utf-8"?>
<sst xmlns="http://schemas.openxmlformats.org/spreadsheetml/2006/main" count="69" uniqueCount="45">
  <si>
    <t>Код главы</t>
  </si>
  <si>
    <t>Код источника</t>
  </si>
  <si>
    <t>Наименование кода источника</t>
  </si>
  <si>
    <t xml:space="preserve"> Сумма (тыс. рублей)</t>
  </si>
  <si>
    <t>2021 год</t>
  </si>
  <si>
    <t>2022 год</t>
  </si>
  <si>
    <t>000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</si>
  <si>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</si>
  <si>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</si>
  <si>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</si>
  <si>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</si>
  <si>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</si>
  <si>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</si>
  <si>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912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</si>
  <si>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</si>
  <si>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</si>
  <si>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</si>
  <si>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</si>
  <si>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</si>
  <si>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</si>
  <si>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</si>
  <si>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</si>
  <si>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</si>
  <si>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</si>
  <si>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</si>
  <si>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</si>
  <si>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</si>
  <si>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>Увеличение прочих остатков денежных средств бюджетов городских округов</t>
  </si>
  <si>
    <t>910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</si>
  <si>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</si>
  <si>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</si>
  <si>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</si>
  <si>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</si>
  <si>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</si>
  <si>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</si>
  <si>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</si>
  <si>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</si>
  <si>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 xml:space="preserve">ИТОГО  </t>
  </si>
  <si>
    <t>Начальник финансового управления</t>
  </si>
  <si>
    <t>Гереш Н.А.</t>
  </si>
  <si>
    <t>2023 год</t>
  </si>
  <si>
    <t>Источники внутреннего финансирования дефицита бюджета городского округа Красногорск
на 2021 год и на плановый период 2022 и  2023 годов</t>
  </si>
  <si>
    <t>Приложение 5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</si>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</sst>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5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/>
    <xf numFmtId="0" fontId="4" fillId="0" borderId="1" xfId="0" applyNumberFormat="1" applyFont="1" applyBorder="1"/>
    <xf numFmtId="0" fontId="4" fillId="0" borderId="1" xfId="0" applyNumberFormat="1" applyFont="1" applyBorder="1"/>
    <xf numFmtId="0" fontId="4" fillId="0" borderId="1" xfId="0" applyFont="1" applyBorder="1"/>
    <xf numFmtId="4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/>
    </xf>
    <xf numFmtId="0" fontId="4" fillId="0" borderId="1" xfId="0" applyFont="1" applyBorder="1"/>
    <xf numFmtId="0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/>
    <xf numFmtId="164" fontId="0" fillId="0" borderId="0" xfId="0" applyNumberFormat="1"/>
    <xf numFmtId="0" fontId="1" fillId="0" borderId="1" xfId="0" applyNumberFormat="1" applyFont="1" applyBorder="1" applyAlignment="1">
      <alignment horizontal="left" wrapText="1"/>
    </xf>
    <xf numFmtId="0" fontId="4" fillId="0" borderId="1" xfId="0" applyFont="1" applyBorder="1"/>
    <xf numFmtId="0" fontId="1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/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view="pageLayout" zoomScaleNormal="100" workbookViewId="0">
      <selection activeCell="X9" sqref="X9"/>
    </sheetView>
  </sheetViews>
  <sheetFormatPr defaultRowHeight="15" x14ac:dyDescent="0.25"/>
  <cols>
    <col min="1" max="1" width="7" customWidth="1"/>
    <col min="2" max="2" width="3.7109375" customWidth="1"/>
    <col min="3" max="3" width="7" customWidth="1"/>
    <col min="4" max="4" width="3.7109375" customWidth="1"/>
    <col min="5" max="5" width="4.7109375" customWidth="1"/>
    <col min="6" max="6" width="3.7109375" customWidth="1"/>
    <col min="7" max="7" width="4.7109375" customWidth="1"/>
    <col min="8" max="8" width="2.28515625" customWidth="1"/>
    <col min="9" max="9" width="8.42578125" customWidth="1"/>
    <col min="10" max="10" width="2.28515625" customWidth="1"/>
    <col min="11" max="11" width="8.42578125" customWidth="1"/>
    <col min="12" max="12" width="3.85546875" customWidth="1"/>
    <col min="13" max="13" width="0.85546875" customWidth="1"/>
    <col min="14" max="14" width="10.7109375" customWidth="1"/>
    <col min="15" max="15" width="1.140625" customWidth="1"/>
    <col min="16" max="16" width="3.140625" customWidth="1"/>
    <col min="17" max="17" width="2.42578125" customWidth="1"/>
    <col min="18" max="18" width="15.85546875" customWidth="1"/>
    <col min="19" max="19" width="15.28515625" customWidth="1"/>
    <col min="20" max="20" width="15.140625" customWidth="1"/>
    <col min="21" max="33" width="10.7109375" customWidth="1"/>
    <col min="34" max="34" width="9.140625" customWidth="1"/>
  </cols>
  <sheetData>
    <row r="1" spans="1:24" x14ac:dyDescent="0.25">
      <c r="S1" s="29" t="s">
        <v>42</v>
      </c>
      <c r="T1" s="29"/>
    </row>
    <row r="2" spans="1:24" ht="41.25" customHeight="1" x14ac:dyDescent="0.25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4" x14ac:dyDescent="0.2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6"/>
      <c r="Q3" s="5"/>
      <c r="R3" s="17"/>
      <c r="S3" s="1"/>
      <c r="T3" s="1"/>
    </row>
    <row r="4" spans="1:24" x14ac:dyDescent="0.25">
      <c r="A4" s="27" t="s">
        <v>0</v>
      </c>
      <c r="B4" s="28" t="s">
        <v>1</v>
      </c>
      <c r="C4" s="28"/>
      <c r="D4" s="28"/>
      <c r="E4" s="28"/>
      <c r="F4" s="28" t="s">
        <v>2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32" t="s">
        <v>3</v>
      </c>
      <c r="S4" s="33"/>
      <c r="T4" s="34"/>
    </row>
    <row r="5" spans="1:24" x14ac:dyDescent="0.2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6" t="s">
        <v>4</v>
      </c>
      <c r="S5" s="16" t="s">
        <v>5</v>
      </c>
      <c r="T5" s="8" t="s">
        <v>40</v>
      </c>
    </row>
    <row r="6" spans="1:24" ht="15" customHeight="1" x14ac:dyDescent="0.25">
      <c r="A6" s="9">
        <v>1</v>
      </c>
      <c r="B6" s="27">
        <v>2</v>
      </c>
      <c r="C6" s="27"/>
      <c r="D6" s="27"/>
      <c r="E6" s="27"/>
      <c r="F6" s="27">
        <v>3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5">
        <v>4</v>
      </c>
      <c r="S6" s="15">
        <v>5</v>
      </c>
      <c r="T6" s="9">
        <v>6</v>
      </c>
    </row>
    <row r="7" spans="1:24" ht="24" customHeight="1" x14ac:dyDescent="0.25">
      <c r="A7" s="10" t="s">
        <v>6</v>
      </c>
      <c r="B7" s="25" t="s">
        <v>7</v>
      </c>
      <c r="C7" s="25"/>
      <c r="D7" s="25"/>
      <c r="E7" s="25"/>
      <c r="F7" s="26" t="s">
        <v>8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11">
        <f>R15+R8</f>
        <v>1242612.4661299996</v>
      </c>
      <c r="S7" s="11">
        <f t="shared" ref="S7:T7" si="0">S15+S8</f>
        <v>1</v>
      </c>
      <c r="T7" s="11">
        <f t="shared" si="0"/>
        <v>495000</v>
      </c>
    </row>
    <row r="8" spans="1:24" ht="24" customHeight="1" x14ac:dyDescent="0.25">
      <c r="A8" s="10" t="s">
        <v>6</v>
      </c>
      <c r="B8" s="25" t="s">
        <v>9</v>
      </c>
      <c r="C8" s="25"/>
      <c r="D8" s="25"/>
      <c r="E8" s="25"/>
      <c r="F8" s="26" t="s">
        <v>10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11">
        <f>R9+R12</f>
        <v>788847</v>
      </c>
      <c r="S8" s="11">
        <f t="shared" ref="S8:T8" si="1">S9+S12</f>
        <v>0</v>
      </c>
      <c r="T8" s="11">
        <f t="shared" si="1"/>
        <v>495000</v>
      </c>
    </row>
    <row r="9" spans="1:24" ht="24" customHeight="1" x14ac:dyDescent="0.25">
      <c r="A9" s="10" t="s">
        <v>6</v>
      </c>
      <c r="B9" s="25" t="s">
        <v>11</v>
      </c>
      <c r="C9" s="25"/>
      <c r="D9" s="25"/>
      <c r="E9" s="25"/>
      <c r="F9" s="26" t="s">
        <v>43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11">
        <f t="shared" ref="R9:T10" si="2">R10</f>
        <v>1068847</v>
      </c>
      <c r="S9" s="11">
        <f t="shared" si="2"/>
        <v>1068847</v>
      </c>
      <c r="T9" s="11">
        <f t="shared" si="2"/>
        <v>1563847</v>
      </c>
    </row>
    <row r="10" spans="1:24" ht="24" customHeight="1" x14ac:dyDescent="0.25">
      <c r="A10" s="12" t="s">
        <v>6</v>
      </c>
      <c r="B10" s="23" t="s">
        <v>12</v>
      </c>
      <c r="C10" s="23"/>
      <c r="D10" s="23"/>
      <c r="E10" s="23"/>
      <c r="F10" s="24" t="s">
        <v>44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13">
        <f t="shared" si="2"/>
        <v>1068847</v>
      </c>
      <c r="S10" s="13">
        <f t="shared" si="2"/>
        <v>1068847</v>
      </c>
      <c r="T10" s="13">
        <f t="shared" si="2"/>
        <v>1563847</v>
      </c>
    </row>
    <row r="11" spans="1:24" ht="24" customHeight="1" x14ac:dyDescent="0.25">
      <c r="A11" s="12" t="s">
        <v>13</v>
      </c>
      <c r="B11" s="23" t="s">
        <v>12</v>
      </c>
      <c r="C11" s="23"/>
      <c r="D11" s="23"/>
      <c r="E11" s="23"/>
      <c r="F11" s="24" t="s">
        <v>44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13">
        <v>1068847</v>
      </c>
      <c r="S11" s="13">
        <v>1068847</v>
      </c>
      <c r="T11" s="13">
        <v>1563847</v>
      </c>
    </row>
    <row r="12" spans="1:24" ht="24" customHeight="1" x14ac:dyDescent="0.25">
      <c r="A12" s="10" t="s">
        <v>6</v>
      </c>
      <c r="B12" s="25" t="s">
        <v>14</v>
      </c>
      <c r="C12" s="25"/>
      <c r="D12" s="25"/>
      <c r="E12" s="25"/>
      <c r="F12" s="26" t="s">
        <v>15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11">
        <f t="shared" ref="R12:T13" si="3">R13</f>
        <v>-280000</v>
      </c>
      <c r="S12" s="11">
        <f t="shared" si="3"/>
        <v>-1068847</v>
      </c>
      <c r="T12" s="11">
        <f t="shared" si="3"/>
        <v>-1068847</v>
      </c>
    </row>
    <row r="13" spans="1:24" ht="24" customHeight="1" x14ac:dyDescent="0.25">
      <c r="A13" s="12" t="s">
        <v>6</v>
      </c>
      <c r="B13" s="23" t="s">
        <v>16</v>
      </c>
      <c r="C13" s="23"/>
      <c r="D13" s="23"/>
      <c r="E13" s="23"/>
      <c r="F13" s="24" t="s">
        <v>17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13">
        <f t="shared" si="3"/>
        <v>-280000</v>
      </c>
      <c r="S13" s="13">
        <f t="shared" si="3"/>
        <v>-1068847</v>
      </c>
      <c r="T13" s="13">
        <f t="shared" si="3"/>
        <v>-1068847</v>
      </c>
    </row>
    <row r="14" spans="1:24" ht="24" customHeight="1" x14ac:dyDescent="0.25">
      <c r="A14" s="12" t="s">
        <v>13</v>
      </c>
      <c r="B14" s="23" t="s">
        <v>16</v>
      </c>
      <c r="C14" s="23"/>
      <c r="D14" s="23"/>
      <c r="E14" s="23"/>
      <c r="F14" s="24" t="s">
        <v>17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13">
        <v>-280000</v>
      </c>
      <c r="S14" s="13">
        <v>-1068847</v>
      </c>
      <c r="T14" s="13">
        <v>-1068847</v>
      </c>
    </row>
    <row r="15" spans="1:24" ht="24" customHeight="1" x14ac:dyDescent="0.25">
      <c r="A15" s="10" t="s">
        <v>6</v>
      </c>
      <c r="B15" s="25" t="s">
        <v>18</v>
      </c>
      <c r="C15" s="25"/>
      <c r="D15" s="25"/>
      <c r="E15" s="25"/>
      <c r="F15" s="26" t="s">
        <v>19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1">
        <f>R16+R21</f>
        <v>453765.46612999961</v>
      </c>
      <c r="S15" s="11">
        <f>S16+S21</f>
        <v>1</v>
      </c>
      <c r="T15" s="11">
        <f>T16+T21</f>
        <v>0</v>
      </c>
      <c r="X15" s="18"/>
    </row>
    <row r="16" spans="1:24" ht="24" customHeight="1" x14ac:dyDescent="0.25">
      <c r="A16" s="10" t="s">
        <v>6</v>
      </c>
      <c r="B16" s="25" t="s">
        <v>20</v>
      </c>
      <c r="C16" s="25"/>
      <c r="D16" s="25"/>
      <c r="E16" s="25"/>
      <c r="F16" s="26" t="s">
        <v>21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1">
        <f t="shared" ref="R16:T19" si="4">R17</f>
        <v>-15518237.16</v>
      </c>
      <c r="S16" s="11">
        <f t="shared" si="4"/>
        <v>-15697380.80556</v>
      </c>
      <c r="T16" s="11">
        <f t="shared" si="4"/>
        <v>-16394456.130000001</v>
      </c>
    </row>
    <row r="17" spans="1:20" ht="24" customHeight="1" x14ac:dyDescent="0.25">
      <c r="A17" s="12" t="s">
        <v>6</v>
      </c>
      <c r="B17" s="23" t="s">
        <v>22</v>
      </c>
      <c r="C17" s="23"/>
      <c r="D17" s="23"/>
      <c r="E17" s="23"/>
      <c r="F17" s="24" t="s">
        <v>23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13">
        <f t="shared" si="4"/>
        <v>-15518237.16</v>
      </c>
      <c r="S17" s="13">
        <f t="shared" si="4"/>
        <v>-15697380.80556</v>
      </c>
      <c r="T17" s="13">
        <f t="shared" si="4"/>
        <v>-16394456.130000001</v>
      </c>
    </row>
    <row r="18" spans="1:20" ht="24" customHeight="1" x14ac:dyDescent="0.25">
      <c r="A18" s="12" t="s">
        <v>6</v>
      </c>
      <c r="B18" s="23" t="s">
        <v>24</v>
      </c>
      <c r="C18" s="23"/>
      <c r="D18" s="23"/>
      <c r="E18" s="23"/>
      <c r="F18" s="24" t="s">
        <v>25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13">
        <f t="shared" si="4"/>
        <v>-15518237.16</v>
      </c>
      <c r="S18" s="13">
        <f t="shared" si="4"/>
        <v>-15697380.80556</v>
      </c>
      <c r="T18" s="13">
        <f t="shared" si="4"/>
        <v>-16394456.130000001</v>
      </c>
    </row>
    <row r="19" spans="1:20" ht="24" customHeight="1" x14ac:dyDescent="0.25">
      <c r="A19" s="12" t="s">
        <v>6</v>
      </c>
      <c r="B19" s="23" t="s">
        <v>26</v>
      </c>
      <c r="C19" s="23"/>
      <c r="D19" s="23"/>
      <c r="E19" s="23"/>
      <c r="F19" s="24" t="s">
        <v>27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13">
        <f t="shared" si="4"/>
        <v>-15518237.16</v>
      </c>
      <c r="S19" s="13">
        <f t="shared" si="4"/>
        <v>-15697380.80556</v>
      </c>
      <c r="T19" s="13">
        <f t="shared" si="4"/>
        <v>-16394456.130000001</v>
      </c>
    </row>
    <row r="20" spans="1:20" ht="24" customHeight="1" x14ac:dyDescent="0.25">
      <c r="A20" s="12" t="s">
        <v>28</v>
      </c>
      <c r="B20" s="23" t="s">
        <v>26</v>
      </c>
      <c r="C20" s="23"/>
      <c r="D20" s="23"/>
      <c r="E20" s="23"/>
      <c r="F20" s="24" t="s">
        <v>27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13">
        <f>-14449390.16-1068847</f>
        <v>-15518237.16</v>
      </c>
      <c r="S20" s="13">
        <f>-14628533.80556-1068847</f>
        <v>-15697380.80556</v>
      </c>
      <c r="T20" s="13">
        <f>-14830609.13-1563847</f>
        <v>-16394456.130000001</v>
      </c>
    </row>
    <row r="21" spans="1:20" ht="24" customHeight="1" x14ac:dyDescent="0.25">
      <c r="A21" s="10" t="s">
        <v>6</v>
      </c>
      <c r="B21" s="25" t="s">
        <v>29</v>
      </c>
      <c r="C21" s="25"/>
      <c r="D21" s="25"/>
      <c r="E21" s="25"/>
      <c r="F21" s="26" t="s">
        <v>30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11">
        <f t="shared" ref="R21:T24" si="5">R22</f>
        <v>15972002.62613</v>
      </c>
      <c r="S21" s="11">
        <f t="shared" si="5"/>
        <v>15697381.80556</v>
      </c>
      <c r="T21" s="11">
        <f>T22</f>
        <v>16394456.130000001</v>
      </c>
    </row>
    <row r="22" spans="1:20" ht="24" customHeight="1" x14ac:dyDescent="0.25">
      <c r="A22" s="12" t="s">
        <v>6</v>
      </c>
      <c r="B22" s="23" t="s">
        <v>31</v>
      </c>
      <c r="C22" s="23"/>
      <c r="D22" s="23"/>
      <c r="E22" s="23"/>
      <c r="F22" s="24" t="s">
        <v>32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13">
        <f t="shared" si="5"/>
        <v>15972002.62613</v>
      </c>
      <c r="S22" s="13">
        <f t="shared" si="5"/>
        <v>15697381.80556</v>
      </c>
      <c r="T22" s="13">
        <f t="shared" si="5"/>
        <v>16394456.130000001</v>
      </c>
    </row>
    <row r="23" spans="1:20" ht="24" customHeight="1" x14ac:dyDescent="0.25">
      <c r="A23" s="12" t="s">
        <v>6</v>
      </c>
      <c r="B23" s="23" t="s">
        <v>33</v>
      </c>
      <c r="C23" s="23"/>
      <c r="D23" s="23"/>
      <c r="E23" s="23"/>
      <c r="F23" s="24" t="s">
        <v>34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13">
        <f t="shared" si="5"/>
        <v>15972002.62613</v>
      </c>
      <c r="S23" s="13">
        <f t="shared" si="5"/>
        <v>15697381.80556</v>
      </c>
      <c r="T23" s="13">
        <f t="shared" si="5"/>
        <v>16394456.130000001</v>
      </c>
    </row>
    <row r="24" spans="1:20" ht="24" customHeight="1" x14ac:dyDescent="0.25">
      <c r="A24" s="12" t="s">
        <v>6</v>
      </c>
      <c r="B24" s="23" t="s">
        <v>35</v>
      </c>
      <c r="C24" s="23"/>
      <c r="D24" s="23"/>
      <c r="E24" s="23"/>
      <c r="F24" s="24" t="s">
        <v>36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13">
        <f t="shared" si="5"/>
        <v>15972002.62613</v>
      </c>
      <c r="S24" s="13">
        <f t="shared" si="5"/>
        <v>15697381.80556</v>
      </c>
      <c r="T24" s="13">
        <f t="shared" si="5"/>
        <v>16394456.130000001</v>
      </c>
    </row>
    <row r="25" spans="1:20" ht="24" customHeight="1" x14ac:dyDescent="0.25">
      <c r="A25" s="12" t="s">
        <v>28</v>
      </c>
      <c r="B25" s="23" t="s">
        <v>35</v>
      </c>
      <c r="C25" s="23"/>
      <c r="D25" s="23"/>
      <c r="E25" s="23"/>
      <c r="F25" s="24" t="s">
        <v>36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13">
        <f>15692002.62613+280000</f>
        <v>15972002.62613</v>
      </c>
      <c r="S25" s="13">
        <f>14628534.80556+1068847</f>
        <v>15697381.80556</v>
      </c>
      <c r="T25" s="13">
        <f>15325609.13+1068847</f>
        <v>16394456.130000001</v>
      </c>
    </row>
    <row r="26" spans="1:20" ht="15" customHeight="1" x14ac:dyDescent="0.25">
      <c r="A26" s="22" t="s">
        <v>37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11">
        <f>R7</f>
        <v>1242612.4661299996</v>
      </c>
      <c r="S26" s="11">
        <f>S7</f>
        <v>1</v>
      </c>
      <c r="T26" s="11">
        <f>T7</f>
        <v>495000</v>
      </c>
    </row>
    <row r="27" spans="1:20" x14ac:dyDescent="0.25">
      <c r="A27" s="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7"/>
      <c r="Q27" s="4"/>
      <c r="R27" s="14"/>
      <c r="S27" s="7"/>
      <c r="T27" s="3"/>
    </row>
    <row r="28" spans="1:20" ht="23.25" customHeight="1" x14ac:dyDescent="0.25">
      <c r="A28" s="19" t="s">
        <v>38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  <c r="M28" s="20"/>
      <c r="N28" s="21" t="s">
        <v>39</v>
      </c>
      <c r="O28" s="21"/>
    </row>
  </sheetData>
  <mergeCells count="62">
    <mergeCell ref="A4:A5"/>
    <mergeCell ref="B4:E5"/>
    <mergeCell ref="F4:Q5"/>
    <mergeCell ref="S1:T1"/>
    <mergeCell ref="A2:T2"/>
    <mergeCell ref="B3:C3"/>
    <mergeCell ref="D3:E3"/>
    <mergeCell ref="F3:H3"/>
    <mergeCell ref="I3:J3"/>
    <mergeCell ref="K3:L3"/>
    <mergeCell ref="M3:O3"/>
    <mergeCell ref="R4:T4"/>
    <mergeCell ref="B8:E8"/>
    <mergeCell ref="F8:Q8"/>
    <mergeCell ref="B9:E9"/>
    <mergeCell ref="F9:Q9"/>
    <mergeCell ref="B6:E6"/>
    <mergeCell ref="F6:Q6"/>
    <mergeCell ref="B7:E7"/>
    <mergeCell ref="F7:Q7"/>
    <mergeCell ref="B12:E12"/>
    <mergeCell ref="F12:Q12"/>
    <mergeCell ref="B13:E13"/>
    <mergeCell ref="F13:Q13"/>
    <mergeCell ref="B10:E10"/>
    <mergeCell ref="F10:Q10"/>
    <mergeCell ref="B11:E11"/>
    <mergeCell ref="F11:Q11"/>
    <mergeCell ref="B16:E16"/>
    <mergeCell ref="F16:Q16"/>
    <mergeCell ref="B17:E17"/>
    <mergeCell ref="F17:Q17"/>
    <mergeCell ref="B14:E14"/>
    <mergeCell ref="F14:Q14"/>
    <mergeCell ref="B15:E15"/>
    <mergeCell ref="F15:Q15"/>
    <mergeCell ref="B20:E20"/>
    <mergeCell ref="F20:Q20"/>
    <mergeCell ref="B21:E21"/>
    <mergeCell ref="F21:Q21"/>
    <mergeCell ref="B18:E18"/>
    <mergeCell ref="F18:Q18"/>
    <mergeCell ref="B19:E19"/>
    <mergeCell ref="F19:Q19"/>
    <mergeCell ref="B24:E24"/>
    <mergeCell ref="F24:Q24"/>
    <mergeCell ref="B25:E25"/>
    <mergeCell ref="F25:Q25"/>
    <mergeCell ref="B22:E22"/>
    <mergeCell ref="F22:Q22"/>
    <mergeCell ref="B23:E23"/>
    <mergeCell ref="F23:Q23"/>
    <mergeCell ref="A28:K28"/>
    <mergeCell ref="L28:M28"/>
    <mergeCell ref="N28:O28"/>
    <mergeCell ref="A26:Q26"/>
    <mergeCell ref="B27:C27"/>
    <mergeCell ref="D27:E27"/>
    <mergeCell ref="F27:H27"/>
    <mergeCell ref="I27:J27"/>
    <mergeCell ref="K27:L27"/>
    <mergeCell ref="M27:O27"/>
  </mergeCells>
  <pageMargins left="0.23622047244094491" right="0.23622047244094491" top="0.74803149606299213" bottom="0.74803149606299213" header="0.23622047244094491" footer="0.23622047244094491"/>
  <pageSetup paperSize="9" scale="79" fitToHeight="8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User457568</cp:lastModifiedBy>
  <cp:lastPrinted>2021-03-01T13:24:08Z</cp:lastPrinted>
  <dcterms:created xsi:type="dcterms:W3CDTF">2019-11-05T14:10:25Z</dcterms:created>
  <dcterms:modified xsi:type="dcterms:W3CDTF">2021-03-01T13:24:13Z</dcterms:modified>
</cp:coreProperties>
</file>