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3835" windowHeight="9990" activeTab="0"/>
  </bookViews>
  <sheets>
    <sheet name="2017" sheetId="1" r:id="rId1"/>
  </sheets>
  <definedNames>
    <definedName name="_xlnm._FilterDatabase" localSheetId="0" hidden="1">'2017'!$A$8:$F$491</definedName>
    <definedName name="_xlnm.Print_Titles" localSheetId="0">'2017'!$8:$8</definedName>
    <definedName name="_xlnm.Print_Area" localSheetId="0">'2017'!$A$1:$F$494</definedName>
  </definedNames>
  <calcPr fullCalcOnLoad="1"/>
</workbook>
</file>

<file path=xl/sharedStrings.xml><?xml version="1.0" encoding="utf-8"?>
<sst xmlns="http://schemas.openxmlformats.org/spreadsheetml/2006/main" count="2063" uniqueCount="348">
  <si>
    <t xml:space="preserve">Наименования </t>
  </si>
  <si>
    <t>ЦСР</t>
  </si>
  <si>
    <t>ВР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</si>
  <si>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</si>
  <si>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</si>
  <si>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
государственных (муниципальных) нужд</t>
  </si>
  <si>
    <t>Иные бюджетные ассигнования</t>
  </si>
  <si>
    <t>02 0 00 00000</t>
  </si>
  <si>
    <t xml:space="preserve">Мероприятия по безопасности дорожного движения </t>
  </si>
  <si>
    <t>02 0 00 00020</t>
  </si>
  <si>
    <t>244</t>
  </si>
  <si>
    <t>02 0 00 00040</t>
  </si>
  <si>
    <t xml:space="preserve">Обеспечение устойчивого функционирования сети автомобильных и внутриквартальных дорог </t>
  </si>
  <si>
    <t>02 0 00 00010</t>
  </si>
  <si>
    <t>Прочая закупка товаров, работ и услуг для обеспечения государственных (муниципальных) нужд</t>
  </si>
  <si>
    <t>02 0 00 09590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</si>
  <si>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</si>
  <si>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 </t>
  </si>
  <si>
    <t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</si>
  <si>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</si>
  <si>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Развитие  дорожного хозяйства</t>
  </si>
  <si>
    <t>02 0 00 00030</t>
  </si>
  <si>
    <t>Субсидии бюджетным учреждениям на иные цели</t>
  </si>
  <si>
    <t>612</t>
  </si>
  <si>
    <t>Содержание  внутриквартальных дорог</t>
  </si>
  <si>
    <t>02 0 00 00050</t>
  </si>
  <si>
    <t>03 0 00 00000</t>
  </si>
  <si>
    <t xml:space="preserve">Обследование, проектирование и строительство жилых домов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</si>
  <si>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</si>
  <si>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</si>
  <si>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
строительства государственной (муниципальной) собственности</t>
  </si>
  <si>
    <t>414</t>
  </si>
  <si>
    <t>03 2 00 00000</t>
  </si>
  <si>
    <t>Мероприятия по обеспечению жильем молодых семей</t>
  </si>
  <si>
    <t>03 2 00 10030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</si>
  <si>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</si>
  <si>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</si>
  <si>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
по публичным нормативным обязательствам</t>
  </si>
  <si>
    <t>313</t>
  </si>
  <si>
    <t>04 0 00 00000</t>
  </si>
  <si>
    <t>Мероприятия по обеспечению безопасности людей на водных объектах, охране их жизни и здоровья</t>
  </si>
  <si>
    <t>04 0 00 00010</t>
  </si>
  <si>
    <t>04 0 00 00050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</si>
  <si>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</si>
  <si>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Мероприятия по обеспечению первичных мер пожарной безопасности и другим вопросам, связанных с обеспечением национальной безопасности и правоохранительной деятельности</t>
  </si>
  <si>
    <t>04 0 00 00020</t>
  </si>
  <si>
    <t>05 0 00 00000</t>
  </si>
  <si>
    <t>05 1 00 00000</t>
  </si>
  <si>
    <t>Капитальный ремонт общего имущества многоквартирных домов поселения</t>
  </si>
  <si>
    <t>05 1 00 00010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</si>
  <si>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</si>
  <si>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</si>
  <si>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</si>
  <si>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Мероприятия в области жилищного хозяйства</t>
  </si>
  <si>
    <t>05 1 00 00020</t>
  </si>
  <si>
    <t>05 2 00 00000</t>
  </si>
  <si>
    <t>Строительство, реконструкция, модернизация и обеспечение функционирования объектов коммунальной инфраструктуры</t>
  </si>
  <si>
    <t>05 2 00 00010</t>
  </si>
  <si>
    <t xml:space="preserve">Прочая закупка товаров, работ и услуг для обеспечения государственных (муниципальных) нужд
</t>
  </si>
  <si>
    <t>Другие вопросы в области коммунального хозяйства</t>
  </si>
  <si>
    <t>05 2 00 00030</t>
  </si>
  <si>
    <t xml:space="preserve">Прочая закупка товаров, работ и услуг для обеспечения
государственных (муниципальных) нужд
</t>
  </si>
  <si>
    <t>Строительство, реконструкция, модернизация и обеспечение функционирования  линий уличного освещения</t>
  </si>
  <si>
    <t>05 2 00 00040</t>
  </si>
  <si>
    <t>05 3 00 00000</t>
  </si>
  <si>
    <t>Мероприятия по благоустройству  и озеленению территории поселения</t>
  </si>
  <si>
    <t>05 3 00 00010</t>
  </si>
  <si>
    <t>05 3 00 09590</t>
  </si>
  <si>
    <t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услуг(выполнение работ)</t>
  </si>
  <si>
    <t>05 3 00 04590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</si>
  <si>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</si>
  <si>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</si>
  <si>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</si>
  <si>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</si>
  <si>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</si>
  <si>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</si>
  <si>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</si>
  <si>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</si>
  <si>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</si>
  <si>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</si>
  <si>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200</t>
  </si>
  <si>
    <t>240</t>
  </si>
  <si>
    <t>Уплата налогов, сборов и иных платежей</t>
  </si>
  <si>
    <t>Уплата налога на имущество организаций и земельного налога</t>
  </si>
  <si>
    <t>851</t>
  </si>
  <si>
    <t xml:space="preserve">Уплата прочих налогов, сборов </t>
  </si>
  <si>
    <t>852</t>
  </si>
  <si>
    <t>06 0 00 00000</t>
  </si>
  <si>
    <t>Мероприятия в области энергосбережения и повышения энергетической эффективности</t>
  </si>
  <si>
    <t>06 0 00 00010</t>
  </si>
  <si>
    <t>07 0 00 00000</t>
  </si>
  <si>
    <t>07 2 00 00000</t>
  </si>
  <si>
    <t>07 2 00 06590</t>
  </si>
  <si>
    <t xml:space="preserve">Субсидии бюджетным учреждениям </t>
  </si>
  <si>
    <t>610</t>
  </si>
  <si>
    <t xml:space="preserve"> Субсидии бюджетным учреждениям на финансовое
обеспечение государственного (муниципального) задания на оказание государственных (муниципальных) услуг(выполнение работ)</t>
  </si>
  <si>
    <t>07 2 00 07590</t>
  </si>
  <si>
    <t>600</t>
  </si>
  <si>
    <t>Субсидии автономным учреждениям</t>
  </si>
  <si>
    <t>620</t>
  </si>
  <si>
    <t>621</t>
  </si>
  <si>
    <t>07 2 00 00010</t>
  </si>
  <si>
    <t>07 2 00 05590</t>
  </si>
  <si>
    <t>07 4 00 00000</t>
  </si>
  <si>
    <t>Развитие парковых территорий</t>
  </si>
  <si>
    <t>07 4 00 00070</t>
  </si>
  <si>
    <t xml:space="preserve">Субсидии автономным учреждениям </t>
  </si>
  <si>
    <t>Субсидии автономным учреждениям на иные цели</t>
  </si>
  <si>
    <t>622</t>
  </si>
  <si>
    <t>Субсидии бюджетным  учреждениям на иные цели</t>
  </si>
  <si>
    <t>08 0 00 00000</t>
  </si>
  <si>
    <t>08 1 00 00000</t>
  </si>
  <si>
    <t>08 1 00 08590</t>
  </si>
  <si>
    <t>Субсидии автономным учреждениям  на финансовое
обеспечение государственного (муниципального) задания на оказание государственных (муниципальных) услуг (выполнение работ)</t>
  </si>
  <si>
    <t>Развитие учреждений спорта</t>
  </si>
  <si>
    <t>08 1 00 00080</t>
  </si>
  <si>
    <t xml:space="preserve">Субсидии автономным учреждениям на иные цели </t>
  </si>
  <si>
    <t>Реализация  муниципальных функций в области физической культуры и спорта</t>
  </si>
  <si>
    <t>08 1 00 00010</t>
  </si>
  <si>
    <t>Мероприятия  в области физической культуры и спорта</t>
  </si>
  <si>
    <t>08 1 00 00020</t>
  </si>
  <si>
    <t>08 2 00 00000</t>
  </si>
  <si>
    <t>08 2 00 06590</t>
  </si>
  <si>
    <t>Субсидии бюджетным учреждениям  на финансовое
обеспечение государственного (муниципального) задания на оказание государственных (муниципальных) услуг (выполнение работ)</t>
  </si>
  <si>
    <t>08 2 00 07590</t>
  </si>
  <si>
    <t xml:space="preserve">Проведение мероприятий для детей и молодежи </t>
  </si>
  <si>
    <t>08 2 00 00010</t>
  </si>
  <si>
    <t>09 0 00 00000</t>
  </si>
  <si>
    <t>09 0 00 07590</t>
  </si>
  <si>
    <t xml:space="preserve">Денежные выплаты почетным гражданам поселения </t>
  </si>
  <si>
    <t>09 0 00 00010</t>
  </si>
  <si>
    <t>Оказание  социальной помощи отдельным категориям граждан в связи с празднованием очередной годовщины Победы в ВОВ и других памятных дат</t>
  </si>
  <si>
    <t>09 0 00 00020</t>
  </si>
  <si>
    <t>Оказание других видов социальной помощи</t>
  </si>
  <si>
    <t>09 0 00 00030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</si>
  <si>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</si>
  <si>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
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</si>
  <si>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</si>
  <si>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</si>
  <si>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</si>
  <si>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Формирование доступной среды для инвалидов и маломобильных групп населения</t>
  </si>
  <si>
    <t>09 0 00 06780</t>
  </si>
  <si>
    <t>11 0 00 00000</t>
  </si>
  <si>
    <t>11 1 00 00000</t>
  </si>
  <si>
    <t>Обеспечение сбалансированности и устойчивости бюджета</t>
  </si>
  <si>
    <t>11 1 00 00010</t>
  </si>
  <si>
    <t>11 2 00 00000</t>
  </si>
  <si>
    <t>11 2 00 00010</t>
  </si>
  <si>
    <t>11 2 00 00020</t>
  </si>
  <si>
    <t>11 2 00 02590</t>
  </si>
  <si>
    <t>Мероприятия по проведению топографо-геодезических, картографических и землеустроительных работ</t>
  </si>
  <si>
    <t>11 2 00 00030</t>
  </si>
  <si>
    <t>11 2 00 00040</t>
  </si>
  <si>
    <t>Взносы на капитальный ремонт жилого фонда</t>
  </si>
  <si>
    <t>11 2 00 00060</t>
  </si>
  <si>
    <t>11 3 00 00000</t>
  </si>
  <si>
    <t>Освещение деятельности органов местного самоуправления  в средствах массовой информации</t>
  </si>
  <si>
    <t>11 3 00 00020</t>
  </si>
  <si>
    <t>Субсидии некоммерческим организациям (за исключением государственных (муниципальных) учреждений)</t>
  </si>
  <si>
    <t>11 4 00 00000</t>
  </si>
  <si>
    <t>11 4 00 03590</t>
  </si>
  <si>
    <t>95 0 00 00000</t>
  </si>
  <si>
    <t>Глава муниципального образования</t>
  </si>
  <si>
    <t>95 0 00 04000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</si>
  <si>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</si>
  <si>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</si>
  <si>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</si>
  <si>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</si>
  <si>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129</t>
  </si>
  <si>
    <t>Центральный аппарат</t>
  </si>
  <si>
    <t>Иные выплаты персоналу государственных (муниципальных)
органов, за исключением фонда оплаты труда</t>
  </si>
  <si>
    <t>122</t>
  </si>
  <si>
    <t>Уплата иных платежей</t>
  </si>
  <si>
    <t>853</t>
  </si>
  <si>
    <t>Председатель Совета депутатов</t>
  </si>
  <si>
    <t>95 0 00 09010</t>
  </si>
  <si>
    <t>Заместитель председателя Совета депутатов</t>
  </si>
  <si>
    <t>95 0 00 09020</t>
  </si>
  <si>
    <t>99 0 00 00000</t>
  </si>
  <si>
    <t>Выполнение других государственных функций, связанных с общегосударственным управлением</t>
  </si>
  <si>
    <t>99 0 00 01020</t>
  </si>
  <si>
    <t>99 0 00 01590</t>
  </si>
  <si>
    <t>Пенсия за выслугу лет</t>
  </si>
  <si>
    <t>99 0 00 10010</t>
  </si>
  <si>
    <t xml:space="preserve">Социальное обеспечение и иные выплаты населению
</t>
  </si>
  <si>
    <t>ВСЕГО РАСХОДОВ</t>
  </si>
  <si>
    <t>Муниципальная программа городского поселения Красногорск «Жилище»  на 2014-2020 годы</t>
  </si>
  <si>
    <t xml:space="preserve">Подпрограмма "Обследование, проектирование, снос и строительство жилых домов на территории городского поселения Красногорск" </t>
  </si>
  <si>
    <t xml:space="preserve">Подпрограмма «Обеспечение жильем молодых семей» </t>
  </si>
  <si>
    <t xml:space="preserve">Подпрограмма "Содержание и развитие коммунальной инфраструктуры"     </t>
  </si>
  <si>
    <t xml:space="preserve">Подпрограмма "Благоустройство" </t>
  </si>
  <si>
    <t>Расходы на обеспечение деятельности  МКУ "УЖКХ"</t>
  </si>
  <si>
    <t xml:space="preserve">Мероприятия в сфере культуры </t>
  </si>
  <si>
    <t>Расходы на обеспечение деятельности  МКУ "УКСМ"</t>
  </si>
  <si>
    <t xml:space="preserve">Подпрограмма "Развитие парков культуры и отдыха" </t>
  </si>
  <si>
    <t>Расходы на обеспечение деятельности (оказание услуг)  МУ "Клуб" Досуг" в области культуры</t>
  </si>
  <si>
    <t xml:space="preserve">Подпрограмма "Организация досуга и предоставление услуг организаций культуры городского поселения Красногорск" </t>
  </si>
  <si>
    <t>Расходы на обеспечение деятельности (оказание услуг)  МУ "Клуб "Досуг" в области молодежной политики</t>
  </si>
  <si>
    <t>Расходы на обеспечение деятельности (оказание услуг) муниципального учреждения АУК "Парки Красногорска" в области молодежной политики</t>
  </si>
  <si>
    <t>Муниципальная программа городского поселения Красногорск «Эффективная власть»  на 2017-2019 годы</t>
  </si>
  <si>
    <t xml:space="preserve">Подпрограмма "Повышение эффективности управления муниципальным имуществом" </t>
  </si>
  <si>
    <t>Оценка недвижимости, признание прав и регулирование отношений по муниципальной собственности</t>
  </si>
  <si>
    <t>Расходы на обеспечение деятельности  МКУ "УИГП"</t>
  </si>
  <si>
    <t>Содержание  муниципального имущества (за исключением нежилого фонда)</t>
  </si>
  <si>
    <t xml:space="preserve">Подпрограмма "Эффективное управление" </t>
  </si>
  <si>
    <t>Руководство и управление в сфере установленных функций органов местного самоуправления</t>
  </si>
  <si>
    <t>95 0 00 01000</t>
  </si>
  <si>
    <t>Фонд оплаты труда государственных (муниципальных)
органов</t>
  </si>
  <si>
    <t xml:space="preserve">Другие непрограммные расходы </t>
  </si>
  <si>
    <t>Расходы на обеспечение деятельности МКУ "ЦБ"</t>
  </si>
  <si>
    <t>Расходы на обеспечение деятельности (оказание услуг) МБУ "КГС" в области дорожного хозяйства</t>
  </si>
  <si>
    <t>Распределение бюджетных ассигнований по разделам, подразделам, целевым статьям (муниципальным программам городского поселения Красногорск и непрограммным направлениям деятельности), группам и подгруппам видов расходов классификации расходов бюджета городского поселения Красногорск на 2017 год</t>
  </si>
  <si>
    <t>РЗ</t>
  </si>
  <si>
    <t>ПР</t>
  </si>
  <si>
    <t>Общегосударственные вопросы</t>
  </si>
  <si>
    <t xml:space="preserve">01 </t>
  </si>
  <si>
    <t>Функционирование высшего должностного лица муниципального образования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</si>
  <si>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</si>
  <si>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</si>
  <si>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</si>
  <si>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</si>
  <si>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Обеспечение деятельности финансовых, налоговых и таможенных  органов и органов финансово-бюджетного надзора</t>
  </si>
  <si>
    <t>01</t>
  </si>
  <si>
    <t>04</t>
  </si>
  <si>
    <t>06</t>
  </si>
  <si>
    <t>Другие общегосударственные вопросы</t>
  </si>
  <si>
    <t>13</t>
  </si>
  <si>
    <t>11</t>
  </si>
  <si>
    <t>Национальная безопасность</t>
  </si>
  <si>
    <t>14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</si>
  <si>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</si>
  <si>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</si>
  <si>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</si>
  <si>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</si>
  <si>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</si>
  <si>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</si>
  <si>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Дорожное хозяйство</t>
  </si>
  <si>
    <t>Другие вопросы в области национальной экономики</t>
  </si>
  <si>
    <t>12</t>
  </si>
  <si>
    <t xml:space="preserve">Подпрограмма  "Развитие малого и среднего предпринимательства в городском поселении Красногорск" </t>
  </si>
  <si>
    <t xml:space="preserve">Мероприятия по поддержке субъектов малого и среднего предпринимательства  и организаций, образующих инфраструктуру поддержки субъектов малого и среднего предпринимательства </t>
  </si>
  <si>
    <t>Субсидии юридическим лицам (кроме некоммерческих организаций), индивидуальным предпринимателям, физическим лицам</t>
  </si>
  <si>
    <t>01 1 00 00010</t>
  </si>
  <si>
    <t>Подпрограмма "Развитие потребительского рынка и услуг в городском поселении Красногорск</t>
  </si>
  <si>
    <t>Мероприятия в сфере потребительского рынка и услуг</t>
  </si>
  <si>
    <t>01 2 00 00000</t>
  </si>
  <si>
    <t>01 2 00 00010</t>
  </si>
  <si>
    <t>Жилищно-коммунальное хозяйство</t>
  </si>
  <si>
    <t>05</t>
  </si>
  <si>
    <t>Жилищно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</si>
  <si>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</si>
  <si>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</si>
  <si>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</si>
  <si>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</si>
  <si>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07</t>
  </si>
  <si>
    <t>Молодежная политика и оздоровление детей</t>
  </si>
  <si>
    <t>Культура</t>
  </si>
  <si>
    <t>Культура и кинематография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</si>
  <si>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</si>
  <si>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</si>
  <si>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</si>
  <si>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</si>
  <si>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</si>
  <si>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</si>
  <si>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</si>
  <si>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</si>
  <si>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</si>
  <si>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Субсидии автономным  учреждениям на иные цели</t>
  </si>
  <si>
    <t>Муниципальная программа городского поселения Красногорск «Безопасность» на 2014-2019 годы</t>
  </si>
  <si>
    <t>Муниципальная программа городского поселения Красногорск "Развитие  транспортной системы" на 2014-2019 годы</t>
  </si>
  <si>
    <t>Муниципальная программа городского поселения Красногорск "Предпринимательство Красногорска" на 2014–2019 годы</t>
  </si>
  <si>
    <t>Муниципальная программа городского поселения Красногорск «Содержание и развитие жилищно-коммунального хозяйства" на 2014-2019 годы</t>
  </si>
  <si>
    <t>Муниципальная программа городского поселения Красногорск «Энергосбережение и повышение энергетической эффективности» на 2014-2019 годы</t>
  </si>
  <si>
    <t>Муниципальная программа городского поселения Красногорск «Развитие физической культуры и спорта, формирование здорового образа жизни населения» на 2014-2019 годы</t>
  </si>
  <si>
    <t>Муниципальная программа городского поселения Красногорск «Развитие  культуры» на 2014-2019 годы</t>
  </si>
  <si>
    <t>Муниципальная программа городского поселения Красногорск «Социальная поддержка»  на 2014-2019 годы</t>
  </si>
  <si>
    <t xml:space="preserve">Подпрограмма "Привлечение инвестиций в экономику поселения" </t>
  </si>
  <si>
    <t>Организация работы по начислению платы и рассылке платежных документов за социальный наем жилья</t>
  </si>
  <si>
    <t>Расходы на обеспечение деятельности (оказание услуг)  МБУ "КГС" в области благоустройства</t>
  </si>
  <si>
    <t>Субсидии автономным учреждениям
на финансовое обеспечение государственного (муниципального)задания на оказание государственных (муниципальных) услуг (выполнение работ)</t>
  </si>
  <si>
    <t xml:space="preserve">Расходы на обеспечение деятельности (оказание услуг)  АУ "КСОЦ" </t>
  </si>
  <si>
    <t>Расходы на обеспечение деятельности (оказание услуг)  АУК "Парки Красногорска" в области социальной поддержки</t>
  </si>
  <si>
    <t>Расходы на обеспечение деятельности (оказание услуг) АУК "Парки Красногорска" в области культуры</t>
  </si>
  <si>
    <t xml:space="preserve">Подпрограмма "Повышение качества управления муниципальными финансами" </t>
  </si>
  <si>
    <t>Расходы на обеспечение деятельности МКУ "УИИ"</t>
  </si>
  <si>
    <t>Сумма (тыс. рублей)</t>
  </si>
  <si>
    <t>Организация транспортного обслуживания по маршрутам регулярных перевозок</t>
  </si>
  <si>
    <t>Подпрограмма "Содержание и развитие жилищного хозяйства"</t>
  </si>
  <si>
    <t xml:space="preserve">Подпрограмма "Реализация молодежной политики на территории городского поселения Красногорск" </t>
  </si>
  <si>
    <t xml:space="preserve">Подпрограмма "Создание условий для развития физической культуры и спорта на территории городского поселения Красногорск" </t>
  </si>
  <si>
    <t>Массовый спорт</t>
  </si>
  <si>
    <t>630</t>
  </si>
  <si>
    <t>634</t>
  </si>
  <si>
    <t>Иные субсидии некоммерческим организациям (за исключением государственных (муниципальных) учреждений)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</si>
  <si>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</si>
  <si>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</si>
  <si>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01 0 00 00000</t>
  </si>
  <si>
    <t>01 1 00 00000</t>
  </si>
  <si>
    <t>03 1 00 00000</t>
  </si>
  <si>
    <t>03 1 00 00010</t>
  </si>
  <si>
    <t>Начальник финансового управления</t>
  </si>
  <si>
    <t>Н.А.Гереш</t>
  </si>
  <si>
    <t>92</t>
  </si>
  <si>
    <t>831</t>
  </si>
  <si>
    <t>830</t>
  </si>
  <si>
    <t xml:space="preserve">Исполнение судебных актов </t>
  </si>
  <si>
    <t>Исполнение судебных актов РФ и мировых соглашений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</si>
  <si>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</si>
  <si>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</si>
  <si>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</si>
  <si>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</si>
  <si>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</si>
  <si>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05 3 00 00100</t>
  </si>
  <si>
    <t>Погашение кредиторской задолженности  МБУ "КГС"</t>
  </si>
  <si>
    <t>Приложение 3</t>
  </si>
  <si>
    <t>Мероприятия по обеспечению жильем молодых семей за счет средств ФБ</t>
  </si>
  <si>
    <t>Мероприятия по обеспечению жильем молодых семей за счет средств ОБ</t>
  </si>
  <si>
    <t>03 2 00 R0200</t>
  </si>
  <si>
    <t>03 2 01 R0200</t>
  </si>
  <si>
    <t>Ремонт автомобильных и внутриквартальных дорог за счет средств  ОБ</t>
  </si>
  <si>
    <t>02 0 00 60240</t>
  </si>
  <si>
    <t>Ремонт подъездов многоквартирных домов за счет средств ОБ</t>
  </si>
  <si>
    <t>05 1 00 60950</t>
  </si>
  <si>
    <t>Проектирование набережной в мкр. Павшинская пойма</t>
  </si>
  <si>
    <t>05 3 00 00020</t>
  </si>
  <si>
    <t>Покрытие убытков управляющих организаций по содержанию домов пониженной капитальности</t>
  </si>
  <si>
    <t>05 1 00 00030</t>
  </si>
  <si>
    <t>Благоустройство и озеленение отдельных объектов</t>
  </si>
  <si>
    <t>Приобретение средств малой механизации</t>
  </si>
  <si>
    <t>Снос отдельных объектов</t>
  </si>
  <si>
    <t>Организация безопасного отдыха на воде</t>
  </si>
  <si>
    <t>05 3 00 00200</t>
  </si>
  <si>
    <t>05 3 00 00300</t>
  </si>
  <si>
    <t>05 3 00 00400</t>
  </si>
  <si>
    <t>05 3 00 00500</t>
  </si>
  <si>
    <t>05 3 00 00600</t>
  </si>
  <si>
    <t>Работы по ландшафтно-дизайнерскому проекту</t>
  </si>
  <si>
    <t>Демонтаж рекламных конструкций</t>
  </si>
  <si>
    <t>05 3 00 00700</t>
  </si>
  <si>
    <t>05 3 00 00800</t>
  </si>
  <si>
    <t>Оплата коммунальных услуг</t>
  </si>
  <si>
    <t>08 1 00 00100</t>
  </si>
  <si>
    <t>08 1 00 00200</t>
  </si>
  <si>
    <t>Компенсация  за предоставление услуг льготным категориям населения</t>
  </si>
  <si>
    <t>Возмещение затрат на выполнение работ, не предусмотренных муниципальным заданием</t>
  </si>
  <si>
    <t>Повышение заработной платы за счет средств ОБ</t>
  </si>
  <si>
    <t>07 2 00 60440</t>
  </si>
  <si>
    <t xml:space="preserve">Приложение 1
к решению Совета депутатов
от_______2017 №________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</si>
</sst>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_р_."/>
    <numFmt numFmtId="174" formatCode="0.0"/>
    <numFmt numFmtId="175" formatCode="_-* #,##0.0_р_._-;\-* #,##0.0_р_._-;_-* &quot;-&quot;??_р_._-;_-@_-"/>
    <numFmt numFmtId="176" formatCode="_-* #,##0_р_._-;\-* #,##0_р_._-;_-* &quot;-&quot;??_р_._-;_-@_-"/>
  </numFmts>
  <fonts count="55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0.5"/>
      <name val="Times New Roman Cyr"/>
      <family val="1"/>
    </font>
    <font>
      <b/>
      <sz val="11"/>
      <name val="Times New Roman Cyr"/>
      <family val="1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 Cyr"/>
      <family val="1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b/>
      <sz val="14"/>
      <name val="Times New Roman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i/>
      <sz val="12"/>
      <color indexed="8"/>
      <name val="Times New Roman"/>
      <family val="1"/>
    </font>
    <font>
      <sz val="8"/>
      <name val="Segoe UI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6" fillId="0" borderId="0" xfId="52" applyFont="1" applyFill="1" applyBorder="1" applyAlignment="1">
      <alignment horizontal="left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175" fontId="3" fillId="0" borderId="0" xfId="63" applyNumberFormat="1" applyFont="1" applyFill="1" applyAlignment="1">
      <alignment horizontal="center" vertical="center"/>
    </xf>
    <xf numFmtId="0" fontId="7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75" fontId="5" fillId="0" borderId="10" xfId="63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175" fontId="9" fillId="0" borderId="10" xfId="63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75" fontId="4" fillId="0" borderId="10" xfId="63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175" fontId="4" fillId="0" borderId="10" xfId="63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5" fontId="9" fillId="0" borderId="10" xfId="63" applyNumberFormat="1" applyFont="1" applyFill="1" applyBorder="1" applyAlignment="1">
      <alignment horizontal="center" vertical="center"/>
    </xf>
    <xf numFmtId="175" fontId="4" fillId="0" borderId="10" xfId="63" applyNumberFormat="1" applyFont="1" applyFill="1" applyBorder="1" applyAlignment="1">
      <alignment horizontal="center" vertical="center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52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175" fontId="8" fillId="0" borderId="10" xfId="63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175" fontId="9" fillId="0" borderId="10" xfId="63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175" fontId="5" fillId="0" borderId="10" xfId="63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 wrapText="1"/>
      <protection/>
    </xf>
    <xf numFmtId="175" fontId="10" fillId="0" borderId="10" xfId="63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wrapText="1"/>
    </xf>
    <xf numFmtId="0" fontId="9" fillId="0" borderId="10" xfId="52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175" fontId="11" fillId="0" borderId="10" xfId="63" applyNumberFormat="1" applyFont="1" applyFill="1" applyBorder="1" applyAlignment="1">
      <alignment horizontal="center" vertical="center"/>
    </xf>
    <xf numFmtId="175" fontId="12" fillId="0" borderId="10" xfId="63" applyNumberFormat="1" applyFont="1" applyFill="1" applyBorder="1" applyAlignment="1">
      <alignment horizontal="center" vertical="center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 wrapText="1"/>
    </xf>
    <xf numFmtId="0" fontId="3" fillId="0" borderId="0" xfId="52" applyFont="1" applyFill="1">
      <alignment/>
      <protection/>
    </xf>
    <xf numFmtId="0" fontId="4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14" fillId="0" borderId="0" xfId="52" applyFont="1" applyFill="1" applyAlignment="1">
      <alignment horizontal="center" vertical="center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/>
      <protection/>
    </xf>
    <xf numFmtId="0" fontId="9" fillId="0" borderId="14" xfId="52" applyFont="1" applyFill="1" applyBorder="1" applyAlignment="1">
      <alignment horizontal="left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5" fillId="0" borderId="14" xfId="52" applyFont="1" applyFill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left" vertical="center" wrapText="1"/>
      <protection/>
    </xf>
    <xf numFmtId="0" fontId="8" fillId="0" borderId="11" xfId="52" applyFont="1" applyFill="1" applyBorder="1" applyAlignment="1">
      <alignment horizontal="left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52" applyFont="1" applyFill="1" applyBorder="1" applyAlignment="1">
      <alignment vertical="center" wrapText="1"/>
      <protection/>
    </xf>
    <xf numFmtId="0" fontId="8" fillId="0" borderId="17" xfId="52" applyFont="1" applyFill="1" applyBorder="1" applyAlignment="1">
      <alignment vertical="center" wrapText="1"/>
      <protection/>
    </xf>
    <xf numFmtId="49" fontId="5" fillId="0" borderId="10" xfId="0" applyNumberFormat="1" applyFont="1" applyFill="1" applyBorder="1" applyAlignment="1" quotePrefix="1">
      <alignment horizontal="center" vertical="center"/>
    </xf>
    <xf numFmtId="49" fontId="5" fillId="0" borderId="13" xfId="0" applyNumberFormat="1" applyFont="1" applyFill="1" applyBorder="1" applyAlignment="1" quotePrefix="1">
      <alignment horizontal="center" vertic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8" fillId="0" borderId="14" xfId="52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175" fontId="4" fillId="0" borderId="14" xfId="63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8" fillId="0" borderId="18" xfId="52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5" fillId="0" borderId="10" xfId="52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5" fillId="0" borderId="10" xfId="52" applyFont="1" applyFill="1" applyBorder="1" applyAlignment="1">
      <alignment horizontal="left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15" fillId="0" borderId="0" xfId="52" applyFont="1" applyFill="1">
      <alignment/>
      <protection/>
    </xf>
    <xf numFmtId="0" fontId="8" fillId="0" borderId="10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16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 quotePrefix="1">
      <alignment horizontal="center" vertical="center"/>
    </xf>
    <xf numFmtId="175" fontId="17" fillId="0" borderId="10" xfId="63" applyNumberFormat="1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center" wrapText="1"/>
      <protection/>
    </xf>
    <xf numFmtId="49" fontId="3" fillId="0" borderId="0" xfId="52" applyNumberFormat="1" applyFont="1" applyFill="1" applyAlignment="1">
      <alignment horizontal="center" vertical="center"/>
      <protection/>
    </xf>
    <xf numFmtId="49" fontId="3" fillId="0" borderId="0" xfId="52" applyNumberFormat="1" applyFont="1" applyFill="1">
      <alignment/>
      <protection/>
    </xf>
    <xf numFmtId="0" fontId="14" fillId="0" borderId="0" xfId="52" applyFont="1" applyFill="1" applyAlignment="1">
      <alignment horizontal="center" vertical="center"/>
      <protection/>
    </xf>
    <xf numFmtId="175" fontId="14" fillId="0" borderId="0" xfId="63" applyNumberFormat="1" applyFont="1" applyFill="1" applyAlignment="1">
      <alignment horizontal="center" vertical="center"/>
    </xf>
    <xf numFmtId="0" fontId="14" fillId="0" borderId="0" xfId="52" applyFont="1" applyFill="1">
      <alignment/>
      <protection/>
    </xf>
    <xf numFmtId="0" fontId="16" fillId="0" borderId="0" xfId="52" applyFont="1" applyFill="1" applyAlignment="1">
      <alignment horizontal="center" vertical="center"/>
      <protection/>
    </xf>
    <xf numFmtId="175" fontId="16" fillId="0" borderId="0" xfId="63" applyNumberFormat="1" applyFont="1" applyFill="1" applyAlignment="1">
      <alignment horizontal="center" vertical="center"/>
    </xf>
    <xf numFmtId="0" fontId="16" fillId="0" borderId="0" xfId="52" applyFont="1" applyFill="1">
      <alignment/>
      <protection/>
    </xf>
    <xf numFmtId="175" fontId="3" fillId="0" borderId="0" xfId="63" applyNumberFormat="1" applyFont="1" applyFill="1" applyAlignment="1">
      <alignment horizontal="center" vertical="center"/>
    </xf>
    <xf numFmtId="175" fontId="4" fillId="0" borderId="0" xfId="63" applyNumberFormat="1" applyFont="1" applyFill="1" applyAlignment="1">
      <alignment horizontal="center" vertical="center"/>
    </xf>
    <xf numFmtId="0" fontId="4" fillId="0" borderId="0" xfId="52" applyFont="1" applyFill="1">
      <alignment/>
      <protection/>
    </xf>
    <xf numFmtId="0" fontId="5" fillId="0" borderId="0" xfId="52" applyFont="1" applyFill="1" applyAlignment="1">
      <alignment horizontal="center" vertical="justify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left" vertical="center" wrapText="1"/>
      <protection/>
    </xf>
    <xf numFmtId="0" fontId="3" fillId="0" borderId="0" xfId="52" applyFont="1" applyFill="1" applyAlignment="1">
      <alignment horizontal="left" vertical="center"/>
      <protection/>
    </xf>
    <xf numFmtId="0" fontId="4" fillId="0" borderId="0" xfId="52" applyFont="1" applyFill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1"/>
  <sheetViews>
    <sheetView tabSelected="1" view="pageBreakPreview" zoomScale="85" zoomScaleSheetLayoutView="85" zoomScalePageLayoutView="0" workbookViewId="0" topLeftCell="A1">
      <pane ySplit="8" topLeftCell="A484" activePane="bottomLeft" state="frozen"/>
      <selection pane="topLeft" activeCell="A1" sqref="A1"/>
      <selection pane="bottomLeft" activeCell="G6" sqref="G6"/>
    </sheetView>
  </sheetViews>
  <sheetFormatPr defaultColWidth="13.57421875" defaultRowHeight="12"/>
  <cols>
    <col min="1" max="1" width="58.421875" style="1" customWidth="1"/>
    <col min="2" max="2" width="8.140625" style="1" customWidth="1"/>
    <col min="3" max="3" width="8.421875" style="1" customWidth="1"/>
    <col min="4" max="4" width="16.57421875" style="2" customWidth="1"/>
    <col min="5" max="5" width="8.00390625" style="2" customWidth="1"/>
    <col min="6" max="6" width="19.7109375" style="6" customWidth="1"/>
    <col min="7" max="16384" width="13.57421875" style="1" customWidth="1"/>
  </cols>
  <sheetData>
    <row r="1" spans="5:6" ht="12.75">
      <c r="E1" s="155" t="s">
        <v>347</v>
      </c>
      <c r="F1" s="156"/>
    </row>
    <row r="2" spans="5:6" ht="12.75">
      <c r="E2" s="156"/>
      <c r="F2" s="156"/>
    </row>
    <row r="3" spans="5:6" ht="29.25" customHeight="1">
      <c r="E3" s="156"/>
      <c r="F3" s="156"/>
    </row>
    <row r="4" spans="5:6" ht="22.5" customHeight="1">
      <c r="E4" s="157" t="s">
        <v>314</v>
      </c>
      <c r="F4" s="157"/>
    </row>
    <row r="6" spans="1:6" ht="29.25" customHeight="1">
      <c r="A6" s="153" t="s">
        <v>211</v>
      </c>
      <c r="B6" s="153"/>
      <c r="C6" s="153"/>
      <c r="D6" s="153"/>
      <c r="E6" s="153"/>
      <c r="F6" s="153"/>
    </row>
    <row r="7" spans="1:5" ht="22.5" customHeight="1">
      <c r="A7" s="4"/>
      <c r="B7" s="4"/>
      <c r="C7" s="4"/>
      <c r="D7" s="5"/>
      <c r="E7" s="5"/>
    </row>
    <row r="8" spans="1:6" s="2" customFormat="1" ht="39.75" customHeight="1">
      <c r="A8" s="7" t="s">
        <v>0</v>
      </c>
      <c r="B8" s="7" t="s">
        <v>212</v>
      </c>
      <c r="C8" s="7" t="s">
        <v>213</v>
      </c>
      <c r="D8" s="8" t="s">
        <v>1</v>
      </c>
      <c r="E8" s="8" t="s">
        <v>2</v>
      </c>
      <c r="F8" s="9" t="s">
        <v>285</v>
      </c>
    </row>
    <row r="9" spans="1:6" s="2" customFormat="1" ht="26.25" customHeight="1">
      <c r="A9" s="10" t="s">
        <v>214</v>
      </c>
      <c r="B9" s="11" t="s">
        <v>215</v>
      </c>
      <c r="C9" s="11"/>
      <c r="D9" s="8"/>
      <c r="E9" s="8"/>
      <c r="F9" s="9">
        <f>F10+F17+F41+F58+F64</f>
        <v>93641.4</v>
      </c>
    </row>
    <row r="10" spans="1:6" s="2" customFormat="1" ht="32.25" customHeight="1">
      <c r="A10" s="12" t="s">
        <v>216</v>
      </c>
      <c r="B10" s="13" t="s">
        <v>215</v>
      </c>
      <c r="C10" s="13" t="s">
        <v>217</v>
      </c>
      <c r="D10" s="8"/>
      <c r="E10" s="8"/>
      <c r="F10" s="9">
        <f>F11</f>
        <v>394</v>
      </c>
    </row>
    <row r="11" spans="1:6" s="2" customFormat="1" ht="32.25" customHeight="1">
      <c r="A11" s="14" t="s">
        <v>205</v>
      </c>
      <c r="B11" s="15" t="s">
        <v>222</v>
      </c>
      <c r="C11" s="15" t="s">
        <v>217</v>
      </c>
      <c r="D11" s="16" t="s">
        <v>161</v>
      </c>
      <c r="E11" s="8"/>
      <c r="F11" s="9">
        <f>F12</f>
        <v>394</v>
      </c>
    </row>
    <row r="12" spans="1:6" s="2" customFormat="1" ht="29.25" customHeight="1">
      <c r="A12" s="17" t="s">
        <v>162</v>
      </c>
      <c r="B12" s="18" t="s">
        <v>215</v>
      </c>
      <c r="C12" s="18" t="s">
        <v>217</v>
      </c>
      <c r="D12" s="19" t="s">
        <v>206</v>
      </c>
      <c r="E12" s="20"/>
      <c r="F12" s="21">
        <f>F13</f>
        <v>394</v>
      </c>
    </row>
    <row r="13" spans="1:6" s="2" customFormat="1" ht="78" customHeight="1">
      <c r="A13" s="22" t="s">
        <v>164</v>
      </c>
      <c r="B13" s="23" t="s">
        <v>215</v>
      </c>
      <c r="C13" s="23" t="s">
        <v>217</v>
      </c>
      <c r="D13" s="24" t="s">
        <v>206</v>
      </c>
      <c r="E13" s="25">
        <v>100</v>
      </c>
      <c r="F13" s="26">
        <f>F14</f>
        <v>394</v>
      </c>
    </row>
    <row r="14" spans="1:6" s="2" customFormat="1" ht="39.75" customHeight="1">
      <c r="A14" s="22" t="s">
        <v>165</v>
      </c>
      <c r="B14" s="23" t="s">
        <v>215</v>
      </c>
      <c r="C14" s="23" t="s">
        <v>217</v>
      </c>
      <c r="D14" s="24" t="s">
        <v>206</v>
      </c>
      <c r="E14" s="25">
        <v>120</v>
      </c>
      <c r="F14" s="26">
        <f>F15+F16</f>
        <v>394</v>
      </c>
    </row>
    <row r="15" spans="1:6" s="2" customFormat="1" ht="39.75" customHeight="1">
      <c r="A15" s="27" t="s">
        <v>207</v>
      </c>
      <c r="B15" s="23" t="s">
        <v>215</v>
      </c>
      <c r="C15" s="23" t="s">
        <v>217</v>
      </c>
      <c r="D15" s="24" t="s">
        <v>206</v>
      </c>
      <c r="E15" s="28" t="s">
        <v>166</v>
      </c>
      <c r="F15" s="26">
        <v>302</v>
      </c>
    </row>
    <row r="16" spans="1:6" s="2" customFormat="1" ht="47.25" customHeight="1">
      <c r="A16" s="27" t="s">
        <v>167</v>
      </c>
      <c r="B16" s="23" t="s">
        <v>215</v>
      </c>
      <c r="C16" s="23" t="s">
        <v>217</v>
      </c>
      <c r="D16" s="24" t="s">
        <v>206</v>
      </c>
      <c r="E16" s="28" t="s">
        <v>168</v>
      </c>
      <c r="F16" s="29" t="s">
        <v>302</v>
      </c>
    </row>
    <row r="17" spans="1:6" s="2" customFormat="1" ht="39.75" customHeight="1">
      <c r="A17" s="10" t="s">
        <v>218</v>
      </c>
      <c r="B17" s="13" t="s">
        <v>215</v>
      </c>
      <c r="C17" s="13" t="s">
        <v>219</v>
      </c>
      <c r="D17" s="8"/>
      <c r="E17" s="8"/>
      <c r="F17" s="9">
        <f>F18</f>
        <v>4439</v>
      </c>
    </row>
    <row r="18" spans="1:6" s="2" customFormat="1" ht="39.75" customHeight="1">
      <c r="A18" s="14" t="s">
        <v>205</v>
      </c>
      <c r="B18" s="15" t="s">
        <v>222</v>
      </c>
      <c r="C18" s="15" t="s">
        <v>219</v>
      </c>
      <c r="D18" s="16" t="s">
        <v>161</v>
      </c>
      <c r="E18" s="8"/>
      <c r="F18" s="9">
        <f>F19+F31+F36</f>
        <v>4439</v>
      </c>
    </row>
    <row r="19" spans="1:6" s="2" customFormat="1" ht="30" customHeight="1">
      <c r="A19" s="30" t="s">
        <v>169</v>
      </c>
      <c r="B19" s="18" t="s">
        <v>215</v>
      </c>
      <c r="C19" s="18" t="s">
        <v>219</v>
      </c>
      <c r="D19" s="19" t="s">
        <v>163</v>
      </c>
      <c r="E19" s="20"/>
      <c r="F19" s="31">
        <f>F20+F25+F28</f>
        <v>4247</v>
      </c>
    </row>
    <row r="20" spans="1:6" s="2" customFormat="1" ht="82.5" customHeight="1">
      <c r="A20" s="22" t="s">
        <v>164</v>
      </c>
      <c r="B20" s="23" t="s">
        <v>215</v>
      </c>
      <c r="C20" s="23" t="s">
        <v>219</v>
      </c>
      <c r="D20" s="24" t="s">
        <v>163</v>
      </c>
      <c r="E20" s="25">
        <v>100</v>
      </c>
      <c r="F20" s="32">
        <f>F21</f>
        <v>4065</v>
      </c>
    </row>
    <row r="21" spans="1:6" s="2" customFormat="1" ht="39.75" customHeight="1">
      <c r="A21" s="22" t="s">
        <v>165</v>
      </c>
      <c r="B21" s="23" t="s">
        <v>215</v>
      </c>
      <c r="C21" s="23" t="s">
        <v>219</v>
      </c>
      <c r="D21" s="24" t="s">
        <v>163</v>
      </c>
      <c r="E21" s="25">
        <v>120</v>
      </c>
      <c r="F21" s="32">
        <f>SUM(F22:F24)</f>
        <v>4065</v>
      </c>
    </row>
    <row r="22" spans="1:6" s="2" customFormat="1" ht="39.75" customHeight="1">
      <c r="A22" s="27" t="s">
        <v>207</v>
      </c>
      <c r="B22" s="23" t="s">
        <v>215</v>
      </c>
      <c r="C22" s="23" t="s">
        <v>219</v>
      </c>
      <c r="D22" s="24" t="s">
        <v>163</v>
      </c>
      <c r="E22" s="33" t="s">
        <v>166</v>
      </c>
      <c r="F22" s="32">
        <v>1968</v>
      </c>
    </row>
    <row r="23" spans="1:6" s="2" customFormat="1" ht="55.5" customHeight="1">
      <c r="A23" s="27" t="s">
        <v>170</v>
      </c>
      <c r="B23" s="23" t="s">
        <v>215</v>
      </c>
      <c r="C23" s="23" t="s">
        <v>219</v>
      </c>
      <c r="D23" s="24" t="s">
        <v>163</v>
      </c>
      <c r="E23" s="33" t="s">
        <v>171</v>
      </c>
      <c r="F23" s="32">
        <v>1400</v>
      </c>
    </row>
    <row r="24" spans="1:6" s="2" customFormat="1" ht="50.25" customHeight="1">
      <c r="A24" s="27" t="s">
        <v>167</v>
      </c>
      <c r="B24" s="23" t="s">
        <v>215</v>
      </c>
      <c r="C24" s="23" t="s">
        <v>219</v>
      </c>
      <c r="D24" s="24" t="s">
        <v>163</v>
      </c>
      <c r="E24" s="28" t="s">
        <v>168</v>
      </c>
      <c r="F24" s="32">
        <v>697</v>
      </c>
    </row>
    <row r="25" spans="1:6" s="2" customFormat="1" ht="39.75" customHeight="1">
      <c r="A25" s="22" t="s">
        <v>3</v>
      </c>
      <c r="B25" s="23" t="s">
        <v>215</v>
      </c>
      <c r="C25" s="23" t="s">
        <v>219</v>
      </c>
      <c r="D25" s="24" t="s">
        <v>163</v>
      </c>
      <c r="E25" s="25">
        <v>200</v>
      </c>
      <c r="F25" s="32">
        <f>F26</f>
        <v>181</v>
      </c>
    </row>
    <row r="26" spans="1:6" s="2" customFormat="1" ht="39.75" customHeight="1">
      <c r="A26" s="22" t="s">
        <v>4</v>
      </c>
      <c r="B26" s="23" t="s">
        <v>215</v>
      </c>
      <c r="C26" s="23" t="s">
        <v>219</v>
      </c>
      <c r="D26" s="24" t="s">
        <v>163</v>
      </c>
      <c r="E26" s="25">
        <v>240</v>
      </c>
      <c r="F26" s="32">
        <f>F27</f>
        <v>181</v>
      </c>
    </row>
    <row r="27" spans="1:6" s="2" customFormat="1" ht="39.75" customHeight="1">
      <c r="A27" s="34" t="s">
        <v>5</v>
      </c>
      <c r="B27" s="23" t="s">
        <v>215</v>
      </c>
      <c r="C27" s="23" t="s">
        <v>219</v>
      </c>
      <c r="D27" s="24" t="s">
        <v>163</v>
      </c>
      <c r="E27" s="33" t="s">
        <v>10</v>
      </c>
      <c r="F27" s="32">
        <v>181</v>
      </c>
    </row>
    <row r="28" spans="1:6" s="2" customFormat="1" ht="24" customHeight="1">
      <c r="A28" s="22" t="s">
        <v>6</v>
      </c>
      <c r="B28" s="23" t="s">
        <v>215</v>
      </c>
      <c r="C28" s="23" t="s">
        <v>219</v>
      </c>
      <c r="D28" s="24" t="s">
        <v>163</v>
      </c>
      <c r="E28" s="25">
        <v>800</v>
      </c>
      <c r="F28" s="32">
        <f>F29</f>
        <v>1</v>
      </c>
    </row>
    <row r="29" spans="1:6" s="2" customFormat="1" ht="27" customHeight="1">
      <c r="A29" s="22" t="s">
        <v>82</v>
      </c>
      <c r="B29" s="23" t="s">
        <v>215</v>
      </c>
      <c r="C29" s="23" t="s">
        <v>219</v>
      </c>
      <c r="D29" s="24" t="s">
        <v>163</v>
      </c>
      <c r="E29" s="25">
        <v>850</v>
      </c>
      <c r="F29" s="32">
        <f>F30</f>
        <v>1</v>
      </c>
    </row>
    <row r="30" spans="1:6" s="2" customFormat="1" ht="34.5" customHeight="1">
      <c r="A30" s="27" t="s">
        <v>83</v>
      </c>
      <c r="B30" s="23" t="s">
        <v>215</v>
      </c>
      <c r="C30" s="23" t="s">
        <v>219</v>
      </c>
      <c r="D30" s="24" t="s">
        <v>163</v>
      </c>
      <c r="E30" s="33" t="s">
        <v>84</v>
      </c>
      <c r="F30" s="32">
        <v>1</v>
      </c>
    </row>
    <row r="31" spans="1:6" s="2" customFormat="1" ht="33.75" customHeight="1">
      <c r="A31" s="17" t="s">
        <v>174</v>
      </c>
      <c r="B31" s="18" t="s">
        <v>215</v>
      </c>
      <c r="C31" s="18" t="s">
        <v>219</v>
      </c>
      <c r="D31" s="19" t="s">
        <v>175</v>
      </c>
      <c r="E31" s="20"/>
      <c r="F31" s="31">
        <f>F32</f>
        <v>142</v>
      </c>
    </row>
    <row r="32" spans="1:6" s="2" customFormat="1" ht="80.25" customHeight="1">
      <c r="A32" s="22" t="s">
        <v>164</v>
      </c>
      <c r="B32" s="23" t="s">
        <v>215</v>
      </c>
      <c r="C32" s="23" t="s">
        <v>219</v>
      </c>
      <c r="D32" s="24" t="s">
        <v>175</v>
      </c>
      <c r="E32" s="25">
        <v>100</v>
      </c>
      <c r="F32" s="32">
        <f>F33</f>
        <v>142</v>
      </c>
    </row>
    <row r="33" spans="1:6" s="2" customFormat="1" ht="39.75" customHeight="1">
      <c r="A33" s="22" t="s">
        <v>165</v>
      </c>
      <c r="B33" s="23" t="s">
        <v>215</v>
      </c>
      <c r="C33" s="23" t="s">
        <v>219</v>
      </c>
      <c r="D33" s="24" t="s">
        <v>175</v>
      </c>
      <c r="E33" s="25">
        <v>120</v>
      </c>
      <c r="F33" s="32">
        <f>F34+F35</f>
        <v>142</v>
      </c>
    </row>
    <row r="34" spans="1:6" s="2" customFormat="1" ht="39.75" customHeight="1">
      <c r="A34" s="27" t="s">
        <v>207</v>
      </c>
      <c r="B34" s="23" t="s">
        <v>215</v>
      </c>
      <c r="C34" s="23" t="s">
        <v>219</v>
      </c>
      <c r="D34" s="24" t="s">
        <v>175</v>
      </c>
      <c r="E34" s="25">
        <v>121</v>
      </c>
      <c r="F34" s="32">
        <v>111</v>
      </c>
    </row>
    <row r="35" spans="1:6" s="2" customFormat="1" ht="52.5" customHeight="1">
      <c r="A35" s="27" t="s">
        <v>167</v>
      </c>
      <c r="B35" s="23" t="s">
        <v>215</v>
      </c>
      <c r="C35" s="23" t="s">
        <v>219</v>
      </c>
      <c r="D35" s="24" t="s">
        <v>175</v>
      </c>
      <c r="E35" s="25">
        <v>129</v>
      </c>
      <c r="F35" s="32">
        <v>31</v>
      </c>
    </row>
    <row r="36" spans="1:6" s="2" customFormat="1" ht="39.75" customHeight="1">
      <c r="A36" s="17" t="s">
        <v>176</v>
      </c>
      <c r="B36" s="18" t="s">
        <v>215</v>
      </c>
      <c r="C36" s="18" t="s">
        <v>219</v>
      </c>
      <c r="D36" s="19" t="s">
        <v>177</v>
      </c>
      <c r="E36" s="20"/>
      <c r="F36" s="31">
        <f>F37</f>
        <v>50</v>
      </c>
    </row>
    <row r="37" spans="1:6" s="2" customFormat="1" ht="75.75" customHeight="1">
      <c r="A37" s="22" t="s">
        <v>164</v>
      </c>
      <c r="B37" s="23" t="s">
        <v>215</v>
      </c>
      <c r="C37" s="23" t="s">
        <v>219</v>
      </c>
      <c r="D37" s="24" t="s">
        <v>177</v>
      </c>
      <c r="E37" s="25">
        <v>100</v>
      </c>
      <c r="F37" s="32">
        <f>F38</f>
        <v>50</v>
      </c>
    </row>
    <row r="38" spans="1:6" s="2" customFormat="1" ht="39.75" customHeight="1">
      <c r="A38" s="22" t="s">
        <v>165</v>
      </c>
      <c r="B38" s="23" t="s">
        <v>215</v>
      </c>
      <c r="C38" s="23" t="s">
        <v>219</v>
      </c>
      <c r="D38" s="24" t="s">
        <v>177</v>
      </c>
      <c r="E38" s="25">
        <v>120</v>
      </c>
      <c r="F38" s="32">
        <f>F39+F40</f>
        <v>50</v>
      </c>
    </row>
    <row r="39" spans="1:6" s="2" customFormat="1" ht="39.75" customHeight="1">
      <c r="A39" s="27" t="s">
        <v>207</v>
      </c>
      <c r="B39" s="23" t="s">
        <v>215</v>
      </c>
      <c r="C39" s="23" t="s">
        <v>219</v>
      </c>
      <c r="D39" s="24" t="s">
        <v>177</v>
      </c>
      <c r="E39" s="25">
        <v>121</v>
      </c>
      <c r="F39" s="32">
        <v>39</v>
      </c>
    </row>
    <row r="40" spans="1:6" s="2" customFormat="1" ht="50.25" customHeight="1">
      <c r="A40" s="27" t="s">
        <v>167</v>
      </c>
      <c r="B40" s="23" t="s">
        <v>215</v>
      </c>
      <c r="C40" s="23" t="s">
        <v>219</v>
      </c>
      <c r="D40" s="24" t="s">
        <v>177</v>
      </c>
      <c r="E40" s="25">
        <v>129</v>
      </c>
      <c r="F40" s="32">
        <v>11</v>
      </c>
    </row>
    <row r="41" spans="1:6" s="2" customFormat="1" ht="33" customHeight="1">
      <c r="A41" s="12" t="s">
        <v>220</v>
      </c>
      <c r="B41" s="13" t="s">
        <v>222</v>
      </c>
      <c r="C41" s="13" t="s">
        <v>223</v>
      </c>
      <c r="D41" s="8"/>
      <c r="E41" s="8"/>
      <c r="F41" s="9">
        <f>F42+F48</f>
        <v>45171</v>
      </c>
    </row>
    <row r="42" spans="1:6" s="2" customFormat="1" ht="44.25" customHeight="1">
      <c r="A42" s="35" t="s">
        <v>199</v>
      </c>
      <c r="B42" s="36" t="s">
        <v>222</v>
      </c>
      <c r="C42" s="36" t="s">
        <v>223</v>
      </c>
      <c r="D42" s="37" t="s">
        <v>142</v>
      </c>
      <c r="E42" s="8"/>
      <c r="F42" s="9">
        <f>F43</f>
        <v>38</v>
      </c>
    </row>
    <row r="43" spans="1:6" s="2" customFormat="1" ht="33" customHeight="1">
      <c r="A43" s="14" t="s">
        <v>283</v>
      </c>
      <c r="B43" s="15" t="s">
        <v>222</v>
      </c>
      <c r="C43" s="15" t="s">
        <v>223</v>
      </c>
      <c r="D43" s="16" t="s">
        <v>143</v>
      </c>
      <c r="E43" s="38"/>
      <c r="F43" s="39">
        <f>F44</f>
        <v>38</v>
      </c>
    </row>
    <row r="44" spans="1:6" s="2" customFormat="1" ht="33" customHeight="1">
      <c r="A44" s="40" t="s">
        <v>144</v>
      </c>
      <c r="B44" s="18" t="s">
        <v>222</v>
      </c>
      <c r="C44" s="18" t="s">
        <v>223</v>
      </c>
      <c r="D44" s="19" t="s">
        <v>145</v>
      </c>
      <c r="E44" s="20"/>
      <c r="F44" s="31">
        <f>F45</f>
        <v>38</v>
      </c>
    </row>
    <row r="45" spans="1:6" s="2" customFormat="1" ht="33" customHeight="1">
      <c r="A45" s="22" t="s">
        <v>3</v>
      </c>
      <c r="B45" s="23" t="s">
        <v>222</v>
      </c>
      <c r="C45" s="23" t="s">
        <v>223</v>
      </c>
      <c r="D45" s="24" t="s">
        <v>145</v>
      </c>
      <c r="E45" s="25">
        <v>200</v>
      </c>
      <c r="F45" s="32">
        <f>F46</f>
        <v>38</v>
      </c>
    </row>
    <row r="46" spans="1:6" s="2" customFormat="1" ht="33" customHeight="1">
      <c r="A46" s="22" t="s">
        <v>4</v>
      </c>
      <c r="B46" s="23" t="s">
        <v>222</v>
      </c>
      <c r="C46" s="23" t="s">
        <v>223</v>
      </c>
      <c r="D46" s="24" t="s">
        <v>145</v>
      </c>
      <c r="E46" s="25">
        <v>240</v>
      </c>
      <c r="F46" s="32">
        <f>F47</f>
        <v>38</v>
      </c>
    </row>
    <row r="47" spans="1:6" s="2" customFormat="1" ht="33" customHeight="1">
      <c r="A47" s="34" t="s">
        <v>5</v>
      </c>
      <c r="B47" s="23" t="s">
        <v>222</v>
      </c>
      <c r="C47" s="23" t="s">
        <v>223</v>
      </c>
      <c r="D47" s="24" t="s">
        <v>145</v>
      </c>
      <c r="E47" s="25">
        <v>244</v>
      </c>
      <c r="F47" s="32">
        <v>38</v>
      </c>
    </row>
    <row r="48" spans="1:6" s="2" customFormat="1" ht="33" customHeight="1">
      <c r="A48" s="14" t="s">
        <v>205</v>
      </c>
      <c r="B48" s="15" t="s">
        <v>222</v>
      </c>
      <c r="C48" s="15" t="s">
        <v>223</v>
      </c>
      <c r="D48" s="16" t="s">
        <v>161</v>
      </c>
      <c r="E48" s="38"/>
      <c r="F48" s="39">
        <f>F49</f>
        <v>45133</v>
      </c>
    </row>
    <row r="49" spans="1:6" s="2" customFormat="1" ht="33" customHeight="1">
      <c r="A49" s="30" t="s">
        <v>169</v>
      </c>
      <c r="B49" s="18" t="s">
        <v>222</v>
      </c>
      <c r="C49" s="18" t="s">
        <v>223</v>
      </c>
      <c r="D49" s="19" t="s">
        <v>163</v>
      </c>
      <c r="E49" s="20"/>
      <c r="F49" s="31">
        <f>F50+F55</f>
        <v>45133</v>
      </c>
    </row>
    <row r="50" spans="1:6" s="2" customFormat="1" ht="86.25" customHeight="1">
      <c r="A50" s="22" t="s">
        <v>164</v>
      </c>
      <c r="B50" s="23" t="s">
        <v>222</v>
      </c>
      <c r="C50" s="23" t="s">
        <v>223</v>
      </c>
      <c r="D50" s="24" t="s">
        <v>163</v>
      </c>
      <c r="E50" s="25">
        <v>100</v>
      </c>
      <c r="F50" s="32">
        <f>F51</f>
        <v>44042</v>
      </c>
    </row>
    <row r="51" spans="1:6" s="2" customFormat="1" ht="39.75" customHeight="1">
      <c r="A51" s="22" t="s">
        <v>165</v>
      </c>
      <c r="B51" s="23" t="s">
        <v>222</v>
      </c>
      <c r="C51" s="23" t="s">
        <v>223</v>
      </c>
      <c r="D51" s="24" t="s">
        <v>163</v>
      </c>
      <c r="E51" s="25">
        <v>120</v>
      </c>
      <c r="F51" s="32">
        <f>F52+F53+F54</f>
        <v>44042</v>
      </c>
    </row>
    <row r="52" spans="1:6" s="2" customFormat="1" ht="39.75" customHeight="1">
      <c r="A52" s="27" t="s">
        <v>207</v>
      </c>
      <c r="B52" s="23" t="s">
        <v>222</v>
      </c>
      <c r="C52" s="23" t="s">
        <v>223</v>
      </c>
      <c r="D52" s="24" t="s">
        <v>163</v>
      </c>
      <c r="E52" s="33" t="s">
        <v>166</v>
      </c>
      <c r="F52" s="32">
        <v>22916</v>
      </c>
    </row>
    <row r="53" spans="1:6" s="2" customFormat="1" ht="56.25" customHeight="1">
      <c r="A53" s="27" t="s">
        <v>170</v>
      </c>
      <c r="B53" s="23" t="s">
        <v>222</v>
      </c>
      <c r="C53" s="23" t="s">
        <v>223</v>
      </c>
      <c r="D53" s="24" t="s">
        <v>163</v>
      </c>
      <c r="E53" s="33" t="s">
        <v>171</v>
      </c>
      <c r="F53" s="32">
        <v>13300</v>
      </c>
    </row>
    <row r="54" spans="1:6" s="2" customFormat="1" ht="51.75" customHeight="1">
      <c r="A54" s="27" t="s">
        <v>167</v>
      </c>
      <c r="B54" s="23" t="s">
        <v>222</v>
      </c>
      <c r="C54" s="23" t="s">
        <v>223</v>
      </c>
      <c r="D54" s="24" t="s">
        <v>163</v>
      </c>
      <c r="E54" s="28" t="s">
        <v>168</v>
      </c>
      <c r="F54" s="32">
        <v>7826</v>
      </c>
    </row>
    <row r="55" spans="1:6" s="2" customFormat="1" ht="39.75" customHeight="1">
      <c r="A55" s="22" t="s">
        <v>3</v>
      </c>
      <c r="B55" s="23" t="s">
        <v>222</v>
      </c>
      <c r="C55" s="23" t="s">
        <v>223</v>
      </c>
      <c r="D55" s="24" t="s">
        <v>163</v>
      </c>
      <c r="E55" s="25">
        <v>200</v>
      </c>
      <c r="F55" s="32">
        <f>F56</f>
        <v>1091</v>
      </c>
    </row>
    <row r="56" spans="1:6" s="2" customFormat="1" ht="39.75" customHeight="1">
      <c r="A56" s="22" t="s">
        <v>4</v>
      </c>
      <c r="B56" s="23" t="s">
        <v>222</v>
      </c>
      <c r="C56" s="23" t="s">
        <v>223</v>
      </c>
      <c r="D56" s="24" t="s">
        <v>163</v>
      </c>
      <c r="E56" s="25">
        <v>240</v>
      </c>
      <c r="F56" s="32">
        <f>F57</f>
        <v>1091</v>
      </c>
    </row>
    <row r="57" spans="1:6" s="2" customFormat="1" ht="39.75" customHeight="1">
      <c r="A57" s="34" t="s">
        <v>5</v>
      </c>
      <c r="B57" s="23" t="s">
        <v>222</v>
      </c>
      <c r="C57" s="23" t="s">
        <v>223</v>
      </c>
      <c r="D57" s="24" t="s">
        <v>163</v>
      </c>
      <c r="E57" s="33" t="s">
        <v>10</v>
      </c>
      <c r="F57" s="32">
        <f>861+230</f>
        <v>1091</v>
      </c>
    </row>
    <row r="58" spans="1:6" s="2" customFormat="1" ht="49.5" customHeight="1">
      <c r="A58" s="41" t="s">
        <v>221</v>
      </c>
      <c r="B58" s="13" t="s">
        <v>222</v>
      </c>
      <c r="C58" s="13" t="s">
        <v>224</v>
      </c>
      <c r="D58" s="8"/>
      <c r="E58" s="8"/>
      <c r="F58" s="9">
        <f>F59</f>
        <v>25</v>
      </c>
    </row>
    <row r="59" spans="1:6" s="2" customFormat="1" ht="49.5" customHeight="1">
      <c r="A59" s="14" t="s">
        <v>205</v>
      </c>
      <c r="B59" s="15" t="s">
        <v>222</v>
      </c>
      <c r="C59" s="15" t="s">
        <v>224</v>
      </c>
      <c r="D59" s="16" t="s">
        <v>161</v>
      </c>
      <c r="E59" s="38"/>
      <c r="F59" s="39">
        <f>F60</f>
        <v>25</v>
      </c>
    </row>
    <row r="60" spans="1:6" s="2" customFormat="1" ht="30" customHeight="1">
      <c r="A60" s="30" t="s">
        <v>169</v>
      </c>
      <c r="B60" s="18" t="s">
        <v>222</v>
      </c>
      <c r="C60" s="18" t="s">
        <v>224</v>
      </c>
      <c r="D60" s="19" t="s">
        <v>163</v>
      </c>
      <c r="E60" s="38"/>
      <c r="F60" s="32">
        <f>F61</f>
        <v>25</v>
      </c>
    </row>
    <row r="61" spans="1:6" s="2" customFormat="1" ht="43.5" customHeight="1">
      <c r="A61" s="22" t="s">
        <v>3</v>
      </c>
      <c r="B61" s="23" t="s">
        <v>222</v>
      </c>
      <c r="C61" s="23" t="s">
        <v>224</v>
      </c>
      <c r="D61" s="24" t="s">
        <v>163</v>
      </c>
      <c r="E61" s="25">
        <v>200</v>
      </c>
      <c r="F61" s="32">
        <f>F62</f>
        <v>25</v>
      </c>
    </row>
    <row r="62" spans="1:6" s="2" customFormat="1" ht="45" customHeight="1">
      <c r="A62" s="22" t="s">
        <v>4</v>
      </c>
      <c r="B62" s="23" t="s">
        <v>222</v>
      </c>
      <c r="C62" s="23" t="s">
        <v>224</v>
      </c>
      <c r="D62" s="24" t="s">
        <v>163</v>
      </c>
      <c r="E62" s="25">
        <v>240</v>
      </c>
      <c r="F62" s="32">
        <f>F63</f>
        <v>25</v>
      </c>
    </row>
    <row r="63" spans="1:6" s="2" customFormat="1" ht="41.25" customHeight="1">
      <c r="A63" s="34" t="s">
        <v>5</v>
      </c>
      <c r="B63" s="23" t="s">
        <v>222</v>
      </c>
      <c r="C63" s="23" t="s">
        <v>224</v>
      </c>
      <c r="D63" s="24" t="s">
        <v>163</v>
      </c>
      <c r="E63" s="33" t="s">
        <v>10</v>
      </c>
      <c r="F63" s="32">
        <v>25</v>
      </c>
    </row>
    <row r="64" spans="1:6" s="2" customFormat="1" ht="30" customHeight="1">
      <c r="A64" s="41" t="s">
        <v>225</v>
      </c>
      <c r="B64" s="13" t="s">
        <v>222</v>
      </c>
      <c r="C64" s="13" t="s">
        <v>226</v>
      </c>
      <c r="D64" s="8"/>
      <c r="E64" s="8"/>
      <c r="F64" s="9">
        <f>F65+F100</f>
        <v>43612.4</v>
      </c>
    </row>
    <row r="65" spans="1:6" s="2" customFormat="1" ht="45" customHeight="1">
      <c r="A65" s="35" t="s">
        <v>199</v>
      </c>
      <c r="B65" s="13" t="s">
        <v>222</v>
      </c>
      <c r="C65" s="13" t="s">
        <v>226</v>
      </c>
      <c r="D65" s="37" t="s">
        <v>142</v>
      </c>
      <c r="E65" s="8"/>
      <c r="F65" s="9">
        <f>F66+F87</f>
        <v>30449.4</v>
      </c>
    </row>
    <row r="66" spans="1:6" s="2" customFormat="1" ht="39.75" customHeight="1">
      <c r="A66" s="14" t="s">
        <v>200</v>
      </c>
      <c r="B66" s="15" t="s">
        <v>222</v>
      </c>
      <c r="C66" s="15" t="s">
        <v>226</v>
      </c>
      <c r="D66" s="16" t="s">
        <v>146</v>
      </c>
      <c r="E66" s="38"/>
      <c r="F66" s="39">
        <f>F67+F71+F75</f>
        <v>24131.4</v>
      </c>
    </row>
    <row r="67" spans="1:6" s="2" customFormat="1" ht="39.75" customHeight="1">
      <c r="A67" s="17" t="s">
        <v>201</v>
      </c>
      <c r="B67" s="18" t="s">
        <v>222</v>
      </c>
      <c r="C67" s="18" t="s">
        <v>226</v>
      </c>
      <c r="D67" s="19" t="s">
        <v>147</v>
      </c>
      <c r="E67" s="42"/>
      <c r="F67" s="31">
        <f>F68</f>
        <v>5120</v>
      </c>
    </row>
    <row r="68" spans="1:6" s="2" customFormat="1" ht="39.75" customHeight="1">
      <c r="A68" s="27" t="s">
        <v>3</v>
      </c>
      <c r="B68" s="23" t="s">
        <v>222</v>
      </c>
      <c r="C68" s="23" t="s">
        <v>226</v>
      </c>
      <c r="D68" s="24" t="s">
        <v>147</v>
      </c>
      <c r="E68" s="33" t="s">
        <v>80</v>
      </c>
      <c r="F68" s="32">
        <f>F69</f>
        <v>5120</v>
      </c>
    </row>
    <row r="69" spans="1:6" s="2" customFormat="1" ht="39.75" customHeight="1">
      <c r="A69" s="27" t="s">
        <v>4</v>
      </c>
      <c r="B69" s="23" t="s">
        <v>222</v>
      </c>
      <c r="C69" s="23" t="s">
        <v>226</v>
      </c>
      <c r="D69" s="24" t="s">
        <v>147</v>
      </c>
      <c r="E69" s="33" t="s">
        <v>81</v>
      </c>
      <c r="F69" s="32">
        <f>F70</f>
        <v>5120</v>
      </c>
    </row>
    <row r="70" spans="1:6" s="2" customFormat="1" ht="39.75" customHeight="1">
      <c r="A70" s="34" t="s">
        <v>14</v>
      </c>
      <c r="B70" s="23" t="s">
        <v>222</v>
      </c>
      <c r="C70" s="23" t="s">
        <v>226</v>
      </c>
      <c r="D70" s="24" t="s">
        <v>147</v>
      </c>
      <c r="E70" s="33" t="s">
        <v>10</v>
      </c>
      <c r="F70" s="32">
        <v>5120</v>
      </c>
    </row>
    <row r="71" spans="1:6" s="2" customFormat="1" ht="39.75" customHeight="1">
      <c r="A71" s="17" t="s">
        <v>277</v>
      </c>
      <c r="B71" s="18" t="s">
        <v>222</v>
      </c>
      <c r="C71" s="18" t="s">
        <v>226</v>
      </c>
      <c r="D71" s="19" t="s">
        <v>148</v>
      </c>
      <c r="E71" s="42"/>
      <c r="F71" s="43">
        <f>F72</f>
        <v>1360.4</v>
      </c>
    </row>
    <row r="72" spans="1:6" s="2" customFormat="1" ht="39.75" customHeight="1">
      <c r="A72" s="27" t="s">
        <v>3</v>
      </c>
      <c r="B72" s="23" t="s">
        <v>222</v>
      </c>
      <c r="C72" s="23" t="s">
        <v>226</v>
      </c>
      <c r="D72" s="24" t="s">
        <v>148</v>
      </c>
      <c r="E72" s="33" t="s">
        <v>80</v>
      </c>
      <c r="F72" s="32">
        <f>F73</f>
        <v>1360.4</v>
      </c>
    </row>
    <row r="73" spans="1:6" s="2" customFormat="1" ht="31.5">
      <c r="A73" s="27" t="s">
        <v>4</v>
      </c>
      <c r="B73" s="23" t="s">
        <v>222</v>
      </c>
      <c r="C73" s="23" t="s">
        <v>226</v>
      </c>
      <c r="D73" s="24" t="s">
        <v>148</v>
      </c>
      <c r="E73" s="33" t="s">
        <v>81</v>
      </c>
      <c r="F73" s="32">
        <f>F74</f>
        <v>1360.4</v>
      </c>
    </row>
    <row r="74" spans="1:6" s="2" customFormat="1" ht="31.5">
      <c r="A74" s="34" t="s">
        <v>5</v>
      </c>
      <c r="B74" s="23" t="s">
        <v>222</v>
      </c>
      <c r="C74" s="23" t="s">
        <v>226</v>
      </c>
      <c r="D74" s="24" t="s">
        <v>148</v>
      </c>
      <c r="E74" s="33" t="s">
        <v>10</v>
      </c>
      <c r="F74" s="32">
        <v>1360.4</v>
      </c>
    </row>
    <row r="75" spans="1:6" s="2" customFormat="1" ht="25.5" customHeight="1">
      <c r="A75" s="40" t="s">
        <v>202</v>
      </c>
      <c r="B75" s="18" t="s">
        <v>222</v>
      </c>
      <c r="C75" s="18" t="s">
        <v>226</v>
      </c>
      <c r="D75" s="19" t="s">
        <v>149</v>
      </c>
      <c r="E75" s="42"/>
      <c r="F75" s="31">
        <f>F76+F81+F84</f>
        <v>17651</v>
      </c>
    </row>
    <row r="76" spans="1:6" s="2" customFormat="1" ht="78.75">
      <c r="A76" s="34" t="s">
        <v>70</v>
      </c>
      <c r="B76" s="23" t="s">
        <v>222</v>
      </c>
      <c r="C76" s="23" t="s">
        <v>226</v>
      </c>
      <c r="D76" s="24" t="s">
        <v>149</v>
      </c>
      <c r="E76" s="33" t="s">
        <v>71</v>
      </c>
      <c r="F76" s="32">
        <f>F77</f>
        <v>17588</v>
      </c>
    </row>
    <row r="77" spans="1:6" s="2" customFormat="1" ht="15.75">
      <c r="A77" s="34" t="s">
        <v>72</v>
      </c>
      <c r="B77" s="23" t="s">
        <v>222</v>
      </c>
      <c r="C77" s="23" t="s">
        <v>226</v>
      </c>
      <c r="D77" s="24" t="s">
        <v>149</v>
      </c>
      <c r="E77" s="33" t="s">
        <v>73</v>
      </c>
      <c r="F77" s="32">
        <f>F78+F79+F80</f>
        <v>17588</v>
      </c>
    </row>
    <row r="78" spans="1:6" s="2" customFormat="1" ht="15.75">
      <c r="A78" s="34" t="s">
        <v>74</v>
      </c>
      <c r="B78" s="23" t="s">
        <v>222</v>
      </c>
      <c r="C78" s="23" t="s">
        <v>226</v>
      </c>
      <c r="D78" s="24" t="s">
        <v>149</v>
      </c>
      <c r="E78" s="33" t="s">
        <v>75</v>
      </c>
      <c r="F78" s="32">
        <v>10173</v>
      </c>
    </row>
    <row r="79" spans="1:6" s="2" customFormat="1" ht="31.5">
      <c r="A79" s="34" t="s">
        <v>76</v>
      </c>
      <c r="B79" s="23" t="s">
        <v>222</v>
      </c>
      <c r="C79" s="23" t="s">
        <v>226</v>
      </c>
      <c r="D79" s="24" t="s">
        <v>149</v>
      </c>
      <c r="E79" s="33" t="s">
        <v>77</v>
      </c>
      <c r="F79" s="32">
        <v>3960</v>
      </c>
    </row>
    <row r="80" spans="1:6" s="2" customFormat="1" ht="47.25">
      <c r="A80" s="34" t="s">
        <v>78</v>
      </c>
      <c r="B80" s="23" t="s">
        <v>222</v>
      </c>
      <c r="C80" s="23" t="s">
        <v>226</v>
      </c>
      <c r="D80" s="24" t="s">
        <v>149</v>
      </c>
      <c r="E80" s="33" t="s">
        <v>79</v>
      </c>
      <c r="F80" s="32">
        <v>3455</v>
      </c>
    </row>
    <row r="81" spans="1:6" s="2" customFormat="1" ht="31.5">
      <c r="A81" s="27" t="s">
        <v>3</v>
      </c>
      <c r="B81" s="23" t="s">
        <v>222</v>
      </c>
      <c r="C81" s="23" t="s">
        <v>226</v>
      </c>
      <c r="D81" s="24" t="s">
        <v>149</v>
      </c>
      <c r="E81" s="33" t="s">
        <v>80</v>
      </c>
      <c r="F81" s="32">
        <f>F82</f>
        <v>61</v>
      </c>
    </row>
    <row r="82" spans="1:6" s="2" customFormat="1" ht="31.5">
      <c r="A82" s="27" t="s">
        <v>4</v>
      </c>
      <c r="B82" s="23" t="s">
        <v>222</v>
      </c>
      <c r="C82" s="23" t="s">
        <v>226</v>
      </c>
      <c r="D82" s="24" t="s">
        <v>149</v>
      </c>
      <c r="E82" s="33" t="s">
        <v>81</v>
      </c>
      <c r="F82" s="32">
        <f>F83</f>
        <v>61</v>
      </c>
    </row>
    <row r="83" spans="1:6" s="2" customFormat="1" ht="31.5">
      <c r="A83" s="34" t="s">
        <v>5</v>
      </c>
      <c r="B83" s="23" t="s">
        <v>222</v>
      </c>
      <c r="C83" s="23" t="s">
        <v>226</v>
      </c>
      <c r="D83" s="24" t="s">
        <v>149</v>
      </c>
      <c r="E83" s="33" t="s">
        <v>10</v>
      </c>
      <c r="F83" s="32">
        <v>61</v>
      </c>
    </row>
    <row r="84" spans="1:6" s="2" customFormat="1" ht="15.75">
      <c r="A84" s="22" t="s">
        <v>6</v>
      </c>
      <c r="B84" s="23" t="s">
        <v>222</v>
      </c>
      <c r="C84" s="23" t="s">
        <v>226</v>
      </c>
      <c r="D84" s="24" t="s">
        <v>149</v>
      </c>
      <c r="E84" s="25">
        <v>800</v>
      </c>
      <c r="F84" s="32">
        <f>F85</f>
        <v>2</v>
      </c>
    </row>
    <row r="85" spans="1:6" s="2" customFormat="1" ht="18.75" customHeight="1">
      <c r="A85" s="22" t="s">
        <v>82</v>
      </c>
      <c r="B85" s="23" t="s">
        <v>222</v>
      </c>
      <c r="C85" s="23" t="s">
        <v>226</v>
      </c>
      <c r="D85" s="24" t="s">
        <v>149</v>
      </c>
      <c r="E85" s="25">
        <v>850</v>
      </c>
      <c r="F85" s="32">
        <f>F86</f>
        <v>2</v>
      </c>
    </row>
    <row r="86" spans="1:6" s="2" customFormat="1" ht="17.25" customHeight="1">
      <c r="A86" s="22" t="s">
        <v>85</v>
      </c>
      <c r="B86" s="23" t="s">
        <v>222</v>
      </c>
      <c r="C86" s="23" t="s">
        <v>226</v>
      </c>
      <c r="D86" s="24" t="s">
        <v>149</v>
      </c>
      <c r="E86" s="25">
        <v>852</v>
      </c>
      <c r="F86" s="32">
        <v>2</v>
      </c>
    </row>
    <row r="87" spans="1:6" s="2" customFormat="1" ht="31.5">
      <c r="A87" s="14" t="s">
        <v>276</v>
      </c>
      <c r="B87" s="15" t="s">
        <v>222</v>
      </c>
      <c r="C87" s="15" t="s">
        <v>226</v>
      </c>
      <c r="D87" s="16" t="s">
        <v>159</v>
      </c>
      <c r="E87" s="23"/>
      <c r="F87" s="39">
        <f>F88</f>
        <v>6318</v>
      </c>
    </row>
    <row r="88" spans="1:6" s="2" customFormat="1" ht="15.75">
      <c r="A88" s="40" t="s">
        <v>284</v>
      </c>
      <c r="B88" s="18" t="s">
        <v>222</v>
      </c>
      <c r="C88" s="18" t="s">
        <v>226</v>
      </c>
      <c r="D88" s="18" t="s">
        <v>160</v>
      </c>
      <c r="E88" s="42"/>
      <c r="F88" s="31">
        <f>F89+F94+F97</f>
        <v>6318</v>
      </c>
    </row>
    <row r="89" spans="1:6" s="2" customFormat="1" ht="78.75">
      <c r="A89" s="34" t="s">
        <v>70</v>
      </c>
      <c r="B89" s="23" t="s">
        <v>222</v>
      </c>
      <c r="C89" s="23" t="s">
        <v>226</v>
      </c>
      <c r="D89" s="44" t="s">
        <v>160</v>
      </c>
      <c r="E89" s="33" t="s">
        <v>71</v>
      </c>
      <c r="F89" s="32">
        <f>F90</f>
        <v>6310</v>
      </c>
    </row>
    <row r="90" spans="1:6" s="2" customFormat="1" ht="15.75">
      <c r="A90" s="34" t="s">
        <v>72</v>
      </c>
      <c r="B90" s="23" t="s">
        <v>222</v>
      </c>
      <c r="C90" s="23" t="s">
        <v>226</v>
      </c>
      <c r="D90" s="44" t="s">
        <v>160</v>
      </c>
      <c r="E90" s="33" t="s">
        <v>73</v>
      </c>
      <c r="F90" s="32">
        <f>F91+F92+F93</f>
        <v>6310</v>
      </c>
    </row>
    <row r="91" spans="1:6" s="2" customFormat="1" ht="15.75">
      <c r="A91" s="34" t="s">
        <v>74</v>
      </c>
      <c r="B91" s="23" t="s">
        <v>222</v>
      </c>
      <c r="C91" s="23" t="s">
        <v>226</v>
      </c>
      <c r="D91" s="44" t="s">
        <v>160</v>
      </c>
      <c r="E91" s="33" t="s">
        <v>75</v>
      </c>
      <c r="F91" s="32">
        <v>3719</v>
      </c>
    </row>
    <row r="92" spans="1:6" s="2" customFormat="1" ht="31.5">
      <c r="A92" s="34" t="s">
        <v>76</v>
      </c>
      <c r="B92" s="23" t="s">
        <v>222</v>
      </c>
      <c r="C92" s="23" t="s">
        <v>226</v>
      </c>
      <c r="D92" s="44" t="s">
        <v>160</v>
      </c>
      <c r="E92" s="33" t="s">
        <v>77</v>
      </c>
      <c r="F92" s="32">
        <v>1386</v>
      </c>
    </row>
    <row r="93" spans="1:6" s="2" customFormat="1" ht="47.25">
      <c r="A93" s="34" t="s">
        <v>78</v>
      </c>
      <c r="B93" s="23" t="s">
        <v>222</v>
      </c>
      <c r="C93" s="23" t="s">
        <v>226</v>
      </c>
      <c r="D93" s="44" t="s">
        <v>160</v>
      </c>
      <c r="E93" s="33" t="s">
        <v>79</v>
      </c>
      <c r="F93" s="32">
        <v>1205</v>
      </c>
    </row>
    <row r="94" spans="1:6" s="2" customFormat="1" ht="31.5">
      <c r="A94" s="27" t="s">
        <v>3</v>
      </c>
      <c r="B94" s="23" t="s">
        <v>222</v>
      </c>
      <c r="C94" s="23" t="s">
        <v>226</v>
      </c>
      <c r="D94" s="44" t="s">
        <v>160</v>
      </c>
      <c r="E94" s="33" t="s">
        <v>80</v>
      </c>
      <c r="F94" s="32">
        <f>F95</f>
        <v>7</v>
      </c>
    </row>
    <row r="95" spans="1:6" s="2" customFormat="1" ht="31.5">
      <c r="A95" s="27" t="s">
        <v>4</v>
      </c>
      <c r="B95" s="23" t="s">
        <v>222</v>
      </c>
      <c r="C95" s="23" t="s">
        <v>226</v>
      </c>
      <c r="D95" s="44" t="s">
        <v>160</v>
      </c>
      <c r="E95" s="33" t="s">
        <v>81</v>
      </c>
      <c r="F95" s="32">
        <f>F96</f>
        <v>7</v>
      </c>
    </row>
    <row r="96" spans="1:6" s="2" customFormat="1" ht="31.5">
      <c r="A96" s="34" t="s">
        <v>5</v>
      </c>
      <c r="B96" s="23" t="s">
        <v>222</v>
      </c>
      <c r="C96" s="23" t="s">
        <v>226</v>
      </c>
      <c r="D96" s="44" t="s">
        <v>160</v>
      </c>
      <c r="E96" s="33" t="s">
        <v>10</v>
      </c>
      <c r="F96" s="32">
        <v>7</v>
      </c>
    </row>
    <row r="97" spans="1:6" s="2" customFormat="1" ht="15.75">
      <c r="A97" s="22" t="s">
        <v>6</v>
      </c>
      <c r="B97" s="23" t="s">
        <v>222</v>
      </c>
      <c r="C97" s="23" t="s">
        <v>226</v>
      </c>
      <c r="D97" s="44" t="s">
        <v>160</v>
      </c>
      <c r="E97" s="25">
        <v>800</v>
      </c>
      <c r="F97" s="32">
        <f>F98</f>
        <v>1</v>
      </c>
    </row>
    <row r="98" spans="1:6" s="2" customFormat="1" ht="15.75">
      <c r="A98" s="22" t="s">
        <v>82</v>
      </c>
      <c r="B98" s="23" t="s">
        <v>222</v>
      </c>
      <c r="C98" s="23" t="s">
        <v>226</v>
      </c>
      <c r="D98" s="44" t="s">
        <v>160</v>
      </c>
      <c r="E98" s="25">
        <v>850</v>
      </c>
      <c r="F98" s="32">
        <f>F99</f>
        <v>1</v>
      </c>
    </row>
    <row r="99" spans="1:6" s="2" customFormat="1" ht="15.75">
      <c r="A99" s="22" t="s">
        <v>85</v>
      </c>
      <c r="B99" s="23" t="s">
        <v>222</v>
      </c>
      <c r="C99" s="23" t="s">
        <v>226</v>
      </c>
      <c r="D99" s="44" t="s">
        <v>160</v>
      </c>
      <c r="E99" s="25">
        <v>852</v>
      </c>
      <c r="F99" s="32">
        <v>1</v>
      </c>
    </row>
    <row r="100" spans="1:6" s="2" customFormat="1" ht="15.75">
      <c r="A100" s="35" t="s">
        <v>208</v>
      </c>
      <c r="B100" s="36" t="s">
        <v>222</v>
      </c>
      <c r="C100" s="36" t="s">
        <v>226</v>
      </c>
      <c r="D100" s="45" t="s">
        <v>178</v>
      </c>
      <c r="E100" s="46"/>
      <c r="F100" s="47">
        <f>F101+F110</f>
        <v>13163</v>
      </c>
    </row>
    <row r="101" spans="1:6" s="2" customFormat="1" ht="31.5">
      <c r="A101" s="17" t="s">
        <v>179</v>
      </c>
      <c r="B101" s="18" t="s">
        <v>222</v>
      </c>
      <c r="C101" s="18" t="s">
        <v>226</v>
      </c>
      <c r="D101" s="42" t="s">
        <v>180</v>
      </c>
      <c r="E101" s="42"/>
      <c r="F101" s="31">
        <f>F102+F105</f>
        <v>4285</v>
      </c>
    </row>
    <row r="102" spans="1:6" s="2" customFormat="1" ht="31.5">
      <c r="A102" s="27" t="s">
        <v>3</v>
      </c>
      <c r="B102" s="23" t="s">
        <v>222</v>
      </c>
      <c r="C102" s="23" t="s">
        <v>226</v>
      </c>
      <c r="D102" s="33" t="s">
        <v>180</v>
      </c>
      <c r="E102" s="33" t="s">
        <v>80</v>
      </c>
      <c r="F102" s="32">
        <f>F103</f>
        <v>794</v>
      </c>
    </row>
    <row r="103" spans="1:6" s="2" customFormat="1" ht="31.5">
      <c r="A103" s="27" t="s">
        <v>4</v>
      </c>
      <c r="B103" s="23" t="s">
        <v>222</v>
      </c>
      <c r="C103" s="23" t="s">
        <v>226</v>
      </c>
      <c r="D103" s="33" t="s">
        <v>180</v>
      </c>
      <c r="E103" s="33" t="s">
        <v>81</v>
      </c>
      <c r="F103" s="32">
        <f>F104</f>
        <v>794</v>
      </c>
    </row>
    <row r="104" spans="1:6" s="2" customFormat="1" ht="31.5">
      <c r="A104" s="34" t="s">
        <v>14</v>
      </c>
      <c r="B104" s="23" t="s">
        <v>222</v>
      </c>
      <c r="C104" s="23" t="s">
        <v>226</v>
      </c>
      <c r="D104" s="33" t="s">
        <v>180</v>
      </c>
      <c r="E104" s="33" t="s">
        <v>10</v>
      </c>
      <c r="F104" s="32">
        <v>794</v>
      </c>
    </row>
    <row r="105" spans="1:6" s="2" customFormat="1" ht="15.75">
      <c r="A105" s="27" t="s">
        <v>6</v>
      </c>
      <c r="B105" s="23" t="s">
        <v>222</v>
      </c>
      <c r="C105" s="23" t="s">
        <v>226</v>
      </c>
      <c r="D105" s="33" t="s">
        <v>180</v>
      </c>
      <c r="E105" s="33">
        <v>800</v>
      </c>
      <c r="F105" s="32">
        <f>F106+F108</f>
        <v>3491</v>
      </c>
    </row>
    <row r="106" spans="1:6" s="2" customFormat="1" ht="15.75">
      <c r="A106" s="48" t="s">
        <v>305</v>
      </c>
      <c r="B106" s="23" t="s">
        <v>222</v>
      </c>
      <c r="C106" s="23" t="s">
        <v>226</v>
      </c>
      <c r="D106" s="33" t="s">
        <v>180</v>
      </c>
      <c r="E106" s="33" t="s">
        <v>304</v>
      </c>
      <c r="F106" s="32">
        <f>F107</f>
        <v>2036</v>
      </c>
    </row>
    <row r="107" spans="1:6" s="2" customFormat="1" ht="15.75">
      <c r="A107" s="48" t="s">
        <v>306</v>
      </c>
      <c r="B107" s="23" t="s">
        <v>222</v>
      </c>
      <c r="C107" s="23" t="s">
        <v>226</v>
      </c>
      <c r="D107" s="33" t="s">
        <v>180</v>
      </c>
      <c r="E107" s="33" t="s">
        <v>303</v>
      </c>
      <c r="F107" s="32">
        <f>446+1590</f>
        <v>2036</v>
      </c>
    </row>
    <row r="108" spans="1:6" s="2" customFormat="1" ht="15.75" customHeight="1">
      <c r="A108" s="27" t="s">
        <v>82</v>
      </c>
      <c r="B108" s="23" t="s">
        <v>222</v>
      </c>
      <c r="C108" s="23" t="s">
        <v>226</v>
      </c>
      <c r="D108" s="33" t="s">
        <v>180</v>
      </c>
      <c r="E108" s="33">
        <v>850</v>
      </c>
      <c r="F108" s="32">
        <f>F109</f>
        <v>1455</v>
      </c>
    </row>
    <row r="109" spans="1:6" s="2" customFormat="1" ht="15.75" customHeight="1">
      <c r="A109" s="27" t="s">
        <v>172</v>
      </c>
      <c r="B109" s="23" t="s">
        <v>222</v>
      </c>
      <c r="C109" s="23" t="s">
        <v>226</v>
      </c>
      <c r="D109" s="33" t="s">
        <v>180</v>
      </c>
      <c r="E109" s="33" t="s">
        <v>173</v>
      </c>
      <c r="F109" s="32">
        <v>1455</v>
      </c>
    </row>
    <row r="110" spans="1:6" s="2" customFormat="1" ht="15.75" customHeight="1">
      <c r="A110" s="40" t="s">
        <v>209</v>
      </c>
      <c r="B110" s="18" t="s">
        <v>222</v>
      </c>
      <c r="C110" s="18" t="s">
        <v>226</v>
      </c>
      <c r="D110" s="18" t="s">
        <v>181</v>
      </c>
      <c r="E110" s="42"/>
      <c r="F110" s="31">
        <f>F111+F116+F119</f>
        <v>8878</v>
      </c>
    </row>
    <row r="111" spans="1:6" s="2" customFormat="1" ht="78.75" customHeight="1">
      <c r="A111" s="34" t="s">
        <v>70</v>
      </c>
      <c r="B111" s="23" t="s">
        <v>222</v>
      </c>
      <c r="C111" s="23" t="s">
        <v>226</v>
      </c>
      <c r="D111" s="44" t="s">
        <v>181</v>
      </c>
      <c r="E111" s="33" t="s">
        <v>71</v>
      </c>
      <c r="F111" s="32">
        <f>F112</f>
        <v>8870</v>
      </c>
    </row>
    <row r="112" spans="1:6" s="2" customFormat="1" ht="15.75" customHeight="1">
      <c r="A112" s="34" t="s">
        <v>72</v>
      </c>
      <c r="B112" s="23" t="s">
        <v>222</v>
      </c>
      <c r="C112" s="23" t="s">
        <v>226</v>
      </c>
      <c r="D112" s="44" t="s">
        <v>181</v>
      </c>
      <c r="E112" s="33" t="s">
        <v>73</v>
      </c>
      <c r="F112" s="32">
        <f>SUM(F113:F115)</f>
        <v>8870</v>
      </c>
    </row>
    <row r="113" spans="1:6" s="2" customFormat="1" ht="15.75" customHeight="1">
      <c r="A113" s="34" t="s">
        <v>74</v>
      </c>
      <c r="B113" s="23" t="s">
        <v>222</v>
      </c>
      <c r="C113" s="23" t="s">
        <v>226</v>
      </c>
      <c r="D113" s="44" t="s">
        <v>181</v>
      </c>
      <c r="E113" s="33" t="s">
        <v>75</v>
      </c>
      <c r="F113" s="32">
        <v>4822</v>
      </c>
    </row>
    <row r="114" spans="1:6" s="2" customFormat="1" ht="31.5" customHeight="1">
      <c r="A114" s="34" t="s">
        <v>76</v>
      </c>
      <c r="B114" s="23" t="s">
        <v>222</v>
      </c>
      <c r="C114" s="23" t="s">
        <v>226</v>
      </c>
      <c r="D114" s="44" t="s">
        <v>181</v>
      </c>
      <c r="E114" s="33" t="s">
        <v>77</v>
      </c>
      <c r="F114" s="32">
        <v>2178</v>
      </c>
    </row>
    <row r="115" spans="1:6" s="2" customFormat="1" ht="47.25" customHeight="1">
      <c r="A115" s="34" t="s">
        <v>78</v>
      </c>
      <c r="B115" s="23" t="s">
        <v>222</v>
      </c>
      <c r="C115" s="23" t="s">
        <v>226</v>
      </c>
      <c r="D115" s="44" t="s">
        <v>181</v>
      </c>
      <c r="E115" s="33" t="s">
        <v>79</v>
      </c>
      <c r="F115" s="32">
        <v>1870</v>
      </c>
    </row>
    <row r="116" spans="1:6" s="2" customFormat="1" ht="31.5" customHeight="1">
      <c r="A116" s="27" t="s">
        <v>3</v>
      </c>
      <c r="B116" s="23" t="s">
        <v>222</v>
      </c>
      <c r="C116" s="23" t="s">
        <v>226</v>
      </c>
      <c r="D116" s="44" t="s">
        <v>181</v>
      </c>
      <c r="E116" s="33" t="s">
        <v>80</v>
      </c>
      <c r="F116" s="32">
        <f>F117</f>
        <v>7</v>
      </c>
    </row>
    <row r="117" spans="1:6" s="2" customFormat="1" ht="31.5" customHeight="1">
      <c r="A117" s="27" t="s">
        <v>4</v>
      </c>
      <c r="B117" s="23" t="s">
        <v>222</v>
      </c>
      <c r="C117" s="23" t="s">
        <v>226</v>
      </c>
      <c r="D117" s="44" t="s">
        <v>181</v>
      </c>
      <c r="E117" s="33" t="s">
        <v>81</v>
      </c>
      <c r="F117" s="32">
        <f>F118</f>
        <v>7</v>
      </c>
    </row>
    <row r="118" spans="1:6" s="2" customFormat="1" ht="31.5" customHeight="1">
      <c r="A118" s="34" t="s">
        <v>5</v>
      </c>
      <c r="B118" s="23" t="s">
        <v>222</v>
      </c>
      <c r="C118" s="23" t="s">
        <v>226</v>
      </c>
      <c r="D118" s="44" t="s">
        <v>181</v>
      </c>
      <c r="E118" s="33" t="s">
        <v>10</v>
      </c>
      <c r="F118" s="32">
        <v>7</v>
      </c>
    </row>
    <row r="119" spans="1:6" s="2" customFormat="1" ht="15.75" customHeight="1">
      <c r="A119" s="22" t="s">
        <v>6</v>
      </c>
      <c r="B119" s="23" t="s">
        <v>222</v>
      </c>
      <c r="C119" s="23" t="s">
        <v>226</v>
      </c>
      <c r="D119" s="44" t="s">
        <v>181</v>
      </c>
      <c r="E119" s="25">
        <v>800</v>
      </c>
      <c r="F119" s="32">
        <f>F120</f>
        <v>1</v>
      </c>
    </row>
    <row r="120" spans="1:6" s="2" customFormat="1" ht="15.75" customHeight="1">
      <c r="A120" s="22" t="s">
        <v>82</v>
      </c>
      <c r="B120" s="23" t="s">
        <v>222</v>
      </c>
      <c r="C120" s="23" t="s">
        <v>226</v>
      </c>
      <c r="D120" s="44" t="s">
        <v>181</v>
      </c>
      <c r="E120" s="25">
        <v>850</v>
      </c>
      <c r="F120" s="32">
        <f>F121</f>
        <v>1</v>
      </c>
    </row>
    <row r="121" spans="1:6" s="2" customFormat="1" ht="15.75" customHeight="1">
      <c r="A121" s="22" t="s">
        <v>85</v>
      </c>
      <c r="B121" s="23" t="s">
        <v>222</v>
      </c>
      <c r="C121" s="23" t="s">
        <v>226</v>
      </c>
      <c r="D121" s="44" t="s">
        <v>181</v>
      </c>
      <c r="E121" s="25">
        <v>852</v>
      </c>
      <c r="F121" s="32">
        <v>1</v>
      </c>
    </row>
    <row r="122" spans="1:6" s="2" customFormat="1" ht="21.75" customHeight="1">
      <c r="A122" s="49" t="s">
        <v>228</v>
      </c>
      <c r="B122" s="36" t="s">
        <v>219</v>
      </c>
      <c r="C122" s="36"/>
      <c r="D122" s="36"/>
      <c r="E122" s="50"/>
      <c r="F122" s="47">
        <f>F123+F129</f>
        <v>39454</v>
      </c>
    </row>
    <row r="123" spans="1:6" s="2" customFormat="1" ht="51.75" customHeight="1">
      <c r="A123" s="49" t="s">
        <v>231</v>
      </c>
      <c r="B123" s="36" t="s">
        <v>219</v>
      </c>
      <c r="C123" s="36" t="s">
        <v>230</v>
      </c>
      <c r="D123" s="36"/>
      <c r="E123" s="50"/>
      <c r="F123" s="47">
        <f>F124</f>
        <v>140</v>
      </c>
    </row>
    <row r="124" spans="1:6" s="2" customFormat="1" ht="34.5" customHeight="1">
      <c r="A124" s="35" t="s">
        <v>268</v>
      </c>
      <c r="B124" s="36" t="s">
        <v>219</v>
      </c>
      <c r="C124" s="36" t="s">
        <v>230</v>
      </c>
      <c r="D124" s="37" t="s">
        <v>39</v>
      </c>
      <c r="E124" s="50"/>
      <c r="F124" s="47">
        <f>F125</f>
        <v>140</v>
      </c>
    </row>
    <row r="125" spans="1:6" s="2" customFormat="1" ht="32.25" customHeight="1">
      <c r="A125" s="17" t="s">
        <v>40</v>
      </c>
      <c r="B125" s="18" t="s">
        <v>219</v>
      </c>
      <c r="C125" s="18" t="s">
        <v>230</v>
      </c>
      <c r="D125" s="51" t="s">
        <v>41</v>
      </c>
      <c r="E125" s="51"/>
      <c r="F125" s="31">
        <f>F126</f>
        <v>140</v>
      </c>
    </row>
    <row r="126" spans="1:6" s="2" customFormat="1" ht="30" customHeight="1">
      <c r="A126" s="52" t="s">
        <v>3</v>
      </c>
      <c r="B126" s="23" t="s">
        <v>219</v>
      </c>
      <c r="C126" s="23" t="s">
        <v>230</v>
      </c>
      <c r="D126" s="53" t="s">
        <v>41</v>
      </c>
      <c r="E126" s="54">
        <v>200</v>
      </c>
      <c r="F126" s="32">
        <f>F127</f>
        <v>140</v>
      </c>
    </row>
    <row r="127" spans="1:6" s="2" customFormat="1" ht="34.5" customHeight="1">
      <c r="A127" s="52" t="s">
        <v>4</v>
      </c>
      <c r="B127" s="23" t="s">
        <v>219</v>
      </c>
      <c r="C127" s="23" t="s">
        <v>230</v>
      </c>
      <c r="D127" s="53" t="s">
        <v>41</v>
      </c>
      <c r="E127" s="54">
        <v>240</v>
      </c>
      <c r="F127" s="32">
        <f>F128</f>
        <v>140</v>
      </c>
    </row>
    <row r="128" spans="1:6" s="2" customFormat="1" ht="35.25" customHeight="1">
      <c r="A128" s="55" t="s">
        <v>5</v>
      </c>
      <c r="B128" s="23" t="s">
        <v>219</v>
      </c>
      <c r="C128" s="23" t="s">
        <v>230</v>
      </c>
      <c r="D128" s="53" t="s">
        <v>41</v>
      </c>
      <c r="E128" s="56" t="s">
        <v>10</v>
      </c>
      <c r="F128" s="32">
        <v>140</v>
      </c>
    </row>
    <row r="129" spans="1:6" s="2" customFormat="1" ht="39" customHeight="1">
      <c r="A129" s="35" t="s">
        <v>232</v>
      </c>
      <c r="B129" s="36" t="s">
        <v>219</v>
      </c>
      <c r="C129" s="36" t="s">
        <v>229</v>
      </c>
      <c r="D129" s="57"/>
      <c r="E129" s="57"/>
      <c r="F129" s="58">
        <f>F130</f>
        <v>39314</v>
      </c>
    </row>
    <row r="130" spans="1:6" s="2" customFormat="1" ht="31.5" customHeight="1">
      <c r="A130" s="35" t="s">
        <v>268</v>
      </c>
      <c r="B130" s="36" t="s">
        <v>219</v>
      </c>
      <c r="C130" s="36" t="s">
        <v>229</v>
      </c>
      <c r="D130" s="37" t="s">
        <v>39</v>
      </c>
      <c r="E130" s="28"/>
      <c r="F130" s="47">
        <f>F131+F135</f>
        <v>39314</v>
      </c>
    </row>
    <row r="131" spans="1:6" s="2" customFormat="1" ht="63" customHeight="1">
      <c r="A131" s="17" t="s">
        <v>44</v>
      </c>
      <c r="B131" s="18" t="s">
        <v>219</v>
      </c>
      <c r="C131" s="18" t="s">
        <v>229</v>
      </c>
      <c r="D131" s="51" t="s">
        <v>45</v>
      </c>
      <c r="E131" s="51"/>
      <c r="F131" s="31">
        <f>F132</f>
        <v>260</v>
      </c>
    </row>
    <row r="132" spans="1:6" s="2" customFormat="1" ht="31.5" customHeight="1">
      <c r="A132" s="52" t="s">
        <v>3</v>
      </c>
      <c r="B132" s="23" t="s">
        <v>219</v>
      </c>
      <c r="C132" s="23" t="s">
        <v>229</v>
      </c>
      <c r="D132" s="53" t="s">
        <v>45</v>
      </c>
      <c r="E132" s="54">
        <v>200</v>
      </c>
      <c r="F132" s="32">
        <f>F133</f>
        <v>260</v>
      </c>
    </row>
    <row r="133" spans="1:6" s="2" customFormat="1" ht="31.5" customHeight="1">
      <c r="A133" s="52" t="s">
        <v>4</v>
      </c>
      <c r="B133" s="23" t="s">
        <v>219</v>
      </c>
      <c r="C133" s="23" t="s">
        <v>229</v>
      </c>
      <c r="D133" s="53" t="s">
        <v>45</v>
      </c>
      <c r="E133" s="54">
        <v>240</v>
      </c>
      <c r="F133" s="32">
        <f>F134</f>
        <v>260</v>
      </c>
    </row>
    <row r="134" spans="1:6" s="2" customFormat="1" ht="31.5" customHeight="1">
      <c r="A134" s="55" t="s">
        <v>14</v>
      </c>
      <c r="B134" s="23" t="s">
        <v>219</v>
      </c>
      <c r="C134" s="23" t="s">
        <v>229</v>
      </c>
      <c r="D134" s="53" t="s">
        <v>45</v>
      </c>
      <c r="E134" s="56" t="s">
        <v>10</v>
      </c>
      <c r="F134" s="32">
        <v>260</v>
      </c>
    </row>
    <row r="135" spans="1:6" s="2" customFormat="1" ht="47.25" customHeight="1">
      <c r="A135" s="59" t="s">
        <v>43</v>
      </c>
      <c r="B135" s="18" t="s">
        <v>219</v>
      </c>
      <c r="C135" s="18" t="s">
        <v>229</v>
      </c>
      <c r="D135" s="60" t="s">
        <v>42</v>
      </c>
      <c r="E135" s="61"/>
      <c r="F135" s="62">
        <f>F136</f>
        <v>39054</v>
      </c>
    </row>
    <row r="136" spans="1:6" s="2" customFormat="1" ht="31.5" customHeight="1">
      <c r="A136" s="52" t="s">
        <v>3</v>
      </c>
      <c r="B136" s="23" t="s">
        <v>219</v>
      </c>
      <c r="C136" s="23" t="s">
        <v>229</v>
      </c>
      <c r="D136" s="53" t="s">
        <v>42</v>
      </c>
      <c r="E136" s="54">
        <v>200</v>
      </c>
      <c r="F136" s="63">
        <f>F137</f>
        <v>39054</v>
      </c>
    </row>
    <row r="137" spans="1:6" s="2" customFormat="1" ht="31.5" customHeight="1">
      <c r="A137" s="52" t="s">
        <v>4</v>
      </c>
      <c r="B137" s="23" t="s">
        <v>219</v>
      </c>
      <c r="C137" s="23" t="s">
        <v>229</v>
      </c>
      <c r="D137" s="53" t="s">
        <v>42</v>
      </c>
      <c r="E137" s="54">
        <v>240</v>
      </c>
      <c r="F137" s="63">
        <f>F138</f>
        <v>39054</v>
      </c>
    </row>
    <row r="138" spans="1:6" s="2" customFormat="1" ht="31.5" customHeight="1">
      <c r="A138" s="55" t="s">
        <v>5</v>
      </c>
      <c r="B138" s="23" t="s">
        <v>219</v>
      </c>
      <c r="C138" s="23" t="s">
        <v>229</v>
      </c>
      <c r="D138" s="53" t="s">
        <v>42</v>
      </c>
      <c r="E138" s="56" t="s">
        <v>10</v>
      </c>
      <c r="F138" s="63">
        <v>39054</v>
      </c>
    </row>
    <row r="139" spans="1:6" s="2" customFormat="1" ht="22.5" customHeight="1">
      <c r="A139" s="49" t="s">
        <v>233</v>
      </c>
      <c r="B139" s="36" t="s">
        <v>223</v>
      </c>
      <c r="C139" s="36"/>
      <c r="D139" s="36"/>
      <c r="E139" s="50"/>
      <c r="F139" s="47">
        <f>F140+F146+F171</f>
        <v>319922</v>
      </c>
    </row>
    <row r="140" spans="1:6" s="2" customFormat="1" ht="15.75" customHeight="1">
      <c r="A140" s="35" t="s">
        <v>234</v>
      </c>
      <c r="B140" s="36" t="s">
        <v>223</v>
      </c>
      <c r="C140" s="36" t="s">
        <v>235</v>
      </c>
      <c r="D140" s="36"/>
      <c r="E140" s="36"/>
      <c r="F140" s="47">
        <f>F141</f>
        <v>837</v>
      </c>
    </row>
    <row r="141" spans="1:6" s="2" customFormat="1" ht="47.25" customHeight="1">
      <c r="A141" s="35" t="s">
        <v>269</v>
      </c>
      <c r="B141" s="36" t="s">
        <v>223</v>
      </c>
      <c r="C141" s="36" t="s">
        <v>235</v>
      </c>
      <c r="D141" s="37" t="s">
        <v>7</v>
      </c>
      <c r="E141" s="23"/>
      <c r="F141" s="47">
        <f>F142</f>
        <v>837</v>
      </c>
    </row>
    <row r="142" spans="1:6" s="2" customFormat="1" ht="31.5" customHeight="1">
      <c r="A142" s="40" t="s">
        <v>286</v>
      </c>
      <c r="B142" s="18" t="s">
        <v>223</v>
      </c>
      <c r="C142" s="18" t="s">
        <v>235</v>
      </c>
      <c r="D142" s="42" t="s">
        <v>11</v>
      </c>
      <c r="E142" s="64"/>
      <c r="F142" s="32">
        <f>F143</f>
        <v>837</v>
      </c>
    </row>
    <row r="143" spans="1:6" s="2" customFormat="1" ht="31.5" customHeight="1">
      <c r="A143" s="65" t="s">
        <v>3</v>
      </c>
      <c r="B143" s="23" t="s">
        <v>223</v>
      </c>
      <c r="C143" s="23" t="s">
        <v>235</v>
      </c>
      <c r="D143" s="66" t="s">
        <v>11</v>
      </c>
      <c r="E143" s="28">
        <v>200</v>
      </c>
      <c r="F143" s="32">
        <f>F144</f>
        <v>837</v>
      </c>
    </row>
    <row r="144" spans="1:6" s="2" customFormat="1" ht="31.5" customHeight="1">
      <c r="A144" s="65" t="s">
        <v>4</v>
      </c>
      <c r="B144" s="23" t="s">
        <v>223</v>
      </c>
      <c r="C144" s="23" t="s">
        <v>235</v>
      </c>
      <c r="D144" s="66" t="s">
        <v>11</v>
      </c>
      <c r="E144" s="28">
        <v>240</v>
      </c>
      <c r="F144" s="32">
        <f>F145</f>
        <v>837</v>
      </c>
    </row>
    <row r="145" spans="1:6" s="2" customFormat="1" ht="31.5" customHeight="1">
      <c r="A145" s="67" t="s">
        <v>5</v>
      </c>
      <c r="B145" s="23" t="s">
        <v>223</v>
      </c>
      <c r="C145" s="23" t="s">
        <v>235</v>
      </c>
      <c r="D145" s="66" t="s">
        <v>11</v>
      </c>
      <c r="E145" s="28" t="s">
        <v>10</v>
      </c>
      <c r="F145" s="32">
        <v>837</v>
      </c>
    </row>
    <row r="146" spans="1:6" s="2" customFormat="1" ht="21.75" customHeight="1">
      <c r="A146" s="35" t="s">
        <v>236</v>
      </c>
      <c r="B146" s="36" t="s">
        <v>223</v>
      </c>
      <c r="C146" s="36" t="s">
        <v>230</v>
      </c>
      <c r="D146" s="36"/>
      <c r="E146" s="36"/>
      <c r="F146" s="47">
        <f>F147</f>
        <v>308533</v>
      </c>
    </row>
    <row r="147" spans="1:6" s="68" customFormat="1" ht="47.25" customHeight="1">
      <c r="A147" s="35" t="s">
        <v>269</v>
      </c>
      <c r="B147" s="36" t="s">
        <v>223</v>
      </c>
      <c r="C147" s="36" t="s">
        <v>230</v>
      </c>
      <c r="D147" s="37" t="s">
        <v>7</v>
      </c>
      <c r="E147" s="46"/>
      <c r="F147" s="47">
        <f>F148+F155+F159+F163+F167</f>
        <v>308533</v>
      </c>
    </row>
    <row r="148" spans="1:6" s="68" customFormat="1" ht="31.5" customHeight="1">
      <c r="A148" s="17" t="s">
        <v>12</v>
      </c>
      <c r="B148" s="18" t="s">
        <v>223</v>
      </c>
      <c r="C148" s="18" t="s">
        <v>230</v>
      </c>
      <c r="D148" s="42" t="s">
        <v>13</v>
      </c>
      <c r="E148" s="42"/>
      <c r="F148" s="31">
        <f>F149+F152</f>
        <v>97417</v>
      </c>
    </row>
    <row r="149" spans="1:6" s="68" customFormat="1" ht="31.5" customHeight="1">
      <c r="A149" s="65" t="s">
        <v>3</v>
      </c>
      <c r="B149" s="23" t="s">
        <v>223</v>
      </c>
      <c r="C149" s="23" t="s">
        <v>230</v>
      </c>
      <c r="D149" s="28" t="s">
        <v>13</v>
      </c>
      <c r="E149" s="28">
        <v>200</v>
      </c>
      <c r="F149" s="32">
        <f>F150</f>
        <v>95071</v>
      </c>
    </row>
    <row r="150" spans="1:6" s="68" customFormat="1" ht="31.5" customHeight="1">
      <c r="A150" s="65" t="s">
        <v>4</v>
      </c>
      <c r="B150" s="23" t="s">
        <v>223</v>
      </c>
      <c r="C150" s="23" t="s">
        <v>230</v>
      </c>
      <c r="D150" s="28" t="s">
        <v>13</v>
      </c>
      <c r="E150" s="28">
        <v>240</v>
      </c>
      <c r="F150" s="32">
        <f>F151</f>
        <v>95071</v>
      </c>
    </row>
    <row r="151" spans="1:6" s="68" customFormat="1" ht="31.5" customHeight="1">
      <c r="A151" s="55" t="s">
        <v>14</v>
      </c>
      <c r="B151" s="23" t="s">
        <v>223</v>
      </c>
      <c r="C151" s="23" t="s">
        <v>230</v>
      </c>
      <c r="D151" s="28" t="s">
        <v>13</v>
      </c>
      <c r="E151" s="28" t="s">
        <v>10</v>
      </c>
      <c r="F151" s="32">
        <v>95071</v>
      </c>
    </row>
    <row r="152" spans="1:6" s="68" customFormat="1" ht="47.25" customHeight="1">
      <c r="A152" s="69" t="s">
        <v>309</v>
      </c>
      <c r="B152" s="23" t="s">
        <v>223</v>
      </c>
      <c r="C152" s="23" t="s">
        <v>230</v>
      </c>
      <c r="D152" s="28" t="s">
        <v>13</v>
      </c>
      <c r="E152" s="28" t="s">
        <v>307</v>
      </c>
      <c r="F152" s="32">
        <f>F153</f>
        <v>2346</v>
      </c>
    </row>
    <row r="153" spans="1:6" s="68" customFormat="1" ht="15.75" customHeight="1">
      <c r="A153" s="70" t="s">
        <v>310</v>
      </c>
      <c r="B153" s="23" t="s">
        <v>223</v>
      </c>
      <c r="C153" s="23" t="s">
        <v>230</v>
      </c>
      <c r="D153" s="28" t="s">
        <v>13</v>
      </c>
      <c r="E153" s="28" t="s">
        <v>308</v>
      </c>
      <c r="F153" s="32">
        <f>F154</f>
        <v>2346</v>
      </c>
    </row>
    <row r="154" spans="1:6" s="68" customFormat="1" ht="47.25" customHeight="1">
      <c r="A154" s="70" t="s">
        <v>311</v>
      </c>
      <c r="B154" s="23" t="s">
        <v>223</v>
      </c>
      <c r="C154" s="23" t="s">
        <v>230</v>
      </c>
      <c r="D154" s="28" t="s">
        <v>13</v>
      </c>
      <c r="E154" s="28" t="s">
        <v>31</v>
      </c>
      <c r="F154" s="32">
        <v>2346</v>
      </c>
    </row>
    <row r="155" spans="1:6" s="68" customFormat="1" ht="24" customHeight="1">
      <c r="A155" s="17" t="s">
        <v>8</v>
      </c>
      <c r="B155" s="18" t="s">
        <v>223</v>
      </c>
      <c r="C155" s="18" t="s">
        <v>230</v>
      </c>
      <c r="D155" s="42" t="s">
        <v>9</v>
      </c>
      <c r="E155" s="42"/>
      <c r="F155" s="31">
        <f>F156</f>
        <v>749</v>
      </c>
    </row>
    <row r="156" spans="1:6" s="68" customFormat="1" ht="31.5" customHeight="1">
      <c r="A156" s="65" t="s">
        <v>3</v>
      </c>
      <c r="B156" s="23" t="s">
        <v>223</v>
      </c>
      <c r="C156" s="23" t="s">
        <v>230</v>
      </c>
      <c r="D156" s="28" t="s">
        <v>9</v>
      </c>
      <c r="E156" s="28">
        <v>200</v>
      </c>
      <c r="F156" s="32">
        <f>F157</f>
        <v>749</v>
      </c>
    </row>
    <row r="157" spans="1:6" s="68" customFormat="1" ht="31.5" customHeight="1">
      <c r="A157" s="65" t="s">
        <v>4</v>
      </c>
      <c r="B157" s="23" t="s">
        <v>223</v>
      </c>
      <c r="C157" s="23" t="s">
        <v>230</v>
      </c>
      <c r="D157" s="28" t="s">
        <v>9</v>
      </c>
      <c r="E157" s="28">
        <v>240</v>
      </c>
      <c r="F157" s="32">
        <f>F158</f>
        <v>749</v>
      </c>
    </row>
    <row r="158" spans="1:6" s="68" customFormat="1" ht="31.5" customHeight="1">
      <c r="A158" s="67" t="s">
        <v>5</v>
      </c>
      <c r="B158" s="23" t="s">
        <v>223</v>
      </c>
      <c r="C158" s="23" t="s">
        <v>230</v>
      </c>
      <c r="D158" s="28" t="s">
        <v>9</v>
      </c>
      <c r="E158" s="28" t="s">
        <v>10</v>
      </c>
      <c r="F158" s="32">
        <v>749</v>
      </c>
    </row>
    <row r="159" spans="1:6" s="68" customFormat="1" ht="21" customHeight="1">
      <c r="A159" s="17" t="s">
        <v>20</v>
      </c>
      <c r="B159" s="18" t="s">
        <v>223</v>
      </c>
      <c r="C159" s="18" t="s">
        <v>230</v>
      </c>
      <c r="D159" s="42" t="s">
        <v>21</v>
      </c>
      <c r="E159" s="42"/>
      <c r="F159" s="31">
        <f>F160</f>
        <v>73626</v>
      </c>
    </row>
    <row r="160" spans="1:6" s="68" customFormat="1" ht="47.25" customHeight="1">
      <c r="A160" s="69" t="s">
        <v>309</v>
      </c>
      <c r="B160" s="23" t="s">
        <v>223</v>
      </c>
      <c r="C160" s="23" t="s">
        <v>230</v>
      </c>
      <c r="D160" s="28" t="s">
        <v>21</v>
      </c>
      <c r="E160" s="28" t="s">
        <v>307</v>
      </c>
      <c r="F160" s="32">
        <f>F161</f>
        <v>73626</v>
      </c>
    </row>
    <row r="161" spans="1:6" s="68" customFormat="1" ht="15.75" customHeight="1">
      <c r="A161" s="70" t="s">
        <v>310</v>
      </c>
      <c r="B161" s="23" t="s">
        <v>223</v>
      </c>
      <c r="C161" s="23" t="s">
        <v>230</v>
      </c>
      <c r="D161" s="28" t="s">
        <v>21</v>
      </c>
      <c r="E161" s="28" t="s">
        <v>308</v>
      </c>
      <c r="F161" s="32">
        <f>F162</f>
        <v>73626</v>
      </c>
    </row>
    <row r="162" spans="1:6" s="68" customFormat="1" ht="47.25" customHeight="1">
      <c r="A162" s="70" t="s">
        <v>311</v>
      </c>
      <c r="B162" s="23" t="s">
        <v>223</v>
      </c>
      <c r="C162" s="23" t="s">
        <v>230</v>
      </c>
      <c r="D162" s="28" t="s">
        <v>21</v>
      </c>
      <c r="E162" s="28" t="s">
        <v>31</v>
      </c>
      <c r="F162" s="32">
        <v>73626</v>
      </c>
    </row>
    <row r="163" spans="1:6" s="68" customFormat="1" ht="32.25" customHeight="1">
      <c r="A163" s="17" t="s">
        <v>319</v>
      </c>
      <c r="B163" s="18" t="s">
        <v>223</v>
      </c>
      <c r="C163" s="18" t="s">
        <v>230</v>
      </c>
      <c r="D163" s="42" t="s">
        <v>320</v>
      </c>
      <c r="E163" s="56"/>
      <c r="F163" s="31">
        <f>F164</f>
        <v>10000</v>
      </c>
    </row>
    <row r="164" spans="1:6" s="68" customFormat="1" ht="29.25" customHeight="1">
      <c r="A164" s="65" t="s">
        <v>3</v>
      </c>
      <c r="B164" s="23" t="s">
        <v>223</v>
      </c>
      <c r="C164" s="23" t="s">
        <v>230</v>
      </c>
      <c r="D164" s="33" t="s">
        <v>320</v>
      </c>
      <c r="E164" s="28">
        <v>200</v>
      </c>
      <c r="F164" s="32">
        <f>F165</f>
        <v>10000</v>
      </c>
    </row>
    <row r="165" spans="1:6" s="68" customFormat="1" ht="32.25" customHeight="1">
      <c r="A165" s="65" t="s">
        <v>4</v>
      </c>
      <c r="B165" s="23" t="s">
        <v>223</v>
      </c>
      <c r="C165" s="23" t="s">
        <v>230</v>
      </c>
      <c r="D165" s="33" t="s">
        <v>320</v>
      </c>
      <c r="E165" s="28">
        <v>240</v>
      </c>
      <c r="F165" s="32">
        <f>F166</f>
        <v>10000</v>
      </c>
    </row>
    <row r="166" spans="1:6" s="68" customFormat="1" ht="35.25" customHeight="1">
      <c r="A166" s="55" t="s">
        <v>14</v>
      </c>
      <c r="B166" s="23" t="s">
        <v>223</v>
      </c>
      <c r="C166" s="23" t="s">
        <v>230</v>
      </c>
      <c r="D166" s="33" t="s">
        <v>320</v>
      </c>
      <c r="E166" s="28" t="s">
        <v>10</v>
      </c>
      <c r="F166" s="32">
        <v>10000</v>
      </c>
    </row>
    <row r="167" spans="1:6" s="2" customFormat="1" ht="31.5" customHeight="1">
      <c r="A167" s="71" t="s">
        <v>210</v>
      </c>
      <c r="B167" s="18" t="s">
        <v>223</v>
      </c>
      <c r="C167" s="18" t="s">
        <v>230</v>
      </c>
      <c r="D167" s="42" t="s">
        <v>15</v>
      </c>
      <c r="E167" s="42"/>
      <c r="F167" s="31">
        <f>F168</f>
        <v>126741</v>
      </c>
    </row>
    <row r="168" spans="1:6" s="2" customFormat="1" ht="31.5" customHeight="1">
      <c r="A168" s="52" t="s">
        <v>16</v>
      </c>
      <c r="B168" s="23" t="s">
        <v>223</v>
      </c>
      <c r="C168" s="23" t="s">
        <v>230</v>
      </c>
      <c r="D168" s="28" t="s">
        <v>15</v>
      </c>
      <c r="E168" s="44">
        <v>600</v>
      </c>
      <c r="F168" s="32">
        <f>F169</f>
        <v>126741</v>
      </c>
    </row>
    <row r="169" spans="1:6" s="2" customFormat="1" ht="15.75" customHeight="1">
      <c r="A169" s="52" t="s">
        <v>17</v>
      </c>
      <c r="B169" s="23" t="s">
        <v>223</v>
      </c>
      <c r="C169" s="23" t="s">
        <v>230</v>
      </c>
      <c r="D169" s="28" t="s">
        <v>15</v>
      </c>
      <c r="E169" s="44">
        <v>610</v>
      </c>
      <c r="F169" s="32">
        <f>F170</f>
        <v>126741</v>
      </c>
    </row>
    <row r="170" spans="1:6" s="2" customFormat="1" ht="63" customHeight="1">
      <c r="A170" s="52" t="s">
        <v>18</v>
      </c>
      <c r="B170" s="23" t="s">
        <v>223</v>
      </c>
      <c r="C170" s="23" t="s">
        <v>230</v>
      </c>
      <c r="D170" s="28" t="s">
        <v>15</v>
      </c>
      <c r="E170" s="44" t="s">
        <v>19</v>
      </c>
      <c r="F170" s="32">
        <v>126741</v>
      </c>
    </row>
    <row r="171" spans="1:6" s="2" customFormat="1" ht="15.75" customHeight="1">
      <c r="A171" s="49" t="s">
        <v>237</v>
      </c>
      <c r="B171" s="36" t="s">
        <v>223</v>
      </c>
      <c r="C171" s="36" t="s">
        <v>238</v>
      </c>
      <c r="D171" s="46"/>
      <c r="E171" s="36"/>
      <c r="F171" s="47">
        <f>F172+F186</f>
        <v>10552</v>
      </c>
    </row>
    <row r="172" spans="1:6" s="2" customFormat="1" ht="47.25" customHeight="1">
      <c r="A172" s="35" t="s">
        <v>270</v>
      </c>
      <c r="B172" s="36" t="s">
        <v>223</v>
      </c>
      <c r="C172" s="36" t="s">
        <v>238</v>
      </c>
      <c r="D172" s="72" t="s">
        <v>296</v>
      </c>
      <c r="E172" s="73"/>
      <c r="F172" s="47">
        <f>F173+F181</f>
        <v>7435</v>
      </c>
    </row>
    <row r="173" spans="1:6" s="2" customFormat="1" ht="47.25" customHeight="1">
      <c r="A173" s="14" t="s">
        <v>239</v>
      </c>
      <c r="B173" s="15" t="s">
        <v>223</v>
      </c>
      <c r="C173" s="15" t="s">
        <v>238</v>
      </c>
      <c r="D173" s="74" t="s">
        <v>297</v>
      </c>
      <c r="E173" s="75"/>
      <c r="F173" s="39">
        <f>F174</f>
        <v>7160</v>
      </c>
    </row>
    <row r="174" spans="1:6" s="2" customFormat="1" ht="63" customHeight="1">
      <c r="A174" s="17" t="s">
        <v>240</v>
      </c>
      <c r="B174" s="18" t="s">
        <v>223</v>
      </c>
      <c r="C174" s="18" t="s">
        <v>238</v>
      </c>
      <c r="D174" s="51" t="s">
        <v>242</v>
      </c>
      <c r="E174" s="51"/>
      <c r="F174" s="31">
        <f>F175+F178</f>
        <v>7160</v>
      </c>
    </row>
    <row r="175" spans="1:6" s="2" customFormat="1" ht="31.5" customHeight="1">
      <c r="A175" s="55" t="s">
        <v>3</v>
      </c>
      <c r="B175" s="23" t="s">
        <v>223</v>
      </c>
      <c r="C175" s="23" t="s">
        <v>238</v>
      </c>
      <c r="D175" s="53" t="s">
        <v>242</v>
      </c>
      <c r="E175" s="53">
        <v>200</v>
      </c>
      <c r="F175" s="32">
        <f>F176</f>
        <v>800</v>
      </c>
    </row>
    <row r="176" spans="1:6" s="2" customFormat="1" ht="31.5" customHeight="1">
      <c r="A176" s="55" t="s">
        <v>4</v>
      </c>
      <c r="B176" s="23" t="s">
        <v>223</v>
      </c>
      <c r="C176" s="23" t="s">
        <v>238</v>
      </c>
      <c r="D176" s="53" t="s">
        <v>242</v>
      </c>
      <c r="E176" s="53">
        <v>240</v>
      </c>
      <c r="F176" s="32">
        <f>F177</f>
        <v>800</v>
      </c>
    </row>
    <row r="177" spans="1:6" s="2" customFormat="1" ht="31.5" customHeight="1">
      <c r="A177" s="55" t="s">
        <v>5</v>
      </c>
      <c r="B177" s="23" t="s">
        <v>223</v>
      </c>
      <c r="C177" s="23" t="s">
        <v>238</v>
      </c>
      <c r="D177" s="53" t="s">
        <v>242</v>
      </c>
      <c r="E177" s="53">
        <v>244</v>
      </c>
      <c r="F177" s="32">
        <v>800</v>
      </c>
    </row>
    <row r="178" spans="1:6" s="2" customFormat="1" ht="15.75" customHeight="1">
      <c r="A178" s="76" t="s">
        <v>6</v>
      </c>
      <c r="B178" s="23" t="s">
        <v>223</v>
      </c>
      <c r="C178" s="23" t="s">
        <v>238</v>
      </c>
      <c r="D178" s="53" t="s">
        <v>242</v>
      </c>
      <c r="E178" s="53">
        <v>800</v>
      </c>
      <c r="F178" s="32">
        <f>F179</f>
        <v>6360</v>
      </c>
    </row>
    <row r="179" spans="1:6" s="2" customFormat="1" ht="47.25" customHeight="1">
      <c r="A179" s="65" t="s">
        <v>241</v>
      </c>
      <c r="B179" s="23" t="s">
        <v>223</v>
      </c>
      <c r="C179" s="23" t="s">
        <v>238</v>
      </c>
      <c r="D179" s="53" t="s">
        <v>242</v>
      </c>
      <c r="E179" s="53">
        <v>810</v>
      </c>
      <c r="F179" s="32">
        <f>F180</f>
        <v>6360</v>
      </c>
    </row>
    <row r="180" spans="1:6" s="2" customFormat="1" ht="63" customHeight="1">
      <c r="A180" s="65" t="s">
        <v>294</v>
      </c>
      <c r="B180" s="23" t="s">
        <v>223</v>
      </c>
      <c r="C180" s="23" t="s">
        <v>238</v>
      </c>
      <c r="D180" s="53" t="s">
        <v>242</v>
      </c>
      <c r="E180" s="53">
        <v>814</v>
      </c>
      <c r="F180" s="32">
        <v>6360</v>
      </c>
    </row>
    <row r="181" spans="1:6" s="2" customFormat="1" ht="31.5" customHeight="1">
      <c r="A181" s="14" t="s">
        <v>243</v>
      </c>
      <c r="B181" s="15" t="s">
        <v>223</v>
      </c>
      <c r="C181" s="15" t="s">
        <v>238</v>
      </c>
      <c r="D181" s="15" t="s">
        <v>245</v>
      </c>
      <c r="E181" s="74"/>
      <c r="F181" s="39">
        <f>F182</f>
        <v>275</v>
      </c>
    </row>
    <row r="182" spans="1:6" s="2" customFormat="1" ht="15.75" customHeight="1">
      <c r="A182" s="30" t="s">
        <v>244</v>
      </c>
      <c r="B182" s="18" t="s">
        <v>223</v>
      </c>
      <c r="C182" s="18" t="s">
        <v>238</v>
      </c>
      <c r="D182" s="18" t="s">
        <v>246</v>
      </c>
      <c r="E182" s="18"/>
      <c r="F182" s="31">
        <f>F183</f>
        <v>275</v>
      </c>
    </row>
    <row r="183" spans="1:6" s="2" customFormat="1" ht="31.5" customHeight="1">
      <c r="A183" s="22" t="s">
        <v>3</v>
      </c>
      <c r="B183" s="23" t="s">
        <v>223</v>
      </c>
      <c r="C183" s="23" t="s">
        <v>238</v>
      </c>
      <c r="D183" s="23" t="s">
        <v>246</v>
      </c>
      <c r="E183" s="23">
        <v>200</v>
      </c>
      <c r="F183" s="32">
        <f>F184</f>
        <v>275</v>
      </c>
    </row>
    <row r="184" spans="1:6" s="2" customFormat="1" ht="31.5" customHeight="1">
      <c r="A184" s="22" t="s">
        <v>4</v>
      </c>
      <c r="B184" s="23" t="s">
        <v>223</v>
      </c>
      <c r="C184" s="23" t="s">
        <v>238</v>
      </c>
      <c r="D184" s="23" t="s">
        <v>246</v>
      </c>
      <c r="E184" s="23">
        <v>240</v>
      </c>
      <c r="F184" s="32">
        <f>F185</f>
        <v>275</v>
      </c>
    </row>
    <row r="185" spans="1:6" s="2" customFormat="1" ht="31.5" customHeight="1">
      <c r="A185" s="77" t="s">
        <v>5</v>
      </c>
      <c r="B185" s="23" t="s">
        <v>223</v>
      </c>
      <c r="C185" s="23" t="s">
        <v>238</v>
      </c>
      <c r="D185" s="23" t="s">
        <v>246</v>
      </c>
      <c r="E185" s="78">
        <v>244</v>
      </c>
      <c r="F185" s="32">
        <v>275</v>
      </c>
    </row>
    <row r="186" spans="1:6" s="2" customFormat="1" ht="47.25" customHeight="1">
      <c r="A186" s="35" t="s">
        <v>199</v>
      </c>
      <c r="B186" s="13" t="s">
        <v>223</v>
      </c>
      <c r="C186" s="13" t="s">
        <v>238</v>
      </c>
      <c r="D186" s="37" t="s">
        <v>142</v>
      </c>
      <c r="E186" s="78"/>
      <c r="F186" s="47">
        <f>F187</f>
        <v>3117</v>
      </c>
    </row>
    <row r="187" spans="1:6" s="2" customFormat="1" ht="31.5" customHeight="1">
      <c r="A187" s="14" t="s">
        <v>200</v>
      </c>
      <c r="B187" s="15" t="s">
        <v>223</v>
      </c>
      <c r="C187" s="15" t="s">
        <v>238</v>
      </c>
      <c r="D187" s="16" t="s">
        <v>146</v>
      </c>
      <c r="E187" s="78"/>
      <c r="F187" s="39">
        <f>F188</f>
        <v>3117</v>
      </c>
    </row>
    <row r="188" spans="1:6" s="2" customFormat="1" ht="31.5" customHeight="1">
      <c r="A188" s="17" t="s">
        <v>150</v>
      </c>
      <c r="B188" s="18" t="s">
        <v>223</v>
      </c>
      <c r="C188" s="18" t="s">
        <v>238</v>
      </c>
      <c r="D188" s="19" t="s">
        <v>151</v>
      </c>
      <c r="E188" s="42"/>
      <c r="F188" s="31">
        <f>F189</f>
        <v>3117</v>
      </c>
    </row>
    <row r="189" spans="1:6" s="2" customFormat="1" ht="31.5" customHeight="1">
      <c r="A189" s="27" t="s">
        <v>3</v>
      </c>
      <c r="B189" s="23" t="s">
        <v>223</v>
      </c>
      <c r="C189" s="23" t="s">
        <v>238</v>
      </c>
      <c r="D189" s="24" t="s">
        <v>151</v>
      </c>
      <c r="E189" s="33" t="s">
        <v>80</v>
      </c>
      <c r="F189" s="32">
        <f>F190</f>
        <v>3117</v>
      </c>
    </row>
    <row r="190" spans="1:6" s="2" customFormat="1" ht="31.5" customHeight="1">
      <c r="A190" s="27" t="s">
        <v>4</v>
      </c>
      <c r="B190" s="23" t="s">
        <v>223</v>
      </c>
      <c r="C190" s="23" t="s">
        <v>238</v>
      </c>
      <c r="D190" s="24" t="s">
        <v>151</v>
      </c>
      <c r="E190" s="33" t="s">
        <v>81</v>
      </c>
      <c r="F190" s="32">
        <f>F191</f>
        <v>3117</v>
      </c>
    </row>
    <row r="191" spans="1:6" s="2" customFormat="1" ht="31.5" customHeight="1">
      <c r="A191" s="34" t="s">
        <v>14</v>
      </c>
      <c r="B191" s="23" t="s">
        <v>223</v>
      </c>
      <c r="C191" s="23" t="s">
        <v>238</v>
      </c>
      <c r="D191" s="24" t="s">
        <v>151</v>
      </c>
      <c r="E191" s="33" t="s">
        <v>10</v>
      </c>
      <c r="F191" s="32">
        <v>3117</v>
      </c>
    </row>
    <row r="192" spans="1:6" s="2" customFormat="1" ht="20.25" customHeight="1">
      <c r="A192" s="49" t="s">
        <v>247</v>
      </c>
      <c r="B192" s="36" t="s">
        <v>248</v>
      </c>
      <c r="C192" s="36"/>
      <c r="D192" s="36"/>
      <c r="E192" s="36"/>
      <c r="F192" s="47">
        <f>F193+F233+F258+F318</f>
        <v>968439.1</v>
      </c>
    </row>
    <row r="193" spans="1:6" s="2" customFormat="1" ht="15.75" customHeight="1">
      <c r="A193" s="49" t="s">
        <v>249</v>
      </c>
      <c r="B193" s="36" t="s">
        <v>248</v>
      </c>
      <c r="C193" s="36" t="s">
        <v>222</v>
      </c>
      <c r="D193" s="36"/>
      <c r="E193" s="36"/>
      <c r="F193" s="47">
        <f>F194+F200+F218+F223</f>
        <v>113689</v>
      </c>
    </row>
    <row r="194" spans="1:6" s="79" customFormat="1" ht="31.5" customHeight="1">
      <c r="A194" s="35" t="s">
        <v>186</v>
      </c>
      <c r="B194" s="36" t="s">
        <v>248</v>
      </c>
      <c r="C194" s="36" t="s">
        <v>222</v>
      </c>
      <c r="D194" s="72" t="s">
        <v>26</v>
      </c>
      <c r="E194" s="72"/>
      <c r="F194" s="47">
        <f>F195</f>
        <v>2034</v>
      </c>
    </row>
    <row r="195" spans="1:6" s="81" customFormat="1" ht="47.25" customHeight="1">
      <c r="A195" s="14" t="s">
        <v>187</v>
      </c>
      <c r="B195" s="15" t="s">
        <v>248</v>
      </c>
      <c r="C195" s="15" t="s">
        <v>222</v>
      </c>
      <c r="D195" s="74" t="s">
        <v>298</v>
      </c>
      <c r="E195" s="80"/>
      <c r="F195" s="39">
        <f>F196</f>
        <v>2034</v>
      </c>
    </row>
    <row r="196" spans="1:6" s="2" customFormat="1" ht="31.5" customHeight="1">
      <c r="A196" s="17" t="s">
        <v>27</v>
      </c>
      <c r="B196" s="18" t="s">
        <v>248</v>
      </c>
      <c r="C196" s="18" t="s">
        <v>222</v>
      </c>
      <c r="D196" s="51" t="s">
        <v>299</v>
      </c>
      <c r="E196" s="51"/>
      <c r="F196" s="31">
        <f>F197</f>
        <v>2034</v>
      </c>
    </row>
    <row r="197" spans="1:6" s="2" customFormat="1" ht="31.5" customHeight="1">
      <c r="A197" s="65" t="s">
        <v>3</v>
      </c>
      <c r="B197" s="23" t="s">
        <v>248</v>
      </c>
      <c r="C197" s="23" t="s">
        <v>222</v>
      </c>
      <c r="D197" s="53" t="s">
        <v>299</v>
      </c>
      <c r="E197" s="28">
        <v>200</v>
      </c>
      <c r="F197" s="32">
        <f>F198</f>
        <v>2034</v>
      </c>
    </row>
    <row r="198" spans="1:6" s="2" customFormat="1" ht="31.5" customHeight="1">
      <c r="A198" s="65" t="s">
        <v>4</v>
      </c>
      <c r="B198" s="23" t="s">
        <v>248</v>
      </c>
      <c r="C198" s="23" t="s">
        <v>222</v>
      </c>
      <c r="D198" s="53" t="s">
        <v>299</v>
      </c>
      <c r="E198" s="28">
        <v>240</v>
      </c>
      <c r="F198" s="32">
        <f>F199</f>
        <v>2034</v>
      </c>
    </row>
    <row r="199" spans="1:6" s="2" customFormat="1" ht="31.5" customHeight="1">
      <c r="A199" s="55" t="s">
        <v>5</v>
      </c>
      <c r="B199" s="23" t="s">
        <v>248</v>
      </c>
      <c r="C199" s="23" t="s">
        <v>222</v>
      </c>
      <c r="D199" s="53" t="s">
        <v>299</v>
      </c>
      <c r="E199" s="28" t="s">
        <v>10</v>
      </c>
      <c r="F199" s="32">
        <v>2034</v>
      </c>
    </row>
    <row r="200" spans="1:6" s="2" customFormat="1" ht="47.25" customHeight="1">
      <c r="A200" s="35" t="s">
        <v>271</v>
      </c>
      <c r="B200" s="36" t="s">
        <v>248</v>
      </c>
      <c r="C200" s="36" t="s">
        <v>222</v>
      </c>
      <c r="D200" s="72" t="s">
        <v>46</v>
      </c>
      <c r="E200" s="72"/>
      <c r="F200" s="47">
        <f>F201</f>
        <v>67172</v>
      </c>
    </row>
    <row r="201" spans="1:6" s="2" customFormat="1" ht="31.5" customHeight="1">
      <c r="A201" s="14" t="s">
        <v>287</v>
      </c>
      <c r="B201" s="15" t="s">
        <v>248</v>
      </c>
      <c r="C201" s="15" t="s">
        <v>222</v>
      </c>
      <c r="D201" s="15" t="s">
        <v>47</v>
      </c>
      <c r="E201" s="74"/>
      <c r="F201" s="39">
        <f>F202+F206+F210+F214</f>
        <v>67172</v>
      </c>
    </row>
    <row r="202" spans="1:6" s="2" customFormat="1" ht="31.5" customHeight="1">
      <c r="A202" s="82" t="s">
        <v>48</v>
      </c>
      <c r="B202" s="18" t="s">
        <v>248</v>
      </c>
      <c r="C202" s="18" t="s">
        <v>222</v>
      </c>
      <c r="D202" s="18" t="s">
        <v>49</v>
      </c>
      <c r="E202" s="83"/>
      <c r="F202" s="31">
        <f>F203</f>
        <v>37170</v>
      </c>
    </row>
    <row r="203" spans="1:6" s="2" customFormat="1" ht="15.75" customHeight="1">
      <c r="A203" s="52" t="s">
        <v>6</v>
      </c>
      <c r="B203" s="23" t="s">
        <v>248</v>
      </c>
      <c r="C203" s="23" t="s">
        <v>222</v>
      </c>
      <c r="D203" s="44" t="s">
        <v>49</v>
      </c>
      <c r="E203" s="44" t="s">
        <v>50</v>
      </c>
      <c r="F203" s="32">
        <f>F204</f>
        <v>37170</v>
      </c>
    </row>
    <row r="204" spans="1:6" s="2" customFormat="1" ht="63" customHeight="1">
      <c r="A204" s="52" t="s">
        <v>51</v>
      </c>
      <c r="B204" s="23" t="s">
        <v>248</v>
      </c>
      <c r="C204" s="23" t="s">
        <v>222</v>
      </c>
      <c r="D204" s="44" t="s">
        <v>49</v>
      </c>
      <c r="E204" s="44" t="s">
        <v>52</v>
      </c>
      <c r="F204" s="32">
        <f>F205</f>
        <v>37170</v>
      </c>
    </row>
    <row r="205" spans="1:6" s="2" customFormat="1" ht="63" customHeight="1">
      <c r="A205" s="65" t="s">
        <v>294</v>
      </c>
      <c r="B205" s="23" t="s">
        <v>248</v>
      </c>
      <c r="C205" s="23" t="s">
        <v>222</v>
      </c>
      <c r="D205" s="44" t="s">
        <v>49</v>
      </c>
      <c r="E205" s="44" t="s">
        <v>295</v>
      </c>
      <c r="F205" s="32">
        <v>37170</v>
      </c>
    </row>
    <row r="206" spans="1:6" s="2" customFormat="1" ht="15.75" customHeight="1">
      <c r="A206" s="17" t="s">
        <v>53</v>
      </c>
      <c r="B206" s="18" t="s">
        <v>248</v>
      </c>
      <c r="C206" s="18" t="s">
        <v>222</v>
      </c>
      <c r="D206" s="18" t="s">
        <v>54</v>
      </c>
      <c r="E206" s="51"/>
      <c r="F206" s="31">
        <f>F207</f>
        <v>5500</v>
      </c>
    </row>
    <row r="207" spans="1:6" s="2" customFormat="1" ht="31.5" customHeight="1">
      <c r="A207" s="52" t="s">
        <v>3</v>
      </c>
      <c r="B207" s="23" t="s">
        <v>248</v>
      </c>
      <c r="C207" s="23" t="s">
        <v>222</v>
      </c>
      <c r="D207" s="44" t="s">
        <v>54</v>
      </c>
      <c r="E207" s="44">
        <v>200</v>
      </c>
      <c r="F207" s="32">
        <f>F208</f>
        <v>5500</v>
      </c>
    </row>
    <row r="208" spans="1:6" s="2" customFormat="1" ht="31.5" customHeight="1">
      <c r="A208" s="52" t="s">
        <v>4</v>
      </c>
      <c r="B208" s="23" t="s">
        <v>248</v>
      </c>
      <c r="C208" s="23" t="s">
        <v>222</v>
      </c>
      <c r="D208" s="44" t="s">
        <v>54</v>
      </c>
      <c r="E208" s="44">
        <v>240</v>
      </c>
      <c r="F208" s="32">
        <f>F209</f>
        <v>5500</v>
      </c>
    </row>
    <row r="209" spans="1:6" s="2" customFormat="1" ht="31.5" customHeight="1">
      <c r="A209" s="55" t="s">
        <v>14</v>
      </c>
      <c r="B209" s="23" t="s">
        <v>248</v>
      </c>
      <c r="C209" s="23" t="s">
        <v>222</v>
      </c>
      <c r="D209" s="44" t="s">
        <v>54</v>
      </c>
      <c r="E209" s="84" t="s">
        <v>10</v>
      </c>
      <c r="F209" s="32">
        <v>5500</v>
      </c>
    </row>
    <row r="210" spans="1:6" s="2" customFormat="1" ht="31.5" customHeight="1">
      <c r="A210" s="85" t="s">
        <v>325</v>
      </c>
      <c r="B210" s="18" t="s">
        <v>248</v>
      </c>
      <c r="C210" s="18" t="s">
        <v>222</v>
      </c>
      <c r="D210" s="18" t="s">
        <v>326</v>
      </c>
      <c r="E210" s="84"/>
      <c r="F210" s="31">
        <f>F211</f>
        <v>392</v>
      </c>
    </row>
    <row r="211" spans="1:6" s="2" customFormat="1" ht="15.75" customHeight="1">
      <c r="A211" s="52" t="s">
        <v>6</v>
      </c>
      <c r="B211" s="23" t="s">
        <v>248</v>
      </c>
      <c r="C211" s="23" t="s">
        <v>222</v>
      </c>
      <c r="D211" s="23" t="s">
        <v>326</v>
      </c>
      <c r="E211" s="44" t="s">
        <v>50</v>
      </c>
      <c r="F211" s="32">
        <f>F212</f>
        <v>392</v>
      </c>
    </row>
    <row r="212" spans="1:6" s="2" customFormat="1" ht="63" customHeight="1">
      <c r="A212" s="52" t="s">
        <v>51</v>
      </c>
      <c r="B212" s="23" t="s">
        <v>248</v>
      </c>
      <c r="C212" s="23" t="s">
        <v>222</v>
      </c>
      <c r="D212" s="23" t="s">
        <v>326</v>
      </c>
      <c r="E212" s="44" t="s">
        <v>52</v>
      </c>
      <c r="F212" s="32">
        <f>F213</f>
        <v>392</v>
      </c>
    </row>
    <row r="213" spans="1:6" s="2" customFormat="1" ht="63" customHeight="1">
      <c r="A213" s="65" t="s">
        <v>294</v>
      </c>
      <c r="B213" s="23" t="s">
        <v>248</v>
      </c>
      <c r="C213" s="23" t="s">
        <v>222</v>
      </c>
      <c r="D213" s="23" t="s">
        <v>326</v>
      </c>
      <c r="E213" s="44" t="s">
        <v>295</v>
      </c>
      <c r="F213" s="32">
        <v>392</v>
      </c>
    </row>
    <row r="214" spans="1:6" s="2" customFormat="1" ht="31.5" customHeight="1">
      <c r="A214" s="85" t="s">
        <v>321</v>
      </c>
      <c r="B214" s="18" t="s">
        <v>248</v>
      </c>
      <c r="C214" s="18" t="s">
        <v>222</v>
      </c>
      <c r="D214" s="18" t="s">
        <v>322</v>
      </c>
      <c r="E214" s="84"/>
      <c r="F214" s="31">
        <f>F215</f>
        <v>24110</v>
      </c>
    </row>
    <row r="215" spans="1:6" s="2" customFormat="1" ht="18.75" customHeight="1">
      <c r="A215" s="52" t="s">
        <v>6</v>
      </c>
      <c r="B215" s="23" t="s">
        <v>248</v>
      </c>
      <c r="C215" s="23" t="s">
        <v>222</v>
      </c>
      <c r="D215" s="23" t="s">
        <v>322</v>
      </c>
      <c r="E215" s="44" t="s">
        <v>50</v>
      </c>
      <c r="F215" s="32">
        <f>F216</f>
        <v>24110</v>
      </c>
    </row>
    <row r="216" spans="1:6" s="2" customFormat="1" ht="63" customHeight="1">
      <c r="A216" s="52" t="s">
        <v>51</v>
      </c>
      <c r="B216" s="23" t="s">
        <v>248</v>
      </c>
      <c r="C216" s="23" t="s">
        <v>222</v>
      </c>
      <c r="D216" s="23" t="s">
        <v>322</v>
      </c>
      <c r="E216" s="44" t="s">
        <v>52</v>
      </c>
      <c r="F216" s="32">
        <f>F217</f>
        <v>24110</v>
      </c>
    </row>
    <row r="217" spans="1:6" s="2" customFormat="1" ht="63" customHeight="1">
      <c r="A217" s="65" t="s">
        <v>294</v>
      </c>
      <c r="B217" s="23" t="s">
        <v>248</v>
      </c>
      <c r="C217" s="23" t="s">
        <v>222</v>
      </c>
      <c r="D217" s="23" t="s">
        <v>322</v>
      </c>
      <c r="E217" s="44" t="s">
        <v>295</v>
      </c>
      <c r="F217" s="32">
        <v>24110</v>
      </c>
    </row>
    <row r="218" spans="1:6" s="2" customFormat="1" ht="47.25" customHeight="1">
      <c r="A218" s="86" t="s">
        <v>272</v>
      </c>
      <c r="B218" s="36" t="s">
        <v>248</v>
      </c>
      <c r="C218" s="36" t="s">
        <v>222</v>
      </c>
      <c r="D218" s="72" t="s">
        <v>87</v>
      </c>
      <c r="E218" s="72"/>
      <c r="F218" s="47">
        <f>F219</f>
        <v>13787</v>
      </c>
    </row>
    <row r="219" spans="1:6" s="2" customFormat="1" ht="31.5" customHeight="1">
      <c r="A219" s="17" t="s">
        <v>88</v>
      </c>
      <c r="B219" s="18" t="s">
        <v>248</v>
      </c>
      <c r="C219" s="18" t="s">
        <v>222</v>
      </c>
      <c r="D219" s="51" t="s">
        <v>89</v>
      </c>
      <c r="E219" s="51"/>
      <c r="F219" s="31">
        <f>F220</f>
        <v>13787</v>
      </c>
    </row>
    <row r="220" spans="1:6" s="2" customFormat="1" ht="31.5" customHeight="1">
      <c r="A220" s="52" t="s">
        <v>3</v>
      </c>
      <c r="B220" s="23" t="s">
        <v>248</v>
      </c>
      <c r="C220" s="23" t="s">
        <v>222</v>
      </c>
      <c r="D220" s="53" t="s">
        <v>89</v>
      </c>
      <c r="E220" s="54">
        <v>200</v>
      </c>
      <c r="F220" s="32">
        <f>F221</f>
        <v>13787</v>
      </c>
    </row>
    <row r="221" spans="1:6" s="2" customFormat="1" ht="31.5" customHeight="1">
      <c r="A221" s="52" t="s">
        <v>4</v>
      </c>
      <c r="B221" s="23" t="s">
        <v>248</v>
      </c>
      <c r="C221" s="23" t="s">
        <v>222</v>
      </c>
      <c r="D221" s="53" t="s">
        <v>89</v>
      </c>
      <c r="E221" s="54">
        <v>240</v>
      </c>
      <c r="F221" s="32">
        <f>F222</f>
        <v>13787</v>
      </c>
    </row>
    <row r="222" spans="1:6" s="2" customFormat="1" ht="31.5" customHeight="1">
      <c r="A222" s="55" t="s">
        <v>14</v>
      </c>
      <c r="B222" s="23" t="s">
        <v>248</v>
      </c>
      <c r="C222" s="23" t="s">
        <v>222</v>
      </c>
      <c r="D222" s="53" t="s">
        <v>89</v>
      </c>
      <c r="E222" s="56" t="s">
        <v>10</v>
      </c>
      <c r="F222" s="32">
        <v>13787</v>
      </c>
    </row>
    <row r="223" spans="1:6" s="2" customFormat="1" ht="47.25" customHeight="1">
      <c r="A223" s="35" t="s">
        <v>199</v>
      </c>
      <c r="B223" s="36" t="s">
        <v>248</v>
      </c>
      <c r="C223" s="36" t="s">
        <v>222</v>
      </c>
      <c r="D223" s="37" t="s">
        <v>142</v>
      </c>
      <c r="E223" s="84"/>
      <c r="F223" s="47">
        <f>F224</f>
        <v>30696</v>
      </c>
    </row>
    <row r="224" spans="1:6" s="2" customFormat="1" ht="31.5" customHeight="1">
      <c r="A224" s="14" t="s">
        <v>200</v>
      </c>
      <c r="B224" s="15" t="s">
        <v>248</v>
      </c>
      <c r="C224" s="15" t="s">
        <v>222</v>
      </c>
      <c r="D224" s="16" t="s">
        <v>146</v>
      </c>
      <c r="E224" s="84"/>
      <c r="F224" s="39">
        <f>F225+F229</f>
        <v>30696</v>
      </c>
    </row>
    <row r="225" spans="1:6" s="2" customFormat="1" ht="31.5" customHeight="1">
      <c r="A225" s="87" t="s">
        <v>203</v>
      </c>
      <c r="B225" s="18" t="s">
        <v>248</v>
      </c>
      <c r="C225" s="18" t="s">
        <v>222</v>
      </c>
      <c r="D225" s="19" t="s">
        <v>152</v>
      </c>
      <c r="E225" s="84"/>
      <c r="F225" s="31">
        <f>F226</f>
        <v>2077</v>
      </c>
    </row>
    <row r="226" spans="1:6" s="2" customFormat="1" ht="31.5" customHeight="1">
      <c r="A226" s="52" t="s">
        <v>3</v>
      </c>
      <c r="B226" s="23" t="s">
        <v>248</v>
      </c>
      <c r="C226" s="23" t="s">
        <v>222</v>
      </c>
      <c r="D226" s="24" t="s">
        <v>152</v>
      </c>
      <c r="E226" s="84"/>
      <c r="F226" s="32">
        <f>F227</f>
        <v>2077</v>
      </c>
    </row>
    <row r="227" spans="1:6" s="2" customFormat="1" ht="31.5" customHeight="1">
      <c r="A227" s="52" t="s">
        <v>4</v>
      </c>
      <c r="B227" s="23" t="s">
        <v>248</v>
      </c>
      <c r="C227" s="23" t="s">
        <v>222</v>
      </c>
      <c r="D227" s="24" t="s">
        <v>152</v>
      </c>
      <c r="E227" s="84"/>
      <c r="F227" s="32">
        <f>F228</f>
        <v>2077</v>
      </c>
    </row>
    <row r="228" spans="1:6" s="2" customFormat="1" ht="31.5" customHeight="1">
      <c r="A228" s="55" t="s">
        <v>5</v>
      </c>
      <c r="B228" s="23" t="s">
        <v>248</v>
      </c>
      <c r="C228" s="23" t="s">
        <v>222</v>
      </c>
      <c r="D228" s="24" t="s">
        <v>152</v>
      </c>
      <c r="E228" s="84"/>
      <c r="F228" s="32">
        <v>2077</v>
      </c>
    </row>
    <row r="229" spans="1:6" s="2" customFormat="1" ht="15.75" customHeight="1">
      <c r="A229" s="40" t="s">
        <v>153</v>
      </c>
      <c r="B229" s="18" t="s">
        <v>248</v>
      </c>
      <c r="C229" s="18" t="s">
        <v>222</v>
      </c>
      <c r="D229" s="19" t="s">
        <v>154</v>
      </c>
      <c r="E229" s="42"/>
      <c r="F229" s="31">
        <f>F230</f>
        <v>28619</v>
      </c>
    </row>
    <row r="230" spans="1:6" s="2" customFormat="1" ht="31.5" customHeight="1">
      <c r="A230" s="52" t="s">
        <v>3</v>
      </c>
      <c r="B230" s="23" t="s">
        <v>248</v>
      </c>
      <c r="C230" s="23" t="s">
        <v>222</v>
      </c>
      <c r="D230" s="24" t="s">
        <v>154</v>
      </c>
      <c r="E230" s="44">
        <v>200</v>
      </c>
      <c r="F230" s="32">
        <f>F231</f>
        <v>28619</v>
      </c>
    </row>
    <row r="231" spans="1:6" s="2" customFormat="1" ht="31.5" customHeight="1">
      <c r="A231" s="52" t="s">
        <v>4</v>
      </c>
      <c r="B231" s="23" t="s">
        <v>248</v>
      </c>
      <c r="C231" s="23" t="s">
        <v>222</v>
      </c>
      <c r="D231" s="24" t="s">
        <v>154</v>
      </c>
      <c r="E231" s="44">
        <v>240</v>
      </c>
      <c r="F231" s="32">
        <f>F232</f>
        <v>28619</v>
      </c>
    </row>
    <row r="232" spans="1:6" s="2" customFormat="1" ht="31.5" customHeight="1">
      <c r="A232" s="55" t="s">
        <v>5</v>
      </c>
      <c r="B232" s="23" t="s">
        <v>248</v>
      </c>
      <c r="C232" s="23" t="s">
        <v>222</v>
      </c>
      <c r="D232" s="24" t="s">
        <v>154</v>
      </c>
      <c r="E232" s="84" t="s">
        <v>10</v>
      </c>
      <c r="F232" s="32">
        <v>28619</v>
      </c>
    </row>
    <row r="233" spans="1:6" s="2" customFormat="1" ht="30" customHeight="1">
      <c r="A233" s="49" t="s">
        <v>250</v>
      </c>
      <c r="B233" s="36" t="s">
        <v>248</v>
      </c>
      <c r="C233" s="36" t="s">
        <v>217</v>
      </c>
      <c r="D233" s="53"/>
      <c r="E233" s="28"/>
      <c r="F233" s="47">
        <f>F234+F247+F252</f>
        <v>70418</v>
      </c>
    </row>
    <row r="234" spans="1:6" s="2" customFormat="1" ht="47.25" customHeight="1">
      <c r="A234" s="35" t="s">
        <v>271</v>
      </c>
      <c r="B234" s="36" t="s">
        <v>248</v>
      </c>
      <c r="C234" s="36" t="s">
        <v>217</v>
      </c>
      <c r="D234" s="72" t="s">
        <v>46</v>
      </c>
      <c r="E234" s="28"/>
      <c r="F234" s="47">
        <f>F235</f>
        <v>60025</v>
      </c>
    </row>
    <row r="235" spans="1:6" s="2" customFormat="1" ht="31.5" customHeight="1">
      <c r="A235" s="88" t="s">
        <v>189</v>
      </c>
      <c r="B235" s="15" t="s">
        <v>248</v>
      </c>
      <c r="C235" s="15" t="s">
        <v>217</v>
      </c>
      <c r="D235" s="89" t="s">
        <v>55</v>
      </c>
      <c r="E235" s="90"/>
      <c r="F235" s="39">
        <f>F236+F243</f>
        <v>60025</v>
      </c>
    </row>
    <row r="236" spans="1:6" s="2" customFormat="1" ht="47.25" customHeight="1">
      <c r="A236" s="17" t="s">
        <v>56</v>
      </c>
      <c r="B236" s="18" t="s">
        <v>248</v>
      </c>
      <c r="C236" s="18" t="s">
        <v>217</v>
      </c>
      <c r="D236" s="91" t="s">
        <v>57</v>
      </c>
      <c r="E236" s="92"/>
      <c r="F236" s="31">
        <f>F237+F240</f>
        <v>55282</v>
      </c>
    </row>
    <row r="237" spans="1:6" s="2" customFormat="1" ht="31.5" customHeight="1">
      <c r="A237" s="52" t="s">
        <v>3</v>
      </c>
      <c r="B237" s="23" t="s">
        <v>248</v>
      </c>
      <c r="C237" s="23" t="s">
        <v>217</v>
      </c>
      <c r="D237" s="93" t="s">
        <v>57</v>
      </c>
      <c r="E237" s="44">
        <v>200</v>
      </c>
      <c r="F237" s="32">
        <f>F238</f>
        <v>14126.8</v>
      </c>
    </row>
    <row r="238" spans="1:6" s="2" customFormat="1" ht="31.5" customHeight="1">
      <c r="A238" s="52" t="s">
        <v>4</v>
      </c>
      <c r="B238" s="23" t="s">
        <v>248</v>
      </c>
      <c r="C238" s="23" t="s">
        <v>217</v>
      </c>
      <c r="D238" s="93" t="s">
        <v>57</v>
      </c>
      <c r="E238" s="44">
        <v>240</v>
      </c>
      <c r="F238" s="32">
        <f>F239</f>
        <v>14126.8</v>
      </c>
    </row>
    <row r="239" spans="1:6" s="2" customFormat="1" ht="47.25" customHeight="1">
      <c r="A239" s="55" t="s">
        <v>58</v>
      </c>
      <c r="B239" s="23" t="s">
        <v>248</v>
      </c>
      <c r="C239" s="23" t="s">
        <v>217</v>
      </c>
      <c r="D239" s="93" t="s">
        <v>57</v>
      </c>
      <c r="E239" s="44" t="s">
        <v>10</v>
      </c>
      <c r="F239" s="32">
        <v>14126.8</v>
      </c>
    </row>
    <row r="240" spans="1:6" s="2" customFormat="1" ht="47.25" customHeight="1">
      <c r="A240" s="69" t="s">
        <v>309</v>
      </c>
      <c r="B240" s="23" t="s">
        <v>248</v>
      </c>
      <c r="C240" s="23" t="s">
        <v>217</v>
      </c>
      <c r="D240" s="93" t="s">
        <v>57</v>
      </c>
      <c r="E240" s="28" t="s">
        <v>307</v>
      </c>
      <c r="F240" s="32">
        <f>F241</f>
        <v>41155.2</v>
      </c>
    </row>
    <row r="241" spans="1:6" s="2" customFormat="1" ht="15.75" customHeight="1">
      <c r="A241" s="70" t="s">
        <v>310</v>
      </c>
      <c r="B241" s="23" t="s">
        <v>248</v>
      </c>
      <c r="C241" s="23" t="s">
        <v>217</v>
      </c>
      <c r="D241" s="93" t="s">
        <v>57</v>
      </c>
      <c r="E241" s="28" t="s">
        <v>308</v>
      </c>
      <c r="F241" s="32">
        <f>F242</f>
        <v>41155.2</v>
      </c>
    </row>
    <row r="242" spans="1:6" s="2" customFormat="1" ht="47.25" customHeight="1">
      <c r="A242" s="70" t="s">
        <v>311</v>
      </c>
      <c r="B242" s="23" t="s">
        <v>248</v>
      </c>
      <c r="C242" s="23" t="s">
        <v>217</v>
      </c>
      <c r="D242" s="93" t="s">
        <v>57</v>
      </c>
      <c r="E242" s="28" t="s">
        <v>31</v>
      </c>
      <c r="F242" s="32">
        <v>41155.2</v>
      </c>
    </row>
    <row r="243" spans="1:6" s="2" customFormat="1" ht="15.75" customHeight="1">
      <c r="A243" s="17" t="s">
        <v>59</v>
      </c>
      <c r="B243" s="18" t="s">
        <v>248</v>
      </c>
      <c r="C243" s="18" t="s">
        <v>217</v>
      </c>
      <c r="D243" s="91" t="s">
        <v>60</v>
      </c>
      <c r="E243" s="92"/>
      <c r="F243" s="31">
        <f>F244</f>
        <v>4743</v>
      </c>
    </row>
    <row r="244" spans="1:6" s="2" customFormat="1" ht="31.5" customHeight="1">
      <c r="A244" s="52" t="s">
        <v>3</v>
      </c>
      <c r="B244" s="23" t="s">
        <v>248</v>
      </c>
      <c r="C244" s="23" t="s">
        <v>217</v>
      </c>
      <c r="D244" s="93" t="s">
        <v>60</v>
      </c>
      <c r="E244" s="44">
        <v>200</v>
      </c>
      <c r="F244" s="32">
        <f>F245</f>
        <v>4743</v>
      </c>
    </row>
    <row r="245" spans="1:6" s="2" customFormat="1" ht="31.5" customHeight="1">
      <c r="A245" s="52" t="s">
        <v>4</v>
      </c>
      <c r="B245" s="23" t="s">
        <v>248</v>
      </c>
      <c r="C245" s="23" t="s">
        <v>217</v>
      </c>
      <c r="D245" s="93" t="s">
        <v>60</v>
      </c>
      <c r="E245" s="44">
        <v>240</v>
      </c>
      <c r="F245" s="32">
        <f>F246</f>
        <v>4743</v>
      </c>
    </row>
    <row r="246" spans="1:6" s="2" customFormat="1" ht="38.25" customHeight="1">
      <c r="A246" s="55" t="s">
        <v>61</v>
      </c>
      <c r="B246" s="23" t="s">
        <v>248</v>
      </c>
      <c r="C246" s="23" t="s">
        <v>217</v>
      </c>
      <c r="D246" s="93" t="s">
        <v>60</v>
      </c>
      <c r="E246" s="44" t="s">
        <v>10</v>
      </c>
      <c r="F246" s="32">
        <v>4743</v>
      </c>
    </row>
    <row r="247" spans="1:6" s="2" customFormat="1" ht="47.25" customHeight="1">
      <c r="A247" s="86" t="s">
        <v>272</v>
      </c>
      <c r="B247" s="36" t="s">
        <v>248</v>
      </c>
      <c r="C247" s="36" t="s">
        <v>217</v>
      </c>
      <c r="D247" s="72" t="s">
        <v>87</v>
      </c>
      <c r="E247" s="72"/>
      <c r="F247" s="47">
        <f>F248</f>
        <v>8989</v>
      </c>
    </row>
    <row r="248" spans="1:6" s="2" customFormat="1" ht="31.5" customHeight="1">
      <c r="A248" s="17" t="s">
        <v>88</v>
      </c>
      <c r="B248" s="18" t="s">
        <v>248</v>
      </c>
      <c r="C248" s="18" t="s">
        <v>217</v>
      </c>
      <c r="D248" s="51" t="s">
        <v>89</v>
      </c>
      <c r="E248" s="51"/>
      <c r="F248" s="31">
        <f>F249</f>
        <v>8989</v>
      </c>
    </row>
    <row r="249" spans="1:6" s="2" customFormat="1" ht="31.5" customHeight="1">
      <c r="A249" s="52" t="s">
        <v>3</v>
      </c>
      <c r="B249" s="23" t="s">
        <v>248</v>
      </c>
      <c r="C249" s="23" t="s">
        <v>217</v>
      </c>
      <c r="D249" s="53" t="s">
        <v>89</v>
      </c>
      <c r="E249" s="54">
        <v>200</v>
      </c>
      <c r="F249" s="32">
        <f>F250</f>
        <v>8989</v>
      </c>
    </row>
    <row r="250" spans="1:6" s="2" customFormat="1" ht="31.5" customHeight="1">
      <c r="A250" s="52" t="s">
        <v>4</v>
      </c>
      <c r="B250" s="23" t="s">
        <v>248</v>
      </c>
      <c r="C250" s="23" t="s">
        <v>217</v>
      </c>
      <c r="D250" s="53" t="s">
        <v>89</v>
      </c>
      <c r="E250" s="54">
        <v>240</v>
      </c>
      <c r="F250" s="32">
        <f>F251</f>
        <v>8989</v>
      </c>
    </row>
    <row r="251" spans="1:6" s="2" customFormat="1" ht="31.5" customHeight="1">
      <c r="A251" s="55" t="s">
        <v>14</v>
      </c>
      <c r="B251" s="23" t="s">
        <v>248</v>
      </c>
      <c r="C251" s="23" t="s">
        <v>217</v>
      </c>
      <c r="D251" s="53" t="s">
        <v>89</v>
      </c>
      <c r="E251" s="56" t="s">
        <v>10</v>
      </c>
      <c r="F251" s="32">
        <v>8989</v>
      </c>
    </row>
    <row r="252" spans="1:6" s="2" customFormat="1" ht="47.25" customHeight="1">
      <c r="A252" s="35" t="s">
        <v>199</v>
      </c>
      <c r="B252" s="36" t="s">
        <v>248</v>
      </c>
      <c r="C252" s="36" t="s">
        <v>217</v>
      </c>
      <c r="D252" s="37" t="s">
        <v>142</v>
      </c>
      <c r="E252" s="56"/>
      <c r="F252" s="47">
        <f>F253</f>
        <v>1404</v>
      </c>
    </row>
    <row r="253" spans="1:6" s="2" customFormat="1" ht="31.5" customHeight="1">
      <c r="A253" s="14" t="s">
        <v>200</v>
      </c>
      <c r="B253" s="15" t="s">
        <v>248</v>
      </c>
      <c r="C253" s="15" t="s">
        <v>217</v>
      </c>
      <c r="D253" s="16" t="s">
        <v>146</v>
      </c>
      <c r="E253" s="56"/>
      <c r="F253" s="39">
        <f>F254</f>
        <v>1404</v>
      </c>
    </row>
    <row r="254" spans="1:6" s="2" customFormat="1" ht="31.5" customHeight="1">
      <c r="A254" s="87" t="s">
        <v>203</v>
      </c>
      <c r="B254" s="18" t="s">
        <v>248</v>
      </c>
      <c r="C254" s="18" t="s">
        <v>217</v>
      </c>
      <c r="D254" s="19" t="s">
        <v>152</v>
      </c>
      <c r="E254" s="42"/>
      <c r="F254" s="31">
        <f>F255</f>
        <v>1404</v>
      </c>
    </row>
    <row r="255" spans="1:6" s="2" customFormat="1" ht="31.5" customHeight="1">
      <c r="A255" s="27" t="s">
        <v>3</v>
      </c>
      <c r="B255" s="23" t="s">
        <v>248</v>
      </c>
      <c r="C255" s="23" t="s">
        <v>217</v>
      </c>
      <c r="D255" s="24" t="s">
        <v>152</v>
      </c>
      <c r="E255" s="33" t="s">
        <v>80</v>
      </c>
      <c r="F255" s="32">
        <f>F256</f>
        <v>1404</v>
      </c>
    </row>
    <row r="256" spans="1:6" s="2" customFormat="1" ht="31.5" customHeight="1">
      <c r="A256" s="27" t="s">
        <v>4</v>
      </c>
      <c r="B256" s="23" t="s">
        <v>248</v>
      </c>
      <c r="C256" s="23" t="s">
        <v>217</v>
      </c>
      <c r="D256" s="24" t="s">
        <v>152</v>
      </c>
      <c r="E256" s="33" t="s">
        <v>81</v>
      </c>
      <c r="F256" s="32">
        <f>F257</f>
        <v>1404</v>
      </c>
    </row>
    <row r="257" spans="1:6" s="2" customFormat="1" ht="31.5" customHeight="1">
      <c r="A257" s="34" t="s">
        <v>5</v>
      </c>
      <c r="B257" s="23" t="s">
        <v>248</v>
      </c>
      <c r="C257" s="23" t="s">
        <v>217</v>
      </c>
      <c r="D257" s="24" t="s">
        <v>152</v>
      </c>
      <c r="E257" s="33" t="s">
        <v>10</v>
      </c>
      <c r="F257" s="32">
        <v>1404</v>
      </c>
    </row>
    <row r="258" spans="1:6" s="2" customFormat="1" ht="24.75" customHeight="1">
      <c r="A258" s="49" t="s">
        <v>251</v>
      </c>
      <c r="B258" s="36" t="s">
        <v>248</v>
      </c>
      <c r="C258" s="36" t="s">
        <v>219</v>
      </c>
      <c r="D258" s="53"/>
      <c r="E258" s="28"/>
      <c r="F258" s="47">
        <f>F259+F264</f>
        <v>738268.1</v>
      </c>
    </row>
    <row r="259" spans="1:6" s="68" customFormat="1" ht="47.25" customHeight="1">
      <c r="A259" s="35" t="s">
        <v>269</v>
      </c>
      <c r="B259" s="36" t="s">
        <v>248</v>
      </c>
      <c r="C259" s="36" t="s">
        <v>219</v>
      </c>
      <c r="D259" s="37" t="s">
        <v>7</v>
      </c>
      <c r="E259" s="23"/>
      <c r="F259" s="47">
        <f>F260</f>
        <v>25869</v>
      </c>
    </row>
    <row r="260" spans="1:6" s="68" customFormat="1" ht="15.75" customHeight="1">
      <c r="A260" s="17" t="s">
        <v>24</v>
      </c>
      <c r="B260" s="18" t="s">
        <v>248</v>
      </c>
      <c r="C260" s="18" t="s">
        <v>219</v>
      </c>
      <c r="D260" s="42" t="s">
        <v>25</v>
      </c>
      <c r="E260" s="42"/>
      <c r="F260" s="31">
        <f>F261</f>
        <v>25869</v>
      </c>
    </row>
    <row r="261" spans="1:6" s="68" customFormat="1" ht="31.5" customHeight="1">
      <c r="A261" s="65" t="s">
        <v>3</v>
      </c>
      <c r="B261" s="23" t="s">
        <v>248</v>
      </c>
      <c r="C261" s="23" t="s">
        <v>219</v>
      </c>
      <c r="D261" s="28" t="s">
        <v>25</v>
      </c>
      <c r="E261" s="28">
        <v>200</v>
      </c>
      <c r="F261" s="32">
        <f>F262</f>
        <v>25869</v>
      </c>
    </row>
    <row r="262" spans="1:6" s="68" customFormat="1" ht="31.5" customHeight="1">
      <c r="A262" s="65" t="s">
        <v>4</v>
      </c>
      <c r="B262" s="23" t="s">
        <v>248</v>
      </c>
      <c r="C262" s="23" t="s">
        <v>219</v>
      </c>
      <c r="D262" s="28" t="s">
        <v>25</v>
      </c>
      <c r="E262" s="28">
        <v>240</v>
      </c>
      <c r="F262" s="32">
        <f>F263</f>
        <v>25869</v>
      </c>
    </row>
    <row r="263" spans="1:6" s="68" customFormat="1" ht="31.5" customHeight="1">
      <c r="A263" s="55" t="s">
        <v>14</v>
      </c>
      <c r="B263" s="23" t="s">
        <v>248</v>
      </c>
      <c r="C263" s="23" t="s">
        <v>219</v>
      </c>
      <c r="D263" s="28" t="s">
        <v>25</v>
      </c>
      <c r="E263" s="28" t="s">
        <v>10</v>
      </c>
      <c r="F263" s="32">
        <v>25869</v>
      </c>
    </row>
    <row r="264" spans="1:6" s="68" customFormat="1" ht="47.25" customHeight="1">
      <c r="A264" s="35" t="s">
        <v>271</v>
      </c>
      <c r="B264" s="36" t="s">
        <v>248</v>
      </c>
      <c r="C264" s="36" t="s">
        <v>219</v>
      </c>
      <c r="D264" s="72" t="s">
        <v>46</v>
      </c>
      <c r="E264" s="28"/>
      <c r="F264" s="47">
        <f>F265+F270</f>
        <v>712399.1</v>
      </c>
    </row>
    <row r="265" spans="1:6" s="68" customFormat="1" ht="33.75" customHeight="1">
      <c r="A265" s="14" t="s">
        <v>189</v>
      </c>
      <c r="B265" s="15" t="s">
        <v>248</v>
      </c>
      <c r="C265" s="15" t="s">
        <v>219</v>
      </c>
      <c r="D265" s="74" t="s">
        <v>55</v>
      </c>
      <c r="E265" s="74"/>
      <c r="F265" s="39">
        <f>F266</f>
        <v>97604</v>
      </c>
    </row>
    <row r="266" spans="1:6" s="68" customFormat="1" ht="33.75" customHeight="1">
      <c r="A266" s="17" t="s">
        <v>62</v>
      </c>
      <c r="B266" s="18" t="s">
        <v>248</v>
      </c>
      <c r="C266" s="18" t="s">
        <v>219</v>
      </c>
      <c r="D266" s="91" t="s">
        <v>63</v>
      </c>
      <c r="E266" s="92"/>
      <c r="F266" s="31">
        <f>F267</f>
        <v>97604</v>
      </c>
    </row>
    <row r="267" spans="1:6" s="68" customFormat="1" ht="33.75" customHeight="1">
      <c r="A267" s="52" t="s">
        <v>3</v>
      </c>
      <c r="B267" s="23" t="s">
        <v>248</v>
      </c>
      <c r="C267" s="23" t="s">
        <v>219</v>
      </c>
      <c r="D267" s="93" t="s">
        <v>63</v>
      </c>
      <c r="E267" s="44">
        <v>200</v>
      </c>
      <c r="F267" s="32">
        <f>F268</f>
        <v>97604</v>
      </c>
    </row>
    <row r="268" spans="1:6" s="68" customFormat="1" ht="36.75" customHeight="1">
      <c r="A268" s="52" t="s">
        <v>4</v>
      </c>
      <c r="B268" s="23" t="s">
        <v>248</v>
      </c>
      <c r="C268" s="23" t="s">
        <v>219</v>
      </c>
      <c r="D268" s="93" t="s">
        <v>63</v>
      </c>
      <c r="E268" s="44">
        <v>240</v>
      </c>
      <c r="F268" s="32">
        <f>F269</f>
        <v>97604</v>
      </c>
    </row>
    <row r="269" spans="1:6" s="68" customFormat="1" ht="42" customHeight="1">
      <c r="A269" s="55" t="s">
        <v>61</v>
      </c>
      <c r="B269" s="23" t="s">
        <v>248</v>
      </c>
      <c r="C269" s="23" t="s">
        <v>219</v>
      </c>
      <c r="D269" s="93" t="s">
        <v>63</v>
      </c>
      <c r="E269" s="44" t="s">
        <v>10</v>
      </c>
      <c r="F269" s="32">
        <v>97604</v>
      </c>
    </row>
    <row r="270" spans="1:6" s="68" customFormat="1" ht="27" customHeight="1">
      <c r="A270" s="14" t="s">
        <v>190</v>
      </c>
      <c r="B270" s="15" t="s">
        <v>248</v>
      </c>
      <c r="C270" s="15" t="s">
        <v>219</v>
      </c>
      <c r="D270" s="74" t="s">
        <v>64</v>
      </c>
      <c r="E270" s="80"/>
      <c r="F270" s="39">
        <f>F271+F278+F282+F286+F290+F294+F298+F302+F306+F310+F314</f>
        <v>614795.1</v>
      </c>
    </row>
    <row r="271" spans="1:6" s="68" customFormat="1" ht="31.5" customHeight="1">
      <c r="A271" s="82" t="s">
        <v>65</v>
      </c>
      <c r="B271" s="18" t="s">
        <v>248</v>
      </c>
      <c r="C271" s="18" t="s">
        <v>219</v>
      </c>
      <c r="D271" s="83" t="s">
        <v>66</v>
      </c>
      <c r="E271" s="94"/>
      <c r="F271" s="31">
        <f>F272+F275</f>
        <v>409917.6</v>
      </c>
    </row>
    <row r="272" spans="1:6" s="68" customFormat="1" ht="31.5" customHeight="1">
      <c r="A272" s="52" t="s">
        <v>3</v>
      </c>
      <c r="B272" s="23" t="s">
        <v>248</v>
      </c>
      <c r="C272" s="23" t="s">
        <v>219</v>
      </c>
      <c r="D272" s="95" t="s">
        <v>66</v>
      </c>
      <c r="E272" s="44">
        <v>200</v>
      </c>
      <c r="F272" s="32">
        <f>F273</f>
        <v>393017.6</v>
      </c>
    </row>
    <row r="273" spans="1:6" s="68" customFormat="1" ht="31.5" customHeight="1">
      <c r="A273" s="52" t="s">
        <v>4</v>
      </c>
      <c r="B273" s="23" t="s">
        <v>248</v>
      </c>
      <c r="C273" s="23" t="s">
        <v>219</v>
      </c>
      <c r="D273" s="95" t="s">
        <v>66</v>
      </c>
      <c r="E273" s="44">
        <v>240</v>
      </c>
      <c r="F273" s="32">
        <f>F274</f>
        <v>393017.6</v>
      </c>
    </row>
    <row r="274" spans="1:6" s="68" customFormat="1" ht="31.5">
      <c r="A274" s="55" t="s">
        <v>5</v>
      </c>
      <c r="B274" s="23" t="s">
        <v>248</v>
      </c>
      <c r="C274" s="23" t="s">
        <v>219</v>
      </c>
      <c r="D274" s="95" t="s">
        <v>66</v>
      </c>
      <c r="E274" s="44" t="s">
        <v>10</v>
      </c>
      <c r="F274" s="32">
        <f>411757.5-16900-1839.9</f>
        <v>393017.6</v>
      </c>
    </row>
    <row r="275" spans="1:6" s="68" customFormat="1" ht="15.75" customHeight="1">
      <c r="A275" s="52" t="s">
        <v>6</v>
      </c>
      <c r="B275" s="23" t="s">
        <v>248</v>
      </c>
      <c r="C275" s="23" t="s">
        <v>219</v>
      </c>
      <c r="D275" s="95" t="s">
        <v>66</v>
      </c>
      <c r="E275" s="44" t="s">
        <v>50</v>
      </c>
      <c r="F275" s="32">
        <f>F276</f>
        <v>16900</v>
      </c>
    </row>
    <row r="276" spans="1:6" s="68" customFormat="1" ht="15.75" customHeight="1">
      <c r="A276" s="48" t="s">
        <v>305</v>
      </c>
      <c r="B276" s="23" t="s">
        <v>248</v>
      </c>
      <c r="C276" s="23" t="s">
        <v>219</v>
      </c>
      <c r="D276" s="95" t="s">
        <v>66</v>
      </c>
      <c r="E276" s="44" t="s">
        <v>304</v>
      </c>
      <c r="F276" s="32">
        <f>F277</f>
        <v>16900</v>
      </c>
    </row>
    <row r="277" spans="1:6" s="68" customFormat="1" ht="15.75">
      <c r="A277" s="48" t="s">
        <v>306</v>
      </c>
      <c r="B277" s="23" t="s">
        <v>248</v>
      </c>
      <c r="C277" s="23" t="s">
        <v>219</v>
      </c>
      <c r="D277" s="95" t="s">
        <v>66</v>
      </c>
      <c r="E277" s="44" t="s">
        <v>303</v>
      </c>
      <c r="F277" s="32">
        <v>16900</v>
      </c>
    </row>
    <row r="278" spans="1:6" s="68" customFormat="1" ht="27" customHeight="1">
      <c r="A278" s="40" t="s">
        <v>323</v>
      </c>
      <c r="B278" s="18" t="s">
        <v>248</v>
      </c>
      <c r="C278" s="18" t="s">
        <v>219</v>
      </c>
      <c r="D278" s="83" t="s">
        <v>324</v>
      </c>
      <c r="E278" s="18"/>
      <c r="F278" s="31">
        <f>F279</f>
        <v>17765</v>
      </c>
    </row>
    <row r="279" spans="1:6" s="68" customFormat="1" ht="31.5" customHeight="1">
      <c r="A279" s="52" t="s">
        <v>3</v>
      </c>
      <c r="B279" s="23" t="s">
        <v>248</v>
      </c>
      <c r="C279" s="23" t="s">
        <v>219</v>
      </c>
      <c r="D279" s="96" t="s">
        <v>324</v>
      </c>
      <c r="E279" s="44">
        <v>200</v>
      </c>
      <c r="F279" s="32">
        <f>F280</f>
        <v>17765</v>
      </c>
    </row>
    <row r="280" spans="1:6" s="68" customFormat="1" ht="31.5" customHeight="1">
      <c r="A280" s="52" t="s">
        <v>4</v>
      </c>
      <c r="B280" s="23" t="s">
        <v>248</v>
      </c>
      <c r="C280" s="23" t="s">
        <v>219</v>
      </c>
      <c r="D280" s="96" t="s">
        <v>324</v>
      </c>
      <c r="E280" s="44">
        <v>240</v>
      </c>
      <c r="F280" s="32">
        <f>F281</f>
        <v>17765</v>
      </c>
    </row>
    <row r="281" spans="1:6" s="68" customFormat="1" ht="31.5" customHeight="1">
      <c r="A281" s="55" t="s">
        <v>5</v>
      </c>
      <c r="B281" s="23" t="s">
        <v>248</v>
      </c>
      <c r="C281" s="23" t="s">
        <v>219</v>
      </c>
      <c r="D281" s="96" t="s">
        <v>324</v>
      </c>
      <c r="E281" s="44" t="s">
        <v>10</v>
      </c>
      <c r="F281" s="32">
        <v>17765</v>
      </c>
    </row>
    <row r="282" spans="1:6" s="68" customFormat="1" ht="22.5" customHeight="1">
      <c r="A282" s="71" t="s">
        <v>313</v>
      </c>
      <c r="B282" s="18" t="s">
        <v>248</v>
      </c>
      <c r="C282" s="18" t="s">
        <v>219</v>
      </c>
      <c r="D282" s="83" t="s">
        <v>312</v>
      </c>
      <c r="E282" s="18"/>
      <c r="F282" s="31">
        <f>F283</f>
        <v>52412</v>
      </c>
    </row>
    <row r="283" spans="1:6" s="68" customFormat="1" ht="31.5" customHeight="1">
      <c r="A283" s="52" t="s">
        <v>16</v>
      </c>
      <c r="B283" s="23" t="s">
        <v>248</v>
      </c>
      <c r="C283" s="23" t="s">
        <v>219</v>
      </c>
      <c r="D283" s="96" t="s">
        <v>312</v>
      </c>
      <c r="E283" s="44">
        <v>600</v>
      </c>
      <c r="F283" s="32">
        <f>F284</f>
        <v>52412</v>
      </c>
    </row>
    <row r="284" spans="1:6" s="68" customFormat="1" ht="15.75" customHeight="1">
      <c r="A284" s="52" t="s">
        <v>17</v>
      </c>
      <c r="B284" s="23" t="s">
        <v>248</v>
      </c>
      <c r="C284" s="23" t="s">
        <v>219</v>
      </c>
      <c r="D284" s="96" t="s">
        <v>312</v>
      </c>
      <c r="E284" s="44">
        <v>610</v>
      </c>
      <c r="F284" s="32">
        <f>F285</f>
        <v>52412</v>
      </c>
    </row>
    <row r="285" spans="1:6" s="68" customFormat="1" ht="15.75" customHeight="1">
      <c r="A285" s="22" t="s">
        <v>22</v>
      </c>
      <c r="B285" s="23" t="s">
        <v>248</v>
      </c>
      <c r="C285" s="23" t="s">
        <v>219</v>
      </c>
      <c r="D285" s="96" t="s">
        <v>312</v>
      </c>
      <c r="E285" s="23" t="s">
        <v>23</v>
      </c>
      <c r="F285" s="32">
        <v>52412</v>
      </c>
    </row>
    <row r="286" spans="1:6" s="68" customFormat="1" ht="15.75" customHeight="1">
      <c r="A286" s="71" t="s">
        <v>327</v>
      </c>
      <c r="B286" s="18" t="s">
        <v>248</v>
      </c>
      <c r="C286" s="18" t="s">
        <v>219</v>
      </c>
      <c r="D286" s="83" t="s">
        <v>331</v>
      </c>
      <c r="E286" s="18"/>
      <c r="F286" s="31">
        <f>F287</f>
        <v>43505.6</v>
      </c>
    </row>
    <row r="287" spans="1:6" s="68" customFormat="1" ht="31.5" customHeight="1">
      <c r="A287" s="52" t="s">
        <v>16</v>
      </c>
      <c r="B287" s="23" t="s">
        <v>248</v>
      </c>
      <c r="C287" s="23" t="s">
        <v>219</v>
      </c>
      <c r="D287" s="96" t="s">
        <v>331</v>
      </c>
      <c r="E287" s="44">
        <v>600</v>
      </c>
      <c r="F287" s="32">
        <f>F288</f>
        <v>43505.6</v>
      </c>
    </row>
    <row r="288" spans="1:6" s="68" customFormat="1" ht="15.75" customHeight="1">
      <c r="A288" s="52" t="s">
        <v>17</v>
      </c>
      <c r="B288" s="23" t="s">
        <v>248</v>
      </c>
      <c r="C288" s="23" t="s">
        <v>219</v>
      </c>
      <c r="D288" s="96" t="s">
        <v>331</v>
      </c>
      <c r="E288" s="44">
        <v>610</v>
      </c>
      <c r="F288" s="32">
        <f>F289</f>
        <v>43505.6</v>
      </c>
    </row>
    <row r="289" spans="1:6" s="68" customFormat="1" ht="15.75" customHeight="1">
      <c r="A289" s="22" t="s">
        <v>22</v>
      </c>
      <c r="B289" s="23" t="s">
        <v>248</v>
      </c>
      <c r="C289" s="23" t="s">
        <v>219</v>
      </c>
      <c r="D289" s="96" t="s">
        <v>331</v>
      </c>
      <c r="E289" s="23" t="s">
        <v>23</v>
      </c>
      <c r="F289" s="32">
        <v>43505.6</v>
      </c>
    </row>
    <row r="290" spans="1:6" s="68" customFormat="1" ht="15.75" customHeight="1">
      <c r="A290" s="71" t="s">
        <v>328</v>
      </c>
      <c r="B290" s="18" t="s">
        <v>248</v>
      </c>
      <c r="C290" s="18" t="s">
        <v>219</v>
      </c>
      <c r="D290" s="83" t="s">
        <v>332</v>
      </c>
      <c r="E290" s="18"/>
      <c r="F290" s="31">
        <f>F291</f>
        <v>3084</v>
      </c>
    </row>
    <row r="291" spans="1:6" s="68" customFormat="1" ht="31.5" customHeight="1">
      <c r="A291" s="52" t="s">
        <v>16</v>
      </c>
      <c r="B291" s="23" t="s">
        <v>248</v>
      </c>
      <c r="C291" s="23" t="s">
        <v>219</v>
      </c>
      <c r="D291" s="96" t="s">
        <v>332</v>
      </c>
      <c r="E291" s="44">
        <v>600</v>
      </c>
      <c r="F291" s="32">
        <f>F292</f>
        <v>3084</v>
      </c>
    </row>
    <row r="292" spans="1:6" s="68" customFormat="1" ht="15.75" customHeight="1">
      <c r="A292" s="52" t="s">
        <v>17</v>
      </c>
      <c r="B292" s="23" t="s">
        <v>248</v>
      </c>
      <c r="C292" s="23" t="s">
        <v>219</v>
      </c>
      <c r="D292" s="96" t="s">
        <v>332</v>
      </c>
      <c r="E292" s="44">
        <v>610</v>
      </c>
      <c r="F292" s="32">
        <f>F293</f>
        <v>3084</v>
      </c>
    </row>
    <row r="293" spans="1:6" s="68" customFormat="1" ht="15.75" customHeight="1">
      <c r="A293" s="22" t="s">
        <v>22</v>
      </c>
      <c r="B293" s="23" t="s">
        <v>248</v>
      </c>
      <c r="C293" s="23" t="s">
        <v>219</v>
      </c>
      <c r="D293" s="96" t="s">
        <v>332</v>
      </c>
      <c r="E293" s="23" t="s">
        <v>23</v>
      </c>
      <c r="F293" s="32">
        <v>3084</v>
      </c>
    </row>
    <row r="294" spans="1:6" s="68" customFormat="1" ht="15.75" customHeight="1">
      <c r="A294" s="30" t="s">
        <v>329</v>
      </c>
      <c r="B294" s="18" t="s">
        <v>248</v>
      </c>
      <c r="C294" s="18" t="s">
        <v>219</v>
      </c>
      <c r="D294" s="83" t="s">
        <v>333</v>
      </c>
      <c r="E294" s="18"/>
      <c r="F294" s="31">
        <f>F295</f>
        <v>1778</v>
      </c>
    </row>
    <row r="295" spans="1:6" s="68" customFormat="1" ht="31.5" customHeight="1">
      <c r="A295" s="52" t="s">
        <v>16</v>
      </c>
      <c r="B295" s="23" t="s">
        <v>248</v>
      </c>
      <c r="C295" s="23" t="s">
        <v>219</v>
      </c>
      <c r="D295" s="96" t="s">
        <v>333</v>
      </c>
      <c r="E295" s="44">
        <v>600</v>
      </c>
      <c r="F295" s="32">
        <f>F296</f>
        <v>1778</v>
      </c>
    </row>
    <row r="296" spans="1:6" s="68" customFormat="1" ht="15.75" customHeight="1">
      <c r="A296" s="52" t="s">
        <v>17</v>
      </c>
      <c r="B296" s="23" t="s">
        <v>248</v>
      </c>
      <c r="C296" s="23" t="s">
        <v>219</v>
      </c>
      <c r="D296" s="96" t="s">
        <v>333</v>
      </c>
      <c r="E296" s="44">
        <v>610</v>
      </c>
      <c r="F296" s="32">
        <f>F297</f>
        <v>1778</v>
      </c>
    </row>
    <row r="297" spans="1:6" s="68" customFormat="1" ht="15.75" customHeight="1">
      <c r="A297" s="22" t="s">
        <v>22</v>
      </c>
      <c r="B297" s="23" t="s">
        <v>248</v>
      </c>
      <c r="C297" s="23" t="s">
        <v>219</v>
      </c>
      <c r="D297" s="96" t="s">
        <v>333</v>
      </c>
      <c r="E297" s="23" t="s">
        <v>23</v>
      </c>
      <c r="F297" s="32">
        <v>1778</v>
      </c>
    </row>
    <row r="298" spans="1:6" s="68" customFormat="1" ht="15.75" customHeight="1">
      <c r="A298" s="71" t="s">
        <v>330</v>
      </c>
      <c r="B298" s="18" t="s">
        <v>248</v>
      </c>
      <c r="C298" s="18" t="s">
        <v>219</v>
      </c>
      <c r="D298" s="83" t="s">
        <v>334</v>
      </c>
      <c r="E298" s="18"/>
      <c r="F298" s="31">
        <f>F299</f>
        <v>1151</v>
      </c>
    </row>
    <row r="299" spans="1:6" s="68" customFormat="1" ht="31.5" customHeight="1">
      <c r="A299" s="52" t="s">
        <v>16</v>
      </c>
      <c r="B299" s="23" t="s">
        <v>248</v>
      </c>
      <c r="C299" s="23" t="s">
        <v>219</v>
      </c>
      <c r="D299" s="96" t="s">
        <v>334</v>
      </c>
      <c r="E299" s="44">
        <v>600</v>
      </c>
      <c r="F299" s="32">
        <f>F300</f>
        <v>1151</v>
      </c>
    </row>
    <row r="300" spans="1:6" s="68" customFormat="1" ht="15.75" customHeight="1">
      <c r="A300" s="52" t="s">
        <v>17</v>
      </c>
      <c r="B300" s="23" t="s">
        <v>248</v>
      </c>
      <c r="C300" s="23" t="s">
        <v>219</v>
      </c>
      <c r="D300" s="96" t="s">
        <v>334</v>
      </c>
      <c r="E300" s="44">
        <v>610</v>
      </c>
      <c r="F300" s="32">
        <f>F301</f>
        <v>1151</v>
      </c>
    </row>
    <row r="301" spans="1:6" s="68" customFormat="1" ht="15.75" customHeight="1">
      <c r="A301" s="22" t="s">
        <v>22</v>
      </c>
      <c r="B301" s="23" t="s">
        <v>248</v>
      </c>
      <c r="C301" s="23" t="s">
        <v>219</v>
      </c>
      <c r="D301" s="96" t="s">
        <v>334</v>
      </c>
      <c r="E301" s="23" t="s">
        <v>23</v>
      </c>
      <c r="F301" s="32">
        <v>1151</v>
      </c>
    </row>
    <row r="302" spans="1:6" s="68" customFormat="1" ht="15.75" customHeight="1">
      <c r="A302" s="71" t="s">
        <v>336</v>
      </c>
      <c r="B302" s="18" t="s">
        <v>248</v>
      </c>
      <c r="C302" s="18" t="s">
        <v>219</v>
      </c>
      <c r="D302" s="83" t="s">
        <v>335</v>
      </c>
      <c r="E302" s="18"/>
      <c r="F302" s="31">
        <f>F303</f>
        <v>10700</v>
      </c>
    </row>
    <row r="303" spans="1:6" s="68" customFormat="1" ht="31.5" customHeight="1">
      <c r="A303" s="52" t="s">
        <v>16</v>
      </c>
      <c r="B303" s="23" t="s">
        <v>248</v>
      </c>
      <c r="C303" s="23" t="s">
        <v>219</v>
      </c>
      <c r="D303" s="96" t="s">
        <v>335</v>
      </c>
      <c r="E303" s="44">
        <v>600</v>
      </c>
      <c r="F303" s="32">
        <f>F304</f>
        <v>10700</v>
      </c>
    </row>
    <row r="304" spans="1:6" s="68" customFormat="1" ht="15.75" customHeight="1">
      <c r="A304" s="52" t="s">
        <v>17</v>
      </c>
      <c r="B304" s="23" t="s">
        <v>248</v>
      </c>
      <c r="C304" s="23" t="s">
        <v>219</v>
      </c>
      <c r="D304" s="96" t="s">
        <v>335</v>
      </c>
      <c r="E304" s="44">
        <v>610</v>
      </c>
      <c r="F304" s="32">
        <f>F305</f>
        <v>10700</v>
      </c>
    </row>
    <row r="305" spans="1:6" s="68" customFormat="1" ht="15.75" customHeight="1">
      <c r="A305" s="22" t="s">
        <v>22</v>
      </c>
      <c r="B305" s="23" t="s">
        <v>248</v>
      </c>
      <c r="C305" s="23" t="s">
        <v>219</v>
      </c>
      <c r="D305" s="96" t="s">
        <v>335</v>
      </c>
      <c r="E305" s="23" t="s">
        <v>23</v>
      </c>
      <c r="F305" s="32">
        <v>10700</v>
      </c>
    </row>
    <row r="306" spans="1:6" s="68" customFormat="1" ht="15.75" customHeight="1">
      <c r="A306" s="71" t="s">
        <v>337</v>
      </c>
      <c r="B306" s="18" t="s">
        <v>248</v>
      </c>
      <c r="C306" s="18" t="s">
        <v>219</v>
      </c>
      <c r="D306" s="83" t="s">
        <v>338</v>
      </c>
      <c r="E306" s="18"/>
      <c r="F306" s="31">
        <f>F307</f>
        <v>300</v>
      </c>
    </row>
    <row r="307" spans="1:6" s="68" customFormat="1" ht="31.5" customHeight="1">
      <c r="A307" s="52" t="s">
        <v>16</v>
      </c>
      <c r="B307" s="23" t="s">
        <v>248</v>
      </c>
      <c r="C307" s="23" t="s">
        <v>219</v>
      </c>
      <c r="D307" s="96" t="s">
        <v>338</v>
      </c>
      <c r="E307" s="44">
        <v>600</v>
      </c>
      <c r="F307" s="32">
        <f>F308</f>
        <v>300</v>
      </c>
    </row>
    <row r="308" spans="1:6" s="68" customFormat="1" ht="15.75" customHeight="1">
      <c r="A308" s="52" t="s">
        <v>17</v>
      </c>
      <c r="B308" s="23" t="s">
        <v>248</v>
      </c>
      <c r="C308" s="23" t="s">
        <v>219</v>
      </c>
      <c r="D308" s="96" t="s">
        <v>338</v>
      </c>
      <c r="E308" s="44">
        <v>610</v>
      </c>
      <c r="F308" s="32">
        <f>F309</f>
        <v>300</v>
      </c>
    </row>
    <row r="309" spans="1:6" s="68" customFormat="1" ht="15.75" customHeight="1">
      <c r="A309" s="22" t="s">
        <v>22</v>
      </c>
      <c r="B309" s="23" t="s">
        <v>248</v>
      </c>
      <c r="C309" s="23" t="s">
        <v>219</v>
      </c>
      <c r="D309" s="96" t="s">
        <v>338</v>
      </c>
      <c r="E309" s="23" t="s">
        <v>23</v>
      </c>
      <c r="F309" s="32">
        <v>300</v>
      </c>
    </row>
    <row r="310" spans="1:6" s="68" customFormat="1" ht="31.5" customHeight="1">
      <c r="A310" s="71" t="s">
        <v>344</v>
      </c>
      <c r="B310" s="18" t="s">
        <v>248</v>
      </c>
      <c r="C310" s="18" t="s">
        <v>219</v>
      </c>
      <c r="D310" s="83" t="s">
        <v>339</v>
      </c>
      <c r="E310" s="18"/>
      <c r="F310" s="31">
        <f>F311</f>
        <v>707</v>
      </c>
    </row>
    <row r="311" spans="1:6" s="68" customFormat="1" ht="31.5" customHeight="1">
      <c r="A311" s="52" t="s">
        <v>16</v>
      </c>
      <c r="B311" s="23" t="s">
        <v>248</v>
      </c>
      <c r="C311" s="23" t="s">
        <v>219</v>
      </c>
      <c r="D311" s="96" t="s">
        <v>339</v>
      </c>
      <c r="E311" s="44">
        <v>600</v>
      </c>
      <c r="F311" s="32">
        <f>F312</f>
        <v>707</v>
      </c>
    </row>
    <row r="312" spans="1:6" s="68" customFormat="1" ht="15.75" customHeight="1">
      <c r="A312" s="52" t="s">
        <v>17</v>
      </c>
      <c r="B312" s="23" t="s">
        <v>248</v>
      </c>
      <c r="C312" s="23" t="s">
        <v>219</v>
      </c>
      <c r="D312" s="96" t="s">
        <v>339</v>
      </c>
      <c r="E312" s="44">
        <v>610</v>
      </c>
      <c r="F312" s="32">
        <f>F313</f>
        <v>707</v>
      </c>
    </row>
    <row r="313" spans="1:6" s="68" customFormat="1" ht="15.75" customHeight="1">
      <c r="A313" s="22" t="s">
        <v>22</v>
      </c>
      <c r="B313" s="23" t="s">
        <v>248</v>
      </c>
      <c r="C313" s="23" t="s">
        <v>219</v>
      </c>
      <c r="D313" s="96" t="s">
        <v>339</v>
      </c>
      <c r="E313" s="23" t="s">
        <v>23</v>
      </c>
      <c r="F313" s="32">
        <v>707</v>
      </c>
    </row>
    <row r="314" spans="1:6" s="68" customFormat="1" ht="31.5" customHeight="1">
      <c r="A314" s="40" t="s">
        <v>278</v>
      </c>
      <c r="B314" s="18" t="s">
        <v>248</v>
      </c>
      <c r="C314" s="18" t="s">
        <v>219</v>
      </c>
      <c r="D314" s="83" t="s">
        <v>67</v>
      </c>
      <c r="E314" s="18"/>
      <c r="F314" s="31">
        <f>F315</f>
        <v>73474.9</v>
      </c>
    </row>
    <row r="315" spans="1:6" s="68" customFormat="1" ht="31.5" customHeight="1">
      <c r="A315" s="52" t="s">
        <v>16</v>
      </c>
      <c r="B315" s="23" t="s">
        <v>248</v>
      </c>
      <c r="C315" s="23" t="s">
        <v>219</v>
      </c>
      <c r="D315" s="95" t="s">
        <v>67</v>
      </c>
      <c r="E315" s="44">
        <v>600</v>
      </c>
      <c r="F315" s="32">
        <f>F316</f>
        <v>73474.9</v>
      </c>
    </row>
    <row r="316" spans="1:6" s="68" customFormat="1" ht="21.75" customHeight="1">
      <c r="A316" s="52" t="s">
        <v>17</v>
      </c>
      <c r="B316" s="23" t="s">
        <v>248</v>
      </c>
      <c r="C316" s="23" t="s">
        <v>219</v>
      </c>
      <c r="D316" s="95" t="s">
        <v>67</v>
      </c>
      <c r="E316" s="44">
        <v>610</v>
      </c>
      <c r="F316" s="32">
        <f>F317</f>
        <v>73474.9</v>
      </c>
    </row>
    <row r="317" spans="1:6" s="68" customFormat="1" ht="63">
      <c r="A317" s="22" t="s">
        <v>68</v>
      </c>
      <c r="B317" s="23" t="s">
        <v>248</v>
      </c>
      <c r="C317" s="23" t="s">
        <v>219</v>
      </c>
      <c r="D317" s="95" t="s">
        <v>67</v>
      </c>
      <c r="E317" s="23" t="s">
        <v>19</v>
      </c>
      <c r="F317" s="32">
        <f>70124+3350.9</f>
        <v>73474.9</v>
      </c>
    </row>
    <row r="318" spans="1:6" s="68" customFormat="1" ht="23.25" customHeight="1">
      <c r="A318" s="49" t="s">
        <v>252</v>
      </c>
      <c r="B318" s="36" t="s">
        <v>248</v>
      </c>
      <c r="C318" s="36" t="s">
        <v>248</v>
      </c>
      <c r="D318" s="97"/>
      <c r="E318" s="36"/>
      <c r="F318" s="47">
        <f>F319</f>
        <v>46064</v>
      </c>
    </row>
    <row r="319" spans="1:6" s="68" customFormat="1" ht="47.25">
      <c r="A319" s="35" t="s">
        <v>271</v>
      </c>
      <c r="B319" s="36" t="s">
        <v>248</v>
      </c>
      <c r="C319" s="36" t="s">
        <v>248</v>
      </c>
      <c r="D319" s="72" t="s">
        <v>46</v>
      </c>
      <c r="E319" s="23"/>
      <c r="F319" s="47">
        <f>F320</f>
        <v>46064</v>
      </c>
    </row>
    <row r="320" spans="1:6" s="68" customFormat="1" ht="15.75">
      <c r="A320" s="14" t="s">
        <v>190</v>
      </c>
      <c r="B320" s="15" t="s">
        <v>248</v>
      </c>
      <c r="C320" s="15" t="s">
        <v>248</v>
      </c>
      <c r="D320" s="74" t="s">
        <v>64</v>
      </c>
      <c r="E320" s="23"/>
      <c r="F320" s="39">
        <f>F321</f>
        <v>46064</v>
      </c>
    </row>
    <row r="321" spans="1:6" s="68" customFormat="1" ht="15.75">
      <c r="A321" s="40" t="s">
        <v>191</v>
      </c>
      <c r="B321" s="18" t="s">
        <v>248</v>
      </c>
      <c r="C321" s="18" t="s">
        <v>248</v>
      </c>
      <c r="D321" s="42" t="s">
        <v>69</v>
      </c>
      <c r="E321" s="42"/>
      <c r="F321" s="31">
        <f>F322+F327+F330</f>
        <v>46064</v>
      </c>
    </row>
    <row r="322" spans="1:6" s="68" customFormat="1" ht="78.75">
      <c r="A322" s="34" t="s">
        <v>70</v>
      </c>
      <c r="B322" s="23" t="s">
        <v>248</v>
      </c>
      <c r="C322" s="23" t="s">
        <v>248</v>
      </c>
      <c r="D322" s="33" t="s">
        <v>69</v>
      </c>
      <c r="E322" s="33" t="s">
        <v>71</v>
      </c>
      <c r="F322" s="32">
        <f>F323</f>
        <v>41279</v>
      </c>
    </row>
    <row r="323" spans="1:6" s="68" customFormat="1" ht="15.75">
      <c r="A323" s="34" t="s">
        <v>72</v>
      </c>
      <c r="B323" s="23" t="s">
        <v>248</v>
      </c>
      <c r="C323" s="23" t="s">
        <v>248</v>
      </c>
      <c r="D323" s="33" t="s">
        <v>69</v>
      </c>
      <c r="E323" s="33" t="s">
        <v>73</v>
      </c>
      <c r="F323" s="32">
        <f>F324+F325+F326</f>
        <v>41279</v>
      </c>
    </row>
    <row r="324" spans="1:6" s="68" customFormat="1" ht="15.75">
      <c r="A324" s="34" t="s">
        <v>74</v>
      </c>
      <c r="B324" s="23" t="s">
        <v>248</v>
      </c>
      <c r="C324" s="23" t="s">
        <v>248</v>
      </c>
      <c r="D324" s="33" t="s">
        <v>69</v>
      </c>
      <c r="E324" s="33" t="s">
        <v>75</v>
      </c>
      <c r="F324" s="32">
        <v>21693</v>
      </c>
    </row>
    <row r="325" spans="1:6" s="68" customFormat="1" ht="31.5">
      <c r="A325" s="34" t="s">
        <v>76</v>
      </c>
      <c r="B325" s="23" t="s">
        <v>248</v>
      </c>
      <c r="C325" s="23" t="s">
        <v>248</v>
      </c>
      <c r="D325" s="33" t="s">
        <v>69</v>
      </c>
      <c r="E325" s="33" t="s">
        <v>77</v>
      </c>
      <c r="F325" s="32">
        <v>11187</v>
      </c>
    </row>
    <row r="326" spans="1:6" s="68" customFormat="1" ht="47.25">
      <c r="A326" s="34" t="s">
        <v>78</v>
      </c>
      <c r="B326" s="23" t="s">
        <v>248</v>
      </c>
      <c r="C326" s="23" t="s">
        <v>248</v>
      </c>
      <c r="D326" s="33" t="s">
        <v>69</v>
      </c>
      <c r="E326" s="33" t="s">
        <v>79</v>
      </c>
      <c r="F326" s="32">
        <v>8399</v>
      </c>
    </row>
    <row r="327" spans="1:6" s="68" customFormat="1" ht="31.5">
      <c r="A327" s="27" t="s">
        <v>3</v>
      </c>
      <c r="B327" s="23" t="s">
        <v>248</v>
      </c>
      <c r="C327" s="23" t="s">
        <v>248</v>
      </c>
      <c r="D327" s="33" t="s">
        <v>69</v>
      </c>
      <c r="E327" s="33" t="s">
        <v>80</v>
      </c>
      <c r="F327" s="32">
        <f>F328</f>
        <v>3560</v>
      </c>
    </row>
    <row r="328" spans="1:6" s="68" customFormat="1" ht="31.5">
      <c r="A328" s="27" t="s">
        <v>4</v>
      </c>
      <c r="B328" s="23" t="s">
        <v>248</v>
      </c>
      <c r="C328" s="23" t="s">
        <v>248</v>
      </c>
      <c r="D328" s="33" t="s">
        <v>69</v>
      </c>
      <c r="E328" s="33" t="s">
        <v>81</v>
      </c>
      <c r="F328" s="32">
        <f>F329</f>
        <v>3560</v>
      </c>
    </row>
    <row r="329" spans="1:6" s="68" customFormat="1" ht="31.5">
      <c r="A329" s="34" t="s">
        <v>5</v>
      </c>
      <c r="B329" s="23" t="s">
        <v>248</v>
      </c>
      <c r="C329" s="23" t="s">
        <v>248</v>
      </c>
      <c r="D329" s="33" t="s">
        <v>69</v>
      </c>
      <c r="E329" s="33" t="s">
        <v>10</v>
      </c>
      <c r="F329" s="32">
        <v>3560</v>
      </c>
    </row>
    <row r="330" spans="1:6" s="68" customFormat="1" ht="15.75">
      <c r="A330" s="22" t="s">
        <v>6</v>
      </c>
      <c r="B330" s="23" t="s">
        <v>248</v>
      </c>
      <c r="C330" s="23" t="s">
        <v>248</v>
      </c>
      <c r="D330" s="33" t="s">
        <v>69</v>
      </c>
      <c r="E330" s="25">
        <v>800</v>
      </c>
      <c r="F330" s="32">
        <f>F331</f>
        <v>1225</v>
      </c>
    </row>
    <row r="331" spans="1:6" s="68" customFormat="1" ht="15.75">
      <c r="A331" s="22" t="s">
        <v>82</v>
      </c>
      <c r="B331" s="23" t="s">
        <v>248</v>
      </c>
      <c r="C331" s="23" t="s">
        <v>248</v>
      </c>
      <c r="D331" s="33" t="s">
        <v>69</v>
      </c>
      <c r="E331" s="25">
        <v>850</v>
      </c>
      <c r="F331" s="32">
        <f>F332+F333</f>
        <v>1225</v>
      </c>
    </row>
    <row r="332" spans="1:6" s="68" customFormat="1" ht="31.5">
      <c r="A332" s="27" t="s">
        <v>83</v>
      </c>
      <c r="B332" s="23" t="s">
        <v>248</v>
      </c>
      <c r="C332" s="23" t="s">
        <v>248</v>
      </c>
      <c r="D332" s="33" t="s">
        <v>69</v>
      </c>
      <c r="E332" s="33" t="s">
        <v>84</v>
      </c>
      <c r="F332" s="32">
        <v>1188</v>
      </c>
    </row>
    <row r="333" spans="1:6" s="68" customFormat="1" ht="15.75">
      <c r="A333" s="22" t="s">
        <v>85</v>
      </c>
      <c r="B333" s="23" t="s">
        <v>248</v>
      </c>
      <c r="C333" s="23" t="s">
        <v>248</v>
      </c>
      <c r="D333" s="33" t="s">
        <v>69</v>
      </c>
      <c r="E333" s="33" t="s">
        <v>86</v>
      </c>
      <c r="F333" s="32">
        <v>37</v>
      </c>
    </row>
    <row r="334" spans="1:6" s="68" customFormat="1" ht="24.75" customHeight="1">
      <c r="A334" s="98" t="s">
        <v>253</v>
      </c>
      <c r="B334" s="36" t="s">
        <v>254</v>
      </c>
      <c r="C334" s="23"/>
      <c r="D334" s="97"/>
      <c r="E334" s="36"/>
      <c r="F334" s="47">
        <f>F335</f>
        <v>3924</v>
      </c>
    </row>
    <row r="335" spans="1:6" s="68" customFormat="1" ht="15.75">
      <c r="A335" s="86" t="s">
        <v>255</v>
      </c>
      <c r="B335" s="36" t="s">
        <v>254</v>
      </c>
      <c r="C335" s="36" t="s">
        <v>254</v>
      </c>
      <c r="D335" s="72"/>
      <c r="E335" s="72"/>
      <c r="F335" s="47">
        <f>F336</f>
        <v>3924</v>
      </c>
    </row>
    <row r="336" spans="1:6" s="68" customFormat="1" ht="63">
      <c r="A336" s="99" t="s">
        <v>273</v>
      </c>
      <c r="B336" s="36" t="s">
        <v>254</v>
      </c>
      <c r="C336" s="36" t="s">
        <v>254</v>
      </c>
      <c r="D336" s="36" t="s">
        <v>110</v>
      </c>
      <c r="E336" s="72"/>
      <c r="F336" s="47">
        <f>F337</f>
        <v>3924</v>
      </c>
    </row>
    <row r="337" spans="1:6" s="68" customFormat="1" ht="31.5">
      <c r="A337" s="100" t="s">
        <v>288</v>
      </c>
      <c r="B337" s="36" t="s">
        <v>254</v>
      </c>
      <c r="C337" s="36" t="s">
        <v>254</v>
      </c>
      <c r="D337" s="15" t="s">
        <v>121</v>
      </c>
      <c r="E337" s="74"/>
      <c r="F337" s="39">
        <f>F338+F342+F346</f>
        <v>3924</v>
      </c>
    </row>
    <row r="338" spans="1:6" s="68" customFormat="1" ht="15.75">
      <c r="A338" s="17" t="s">
        <v>125</v>
      </c>
      <c r="B338" s="18" t="s">
        <v>254</v>
      </c>
      <c r="C338" s="18" t="s">
        <v>254</v>
      </c>
      <c r="D338" s="51" t="s">
        <v>126</v>
      </c>
      <c r="E338" s="51"/>
      <c r="F338" s="31">
        <f>F339</f>
        <v>2274</v>
      </c>
    </row>
    <row r="339" spans="1:6" s="68" customFormat="1" ht="31.5">
      <c r="A339" s="52" t="s">
        <v>3</v>
      </c>
      <c r="B339" s="23" t="s">
        <v>254</v>
      </c>
      <c r="C339" s="23" t="s">
        <v>254</v>
      </c>
      <c r="D339" s="53" t="s">
        <v>126</v>
      </c>
      <c r="E339" s="54">
        <v>200</v>
      </c>
      <c r="F339" s="32">
        <f>F340</f>
        <v>2274</v>
      </c>
    </row>
    <row r="340" spans="1:6" s="68" customFormat="1" ht="31.5">
      <c r="A340" s="52" t="s">
        <v>4</v>
      </c>
      <c r="B340" s="23" t="s">
        <v>254</v>
      </c>
      <c r="C340" s="23" t="s">
        <v>254</v>
      </c>
      <c r="D340" s="53" t="s">
        <v>126</v>
      </c>
      <c r="E340" s="54">
        <v>240</v>
      </c>
      <c r="F340" s="32">
        <f>F341</f>
        <v>2274</v>
      </c>
    </row>
    <row r="341" spans="1:6" s="68" customFormat="1" ht="31.5">
      <c r="A341" s="55" t="s">
        <v>5</v>
      </c>
      <c r="B341" s="23" t="s">
        <v>254</v>
      </c>
      <c r="C341" s="23" t="s">
        <v>254</v>
      </c>
      <c r="D341" s="53" t="s">
        <v>126</v>
      </c>
      <c r="E341" s="56" t="s">
        <v>10</v>
      </c>
      <c r="F341" s="32">
        <v>2274</v>
      </c>
    </row>
    <row r="342" spans="1:6" s="68" customFormat="1" ht="31.5">
      <c r="A342" s="30" t="s">
        <v>197</v>
      </c>
      <c r="B342" s="23" t="s">
        <v>254</v>
      </c>
      <c r="C342" s="23" t="s">
        <v>254</v>
      </c>
      <c r="D342" s="18" t="s">
        <v>122</v>
      </c>
      <c r="E342" s="18"/>
      <c r="F342" s="31">
        <f>F343</f>
        <v>250</v>
      </c>
    </row>
    <row r="343" spans="1:6" s="68" customFormat="1" ht="31.5">
      <c r="A343" s="52" t="s">
        <v>16</v>
      </c>
      <c r="B343" s="23" t="s">
        <v>254</v>
      </c>
      <c r="C343" s="23" t="s">
        <v>254</v>
      </c>
      <c r="D343" s="44" t="s">
        <v>122</v>
      </c>
      <c r="E343" s="44">
        <v>600</v>
      </c>
      <c r="F343" s="32">
        <f>F344</f>
        <v>250</v>
      </c>
    </row>
    <row r="344" spans="1:6" s="68" customFormat="1" ht="15.75">
      <c r="A344" s="52" t="s">
        <v>93</v>
      </c>
      <c r="B344" s="23" t="s">
        <v>254</v>
      </c>
      <c r="C344" s="23" t="s">
        <v>254</v>
      </c>
      <c r="D344" s="44" t="s">
        <v>122</v>
      </c>
      <c r="E344" s="44" t="s">
        <v>94</v>
      </c>
      <c r="F344" s="32">
        <f>F345</f>
        <v>250</v>
      </c>
    </row>
    <row r="345" spans="1:6" s="68" customFormat="1" ht="63">
      <c r="A345" s="52" t="s">
        <v>123</v>
      </c>
      <c r="B345" s="23" t="s">
        <v>254</v>
      </c>
      <c r="C345" s="23" t="s">
        <v>254</v>
      </c>
      <c r="D345" s="44" t="s">
        <v>122</v>
      </c>
      <c r="E345" s="44" t="s">
        <v>19</v>
      </c>
      <c r="F345" s="32">
        <v>250</v>
      </c>
    </row>
    <row r="346" spans="1:6" s="68" customFormat="1" ht="47.25">
      <c r="A346" s="30" t="s">
        <v>198</v>
      </c>
      <c r="B346" s="23" t="s">
        <v>254</v>
      </c>
      <c r="C346" s="23" t="s">
        <v>254</v>
      </c>
      <c r="D346" s="18" t="s">
        <v>124</v>
      </c>
      <c r="E346" s="18"/>
      <c r="F346" s="31">
        <f>F347</f>
        <v>1400</v>
      </c>
    </row>
    <row r="347" spans="1:6" s="68" customFormat="1" ht="15.75">
      <c r="A347" s="52" t="s">
        <v>106</v>
      </c>
      <c r="B347" s="23" t="s">
        <v>254</v>
      </c>
      <c r="C347" s="23" t="s">
        <v>254</v>
      </c>
      <c r="D347" s="44" t="s">
        <v>124</v>
      </c>
      <c r="E347" s="44" t="s">
        <v>99</v>
      </c>
      <c r="F347" s="32">
        <f>F348</f>
        <v>1400</v>
      </c>
    </row>
    <row r="348" spans="1:6" s="68" customFormat="1" ht="63">
      <c r="A348" s="52" t="s">
        <v>113</v>
      </c>
      <c r="B348" s="23" t="s">
        <v>254</v>
      </c>
      <c r="C348" s="23" t="s">
        <v>254</v>
      </c>
      <c r="D348" s="44" t="s">
        <v>124</v>
      </c>
      <c r="E348" s="44" t="s">
        <v>100</v>
      </c>
      <c r="F348" s="32">
        <v>1400</v>
      </c>
    </row>
    <row r="349" spans="1:6" s="68" customFormat="1" ht="19.5" customHeight="1">
      <c r="A349" s="49" t="s">
        <v>257</v>
      </c>
      <c r="B349" s="36" t="s">
        <v>235</v>
      </c>
      <c r="C349" s="36"/>
      <c r="D349" s="72"/>
      <c r="E349" s="101"/>
      <c r="F349" s="47">
        <f>F350+F384</f>
        <v>226908</v>
      </c>
    </row>
    <row r="350" spans="1:6" s="68" customFormat="1" ht="19.5" customHeight="1">
      <c r="A350" s="49" t="s">
        <v>256</v>
      </c>
      <c r="B350" s="36" t="s">
        <v>235</v>
      </c>
      <c r="C350" s="36" t="s">
        <v>222</v>
      </c>
      <c r="D350" s="72"/>
      <c r="E350" s="102"/>
      <c r="F350" s="47">
        <f>F351+F379</f>
        <v>207778</v>
      </c>
    </row>
    <row r="351" spans="1:6" s="104" customFormat="1" ht="31.5">
      <c r="A351" s="99" t="s">
        <v>274</v>
      </c>
      <c r="B351" s="36" t="s">
        <v>235</v>
      </c>
      <c r="C351" s="36" t="s">
        <v>222</v>
      </c>
      <c r="D351" s="36" t="s">
        <v>90</v>
      </c>
      <c r="E351" s="103"/>
      <c r="F351" s="47">
        <f>F352+F374</f>
        <v>207578</v>
      </c>
    </row>
    <row r="352" spans="1:6" s="104" customFormat="1" ht="47.25">
      <c r="A352" s="105" t="s">
        <v>196</v>
      </c>
      <c r="B352" s="15" t="s">
        <v>235</v>
      </c>
      <c r="C352" s="15" t="s">
        <v>222</v>
      </c>
      <c r="D352" s="106" t="s">
        <v>91</v>
      </c>
      <c r="E352" s="74"/>
      <c r="F352" s="39">
        <f>F353+F360+F364+F368</f>
        <v>128739</v>
      </c>
    </row>
    <row r="353" spans="1:6" s="104" customFormat="1" ht="15.75">
      <c r="A353" s="71" t="s">
        <v>192</v>
      </c>
      <c r="B353" s="18" t="s">
        <v>235</v>
      </c>
      <c r="C353" s="18" t="s">
        <v>222</v>
      </c>
      <c r="D353" s="18" t="s">
        <v>101</v>
      </c>
      <c r="E353" s="107"/>
      <c r="F353" s="31">
        <f>F354+F357</f>
        <v>13970</v>
      </c>
    </row>
    <row r="354" spans="1:6" s="104" customFormat="1" ht="31.5">
      <c r="A354" s="22" t="s">
        <v>3</v>
      </c>
      <c r="B354" s="23" t="s">
        <v>235</v>
      </c>
      <c r="C354" s="23" t="s">
        <v>222</v>
      </c>
      <c r="D354" s="23" t="s">
        <v>101</v>
      </c>
      <c r="E354" s="108">
        <v>200</v>
      </c>
      <c r="F354" s="32">
        <f>F355</f>
        <v>8838</v>
      </c>
    </row>
    <row r="355" spans="1:6" s="104" customFormat="1" ht="31.5">
      <c r="A355" s="22" t="s">
        <v>4</v>
      </c>
      <c r="B355" s="23" t="s">
        <v>235</v>
      </c>
      <c r="C355" s="23" t="s">
        <v>222</v>
      </c>
      <c r="D355" s="23" t="s">
        <v>101</v>
      </c>
      <c r="E355" s="108">
        <v>240</v>
      </c>
      <c r="F355" s="32">
        <f>F356</f>
        <v>8838</v>
      </c>
    </row>
    <row r="356" spans="1:6" s="104" customFormat="1" ht="31.5">
      <c r="A356" s="34" t="s">
        <v>5</v>
      </c>
      <c r="B356" s="23" t="s">
        <v>235</v>
      </c>
      <c r="C356" s="23" t="s">
        <v>222</v>
      </c>
      <c r="D356" s="23" t="s">
        <v>101</v>
      </c>
      <c r="E356" s="78">
        <v>244</v>
      </c>
      <c r="F356" s="32">
        <v>8838</v>
      </c>
    </row>
    <row r="357" spans="1:6" s="104" customFormat="1" ht="31.5">
      <c r="A357" s="22" t="s">
        <v>16</v>
      </c>
      <c r="B357" s="23" t="s">
        <v>235</v>
      </c>
      <c r="C357" s="23" t="s">
        <v>222</v>
      </c>
      <c r="D357" s="23" t="s">
        <v>101</v>
      </c>
      <c r="E357" s="23" t="s">
        <v>97</v>
      </c>
      <c r="F357" s="32">
        <f>F358</f>
        <v>5132</v>
      </c>
    </row>
    <row r="358" spans="1:6" s="104" customFormat="1" ht="15.75">
      <c r="A358" s="22" t="s">
        <v>93</v>
      </c>
      <c r="B358" s="23" t="s">
        <v>235</v>
      </c>
      <c r="C358" s="23" t="s">
        <v>222</v>
      </c>
      <c r="D358" s="23" t="s">
        <v>101</v>
      </c>
      <c r="E358" s="23" t="s">
        <v>94</v>
      </c>
      <c r="F358" s="32">
        <f>F359</f>
        <v>5132</v>
      </c>
    </row>
    <row r="359" spans="1:6" s="104" customFormat="1" ht="15.75">
      <c r="A359" s="22" t="s">
        <v>22</v>
      </c>
      <c r="B359" s="23" t="s">
        <v>235</v>
      </c>
      <c r="C359" s="23" t="s">
        <v>222</v>
      </c>
      <c r="D359" s="23" t="s">
        <v>101</v>
      </c>
      <c r="E359" s="23" t="s">
        <v>23</v>
      </c>
      <c r="F359" s="32">
        <v>5132</v>
      </c>
    </row>
    <row r="360" spans="1:6" s="104" customFormat="1" ht="31.5">
      <c r="A360" s="30" t="s">
        <v>195</v>
      </c>
      <c r="B360" s="18" t="s">
        <v>235</v>
      </c>
      <c r="C360" s="18" t="s">
        <v>222</v>
      </c>
      <c r="D360" s="109" t="s">
        <v>92</v>
      </c>
      <c r="E360" s="51"/>
      <c r="F360" s="31">
        <f>F361</f>
        <v>19386</v>
      </c>
    </row>
    <row r="361" spans="1:6" s="104" customFormat="1" ht="31.5">
      <c r="A361" s="22" t="s">
        <v>16</v>
      </c>
      <c r="B361" s="23" t="s">
        <v>235</v>
      </c>
      <c r="C361" s="23" t="s">
        <v>222</v>
      </c>
      <c r="D361" s="110" t="s">
        <v>92</v>
      </c>
      <c r="E361" s="23">
        <v>600</v>
      </c>
      <c r="F361" s="32">
        <f>F362</f>
        <v>19386</v>
      </c>
    </row>
    <row r="362" spans="1:6" s="104" customFormat="1" ht="15.75">
      <c r="A362" s="22" t="s">
        <v>93</v>
      </c>
      <c r="B362" s="23" t="s">
        <v>235</v>
      </c>
      <c r="C362" s="23" t="s">
        <v>222</v>
      </c>
      <c r="D362" s="110" t="s">
        <v>92</v>
      </c>
      <c r="E362" s="23" t="s">
        <v>94</v>
      </c>
      <c r="F362" s="32">
        <f>F363</f>
        <v>19386</v>
      </c>
    </row>
    <row r="363" spans="1:6" s="104" customFormat="1" ht="63">
      <c r="A363" s="22" t="s">
        <v>95</v>
      </c>
      <c r="B363" s="23" t="s">
        <v>235</v>
      </c>
      <c r="C363" s="23" t="s">
        <v>222</v>
      </c>
      <c r="D363" s="110" t="s">
        <v>92</v>
      </c>
      <c r="E363" s="23" t="s">
        <v>19</v>
      </c>
      <c r="F363" s="32">
        <v>19386</v>
      </c>
    </row>
    <row r="364" spans="1:6" s="104" customFormat="1" ht="31.5">
      <c r="A364" s="71" t="s">
        <v>282</v>
      </c>
      <c r="B364" s="18" t="s">
        <v>235</v>
      </c>
      <c r="C364" s="18" t="s">
        <v>222</v>
      </c>
      <c r="D364" s="109" t="s">
        <v>96</v>
      </c>
      <c r="E364" s="18"/>
      <c r="F364" s="31">
        <f>F365</f>
        <v>94841</v>
      </c>
    </row>
    <row r="365" spans="1:6" s="104" customFormat="1" ht="31.5">
      <c r="A365" s="22" t="s">
        <v>16</v>
      </c>
      <c r="B365" s="23" t="s">
        <v>235</v>
      </c>
      <c r="C365" s="23" t="s">
        <v>222</v>
      </c>
      <c r="D365" s="110" t="s">
        <v>96</v>
      </c>
      <c r="E365" s="23" t="s">
        <v>97</v>
      </c>
      <c r="F365" s="32">
        <f>F366</f>
        <v>94841</v>
      </c>
    </row>
    <row r="366" spans="1:6" s="104" customFormat="1" ht="15.75">
      <c r="A366" s="22" t="s">
        <v>98</v>
      </c>
      <c r="B366" s="23" t="s">
        <v>235</v>
      </c>
      <c r="C366" s="23" t="s">
        <v>222</v>
      </c>
      <c r="D366" s="110" t="s">
        <v>96</v>
      </c>
      <c r="E366" s="23" t="s">
        <v>99</v>
      </c>
      <c r="F366" s="32">
        <f>F367</f>
        <v>94841</v>
      </c>
    </row>
    <row r="367" spans="1:6" s="104" customFormat="1" ht="63">
      <c r="A367" s="22" t="s">
        <v>279</v>
      </c>
      <c r="B367" s="23" t="s">
        <v>235</v>
      </c>
      <c r="C367" s="23" t="s">
        <v>222</v>
      </c>
      <c r="D367" s="110" t="s">
        <v>96</v>
      </c>
      <c r="E367" s="23" t="s">
        <v>100</v>
      </c>
      <c r="F367" s="32">
        <v>94841</v>
      </c>
    </row>
    <row r="368" spans="1:6" s="104" customFormat="1" ht="15.75">
      <c r="A368" s="30" t="s">
        <v>345</v>
      </c>
      <c r="B368" s="18" t="s">
        <v>235</v>
      </c>
      <c r="C368" s="18" t="s">
        <v>222</v>
      </c>
      <c r="D368" s="109" t="s">
        <v>346</v>
      </c>
      <c r="E368" s="18"/>
      <c r="F368" s="31">
        <f>F369</f>
        <v>542</v>
      </c>
    </row>
    <row r="369" spans="1:6" s="104" customFormat="1" ht="31.5">
      <c r="A369" s="22" t="s">
        <v>16</v>
      </c>
      <c r="B369" s="23" t="s">
        <v>235</v>
      </c>
      <c r="C369" s="23" t="s">
        <v>222</v>
      </c>
      <c r="D369" s="110" t="s">
        <v>346</v>
      </c>
      <c r="E369" s="111" t="s">
        <v>97</v>
      </c>
      <c r="F369" s="32">
        <f>F370+F372</f>
        <v>542</v>
      </c>
    </row>
    <row r="370" spans="1:6" s="104" customFormat="1" ht="15.75">
      <c r="A370" s="22" t="s">
        <v>93</v>
      </c>
      <c r="B370" s="23" t="s">
        <v>235</v>
      </c>
      <c r="C370" s="23" t="s">
        <v>222</v>
      </c>
      <c r="D370" s="110" t="s">
        <v>346</v>
      </c>
      <c r="E370" s="23" t="s">
        <v>94</v>
      </c>
      <c r="F370" s="32">
        <f>F371</f>
        <v>242</v>
      </c>
    </row>
    <row r="371" spans="1:6" s="104" customFormat="1" ht="15.75">
      <c r="A371" s="22" t="s">
        <v>22</v>
      </c>
      <c r="B371" s="23" t="s">
        <v>235</v>
      </c>
      <c r="C371" s="23" t="s">
        <v>222</v>
      </c>
      <c r="D371" s="110" t="s">
        <v>346</v>
      </c>
      <c r="E371" s="23" t="s">
        <v>23</v>
      </c>
      <c r="F371" s="32">
        <v>242</v>
      </c>
    </row>
    <row r="372" spans="1:6" s="104" customFormat="1" ht="15.75">
      <c r="A372" s="22" t="s">
        <v>98</v>
      </c>
      <c r="B372" s="23" t="s">
        <v>235</v>
      </c>
      <c r="C372" s="23" t="s">
        <v>222</v>
      </c>
      <c r="D372" s="110" t="s">
        <v>346</v>
      </c>
      <c r="E372" s="23" t="s">
        <v>99</v>
      </c>
      <c r="F372" s="32">
        <f>F373</f>
        <v>300</v>
      </c>
    </row>
    <row r="373" spans="1:6" s="104" customFormat="1" ht="15.75">
      <c r="A373" s="22" t="s">
        <v>107</v>
      </c>
      <c r="B373" s="23" t="s">
        <v>235</v>
      </c>
      <c r="C373" s="23" t="s">
        <v>222</v>
      </c>
      <c r="D373" s="110" t="s">
        <v>346</v>
      </c>
      <c r="E373" s="23" t="s">
        <v>108</v>
      </c>
      <c r="F373" s="32">
        <v>300</v>
      </c>
    </row>
    <row r="374" spans="1:6" s="68" customFormat="1" ht="30" customHeight="1">
      <c r="A374" s="14" t="s">
        <v>194</v>
      </c>
      <c r="B374" s="15" t="s">
        <v>235</v>
      </c>
      <c r="C374" s="15" t="s">
        <v>222</v>
      </c>
      <c r="D374" s="112" t="s">
        <v>103</v>
      </c>
      <c r="E374" s="74"/>
      <c r="F374" s="39">
        <f>F375</f>
        <v>78839</v>
      </c>
    </row>
    <row r="375" spans="1:6" s="68" customFormat="1" ht="21.75" customHeight="1">
      <c r="A375" s="71" t="s">
        <v>104</v>
      </c>
      <c r="B375" s="18" t="s">
        <v>235</v>
      </c>
      <c r="C375" s="18" t="s">
        <v>222</v>
      </c>
      <c r="D375" s="18" t="s">
        <v>105</v>
      </c>
      <c r="E375" s="18"/>
      <c r="F375" s="31">
        <f>F376</f>
        <v>78839</v>
      </c>
    </row>
    <row r="376" spans="1:6" s="68" customFormat="1" ht="31.5">
      <c r="A376" s="22" t="s">
        <v>16</v>
      </c>
      <c r="B376" s="23" t="s">
        <v>235</v>
      </c>
      <c r="C376" s="23" t="s">
        <v>222</v>
      </c>
      <c r="D376" s="23" t="s">
        <v>105</v>
      </c>
      <c r="E376" s="23">
        <v>600</v>
      </c>
      <c r="F376" s="32">
        <f>F377</f>
        <v>78839</v>
      </c>
    </row>
    <row r="377" spans="1:6" s="68" customFormat="1" ht="15.75">
      <c r="A377" s="22" t="s">
        <v>106</v>
      </c>
      <c r="B377" s="23" t="s">
        <v>235</v>
      </c>
      <c r="C377" s="23" t="s">
        <v>222</v>
      </c>
      <c r="D377" s="23" t="s">
        <v>105</v>
      </c>
      <c r="E377" s="23" t="s">
        <v>99</v>
      </c>
      <c r="F377" s="32">
        <f>F378</f>
        <v>78839</v>
      </c>
    </row>
    <row r="378" spans="1:6" s="68" customFormat="1" ht="15.75">
      <c r="A378" s="22" t="s">
        <v>107</v>
      </c>
      <c r="B378" s="23" t="s">
        <v>235</v>
      </c>
      <c r="C378" s="23" t="s">
        <v>222</v>
      </c>
      <c r="D378" s="23" t="s">
        <v>105</v>
      </c>
      <c r="E378" s="23" t="s">
        <v>108</v>
      </c>
      <c r="F378" s="32">
        <v>78839</v>
      </c>
    </row>
    <row r="379" spans="1:6" s="68" customFormat="1" ht="47.25">
      <c r="A379" s="35" t="s">
        <v>275</v>
      </c>
      <c r="B379" s="36" t="s">
        <v>235</v>
      </c>
      <c r="C379" s="36" t="s">
        <v>222</v>
      </c>
      <c r="D379" s="36" t="s">
        <v>127</v>
      </c>
      <c r="E379" s="113"/>
      <c r="F379" s="47">
        <f>F380</f>
        <v>200</v>
      </c>
    </row>
    <row r="380" spans="1:6" s="68" customFormat="1" ht="47.25">
      <c r="A380" s="71" t="s">
        <v>281</v>
      </c>
      <c r="B380" s="18" t="s">
        <v>235</v>
      </c>
      <c r="C380" s="18" t="s">
        <v>222</v>
      </c>
      <c r="D380" s="18" t="s">
        <v>128</v>
      </c>
      <c r="E380" s="18"/>
      <c r="F380" s="31">
        <f>F381</f>
        <v>200</v>
      </c>
    </row>
    <row r="381" spans="1:6" s="68" customFormat="1" ht="31.5">
      <c r="A381" s="52" t="s">
        <v>16</v>
      </c>
      <c r="B381" s="23" t="s">
        <v>235</v>
      </c>
      <c r="C381" s="23" t="s">
        <v>222</v>
      </c>
      <c r="D381" s="44" t="s">
        <v>128</v>
      </c>
      <c r="E381" s="44">
        <v>600</v>
      </c>
      <c r="F381" s="32">
        <f>F382</f>
        <v>200</v>
      </c>
    </row>
    <row r="382" spans="1:6" s="68" customFormat="1" ht="15.75">
      <c r="A382" s="52" t="s">
        <v>106</v>
      </c>
      <c r="B382" s="23" t="s">
        <v>235</v>
      </c>
      <c r="C382" s="23" t="s">
        <v>222</v>
      </c>
      <c r="D382" s="44" t="s">
        <v>128</v>
      </c>
      <c r="E382" s="44" t="s">
        <v>99</v>
      </c>
      <c r="F382" s="32">
        <f>F383</f>
        <v>200</v>
      </c>
    </row>
    <row r="383" spans="1:6" s="68" customFormat="1" ht="63">
      <c r="A383" s="52" t="s">
        <v>113</v>
      </c>
      <c r="B383" s="23" t="s">
        <v>235</v>
      </c>
      <c r="C383" s="23" t="s">
        <v>222</v>
      </c>
      <c r="D383" s="44" t="s">
        <v>128</v>
      </c>
      <c r="E383" s="44" t="s">
        <v>100</v>
      </c>
      <c r="F383" s="32">
        <v>200</v>
      </c>
    </row>
    <row r="384" spans="1:6" s="68" customFormat="1" ht="19.5" customHeight="1">
      <c r="A384" s="49" t="s">
        <v>258</v>
      </c>
      <c r="B384" s="36" t="s">
        <v>235</v>
      </c>
      <c r="C384" s="36" t="s">
        <v>223</v>
      </c>
      <c r="D384" s="114"/>
      <c r="E384" s="36"/>
      <c r="F384" s="47">
        <f>F385</f>
        <v>19130</v>
      </c>
    </row>
    <row r="385" spans="1:6" s="68" customFormat="1" ht="36.75" customHeight="1">
      <c r="A385" s="99" t="s">
        <v>274</v>
      </c>
      <c r="B385" s="36" t="s">
        <v>235</v>
      </c>
      <c r="C385" s="36" t="s">
        <v>223</v>
      </c>
      <c r="D385" s="36" t="s">
        <v>90</v>
      </c>
      <c r="E385" s="36"/>
      <c r="F385" s="47">
        <f>F386</f>
        <v>19130</v>
      </c>
    </row>
    <row r="386" spans="1:6" s="68" customFormat="1" ht="42.75" customHeight="1">
      <c r="A386" s="105" t="s">
        <v>196</v>
      </c>
      <c r="B386" s="15" t="s">
        <v>235</v>
      </c>
      <c r="C386" s="15" t="s">
        <v>223</v>
      </c>
      <c r="D386" s="106" t="s">
        <v>91</v>
      </c>
      <c r="E386" s="36"/>
      <c r="F386" s="39">
        <f>F387</f>
        <v>19130</v>
      </c>
    </row>
    <row r="387" spans="1:6" s="68" customFormat="1" ht="23.25" customHeight="1">
      <c r="A387" s="40" t="s">
        <v>193</v>
      </c>
      <c r="B387" s="18" t="s">
        <v>235</v>
      </c>
      <c r="C387" s="18" t="s">
        <v>223</v>
      </c>
      <c r="D387" s="109" t="s">
        <v>102</v>
      </c>
      <c r="E387" s="42"/>
      <c r="F387" s="31">
        <f>F388+F393+F396</f>
        <v>19130</v>
      </c>
    </row>
    <row r="388" spans="1:6" s="68" customFormat="1" ht="78.75">
      <c r="A388" s="34" t="s">
        <v>70</v>
      </c>
      <c r="B388" s="23" t="s">
        <v>235</v>
      </c>
      <c r="C388" s="23" t="s">
        <v>223</v>
      </c>
      <c r="D388" s="110" t="s">
        <v>102</v>
      </c>
      <c r="E388" s="33" t="s">
        <v>71</v>
      </c>
      <c r="F388" s="32">
        <f>F389</f>
        <v>19029</v>
      </c>
    </row>
    <row r="389" spans="1:6" s="68" customFormat="1" ht="15.75">
      <c r="A389" s="34" t="s">
        <v>72</v>
      </c>
      <c r="B389" s="23" t="s">
        <v>235</v>
      </c>
      <c r="C389" s="23" t="s">
        <v>223</v>
      </c>
      <c r="D389" s="110" t="s">
        <v>102</v>
      </c>
      <c r="E389" s="33" t="s">
        <v>73</v>
      </c>
      <c r="F389" s="32">
        <f>F390+F391+F392</f>
        <v>19029</v>
      </c>
    </row>
    <row r="390" spans="1:6" s="68" customFormat="1" ht="15.75">
      <c r="A390" s="34" t="s">
        <v>74</v>
      </c>
      <c r="B390" s="23" t="s">
        <v>235</v>
      </c>
      <c r="C390" s="23" t="s">
        <v>223</v>
      </c>
      <c r="D390" s="110" t="s">
        <v>102</v>
      </c>
      <c r="E390" s="33" t="s">
        <v>75</v>
      </c>
      <c r="F390" s="32">
        <v>10617</v>
      </c>
    </row>
    <row r="391" spans="1:6" s="68" customFormat="1" ht="31.5">
      <c r="A391" s="34" t="s">
        <v>76</v>
      </c>
      <c r="B391" s="23" t="s">
        <v>235</v>
      </c>
      <c r="C391" s="23" t="s">
        <v>223</v>
      </c>
      <c r="D391" s="110" t="s">
        <v>102</v>
      </c>
      <c r="E391" s="33" t="s">
        <v>77</v>
      </c>
      <c r="F391" s="32">
        <v>4752</v>
      </c>
    </row>
    <row r="392" spans="1:6" s="68" customFormat="1" ht="47.25">
      <c r="A392" s="34" t="s">
        <v>78</v>
      </c>
      <c r="B392" s="23" t="s">
        <v>235</v>
      </c>
      <c r="C392" s="23" t="s">
        <v>223</v>
      </c>
      <c r="D392" s="110" t="s">
        <v>102</v>
      </c>
      <c r="E392" s="33" t="s">
        <v>79</v>
      </c>
      <c r="F392" s="32">
        <v>3660</v>
      </c>
    </row>
    <row r="393" spans="1:6" s="68" customFormat="1" ht="31.5">
      <c r="A393" s="27" t="s">
        <v>3</v>
      </c>
      <c r="B393" s="23" t="s">
        <v>235</v>
      </c>
      <c r="C393" s="23" t="s">
        <v>223</v>
      </c>
      <c r="D393" s="110" t="s">
        <v>102</v>
      </c>
      <c r="E393" s="33" t="s">
        <v>80</v>
      </c>
      <c r="F393" s="32">
        <f>F394</f>
        <v>100</v>
      </c>
    </row>
    <row r="394" spans="1:6" s="68" customFormat="1" ht="31.5">
      <c r="A394" s="27" t="s">
        <v>4</v>
      </c>
      <c r="B394" s="23" t="s">
        <v>235</v>
      </c>
      <c r="C394" s="23" t="s">
        <v>223</v>
      </c>
      <c r="D394" s="110" t="s">
        <v>102</v>
      </c>
      <c r="E394" s="33" t="s">
        <v>81</v>
      </c>
      <c r="F394" s="32">
        <f>F395</f>
        <v>100</v>
      </c>
    </row>
    <row r="395" spans="1:6" s="68" customFormat="1" ht="31.5">
      <c r="A395" s="34" t="s">
        <v>5</v>
      </c>
      <c r="B395" s="23" t="s">
        <v>235</v>
      </c>
      <c r="C395" s="23" t="s">
        <v>223</v>
      </c>
      <c r="D395" s="110" t="s">
        <v>102</v>
      </c>
      <c r="E395" s="33" t="s">
        <v>10</v>
      </c>
      <c r="F395" s="32">
        <v>100</v>
      </c>
    </row>
    <row r="396" spans="1:6" s="68" customFormat="1" ht="15.75">
      <c r="A396" s="22" t="s">
        <v>6</v>
      </c>
      <c r="B396" s="23" t="s">
        <v>235</v>
      </c>
      <c r="C396" s="23" t="s">
        <v>223</v>
      </c>
      <c r="D396" s="110" t="s">
        <v>102</v>
      </c>
      <c r="E396" s="25">
        <v>800</v>
      </c>
      <c r="F396" s="32">
        <f>F397</f>
        <v>1</v>
      </c>
    </row>
    <row r="397" spans="1:6" s="68" customFormat="1" ht="15.75">
      <c r="A397" s="22" t="s">
        <v>82</v>
      </c>
      <c r="B397" s="23" t="s">
        <v>235</v>
      </c>
      <c r="C397" s="23" t="s">
        <v>223</v>
      </c>
      <c r="D397" s="110" t="s">
        <v>102</v>
      </c>
      <c r="E397" s="25">
        <v>850</v>
      </c>
      <c r="F397" s="32">
        <f>F398</f>
        <v>1</v>
      </c>
    </row>
    <row r="398" spans="1:6" s="68" customFormat="1" ht="15.75">
      <c r="A398" s="22" t="s">
        <v>85</v>
      </c>
      <c r="B398" s="23" t="s">
        <v>235</v>
      </c>
      <c r="C398" s="23" t="s">
        <v>223</v>
      </c>
      <c r="D398" s="110" t="s">
        <v>102</v>
      </c>
      <c r="E398" s="25">
        <v>852</v>
      </c>
      <c r="F398" s="32">
        <v>1</v>
      </c>
    </row>
    <row r="399" spans="1:6" s="68" customFormat="1" ht="27" customHeight="1">
      <c r="A399" s="49" t="s">
        <v>259</v>
      </c>
      <c r="B399" s="36" t="s">
        <v>260</v>
      </c>
      <c r="C399" s="23"/>
      <c r="D399" s="36"/>
      <c r="E399" s="115"/>
      <c r="F399" s="47">
        <f>F400+F405</f>
        <v>44079.2</v>
      </c>
    </row>
    <row r="400" spans="1:6" s="68" customFormat="1" ht="15.75">
      <c r="A400" s="49" t="s">
        <v>261</v>
      </c>
      <c r="B400" s="36" t="s">
        <v>260</v>
      </c>
      <c r="C400" s="36" t="s">
        <v>222</v>
      </c>
      <c r="D400" s="36"/>
      <c r="E400" s="115"/>
      <c r="F400" s="47">
        <f>F401</f>
        <v>370</v>
      </c>
    </row>
    <row r="401" spans="1:6" s="68" customFormat="1" ht="15.75">
      <c r="A401" s="30" t="s">
        <v>182</v>
      </c>
      <c r="B401" s="18" t="s">
        <v>260</v>
      </c>
      <c r="C401" s="18" t="s">
        <v>222</v>
      </c>
      <c r="D401" s="19" t="s">
        <v>183</v>
      </c>
      <c r="E401" s="20"/>
      <c r="F401" s="31">
        <f>F402</f>
        <v>370</v>
      </c>
    </row>
    <row r="402" spans="1:6" s="68" customFormat="1" ht="31.5">
      <c r="A402" s="22" t="s">
        <v>184</v>
      </c>
      <c r="B402" s="23" t="s">
        <v>260</v>
      </c>
      <c r="C402" s="23" t="s">
        <v>222</v>
      </c>
      <c r="D402" s="24" t="s">
        <v>183</v>
      </c>
      <c r="E402" s="25">
        <v>300</v>
      </c>
      <c r="F402" s="32">
        <f>F403</f>
        <v>370</v>
      </c>
    </row>
    <row r="403" spans="1:6" s="68" customFormat="1" ht="31.5">
      <c r="A403" s="22" t="s">
        <v>135</v>
      </c>
      <c r="B403" s="23" t="s">
        <v>260</v>
      </c>
      <c r="C403" s="23" t="s">
        <v>222</v>
      </c>
      <c r="D403" s="24" t="s">
        <v>183</v>
      </c>
      <c r="E403" s="25">
        <v>320</v>
      </c>
      <c r="F403" s="32">
        <f>F404</f>
        <v>370</v>
      </c>
    </row>
    <row r="404" spans="1:6" s="68" customFormat="1" ht="31.5">
      <c r="A404" s="22" t="s">
        <v>136</v>
      </c>
      <c r="B404" s="23" t="s">
        <v>260</v>
      </c>
      <c r="C404" s="23" t="s">
        <v>222</v>
      </c>
      <c r="D404" s="24" t="s">
        <v>183</v>
      </c>
      <c r="E404" s="25">
        <v>321</v>
      </c>
      <c r="F404" s="32">
        <v>370</v>
      </c>
    </row>
    <row r="405" spans="1:6" s="68" customFormat="1" ht="15.75">
      <c r="A405" s="49" t="s">
        <v>262</v>
      </c>
      <c r="B405" s="36" t="s">
        <v>260</v>
      </c>
      <c r="C405" s="36" t="s">
        <v>219</v>
      </c>
      <c r="D405" s="36"/>
      <c r="E405" s="115"/>
      <c r="F405" s="47">
        <f>F406+F420</f>
        <v>43709.2</v>
      </c>
    </row>
    <row r="406" spans="1:6" s="68" customFormat="1" ht="31.5">
      <c r="A406" s="35" t="s">
        <v>186</v>
      </c>
      <c r="B406" s="36" t="s">
        <v>260</v>
      </c>
      <c r="C406" s="36" t="s">
        <v>219</v>
      </c>
      <c r="D406" s="72" t="s">
        <v>26</v>
      </c>
      <c r="E406" s="115"/>
      <c r="F406" s="47">
        <f>F407</f>
        <v>28784.2</v>
      </c>
    </row>
    <row r="407" spans="1:6" s="68" customFormat="1" ht="15.75">
      <c r="A407" s="14" t="s">
        <v>188</v>
      </c>
      <c r="B407" s="15" t="s">
        <v>260</v>
      </c>
      <c r="C407" s="15" t="s">
        <v>219</v>
      </c>
      <c r="D407" s="74" t="s">
        <v>32</v>
      </c>
      <c r="E407" s="74"/>
      <c r="F407" s="39">
        <f>F408+F412+F416</f>
        <v>28784.2</v>
      </c>
    </row>
    <row r="408" spans="1:6" s="68" customFormat="1" ht="19.5" customHeight="1">
      <c r="A408" s="17" t="s">
        <v>33</v>
      </c>
      <c r="B408" s="18" t="s">
        <v>260</v>
      </c>
      <c r="C408" s="18" t="s">
        <v>219</v>
      </c>
      <c r="D408" s="51" t="s">
        <v>34</v>
      </c>
      <c r="E408" s="51"/>
      <c r="F408" s="31">
        <f>F409</f>
        <v>13046</v>
      </c>
    </row>
    <row r="409" spans="1:6" s="68" customFormat="1" ht="15.75">
      <c r="A409" s="76" t="s">
        <v>35</v>
      </c>
      <c r="B409" s="23" t="s">
        <v>260</v>
      </c>
      <c r="C409" s="23" t="s">
        <v>219</v>
      </c>
      <c r="D409" s="53" t="s">
        <v>34</v>
      </c>
      <c r="E409" s="116">
        <v>300</v>
      </c>
      <c r="F409" s="32">
        <f>F410</f>
        <v>13046</v>
      </c>
    </row>
    <row r="410" spans="1:6" s="68" customFormat="1" ht="31.5">
      <c r="A410" s="52" t="s">
        <v>36</v>
      </c>
      <c r="B410" s="23" t="s">
        <v>260</v>
      </c>
      <c r="C410" s="23" t="s">
        <v>219</v>
      </c>
      <c r="D410" s="53" t="s">
        <v>34</v>
      </c>
      <c r="E410" s="44">
        <v>310</v>
      </c>
      <c r="F410" s="32">
        <f>F411</f>
        <v>13046</v>
      </c>
    </row>
    <row r="411" spans="1:6" s="68" customFormat="1" ht="31.5">
      <c r="A411" s="52" t="s">
        <v>37</v>
      </c>
      <c r="B411" s="23" t="s">
        <v>260</v>
      </c>
      <c r="C411" s="23" t="s">
        <v>219</v>
      </c>
      <c r="D411" s="53" t="s">
        <v>34</v>
      </c>
      <c r="E411" s="44" t="s">
        <v>38</v>
      </c>
      <c r="F411" s="32">
        <v>13046</v>
      </c>
    </row>
    <row r="412" spans="1:6" s="68" customFormat="1" ht="31.5">
      <c r="A412" s="30" t="s">
        <v>315</v>
      </c>
      <c r="B412" s="18" t="s">
        <v>260</v>
      </c>
      <c r="C412" s="18" t="s">
        <v>219</v>
      </c>
      <c r="D412" s="51" t="s">
        <v>317</v>
      </c>
      <c r="E412" s="18"/>
      <c r="F412" s="31">
        <f>F413</f>
        <v>4247.7</v>
      </c>
    </row>
    <row r="413" spans="1:6" s="68" customFormat="1" ht="15.75">
      <c r="A413" s="76" t="s">
        <v>35</v>
      </c>
      <c r="B413" s="23" t="s">
        <v>260</v>
      </c>
      <c r="C413" s="23" t="s">
        <v>219</v>
      </c>
      <c r="D413" s="78" t="s">
        <v>317</v>
      </c>
      <c r="E413" s="116">
        <v>300</v>
      </c>
      <c r="F413" s="32">
        <f>F414</f>
        <v>4247.7</v>
      </c>
    </row>
    <row r="414" spans="1:6" s="68" customFormat="1" ht="31.5">
      <c r="A414" s="52" t="s">
        <v>36</v>
      </c>
      <c r="B414" s="23" t="s">
        <v>260</v>
      </c>
      <c r="C414" s="23" t="s">
        <v>219</v>
      </c>
      <c r="D414" s="78" t="s">
        <v>317</v>
      </c>
      <c r="E414" s="44">
        <v>310</v>
      </c>
      <c r="F414" s="32">
        <f>F415</f>
        <v>4247.7</v>
      </c>
    </row>
    <row r="415" spans="1:6" s="68" customFormat="1" ht="31.5">
      <c r="A415" s="52" t="s">
        <v>37</v>
      </c>
      <c r="B415" s="23" t="s">
        <v>260</v>
      </c>
      <c r="C415" s="23" t="s">
        <v>219</v>
      </c>
      <c r="D415" s="78" t="s">
        <v>317</v>
      </c>
      <c r="E415" s="44" t="s">
        <v>38</v>
      </c>
      <c r="F415" s="32">
        <v>4247.7</v>
      </c>
    </row>
    <row r="416" spans="1:6" s="68" customFormat="1" ht="31.5">
      <c r="A416" s="30" t="s">
        <v>316</v>
      </c>
      <c r="B416" s="18" t="s">
        <v>260</v>
      </c>
      <c r="C416" s="18" t="s">
        <v>219</v>
      </c>
      <c r="D416" s="51" t="s">
        <v>318</v>
      </c>
      <c r="E416" s="18"/>
      <c r="F416" s="31">
        <f>F417</f>
        <v>11490.5</v>
      </c>
    </row>
    <row r="417" spans="1:6" s="68" customFormat="1" ht="15.75">
      <c r="A417" s="76" t="s">
        <v>35</v>
      </c>
      <c r="B417" s="23" t="s">
        <v>260</v>
      </c>
      <c r="C417" s="23" t="s">
        <v>219</v>
      </c>
      <c r="D417" s="78" t="s">
        <v>318</v>
      </c>
      <c r="E417" s="116">
        <v>300</v>
      </c>
      <c r="F417" s="32">
        <f>F418</f>
        <v>11490.5</v>
      </c>
    </row>
    <row r="418" spans="1:6" s="68" customFormat="1" ht="31.5">
      <c r="A418" s="52" t="s">
        <v>36</v>
      </c>
      <c r="B418" s="23" t="s">
        <v>260</v>
      </c>
      <c r="C418" s="23" t="s">
        <v>219</v>
      </c>
      <c r="D418" s="78" t="s">
        <v>318</v>
      </c>
      <c r="E418" s="44">
        <v>310</v>
      </c>
      <c r="F418" s="32">
        <f>F419</f>
        <v>11490.5</v>
      </c>
    </row>
    <row r="419" spans="1:6" s="68" customFormat="1" ht="31.5">
      <c r="A419" s="52" t="s">
        <v>37</v>
      </c>
      <c r="B419" s="23" t="s">
        <v>260</v>
      </c>
      <c r="C419" s="23" t="s">
        <v>219</v>
      </c>
      <c r="D419" s="78" t="s">
        <v>318</v>
      </c>
      <c r="E419" s="44" t="s">
        <v>38</v>
      </c>
      <c r="F419" s="32">
        <v>11490.5</v>
      </c>
    </row>
    <row r="420" spans="1:6" s="68" customFormat="1" ht="47.25">
      <c r="A420" s="35" t="s">
        <v>275</v>
      </c>
      <c r="B420" s="36" t="s">
        <v>260</v>
      </c>
      <c r="C420" s="36" t="s">
        <v>219</v>
      </c>
      <c r="D420" s="36" t="s">
        <v>127</v>
      </c>
      <c r="E420" s="115"/>
      <c r="F420" s="47">
        <f>F421+F425+F432+F437</f>
        <v>14925</v>
      </c>
    </row>
    <row r="421" spans="1:6" s="68" customFormat="1" ht="21.75" customHeight="1">
      <c r="A421" s="30" t="s">
        <v>129</v>
      </c>
      <c r="B421" s="18" t="s">
        <v>260</v>
      </c>
      <c r="C421" s="18" t="s">
        <v>219</v>
      </c>
      <c r="D421" s="91" t="s">
        <v>130</v>
      </c>
      <c r="E421" s="51"/>
      <c r="F421" s="31">
        <f>F422</f>
        <v>567</v>
      </c>
    </row>
    <row r="422" spans="1:6" s="68" customFormat="1" ht="15.75">
      <c r="A422" s="76" t="s">
        <v>35</v>
      </c>
      <c r="B422" s="23" t="s">
        <v>260</v>
      </c>
      <c r="C422" s="23" t="s">
        <v>219</v>
      </c>
      <c r="D422" s="93" t="s">
        <v>130</v>
      </c>
      <c r="E422" s="54">
        <v>300</v>
      </c>
      <c r="F422" s="32">
        <f>F423</f>
        <v>567</v>
      </c>
    </row>
    <row r="423" spans="1:6" s="68" customFormat="1" ht="31.5">
      <c r="A423" s="52" t="s">
        <v>36</v>
      </c>
      <c r="B423" s="23" t="s">
        <v>260</v>
      </c>
      <c r="C423" s="23" t="s">
        <v>219</v>
      </c>
      <c r="D423" s="93" t="s">
        <v>130</v>
      </c>
      <c r="E423" s="44">
        <v>310</v>
      </c>
      <c r="F423" s="32">
        <f>F424</f>
        <v>567</v>
      </c>
    </row>
    <row r="424" spans="1:6" s="68" customFormat="1" ht="31.5">
      <c r="A424" s="52" t="s">
        <v>37</v>
      </c>
      <c r="B424" s="23" t="s">
        <v>260</v>
      </c>
      <c r="C424" s="23" t="s">
        <v>219</v>
      </c>
      <c r="D424" s="93" t="s">
        <v>130</v>
      </c>
      <c r="E424" s="84" t="s">
        <v>38</v>
      </c>
      <c r="F424" s="32">
        <v>567</v>
      </c>
    </row>
    <row r="425" spans="1:6" s="68" customFormat="1" ht="47.25">
      <c r="A425" s="17" t="s">
        <v>131</v>
      </c>
      <c r="B425" s="18" t="s">
        <v>260</v>
      </c>
      <c r="C425" s="18" t="s">
        <v>219</v>
      </c>
      <c r="D425" s="51" t="s">
        <v>132</v>
      </c>
      <c r="E425" s="18"/>
      <c r="F425" s="31">
        <f>F426+F429</f>
        <v>10813</v>
      </c>
    </row>
    <row r="426" spans="1:6" s="68" customFormat="1" ht="31.5">
      <c r="A426" s="27" t="s">
        <v>3</v>
      </c>
      <c r="B426" s="110" t="s">
        <v>260</v>
      </c>
      <c r="C426" s="110" t="s">
        <v>219</v>
      </c>
      <c r="D426" s="117" t="s">
        <v>132</v>
      </c>
      <c r="E426" s="110" t="s">
        <v>80</v>
      </c>
      <c r="F426" s="32">
        <f>F427</f>
        <v>83</v>
      </c>
    </row>
    <row r="427" spans="1:6" s="68" customFormat="1" ht="31.5">
      <c r="A427" s="27" t="s">
        <v>4</v>
      </c>
      <c r="B427" s="23" t="s">
        <v>260</v>
      </c>
      <c r="C427" s="23" t="s">
        <v>219</v>
      </c>
      <c r="D427" s="93" t="s">
        <v>132</v>
      </c>
      <c r="E427" s="23" t="s">
        <v>81</v>
      </c>
      <c r="F427" s="32">
        <f>F428</f>
        <v>83</v>
      </c>
    </row>
    <row r="428" spans="1:6" s="68" customFormat="1" ht="31.5">
      <c r="A428" s="34" t="s">
        <v>5</v>
      </c>
      <c r="B428" s="23" t="s">
        <v>260</v>
      </c>
      <c r="C428" s="23" t="s">
        <v>219</v>
      </c>
      <c r="D428" s="93" t="s">
        <v>132</v>
      </c>
      <c r="E428" s="23" t="s">
        <v>10</v>
      </c>
      <c r="F428" s="32">
        <v>83</v>
      </c>
    </row>
    <row r="429" spans="1:6" s="68" customFormat="1" ht="15.75">
      <c r="A429" s="76" t="s">
        <v>35</v>
      </c>
      <c r="B429" s="110" t="s">
        <v>260</v>
      </c>
      <c r="C429" s="110" t="s">
        <v>219</v>
      </c>
      <c r="D429" s="117" t="s">
        <v>132</v>
      </c>
      <c r="E429" s="118">
        <v>300</v>
      </c>
      <c r="F429" s="119">
        <f>F430</f>
        <v>10730</v>
      </c>
    </row>
    <row r="430" spans="1:6" s="68" customFormat="1" ht="31.5">
      <c r="A430" s="52" t="s">
        <v>36</v>
      </c>
      <c r="B430" s="23" t="s">
        <v>260</v>
      </c>
      <c r="C430" s="23" t="s">
        <v>219</v>
      </c>
      <c r="D430" s="93" t="s">
        <v>132</v>
      </c>
      <c r="E430" s="44">
        <v>310</v>
      </c>
      <c r="F430" s="32">
        <f>F431</f>
        <v>10730</v>
      </c>
    </row>
    <row r="431" spans="1:6" s="68" customFormat="1" ht="31.5">
      <c r="A431" s="52" t="s">
        <v>37</v>
      </c>
      <c r="B431" s="23" t="s">
        <v>260</v>
      </c>
      <c r="C431" s="23" t="s">
        <v>219</v>
      </c>
      <c r="D431" s="93" t="s">
        <v>132</v>
      </c>
      <c r="E431" s="84" t="s">
        <v>38</v>
      </c>
      <c r="F431" s="32">
        <v>10730</v>
      </c>
    </row>
    <row r="432" spans="1:6" s="68" customFormat="1" ht="15.75">
      <c r="A432" s="17" t="s">
        <v>133</v>
      </c>
      <c r="B432" s="18" t="s">
        <v>260</v>
      </c>
      <c r="C432" s="18" t="s">
        <v>219</v>
      </c>
      <c r="D432" s="91" t="s">
        <v>134</v>
      </c>
      <c r="E432" s="92"/>
      <c r="F432" s="31">
        <f>F433</f>
        <v>3000</v>
      </c>
    </row>
    <row r="433" spans="1:6" s="68" customFormat="1" ht="15.75">
      <c r="A433" s="52" t="s">
        <v>35</v>
      </c>
      <c r="B433" s="23" t="s">
        <v>260</v>
      </c>
      <c r="C433" s="23" t="s">
        <v>219</v>
      </c>
      <c r="D433" s="93" t="s">
        <v>134</v>
      </c>
      <c r="E433" s="54">
        <v>300</v>
      </c>
      <c r="F433" s="32">
        <f>F434</f>
        <v>3000</v>
      </c>
    </row>
    <row r="434" spans="1:6" s="68" customFormat="1" ht="31.5">
      <c r="A434" s="52" t="s">
        <v>135</v>
      </c>
      <c r="B434" s="23" t="s">
        <v>260</v>
      </c>
      <c r="C434" s="23" t="s">
        <v>219</v>
      </c>
      <c r="D434" s="93" t="s">
        <v>134</v>
      </c>
      <c r="E434" s="56">
        <v>320</v>
      </c>
      <c r="F434" s="32">
        <f>F435+F436</f>
        <v>3000</v>
      </c>
    </row>
    <row r="435" spans="1:6" s="68" customFormat="1" ht="31.5">
      <c r="A435" s="52" t="s">
        <v>136</v>
      </c>
      <c r="B435" s="23" t="s">
        <v>260</v>
      </c>
      <c r="C435" s="23" t="s">
        <v>219</v>
      </c>
      <c r="D435" s="93" t="s">
        <v>134</v>
      </c>
      <c r="E435" s="56" t="s">
        <v>137</v>
      </c>
      <c r="F435" s="32">
        <v>2000</v>
      </c>
    </row>
    <row r="436" spans="1:6" s="68" customFormat="1" ht="31.5">
      <c r="A436" s="120" t="s">
        <v>138</v>
      </c>
      <c r="B436" s="23" t="s">
        <v>260</v>
      </c>
      <c r="C436" s="23" t="s">
        <v>219</v>
      </c>
      <c r="D436" s="93" t="s">
        <v>134</v>
      </c>
      <c r="E436" s="121" t="s">
        <v>139</v>
      </c>
      <c r="F436" s="32">
        <v>1000</v>
      </c>
    </row>
    <row r="437" spans="1:6" s="68" customFormat="1" ht="31.5">
      <c r="A437" s="122" t="s">
        <v>140</v>
      </c>
      <c r="B437" s="18" t="s">
        <v>260</v>
      </c>
      <c r="C437" s="18" t="s">
        <v>219</v>
      </c>
      <c r="D437" s="123" t="s">
        <v>141</v>
      </c>
      <c r="E437" s="124"/>
      <c r="F437" s="31">
        <f>F438</f>
        <v>545</v>
      </c>
    </row>
    <row r="438" spans="1:6" s="68" customFormat="1" ht="31.5">
      <c r="A438" s="52" t="s">
        <v>16</v>
      </c>
      <c r="B438" s="23" t="s">
        <v>260</v>
      </c>
      <c r="C438" s="23" t="s">
        <v>219</v>
      </c>
      <c r="D438" s="44" t="s">
        <v>141</v>
      </c>
      <c r="E438" s="44">
        <v>600</v>
      </c>
      <c r="F438" s="32">
        <f>F439+F441</f>
        <v>545</v>
      </c>
    </row>
    <row r="439" spans="1:6" s="68" customFormat="1" ht="15.75">
      <c r="A439" s="22" t="s">
        <v>93</v>
      </c>
      <c r="B439" s="23" t="s">
        <v>260</v>
      </c>
      <c r="C439" s="23" t="s">
        <v>219</v>
      </c>
      <c r="D439" s="44" t="s">
        <v>141</v>
      </c>
      <c r="E439" s="23" t="s">
        <v>94</v>
      </c>
      <c r="F439" s="32">
        <f>F440</f>
        <v>145</v>
      </c>
    </row>
    <row r="440" spans="1:6" s="68" customFormat="1" ht="15.75">
      <c r="A440" s="22" t="s">
        <v>109</v>
      </c>
      <c r="B440" s="23" t="s">
        <v>260</v>
      </c>
      <c r="C440" s="23" t="s">
        <v>219</v>
      </c>
      <c r="D440" s="44" t="s">
        <v>141</v>
      </c>
      <c r="E440" s="113" t="s">
        <v>23</v>
      </c>
      <c r="F440" s="32">
        <v>145</v>
      </c>
    </row>
    <row r="441" spans="1:6" s="68" customFormat="1" ht="15.75">
      <c r="A441" s="52" t="s">
        <v>106</v>
      </c>
      <c r="B441" s="23" t="s">
        <v>260</v>
      </c>
      <c r="C441" s="23" t="s">
        <v>219</v>
      </c>
      <c r="D441" s="44" t="s">
        <v>141</v>
      </c>
      <c r="E441" s="44" t="s">
        <v>99</v>
      </c>
      <c r="F441" s="32">
        <f>F442</f>
        <v>400</v>
      </c>
    </row>
    <row r="442" spans="1:6" s="68" customFormat="1" ht="23.25" customHeight="1">
      <c r="A442" s="22" t="s">
        <v>267</v>
      </c>
      <c r="B442" s="23" t="s">
        <v>260</v>
      </c>
      <c r="C442" s="23" t="s">
        <v>219</v>
      </c>
      <c r="D442" s="44" t="s">
        <v>141</v>
      </c>
      <c r="E442" s="44" t="s">
        <v>108</v>
      </c>
      <c r="F442" s="32">
        <v>400</v>
      </c>
    </row>
    <row r="443" spans="1:6" s="68" customFormat="1" ht="15.75">
      <c r="A443" s="49" t="s">
        <v>263</v>
      </c>
      <c r="B443" s="36" t="s">
        <v>227</v>
      </c>
      <c r="C443" s="36"/>
      <c r="D443" s="36"/>
      <c r="E443" s="36"/>
      <c r="F443" s="47">
        <f>F444+F470</f>
        <v>103641</v>
      </c>
    </row>
    <row r="444" spans="1:6" s="68" customFormat="1" ht="15.75">
      <c r="A444" s="52" t="s">
        <v>264</v>
      </c>
      <c r="B444" s="36" t="s">
        <v>227</v>
      </c>
      <c r="C444" s="36" t="s">
        <v>222</v>
      </c>
      <c r="D444" s="44"/>
      <c r="E444" s="44"/>
      <c r="F444" s="47">
        <f>F445</f>
        <v>96641</v>
      </c>
    </row>
    <row r="445" spans="1:6" s="68" customFormat="1" ht="63">
      <c r="A445" s="99" t="s">
        <v>273</v>
      </c>
      <c r="B445" s="36" t="s">
        <v>227</v>
      </c>
      <c r="C445" s="36" t="s">
        <v>222</v>
      </c>
      <c r="D445" s="15" t="s">
        <v>110</v>
      </c>
      <c r="E445" s="44"/>
      <c r="F445" s="47">
        <f>F446</f>
        <v>96641</v>
      </c>
    </row>
    <row r="446" spans="1:6" s="68" customFormat="1" ht="47.25">
      <c r="A446" s="105" t="s">
        <v>289</v>
      </c>
      <c r="B446" s="15" t="s">
        <v>227</v>
      </c>
      <c r="C446" s="15" t="s">
        <v>222</v>
      </c>
      <c r="D446" s="15" t="s">
        <v>111</v>
      </c>
      <c r="E446" s="125"/>
      <c r="F446" s="39">
        <f>F447+F451+F458+F462+F466</f>
        <v>96641</v>
      </c>
    </row>
    <row r="447" spans="1:6" s="68" customFormat="1" ht="31.5">
      <c r="A447" s="30" t="s">
        <v>117</v>
      </c>
      <c r="B447" s="18" t="s">
        <v>227</v>
      </c>
      <c r="C447" s="18" t="s">
        <v>222</v>
      </c>
      <c r="D447" s="18" t="s">
        <v>118</v>
      </c>
      <c r="E447" s="107"/>
      <c r="F447" s="31">
        <f>F448</f>
        <v>23134</v>
      </c>
    </row>
    <row r="448" spans="1:6" s="68" customFormat="1" ht="31.5">
      <c r="A448" s="27" t="s">
        <v>28</v>
      </c>
      <c r="B448" s="23" t="s">
        <v>227</v>
      </c>
      <c r="C448" s="23" t="s">
        <v>222</v>
      </c>
      <c r="D448" s="44" t="s">
        <v>118</v>
      </c>
      <c r="E448" s="54" t="s">
        <v>307</v>
      </c>
      <c r="F448" s="32">
        <f>F449</f>
        <v>23134</v>
      </c>
    </row>
    <row r="449" spans="1:6" s="68" customFormat="1" ht="15.75">
      <c r="A449" s="65" t="s">
        <v>29</v>
      </c>
      <c r="B449" s="23" t="s">
        <v>227</v>
      </c>
      <c r="C449" s="23" t="s">
        <v>222</v>
      </c>
      <c r="D449" s="44" t="s">
        <v>118</v>
      </c>
      <c r="E449" s="54" t="s">
        <v>308</v>
      </c>
      <c r="F449" s="32">
        <f>F450</f>
        <v>23134</v>
      </c>
    </row>
    <row r="450" spans="1:6" s="68" customFormat="1" ht="47.25">
      <c r="A450" s="65" t="s">
        <v>30</v>
      </c>
      <c r="B450" s="23" t="s">
        <v>227</v>
      </c>
      <c r="C450" s="23" t="s">
        <v>222</v>
      </c>
      <c r="D450" s="44" t="s">
        <v>118</v>
      </c>
      <c r="E450" s="56" t="s">
        <v>31</v>
      </c>
      <c r="F450" s="32">
        <v>23134</v>
      </c>
    </row>
    <row r="451" spans="1:6" s="68" customFormat="1" ht="15.75">
      <c r="A451" s="30" t="s">
        <v>114</v>
      </c>
      <c r="B451" s="18" t="s">
        <v>227</v>
      </c>
      <c r="C451" s="18" t="s">
        <v>222</v>
      </c>
      <c r="D451" s="18" t="s">
        <v>115</v>
      </c>
      <c r="E451" s="126"/>
      <c r="F451" s="31">
        <f>F452+F455</f>
        <v>32635</v>
      </c>
    </row>
    <row r="452" spans="1:6" s="68" customFormat="1" ht="31.5">
      <c r="A452" s="52" t="s">
        <v>3</v>
      </c>
      <c r="B452" s="23" t="s">
        <v>227</v>
      </c>
      <c r="C452" s="23" t="s">
        <v>222</v>
      </c>
      <c r="D452" s="44" t="s">
        <v>115</v>
      </c>
      <c r="E452" s="54">
        <v>200</v>
      </c>
      <c r="F452" s="32">
        <f>F453</f>
        <v>7876</v>
      </c>
    </row>
    <row r="453" spans="1:6" s="68" customFormat="1" ht="31.5">
      <c r="A453" s="52" t="s">
        <v>4</v>
      </c>
      <c r="B453" s="23" t="s">
        <v>227</v>
      </c>
      <c r="C453" s="23" t="s">
        <v>222</v>
      </c>
      <c r="D453" s="44" t="s">
        <v>115</v>
      </c>
      <c r="E453" s="54">
        <v>240</v>
      </c>
      <c r="F453" s="32">
        <f>F454</f>
        <v>7876</v>
      </c>
    </row>
    <row r="454" spans="1:6" s="68" customFormat="1" ht="31.5">
      <c r="A454" s="55" t="s">
        <v>14</v>
      </c>
      <c r="B454" s="23" t="s">
        <v>227</v>
      </c>
      <c r="C454" s="23" t="s">
        <v>222</v>
      </c>
      <c r="D454" s="44" t="s">
        <v>115</v>
      </c>
      <c r="E454" s="56" t="s">
        <v>10</v>
      </c>
      <c r="F454" s="32">
        <v>7876</v>
      </c>
    </row>
    <row r="455" spans="1:6" s="68" customFormat="1" ht="31.5">
      <c r="A455" s="52" t="s">
        <v>16</v>
      </c>
      <c r="B455" s="23" t="s">
        <v>227</v>
      </c>
      <c r="C455" s="23" t="s">
        <v>222</v>
      </c>
      <c r="D455" s="44" t="s">
        <v>115</v>
      </c>
      <c r="E455" s="113" t="s">
        <v>97</v>
      </c>
      <c r="F455" s="32">
        <f>F456</f>
        <v>24759</v>
      </c>
    </row>
    <row r="456" spans="1:6" s="68" customFormat="1" ht="31.5">
      <c r="A456" s="52" t="s">
        <v>16</v>
      </c>
      <c r="B456" s="23" t="s">
        <v>227</v>
      </c>
      <c r="C456" s="23" t="s">
        <v>222</v>
      </c>
      <c r="D456" s="44" t="s">
        <v>115</v>
      </c>
      <c r="E456" s="54">
        <v>620</v>
      </c>
      <c r="F456" s="32">
        <f>F457</f>
        <v>24759</v>
      </c>
    </row>
    <row r="457" spans="1:6" s="68" customFormat="1" ht="15.75">
      <c r="A457" s="52" t="s">
        <v>116</v>
      </c>
      <c r="B457" s="23" t="s">
        <v>227</v>
      </c>
      <c r="C457" s="23" t="s">
        <v>222</v>
      </c>
      <c r="D457" s="44" t="s">
        <v>115</v>
      </c>
      <c r="E457" s="56" t="s">
        <v>108</v>
      </c>
      <c r="F457" s="32">
        <v>24759</v>
      </c>
    </row>
    <row r="458" spans="1:6" s="68" customFormat="1" ht="15.75">
      <c r="A458" s="30" t="s">
        <v>340</v>
      </c>
      <c r="B458" s="18" t="s">
        <v>227</v>
      </c>
      <c r="C458" s="18" t="s">
        <v>222</v>
      </c>
      <c r="D458" s="18" t="s">
        <v>341</v>
      </c>
      <c r="E458" s="126"/>
      <c r="F458" s="31">
        <f>F459</f>
        <v>562</v>
      </c>
    </row>
    <row r="459" spans="1:6" s="68" customFormat="1" ht="31.5">
      <c r="A459" s="52" t="s">
        <v>16</v>
      </c>
      <c r="B459" s="23" t="s">
        <v>227</v>
      </c>
      <c r="C459" s="23" t="s">
        <v>222</v>
      </c>
      <c r="D459" s="23" t="s">
        <v>341</v>
      </c>
      <c r="E459" s="113" t="s">
        <v>97</v>
      </c>
      <c r="F459" s="32">
        <f>F460</f>
        <v>562</v>
      </c>
    </row>
    <row r="460" spans="1:6" s="68" customFormat="1" ht="31.5">
      <c r="A460" s="52" t="s">
        <v>16</v>
      </c>
      <c r="B460" s="23" t="s">
        <v>227</v>
      </c>
      <c r="C460" s="23" t="s">
        <v>222</v>
      </c>
      <c r="D460" s="23" t="s">
        <v>341</v>
      </c>
      <c r="E460" s="54">
        <v>620</v>
      </c>
      <c r="F460" s="32">
        <f>F461</f>
        <v>562</v>
      </c>
    </row>
    <row r="461" spans="1:6" s="68" customFormat="1" ht="15.75">
      <c r="A461" s="52" t="s">
        <v>116</v>
      </c>
      <c r="B461" s="23" t="s">
        <v>227</v>
      </c>
      <c r="C461" s="23" t="s">
        <v>222</v>
      </c>
      <c r="D461" s="23" t="s">
        <v>341</v>
      </c>
      <c r="E461" s="56" t="s">
        <v>108</v>
      </c>
      <c r="F461" s="32">
        <v>562</v>
      </c>
    </row>
    <row r="462" spans="1:6" s="68" customFormat="1" ht="31.5">
      <c r="A462" s="30" t="s">
        <v>343</v>
      </c>
      <c r="B462" s="18" t="s">
        <v>227</v>
      </c>
      <c r="C462" s="18" t="s">
        <v>222</v>
      </c>
      <c r="D462" s="18" t="s">
        <v>342</v>
      </c>
      <c r="E462" s="126"/>
      <c r="F462" s="31">
        <f>F463</f>
        <v>2807</v>
      </c>
    </row>
    <row r="463" spans="1:6" s="68" customFormat="1" ht="31.5">
      <c r="A463" s="52" t="s">
        <v>16</v>
      </c>
      <c r="B463" s="23" t="s">
        <v>227</v>
      </c>
      <c r="C463" s="23" t="s">
        <v>222</v>
      </c>
      <c r="D463" s="23" t="s">
        <v>342</v>
      </c>
      <c r="E463" s="113" t="s">
        <v>97</v>
      </c>
      <c r="F463" s="32">
        <f>F464</f>
        <v>2807</v>
      </c>
    </row>
    <row r="464" spans="1:6" s="68" customFormat="1" ht="31.5">
      <c r="A464" s="52" t="s">
        <v>16</v>
      </c>
      <c r="B464" s="23" t="s">
        <v>227</v>
      </c>
      <c r="C464" s="23" t="s">
        <v>222</v>
      </c>
      <c r="D464" s="23" t="s">
        <v>342</v>
      </c>
      <c r="E464" s="54">
        <v>620</v>
      </c>
      <c r="F464" s="32">
        <f>F465</f>
        <v>2807</v>
      </c>
    </row>
    <row r="465" spans="1:6" s="68" customFormat="1" ht="15.75">
      <c r="A465" s="52" t="s">
        <v>116</v>
      </c>
      <c r="B465" s="23" t="s">
        <v>227</v>
      </c>
      <c r="C465" s="23" t="s">
        <v>222</v>
      </c>
      <c r="D465" s="23" t="s">
        <v>342</v>
      </c>
      <c r="E465" s="56" t="s">
        <v>108</v>
      </c>
      <c r="F465" s="32">
        <v>2807</v>
      </c>
    </row>
    <row r="466" spans="1:6" s="68" customFormat="1" ht="31.5">
      <c r="A466" s="71" t="s">
        <v>280</v>
      </c>
      <c r="B466" s="18" t="s">
        <v>227</v>
      </c>
      <c r="C466" s="18" t="s">
        <v>222</v>
      </c>
      <c r="D466" s="18" t="s">
        <v>112</v>
      </c>
      <c r="E466" s="107"/>
      <c r="F466" s="31">
        <f>F467</f>
        <v>37503</v>
      </c>
    </row>
    <row r="467" spans="1:6" s="68" customFormat="1" ht="31.5">
      <c r="A467" s="52" t="s">
        <v>16</v>
      </c>
      <c r="B467" s="23" t="s">
        <v>227</v>
      </c>
      <c r="C467" s="23" t="s">
        <v>222</v>
      </c>
      <c r="D467" s="44" t="s">
        <v>112</v>
      </c>
      <c r="E467" s="54">
        <v>600</v>
      </c>
      <c r="F467" s="32">
        <f>F468</f>
        <v>37503</v>
      </c>
    </row>
    <row r="468" spans="1:6" s="68" customFormat="1" ht="22.5" customHeight="1">
      <c r="A468" s="52" t="s">
        <v>106</v>
      </c>
      <c r="B468" s="23" t="s">
        <v>227</v>
      </c>
      <c r="C468" s="23" t="s">
        <v>222</v>
      </c>
      <c r="D468" s="44" t="s">
        <v>112</v>
      </c>
      <c r="E468" s="54">
        <v>620</v>
      </c>
      <c r="F468" s="32">
        <f>F469</f>
        <v>37503</v>
      </c>
    </row>
    <row r="469" spans="1:6" s="68" customFormat="1" ht="63">
      <c r="A469" s="52" t="s">
        <v>113</v>
      </c>
      <c r="B469" s="23" t="s">
        <v>227</v>
      </c>
      <c r="C469" s="23" t="s">
        <v>222</v>
      </c>
      <c r="D469" s="44" t="s">
        <v>112</v>
      </c>
      <c r="E469" s="56" t="s">
        <v>100</v>
      </c>
      <c r="F469" s="32">
        <v>37503</v>
      </c>
    </row>
    <row r="470" spans="1:6" s="68" customFormat="1" ht="27" customHeight="1">
      <c r="A470" s="127" t="s">
        <v>290</v>
      </c>
      <c r="B470" s="36" t="s">
        <v>227</v>
      </c>
      <c r="C470" s="36" t="s">
        <v>217</v>
      </c>
      <c r="D470" s="127"/>
      <c r="E470" s="127"/>
      <c r="F470" s="47">
        <f aca="true" t="shared" si="0" ref="F470:F475">F471</f>
        <v>7000</v>
      </c>
    </row>
    <row r="471" spans="1:6" s="68" customFormat="1" ht="63.75" customHeight="1">
      <c r="A471" s="99" t="s">
        <v>273</v>
      </c>
      <c r="B471" s="36" t="s">
        <v>227</v>
      </c>
      <c r="C471" s="36" t="s">
        <v>217</v>
      </c>
      <c r="D471" s="36" t="s">
        <v>110</v>
      </c>
      <c r="E471" s="128"/>
      <c r="F471" s="47">
        <f t="shared" si="0"/>
        <v>7000</v>
      </c>
    </row>
    <row r="472" spans="1:6" s="68" customFormat="1" ht="51" customHeight="1">
      <c r="A472" s="105" t="s">
        <v>289</v>
      </c>
      <c r="B472" s="15" t="s">
        <v>227</v>
      </c>
      <c r="C472" s="15" t="s">
        <v>217</v>
      </c>
      <c r="D472" s="15" t="s">
        <v>111</v>
      </c>
      <c r="E472" s="128"/>
      <c r="F472" s="39">
        <f t="shared" si="0"/>
        <v>7000</v>
      </c>
    </row>
    <row r="473" spans="1:6" s="68" customFormat="1" ht="31.5">
      <c r="A473" s="30" t="s">
        <v>119</v>
      </c>
      <c r="B473" s="18" t="s">
        <v>227</v>
      </c>
      <c r="C473" s="18" t="s">
        <v>217</v>
      </c>
      <c r="D473" s="18" t="s">
        <v>120</v>
      </c>
      <c r="E473" s="107"/>
      <c r="F473" s="31">
        <f>F474+F477</f>
        <v>7000</v>
      </c>
    </row>
    <row r="474" spans="1:6" s="68" customFormat="1" ht="31.5">
      <c r="A474" s="52" t="s">
        <v>3</v>
      </c>
      <c r="B474" s="23" t="s">
        <v>227</v>
      </c>
      <c r="C474" s="23" t="s">
        <v>217</v>
      </c>
      <c r="D474" s="44" t="s">
        <v>120</v>
      </c>
      <c r="E474" s="54">
        <v>200</v>
      </c>
      <c r="F474" s="32">
        <f t="shared" si="0"/>
        <v>2000</v>
      </c>
    </row>
    <row r="475" spans="1:6" s="68" customFormat="1" ht="31.5">
      <c r="A475" s="52" t="s">
        <v>4</v>
      </c>
      <c r="B475" s="23" t="s">
        <v>227</v>
      </c>
      <c r="C475" s="23" t="s">
        <v>217</v>
      </c>
      <c r="D475" s="44" t="s">
        <v>120</v>
      </c>
      <c r="E475" s="54">
        <v>240</v>
      </c>
      <c r="F475" s="32">
        <f t="shared" si="0"/>
        <v>2000</v>
      </c>
    </row>
    <row r="476" spans="1:6" s="68" customFormat="1" ht="31.5">
      <c r="A476" s="55" t="s">
        <v>14</v>
      </c>
      <c r="B476" s="23" t="s">
        <v>227</v>
      </c>
      <c r="C476" s="23" t="s">
        <v>217</v>
      </c>
      <c r="D476" s="44" t="s">
        <v>120</v>
      </c>
      <c r="E476" s="56" t="s">
        <v>10</v>
      </c>
      <c r="F476" s="32">
        <v>2000</v>
      </c>
    </row>
    <row r="477" spans="1:6" s="68" customFormat="1" ht="49.5" customHeight="1">
      <c r="A477" s="22" t="s">
        <v>16</v>
      </c>
      <c r="B477" s="23" t="s">
        <v>227</v>
      </c>
      <c r="C477" s="23" t="s">
        <v>217</v>
      </c>
      <c r="D477" s="44" t="s">
        <v>120</v>
      </c>
      <c r="E477" s="56" t="s">
        <v>97</v>
      </c>
      <c r="F477" s="32">
        <f>F478</f>
        <v>5000</v>
      </c>
    </row>
    <row r="478" spans="1:6" s="68" customFormat="1" ht="47.25">
      <c r="A478" s="22" t="s">
        <v>158</v>
      </c>
      <c r="B478" s="23" t="s">
        <v>227</v>
      </c>
      <c r="C478" s="23" t="s">
        <v>217</v>
      </c>
      <c r="D478" s="44" t="s">
        <v>120</v>
      </c>
      <c r="E478" s="56" t="s">
        <v>291</v>
      </c>
      <c r="F478" s="32">
        <f>F479</f>
        <v>5000</v>
      </c>
    </row>
    <row r="479" spans="1:6" s="68" customFormat="1" ht="54.75" customHeight="1">
      <c r="A479" s="22" t="s">
        <v>293</v>
      </c>
      <c r="B479" s="23" t="s">
        <v>227</v>
      </c>
      <c r="C479" s="23" t="s">
        <v>217</v>
      </c>
      <c r="D479" s="44" t="s">
        <v>120</v>
      </c>
      <c r="E479" s="56" t="s">
        <v>292</v>
      </c>
      <c r="F479" s="32">
        <v>5000</v>
      </c>
    </row>
    <row r="480" spans="1:6" s="131" customFormat="1" ht="20.25" customHeight="1">
      <c r="A480" s="129" t="s">
        <v>265</v>
      </c>
      <c r="B480" s="130">
        <v>12</v>
      </c>
      <c r="C480" s="130"/>
      <c r="D480" s="130"/>
      <c r="E480" s="130"/>
      <c r="F480" s="47">
        <f aca="true" t="shared" si="1" ref="F480:F489">F481</f>
        <v>1121</v>
      </c>
    </row>
    <row r="481" spans="1:6" s="131" customFormat="1" ht="15.75">
      <c r="A481" s="127" t="s">
        <v>266</v>
      </c>
      <c r="B481" s="130">
        <v>12</v>
      </c>
      <c r="C481" s="36" t="s">
        <v>217</v>
      </c>
      <c r="D481" s="127"/>
      <c r="E481" s="127"/>
      <c r="F481" s="47">
        <f t="shared" si="1"/>
        <v>1121</v>
      </c>
    </row>
    <row r="482" spans="1:6" s="131" customFormat="1" ht="47.25">
      <c r="A482" s="35" t="s">
        <v>199</v>
      </c>
      <c r="B482" s="130">
        <v>12</v>
      </c>
      <c r="C482" s="36" t="s">
        <v>217</v>
      </c>
      <c r="D482" s="37" t="s">
        <v>142</v>
      </c>
      <c r="E482" s="132"/>
      <c r="F482" s="47">
        <f t="shared" si="1"/>
        <v>1121</v>
      </c>
    </row>
    <row r="483" spans="1:6" s="131" customFormat="1" ht="15.75">
      <c r="A483" s="14" t="s">
        <v>204</v>
      </c>
      <c r="B483" s="133">
        <v>12</v>
      </c>
      <c r="C483" s="15" t="s">
        <v>217</v>
      </c>
      <c r="D483" s="16" t="s">
        <v>155</v>
      </c>
      <c r="E483" s="132"/>
      <c r="F483" s="39">
        <f t="shared" si="1"/>
        <v>1121</v>
      </c>
    </row>
    <row r="484" spans="1:6" s="131" customFormat="1" ht="31.5">
      <c r="A484" s="30" t="s">
        <v>156</v>
      </c>
      <c r="B484" s="134">
        <v>12</v>
      </c>
      <c r="C484" s="18" t="s">
        <v>217</v>
      </c>
      <c r="D484" s="19" t="s">
        <v>157</v>
      </c>
      <c r="E484" s="135"/>
      <c r="F484" s="31">
        <f>F485+F488</f>
        <v>1121</v>
      </c>
    </row>
    <row r="485" spans="1:6" s="131" customFormat="1" ht="31.5">
      <c r="A485" s="52" t="s">
        <v>3</v>
      </c>
      <c r="B485" s="136">
        <v>12</v>
      </c>
      <c r="C485" s="23" t="s">
        <v>217</v>
      </c>
      <c r="D485" s="24" t="s">
        <v>157</v>
      </c>
      <c r="E485" s="54">
        <v>200</v>
      </c>
      <c r="F485" s="32">
        <f>F486</f>
        <v>371</v>
      </c>
    </row>
    <row r="486" spans="1:6" s="131" customFormat="1" ht="31.5">
      <c r="A486" s="52" t="s">
        <v>4</v>
      </c>
      <c r="B486" s="136">
        <v>12</v>
      </c>
      <c r="C486" s="23" t="s">
        <v>217</v>
      </c>
      <c r="D486" s="24" t="s">
        <v>157</v>
      </c>
      <c r="E486" s="54">
        <v>240</v>
      </c>
      <c r="F486" s="32">
        <f>F487</f>
        <v>371</v>
      </c>
    </row>
    <row r="487" spans="1:6" s="131" customFormat="1" ht="31.5">
      <c r="A487" s="55" t="s">
        <v>14</v>
      </c>
      <c r="B487" s="136">
        <v>12</v>
      </c>
      <c r="C487" s="23" t="s">
        <v>217</v>
      </c>
      <c r="D487" s="24" t="s">
        <v>157</v>
      </c>
      <c r="E487" s="56" t="s">
        <v>10</v>
      </c>
      <c r="F487" s="32">
        <f>300+71</f>
        <v>371</v>
      </c>
    </row>
    <row r="488" spans="1:6" s="131" customFormat="1" ht="31.5">
      <c r="A488" s="22" t="s">
        <v>16</v>
      </c>
      <c r="B488" s="136">
        <v>12</v>
      </c>
      <c r="C488" s="23" t="s">
        <v>217</v>
      </c>
      <c r="D488" s="24" t="s">
        <v>157</v>
      </c>
      <c r="E488" s="23">
        <v>600</v>
      </c>
      <c r="F488" s="32">
        <f t="shared" si="1"/>
        <v>750</v>
      </c>
    </row>
    <row r="489" spans="1:6" s="131" customFormat="1" ht="47.25">
      <c r="A489" s="22" t="s">
        <v>158</v>
      </c>
      <c r="B489" s="136">
        <v>12</v>
      </c>
      <c r="C489" s="23" t="s">
        <v>217</v>
      </c>
      <c r="D489" s="24" t="s">
        <v>157</v>
      </c>
      <c r="E489" s="78">
        <v>630</v>
      </c>
      <c r="F489" s="32">
        <f t="shared" si="1"/>
        <v>750</v>
      </c>
    </row>
    <row r="490" spans="1:6" s="131" customFormat="1" ht="47.25">
      <c r="A490" s="22" t="s">
        <v>293</v>
      </c>
      <c r="B490" s="136">
        <v>12</v>
      </c>
      <c r="C490" s="23" t="s">
        <v>217</v>
      </c>
      <c r="D490" s="24" t="s">
        <v>157</v>
      </c>
      <c r="E490" s="78">
        <v>634</v>
      </c>
      <c r="F490" s="32">
        <v>750</v>
      </c>
    </row>
    <row r="491" spans="1:6" s="81" customFormat="1" ht="18.75">
      <c r="A491" s="137" t="s">
        <v>185</v>
      </c>
      <c r="B491" s="137"/>
      <c r="C491" s="137"/>
      <c r="D491" s="138"/>
      <c r="E491" s="139"/>
      <c r="F491" s="140">
        <f>F9+F122+F139+F192+F334+F349+F399+F443+F480</f>
        <v>1801129.7</v>
      </c>
    </row>
    <row r="492" s="2" customFormat="1" ht="12.75">
      <c r="F492" s="6"/>
    </row>
    <row r="493" s="2" customFormat="1" ht="12.75">
      <c r="F493" s="6"/>
    </row>
    <row r="494" spans="1:6" s="2" customFormat="1" ht="15.75">
      <c r="A494" s="141" t="s">
        <v>300</v>
      </c>
      <c r="B494" s="141"/>
      <c r="C494" s="141"/>
      <c r="D494" s="154" t="s">
        <v>301</v>
      </c>
      <c r="E494" s="154"/>
      <c r="F494" s="154"/>
    </row>
    <row r="495" s="2" customFormat="1" ht="12.75">
      <c r="F495" s="6"/>
    </row>
    <row r="496" s="2" customFormat="1" ht="12.75">
      <c r="F496" s="6"/>
    </row>
    <row r="497" s="2" customFormat="1" ht="12.75">
      <c r="F497" s="6"/>
    </row>
    <row r="498" s="2" customFormat="1" ht="12.75">
      <c r="F498" s="6"/>
    </row>
    <row r="499" s="2" customFormat="1" ht="12.75">
      <c r="F499" s="6"/>
    </row>
    <row r="500" s="2" customFormat="1" ht="12.75">
      <c r="F500" s="6"/>
    </row>
    <row r="501" s="2" customFormat="1" ht="12.75">
      <c r="F501" s="6"/>
    </row>
    <row r="502" s="2" customFormat="1" ht="12.75">
      <c r="F502" s="6"/>
    </row>
    <row r="503" s="2" customFormat="1" ht="12.75">
      <c r="F503" s="6"/>
    </row>
    <row r="504" s="2" customFormat="1" ht="12.75">
      <c r="F504" s="6"/>
    </row>
    <row r="505" s="2" customFormat="1" ht="12.75">
      <c r="F505" s="6"/>
    </row>
    <row r="506" s="2" customFormat="1" ht="12.75">
      <c r="F506" s="6"/>
    </row>
    <row r="507" s="2" customFormat="1" ht="12.75">
      <c r="F507" s="6"/>
    </row>
    <row r="509" spans="4:6" s="143" customFormat="1" ht="12.75">
      <c r="D509" s="142"/>
      <c r="E509" s="142"/>
      <c r="F509" s="6"/>
    </row>
    <row r="510" spans="4:6" s="143" customFormat="1" ht="12.75">
      <c r="D510" s="142"/>
      <c r="E510" s="142"/>
      <c r="F510" s="6"/>
    </row>
    <row r="511" spans="4:6" s="143" customFormat="1" ht="12.75">
      <c r="D511" s="142"/>
      <c r="E511" s="142"/>
      <c r="F511" s="6"/>
    </row>
    <row r="512" spans="4:6" s="143" customFormat="1" ht="12.75">
      <c r="D512" s="142"/>
      <c r="E512" s="142"/>
      <c r="F512" s="6"/>
    </row>
    <row r="513" spans="4:6" s="143" customFormat="1" ht="12.75">
      <c r="D513" s="142"/>
      <c r="E513" s="142"/>
      <c r="F513" s="6"/>
    </row>
    <row r="514" s="2" customFormat="1" ht="12.75">
      <c r="F514" s="6"/>
    </row>
    <row r="515" s="2" customFormat="1" ht="12.75">
      <c r="F515" s="6"/>
    </row>
    <row r="516" s="2" customFormat="1" ht="12.75">
      <c r="F516" s="6"/>
    </row>
    <row r="517" s="2" customFormat="1" ht="12.75">
      <c r="F517" s="6"/>
    </row>
    <row r="518" s="2" customFormat="1" ht="12.75">
      <c r="F518" s="6"/>
    </row>
    <row r="519" s="2" customFormat="1" ht="12.75">
      <c r="F519" s="6"/>
    </row>
    <row r="520" s="2" customFormat="1" ht="12.75">
      <c r="F520" s="6"/>
    </row>
    <row r="521" s="2" customFormat="1" ht="12.75">
      <c r="F521" s="6"/>
    </row>
    <row r="522" s="2" customFormat="1" ht="12.75">
      <c r="F522" s="6"/>
    </row>
    <row r="523" s="2" customFormat="1" ht="12.75">
      <c r="F523" s="6"/>
    </row>
    <row r="524" s="2" customFormat="1" ht="12.75">
      <c r="F524" s="6"/>
    </row>
    <row r="525" s="2" customFormat="1" ht="12.75">
      <c r="F525" s="6"/>
    </row>
    <row r="526" s="2" customFormat="1" ht="12.75">
      <c r="F526" s="6"/>
    </row>
    <row r="527" s="2" customFormat="1" ht="12.75">
      <c r="F527" s="6"/>
    </row>
    <row r="528" s="2" customFormat="1" ht="12.75">
      <c r="F528" s="6"/>
    </row>
    <row r="529" s="2" customFormat="1" ht="12.75">
      <c r="F529" s="6"/>
    </row>
    <row r="530" s="2" customFormat="1" ht="12.75">
      <c r="F530" s="6"/>
    </row>
    <row r="531" s="2" customFormat="1" ht="12.75">
      <c r="F531" s="6"/>
    </row>
    <row r="532" s="2" customFormat="1" ht="12.75">
      <c r="F532" s="6"/>
    </row>
    <row r="533" s="2" customFormat="1" ht="12.75">
      <c r="F533" s="6"/>
    </row>
    <row r="534" s="2" customFormat="1" ht="12.75">
      <c r="F534" s="6"/>
    </row>
    <row r="535" s="2" customFormat="1" ht="12.75">
      <c r="F535" s="6"/>
    </row>
    <row r="536" s="2" customFormat="1" ht="12.75">
      <c r="F536" s="6"/>
    </row>
    <row r="537" s="2" customFormat="1" ht="12.75">
      <c r="F537" s="6"/>
    </row>
    <row r="538" s="2" customFormat="1" ht="12.75">
      <c r="F538" s="6"/>
    </row>
    <row r="539" s="2" customFormat="1" ht="12.75">
      <c r="F539" s="6"/>
    </row>
    <row r="540" s="2" customFormat="1" ht="12.75">
      <c r="F540" s="6"/>
    </row>
    <row r="541" s="2" customFormat="1" ht="12.75">
      <c r="F541" s="6"/>
    </row>
    <row r="542" s="2" customFormat="1" ht="12.75">
      <c r="F542" s="6"/>
    </row>
    <row r="543" s="2" customFormat="1" ht="12.75">
      <c r="F543" s="6"/>
    </row>
    <row r="544" s="2" customFormat="1" ht="12.75">
      <c r="F544" s="6"/>
    </row>
    <row r="545" s="2" customFormat="1" ht="12.75">
      <c r="F545" s="6"/>
    </row>
    <row r="546" s="2" customFormat="1" ht="12.75">
      <c r="F546" s="6"/>
    </row>
    <row r="547" s="2" customFormat="1" ht="12.75">
      <c r="F547" s="6"/>
    </row>
    <row r="548" s="2" customFormat="1" ht="12.75">
      <c r="F548" s="6"/>
    </row>
    <row r="549" s="2" customFormat="1" ht="12.75">
      <c r="F549" s="6"/>
    </row>
    <row r="550" s="2" customFormat="1" ht="12.75">
      <c r="F550" s="6"/>
    </row>
    <row r="551" s="2" customFormat="1" ht="12.75">
      <c r="F551" s="6"/>
    </row>
    <row r="552" s="2" customFormat="1" ht="12.75">
      <c r="F552" s="6"/>
    </row>
    <row r="553" s="2" customFormat="1" ht="12.75">
      <c r="F553" s="6"/>
    </row>
    <row r="554" s="2" customFormat="1" ht="12.75">
      <c r="F554" s="6"/>
    </row>
    <row r="555" s="2" customFormat="1" ht="12.75">
      <c r="F555" s="6"/>
    </row>
    <row r="556" s="2" customFormat="1" ht="12.75">
      <c r="F556" s="6"/>
    </row>
    <row r="557" s="2" customFormat="1" ht="12.75">
      <c r="F557" s="6"/>
    </row>
    <row r="558" s="2" customFormat="1" ht="12.75">
      <c r="F558" s="6"/>
    </row>
    <row r="559" s="2" customFormat="1" ht="12.75">
      <c r="F559" s="6"/>
    </row>
    <row r="560" s="2" customFormat="1" ht="12.75">
      <c r="F560" s="6"/>
    </row>
    <row r="561" s="2" customFormat="1" ht="12.75">
      <c r="F561" s="6"/>
    </row>
    <row r="562" s="2" customFormat="1" ht="12.75">
      <c r="F562" s="6"/>
    </row>
    <row r="563" s="2" customFormat="1" ht="12.75">
      <c r="F563" s="6"/>
    </row>
    <row r="564" s="2" customFormat="1" ht="12.75">
      <c r="F564" s="6"/>
    </row>
    <row r="565" s="2" customFormat="1" ht="12.75">
      <c r="F565" s="6"/>
    </row>
    <row r="566" s="2" customFormat="1" ht="12.75">
      <c r="F566" s="6"/>
    </row>
    <row r="567" s="2" customFormat="1" ht="12.75">
      <c r="F567" s="6"/>
    </row>
    <row r="568" s="2" customFormat="1" ht="12.75">
      <c r="F568" s="6"/>
    </row>
    <row r="569" s="2" customFormat="1" ht="12.75">
      <c r="F569" s="6"/>
    </row>
    <row r="570" s="2" customFormat="1" ht="12.75">
      <c r="F570" s="6"/>
    </row>
    <row r="571" s="2" customFormat="1" ht="12.75">
      <c r="F571" s="6"/>
    </row>
    <row r="572" s="2" customFormat="1" ht="12.75">
      <c r="F572" s="6"/>
    </row>
    <row r="596" s="2" customFormat="1" ht="12.75">
      <c r="F596" s="6"/>
    </row>
    <row r="600" s="2" customFormat="1" ht="12.75">
      <c r="F600" s="6"/>
    </row>
    <row r="602" s="2" customFormat="1" ht="12.75">
      <c r="F602" s="6"/>
    </row>
    <row r="605" s="2" customFormat="1" ht="12.75">
      <c r="F605" s="6"/>
    </row>
    <row r="742" s="2" customFormat="1" ht="12.75">
      <c r="F742" s="6"/>
    </row>
    <row r="749" s="2" customFormat="1" ht="12.75">
      <c r="F749" s="6"/>
    </row>
    <row r="750" s="2" customFormat="1" ht="12.75">
      <c r="F750" s="6"/>
    </row>
    <row r="751" s="2" customFormat="1" ht="12.75">
      <c r="F751" s="6"/>
    </row>
    <row r="752" s="2" customFormat="1" ht="12.75">
      <c r="F752" s="6"/>
    </row>
    <row r="753" s="2" customFormat="1" ht="12.75">
      <c r="F753" s="6"/>
    </row>
    <row r="754" s="2" customFormat="1" ht="12.75">
      <c r="F754" s="6"/>
    </row>
    <row r="755" s="2" customFormat="1" ht="12.75">
      <c r="F755" s="6"/>
    </row>
    <row r="756" s="2" customFormat="1" ht="12.75">
      <c r="F756" s="6"/>
    </row>
    <row r="757" s="2" customFormat="1" ht="12.75">
      <c r="F757" s="6"/>
    </row>
    <row r="758" s="2" customFormat="1" ht="12.75">
      <c r="F758" s="6"/>
    </row>
    <row r="759" s="2" customFormat="1" ht="12.75">
      <c r="F759" s="6"/>
    </row>
    <row r="760" s="2" customFormat="1" ht="12.75">
      <c r="F760" s="6"/>
    </row>
    <row r="761" s="2" customFormat="1" ht="12.75">
      <c r="F761" s="6"/>
    </row>
    <row r="762" s="2" customFormat="1" ht="12.75">
      <c r="F762" s="6"/>
    </row>
    <row r="763" s="2" customFormat="1" ht="12.75">
      <c r="F763" s="6"/>
    </row>
    <row r="764" s="2" customFormat="1" ht="12.75">
      <c r="F764" s="6"/>
    </row>
    <row r="765" s="2" customFormat="1" ht="12.75">
      <c r="F765" s="6"/>
    </row>
    <row r="766" s="2" customFormat="1" ht="12.75">
      <c r="F766" s="6"/>
    </row>
    <row r="767" s="2" customFormat="1" ht="12.75">
      <c r="F767" s="6"/>
    </row>
    <row r="768" s="2" customFormat="1" ht="12.75">
      <c r="F768" s="6"/>
    </row>
    <row r="769" s="2" customFormat="1" ht="12.75">
      <c r="F769" s="6"/>
    </row>
    <row r="801" spans="4:6" s="146" customFormat="1" ht="12.75">
      <c r="D801" s="144"/>
      <c r="E801" s="144"/>
      <c r="F801" s="145"/>
    </row>
    <row r="802" spans="4:6" s="146" customFormat="1" ht="12.75">
      <c r="D802" s="144"/>
      <c r="E802" s="144"/>
      <c r="F802" s="145"/>
    </row>
    <row r="803" spans="4:6" s="146" customFormat="1" ht="12.75">
      <c r="D803" s="144"/>
      <c r="E803" s="144"/>
      <c r="F803" s="145"/>
    </row>
    <row r="804" spans="4:6" s="146" customFormat="1" ht="12.75">
      <c r="D804" s="144"/>
      <c r="E804" s="144"/>
      <c r="F804" s="145"/>
    </row>
    <row r="805" spans="4:6" s="146" customFormat="1" ht="12.75">
      <c r="D805" s="144"/>
      <c r="E805" s="144"/>
      <c r="F805" s="145"/>
    </row>
    <row r="806" spans="4:6" s="146" customFormat="1" ht="12.75">
      <c r="D806" s="144"/>
      <c r="E806" s="144"/>
      <c r="F806" s="145"/>
    </row>
    <row r="807" spans="4:6" s="146" customFormat="1" ht="12.75">
      <c r="D807" s="144"/>
      <c r="E807" s="144"/>
      <c r="F807" s="145"/>
    </row>
    <row r="808" spans="4:6" s="146" customFormat="1" ht="12.75">
      <c r="D808" s="144"/>
      <c r="E808" s="144"/>
      <c r="F808" s="145"/>
    </row>
    <row r="809" spans="4:6" s="146" customFormat="1" ht="12.75">
      <c r="D809" s="144"/>
      <c r="E809" s="144"/>
      <c r="F809" s="145"/>
    </row>
    <row r="810" spans="4:6" s="146" customFormat="1" ht="12.75">
      <c r="D810" s="144"/>
      <c r="E810" s="144"/>
      <c r="F810" s="145"/>
    </row>
    <row r="811" spans="4:6" s="146" customFormat="1" ht="12.75">
      <c r="D811" s="144"/>
      <c r="E811" s="144"/>
      <c r="F811" s="145"/>
    </row>
    <row r="812" spans="4:6" s="146" customFormat="1" ht="12.75">
      <c r="D812" s="144"/>
      <c r="E812" s="144"/>
      <c r="F812" s="145"/>
    </row>
    <row r="813" spans="4:6" s="146" customFormat="1" ht="12.75">
      <c r="D813" s="144"/>
      <c r="E813" s="144"/>
      <c r="F813" s="145"/>
    </row>
    <row r="814" spans="4:6" s="146" customFormat="1" ht="12.75">
      <c r="D814" s="144"/>
      <c r="E814" s="144"/>
      <c r="F814" s="145"/>
    </row>
    <row r="815" spans="4:6" s="146" customFormat="1" ht="12.75">
      <c r="D815" s="144"/>
      <c r="E815" s="144"/>
      <c r="F815" s="145"/>
    </row>
    <row r="816" spans="4:6" s="146" customFormat="1" ht="12.75">
      <c r="D816" s="144"/>
      <c r="E816" s="144"/>
      <c r="F816" s="145"/>
    </row>
    <row r="817" spans="4:6" s="146" customFormat="1" ht="12.75">
      <c r="D817" s="144"/>
      <c r="E817" s="144"/>
      <c r="F817" s="145"/>
    </row>
    <row r="818" spans="4:6" s="146" customFormat="1" ht="12.75">
      <c r="D818" s="144"/>
      <c r="E818" s="144"/>
      <c r="F818" s="145"/>
    </row>
    <row r="819" spans="4:6" s="146" customFormat="1" ht="12.75">
      <c r="D819" s="144"/>
      <c r="E819" s="144"/>
      <c r="F819" s="145"/>
    </row>
    <row r="820" spans="4:6" s="146" customFormat="1" ht="12.75">
      <c r="D820" s="144"/>
      <c r="E820" s="144"/>
      <c r="F820" s="145"/>
    </row>
    <row r="821" spans="4:6" s="146" customFormat="1" ht="12.75">
      <c r="D821" s="144"/>
      <c r="E821" s="144"/>
      <c r="F821" s="145"/>
    </row>
    <row r="822" spans="4:6" s="146" customFormat="1" ht="12.75">
      <c r="D822" s="144"/>
      <c r="E822" s="144"/>
      <c r="F822" s="145"/>
    </row>
    <row r="823" spans="4:6" s="146" customFormat="1" ht="12.75">
      <c r="D823" s="144"/>
      <c r="E823" s="144"/>
      <c r="F823" s="145"/>
    </row>
    <row r="824" spans="4:6" s="146" customFormat="1" ht="12.75">
      <c r="D824" s="144"/>
      <c r="E824" s="144"/>
      <c r="F824" s="145"/>
    </row>
    <row r="825" spans="4:6" s="146" customFormat="1" ht="12.75">
      <c r="D825" s="144"/>
      <c r="E825" s="144"/>
      <c r="F825" s="145"/>
    </row>
    <row r="826" spans="4:6" s="146" customFormat="1" ht="12.75">
      <c r="D826" s="144"/>
      <c r="E826" s="144"/>
      <c r="F826" s="145"/>
    </row>
    <row r="827" spans="4:6" s="146" customFormat="1" ht="12.75">
      <c r="D827" s="144"/>
      <c r="E827" s="144"/>
      <c r="F827" s="145"/>
    </row>
    <row r="828" spans="4:6" s="146" customFormat="1" ht="12.75">
      <c r="D828" s="144"/>
      <c r="E828" s="144"/>
      <c r="F828" s="145"/>
    </row>
    <row r="829" spans="4:6" s="146" customFormat="1" ht="12.75">
      <c r="D829" s="144"/>
      <c r="E829" s="144"/>
      <c r="F829" s="145"/>
    </row>
    <row r="830" spans="4:6" s="146" customFormat="1" ht="12.75">
      <c r="D830" s="144"/>
      <c r="E830" s="144"/>
      <c r="F830" s="145"/>
    </row>
    <row r="831" spans="4:6" s="146" customFormat="1" ht="12.75">
      <c r="D831" s="144"/>
      <c r="E831" s="144"/>
      <c r="F831" s="145"/>
    </row>
    <row r="832" spans="4:6" s="146" customFormat="1" ht="12.75">
      <c r="D832" s="144"/>
      <c r="E832" s="144"/>
      <c r="F832" s="145"/>
    </row>
    <row r="833" spans="4:6" s="146" customFormat="1" ht="12.75">
      <c r="D833" s="144"/>
      <c r="E833" s="144"/>
      <c r="F833" s="145"/>
    </row>
    <row r="834" spans="4:6" s="146" customFormat="1" ht="12.75">
      <c r="D834" s="144"/>
      <c r="E834" s="144"/>
      <c r="F834" s="145"/>
    </row>
    <row r="835" spans="4:6" s="146" customFormat="1" ht="12.75">
      <c r="D835" s="144"/>
      <c r="E835" s="144"/>
      <c r="F835" s="145"/>
    </row>
    <row r="836" spans="4:6" s="146" customFormat="1" ht="12.75">
      <c r="D836" s="144"/>
      <c r="E836" s="144"/>
      <c r="F836" s="145"/>
    </row>
    <row r="837" spans="4:6" s="146" customFormat="1" ht="12.75">
      <c r="D837" s="144"/>
      <c r="E837" s="144"/>
      <c r="F837" s="145"/>
    </row>
    <row r="838" spans="4:6" s="146" customFormat="1" ht="12.75">
      <c r="D838" s="144"/>
      <c r="E838" s="144"/>
      <c r="F838" s="145"/>
    </row>
    <row r="839" spans="4:6" s="146" customFormat="1" ht="12.75">
      <c r="D839" s="144"/>
      <c r="E839" s="144"/>
      <c r="F839" s="145"/>
    </row>
    <row r="840" spans="4:6" s="146" customFormat="1" ht="12.75">
      <c r="D840" s="144"/>
      <c r="E840" s="144"/>
      <c r="F840" s="145"/>
    </row>
    <row r="841" spans="4:6" s="146" customFormat="1" ht="12.75">
      <c r="D841" s="144"/>
      <c r="E841" s="144"/>
      <c r="F841" s="145"/>
    </row>
    <row r="842" spans="4:6" s="146" customFormat="1" ht="12.75">
      <c r="D842" s="144"/>
      <c r="E842" s="144"/>
      <c r="F842" s="145"/>
    </row>
    <row r="843" spans="4:6" s="146" customFormat="1" ht="12.75">
      <c r="D843" s="144"/>
      <c r="E843" s="144"/>
      <c r="F843" s="145"/>
    </row>
    <row r="844" spans="4:6" s="146" customFormat="1" ht="12.75">
      <c r="D844" s="144"/>
      <c r="E844" s="144"/>
      <c r="F844" s="145"/>
    </row>
    <row r="845" spans="4:6" s="146" customFormat="1" ht="12.75">
      <c r="D845" s="144"/>
      <c r="E845" s="144"/>
      <c r="F845" s="145"/>
    </row>
    <row r="846" spans="4:6" s="146" customFormat="1" ht="12.75">
      <c r="D846" s="144"/>
      <c r="E846" s="144"/>
      <c r="F846" s="145"/>
    </row>
    <row r="847" spans="4:6" s="146" customFormat="1" ht="12.75">
      <c r="D847" s="144"/>
      <c r="E847" s="144"/>
      <c r="F847" s="145"/>
    </row>
    <row r="848" spans="4:6" s="146" customFormat="1" ht="12.75">
      <c r="D848" s="144"/>
      <c r="E848" s="144"/>
      <c r="F848" s="145"/>
    </row>
    <row r="849" spans="4:6" s="146" customFormat="1" ht="12.75">
      <c r="D849" s="144"/>
      <c r="E849" s="144"/>
      <c r="F849" s="145"/>
    </row>
    <row r="850" spans="4:6" s="146" customFormat="1" ht="12.75">
      <c r="D850" s="144"/>
      <c r="E850" s="144"/>
      <c r="F850" s="145"/>
    </row>
    <row r="851" spans="4:6" s="146" customFormat="1" ht="12.75">
      <c r="D851" s="144"/>
      <c r="E851" s="144"/>
      <c r="F851" s="145"/>
    </row>
    <row r="852" spans="4:6" s="146" customFormat="1" ht="12.75">
      <c r="D852" s="144"/>
      <c r="E852" s="144"/>
      <c r="F852" s="145"/>
    </row>
    <row r="853" spans="4:6" s="146" customFormat="1" ht="12.75">
      <c r="D853" s="144"/>
      <c r="E853" s="144"/>
      <c r="F853" s="145"/>
    </row>
    <row r="854" spans="4:6" s="146" customFormat="1" ht="12.75">
      <c r="D854" s="144"/>
      <c r="E854" s="144"/>
      <c r="F854" s="145"/>
    </row>
    <row r="855" spans="4:6" s="146" customFormat="1" ht="12.75">
      <c r="D855" s="144"/>
      <c r="E855" s="144"/>
      <c r="F855" s="145"/>
    </row>
    <row r="856" spans="4:6" s="146" customFormat="1" ht="12.75">
      <c r="D856" s="144"/>
      <c r="E856" s="144"/>
      <c r="F856" s="145"/>
    </row>
    <row r="857" spans="4:6" s="146" customFormat="1" ht="12.75">
      <c r="D857" s="144"/>
      <c r="E857" s="144"/>
      <c r="F857" s="145"/>
    </row>
    <row r="858" spans="4:6" s="146" customFormat="1" ht="12.75">
      <c r="D858" s="144"/>
      <c r="E858" s="144"/>
      <c r="F858" s="145"/>
    </row>
    <row r="859" spans="4:6" s="146" customFormat="1" ht="12.75">
      <c r="D859" s="144"/>
      <c r="E859" s="144"/>
      <c r="F859" s="145"/>
    </row>
    <row r="860" spans="4:6" s="146" customFormat="1" ht="12.75">
      <c r="D860" s="144"/>
      <c r="E860" s="144"/>
      <c r="F860" s="145"/>
    </row>
    <row r="861" spans="4:6" s="146" customFormat="1" ht="12.75">
      <c r="D861" s="144"/>
      <c r="E861" s="144"/>
      <c r="F861" s="145"/>
    </row>
    <row r="862" spans="4:6" s="146" customFormat="1" ht="12.75">
      <c r="D862" s="144"/>
      <c r="E862" s="144"/>
      <c r="F862" s="145"/>
    </row>
    <row r="863" spans="4:6" s="146" customFormat="1" ht="12.75">
      <c r="D863" s="144"/>
      <c r="E863" s="144"/>
      <c r="F863" s="145"/>
    </row>
    <row r="864" spans="4:6" s="146" customFormat="1" ht="12.75">
      <c r="D864" s="144"/>
      <c r="E864" s="144"/>
      <c r="F864" s="145"/>
    </row>
    <row r="865" spans="4:6" s="146" customFormat="1" ht="12.75">
      <c r="D865" s="144"/>
      <c r="E865" s="144"/>
      <c r="F865" s="145"/>
    </row>
    <row r="866" spans="4:6" s="146" customFormat="1" ht="12.75">
      <c r="D866" s="144"/>
      <c r="E866" s="144"/>
      <c r="F866" s="145"/>
    </row>
    <row r="867" spans="4:6" s="146" customFormat="1" ht="12.75">
      <c r="D867" s="144"/>
      <c r="E867" s="144"/>
      <c r="F867" s="145"/>
    </row>
    <row r="868" spans="4:6" s="146" customFormat="1" ht="12.75">
      <c r="D868" s="144"/>
      <c r="E868" s="144"/>
      <c r="F868" s="145"/>
    </row>
    <row r="869" spans="4:6" s="146" customFormat="1" ht="12.75">
      <c r="D869" s="144"/>
      <c r="E869" s="144"/>
      <c r="F869" s="145"/>
    </row>
    <row r="870" spans="4:6" s="146" customFormat="1" ht="12.75">
      <c r="D870" s="144"/>
      <c r="E870" s="144"/>
      <c r="F870" s="145"/>
    </row>
    <row r="871" spans="4:6" s="146" customFormat="1" ht="12.75">
      <c r="D871" s="144"/>
      <c r="E871" s="144"/>
      <c r="F871" s="145"/>
    </row>
    <row r="872" spans="4:6" s="146" customFormat="1" ht="12.75">
      <c r="D872" s="144"/>
      <c r="E872" s="144"/>
      <c r="F872" s="145"/>
    </row>
    <row r="873" spans="4:6" s="146" customFormat="1" ht="12.75">
      <c r="D873" s="144"/>
      <c r="E873" s="144"/>
      <c r="F873" s="145"/>
    </row>
    <row r="874" spans="4:6" s="146" customFormat="1" ht="12.75">
      <c r="D874" s="144"/>
      <c r="E874" s="144"/>
      <c r="F874" s="145"/>
    </row>
    <row r="875" spans="4:6" s="146" customFormat="1" ht="12.75">
      <c r="D875" s="144"/>
      <c r="E875" s="144"/>
      <c r="F875" s="145"/>
    </row>
    <row r="876" spans="4:6" s="146" customFormat="1" ht="12.75">
      <c r="D876" s="144"/>
      <c r="E876" s="144"/>
      <c r="F876" s="145"/>
    </row>
    <row r="877" spans="4:6" s="146" customFormat="1" ht="12.75">
      <c r="D877" s="144"/>
      <c r="E877" s="144"/>
      <c r="F877" s="145"/>
    </row>
    <row r="878" spans="4:6" s="146" customFormat="1" ht="12.75">
      <c r="D878" s="144"/>
      <c r="E878" s="144"/>
      <c r="F878" s="145"/>
    </row>
    <row r="879" spans="4:6" s="146" customFormat="1" ht="12.75">
      <c r="D879" s="144"/>
      <c r="E879" s="144"/>
      <c r="F879" s="145"/>
    </row>
    <row r="880" spans="4:6" s="146" customFormat="1" ht="12.75">
      <c r="D880" s="144"/>
      <c r="E880" s="144"/>
      <c r="F880" s="145"/>
    </row>
    <row r="881" spans="4:6" s="146" customFormat="1" ht="12.75">
      <c r="D881" s="144"/>
      <c r="E881" s="144"/>
      <c r="F881" s="145"/>
    </row>
    <row r="882" spans="4:6" s="146" customFormat="1" ht="12.75">
      <c r="D882" s="144"/>
      <c r="E882" s="144"/>
      <c r="F882" s="145"/>
    </row>
    <row r="883" spans="4:6" s="146" customFormat="1" ht="12.75">
      <c r="D883" s="144"/>
      <c r="E883" s="144"/>
      <c r="F883" s="145"/>
    </row>
    <row r="884" spans="4:6" s="146" customFormat="1" ht="12.75">
      <c r="D884" s="144"/>
      <c r="E884" s="144"/>
      <c r="F884" s="145"/>
    </row>
    <row r="885" spans="4:6" s="146" customFormat="1" ht="12.75">
      <c r="D885" s="144"/>
      <c r="E885" s="144"/>
      <c r="F885" s="145"/>
    </row>
    <row r="886" spans="4:6" s="146" customFormat="1" ht="12.75">
      <c r="D886" s="144"/>
      <c r="E886" s="144"/>
      <c r="F886" s="145"/>
    </row>
    <row r="887" spans="4:6" s="146" customFormat="1" ht="12.75">
      <c r="D887" s="144"/>
      <c r="E887" s="144"/>
      <c r="F887" s="145"/>
    </row>
    <row r="888" spans="4:6" s="146" customFormat="1" ht="12.75">
      <c r="D888" s="144"/>
      <c r="E888" s="144"/>
      <c r="F888" s="145"/>
    </row>
    <row r="889" spans="4:6" s="146" customFormat="1" ht="12.75">
      <c r="D889" s="144"/>
      <c r="E889" s="144"/>
      <c r="F889" s="145"/>
    </row>
    <row r="890" spans="4:6" s="146" customFormat="1" ht="12.75">
      <c r="D890" s="144"/>
      <c r="E890" s="144"/>
      <c r="F890" s="145"/>
    </row>
    <row r="891" spans="4:6" s="146" customFormat="1" ht="12.75">
      <c r="D891" s="144"/>
      <c r="E891" s="144"/>
      <c r="F891" s="145"/>
    </row>
    <row r="892" spans="4:6" s="146" customFormat="1" ht="12.75">
      <c r="D892" s="144"/>
      <c r="E892" s="144"/>
      <c r="F892" s="145"/>
    </row>
    <row r="893" spans="4:6" s="146" customFormat="1" ht="12.75">
      <c r="D893" s="144"/>
      <c r="E893" s="144"/>
      <c r="F893" s="145"/>
    </row>
    <row r="894" spans="4:6" s="146" customFormat="1" ht="12.75">
      <c r="D894" s="144"/>
      <c r="E894" s="144"/>
      <c r="F894" s="145"/>
    </row>
    <row r="895" spans="4:6" s="146" customFormat="1" ht="12.75">
      <c r="D895" s="144"/>
      <c r="E895" s="144"/>
      <c r="F895" s="145"/>
    </row>
    <row r="896" spans="4:6" s="146" customFormat="1" ht="12.75">
      <c r="D896" s="144"/>
      <c r="E896" s="144"/>
      <c r="F896" s="145"/>
    </row>
    <row r="897" spans="4:6" s="146" customFormat="1" ht="12.75">
      <c r="D897" s="144"/>
      <c r="E897" s="144"/>
      <c r="F897" s="145"/>
    </row>
    <row r="898" spans="4:6" s="146" customFormat="1" ht="12.75">
      <c r="D898" s="144"/>
      <c r="E898" s="144"/>
      <c r="F898" s="145"/>
    </row>
    <row r="899" spans="4:6" s="146" customFormat="1" ht="12.75">
      <c r="D899" s="144"/>
      <c r="E899" s="144"/>
      <c r="F899" s="145"/>
    </row>
    <row r="927" spans="4:6" s="149" customFormat="1" ht="12.75">
      <c r="D927" s="147"/>
      <c r="E927" s="147"/>
      <c r="F927" s="148"/>
    </row>
    <row r="930" s="2" customFormat="1" ht="12.75">
      <c r="F930" s="6"/>
    </row>
    <row r="931" s="2" customFormat="1" ht="12.75">
      <c r="F931" s="6"/>
    </row>
    <row r="932" s="2" customFormat="1" ht="12.75">
      <c r="F932" s="6"/>
    </row>
    <row r="933" s="2" customFormat="1" ht="12.75">
      <c r="F933" s="6"/>
    </row>
    <row r="934" s="2" customFormat="1" ht="12.75">
      <c r="F934" s="6"/>
    </row>
    <row r="935" s="2" customFormat="1" ht="12.75">
      <c r="F935" s="6"/>
    </row>
    <row r="936" s="2" customFormat="1" ht="12.75">
      <c r="F936" s="6"/>
    </row>
    <row r="937" s="2" customFormat="1" ht="12.75">
      <c r="F937" s="6"/>
    </row>
    <row r="938" s="2" customFormat="1" ht="12.75">
      <c r="F938" s="6"/>
    </row>
    <row r="939" s="2" customFormat="1" ht="12.75">
      <c r="F939" s="6"/>
    </row>
    <row r="940" s="2" customFormat="1" ht="12.75">
      <c r="F940" s="6"/>
    </row>
    <row r="941" s="2" customFormat="1" ht="12.75">
      <c r="F941" s="6"/>
    </row>
    <row r="942" s="2" customFormat="1" ht="12.75">
      <c r="F942" s="6"/>
    </row>
    <row r="943" s="2" customFormat="1" ht="12.75">
      <c r="F943" s="6"/>
    </row>
    <row r="944" s="2" customFormat="1" ht="12.75">
      <c r="F944" s="6"/>
    </row>
    <row r="945" s="2" customFormat="1" ht="12.75">
      <c r="F945" s="6"/>
    </row>
    <row r="946" s="2" customFormat="1" ht="12.75">
      <c r="F946" s="6"/>
    </row>
    <row r="947" s="2" customFormat="1" ht="12.75">
      <c r="F947" s="6"/>
    </row>
    <row r="948" s="2" customFormat="1" ht="12.75">
      <c r="F948" s="6"/>
    </row>
    <row r="949" s="2" customFormat="1" ht="12.75">
      <c r="F949" s="6"/>
    </row>
    <row r="950" s="2" customFormat="1" ht="12.75">
      <c r="F950" s="6"/>
    </row>
    <row r="951" s="2" customFormat="1" ht="12.75">
      <c r="F951" s="6"/>
    </row>
    <row r="952" s="2" customFormat="1" ht="12.75">
      <c r="F952" s="6"/>
    </row>
    <row r="953" s="2" customFormat="1" ht="12.75">
      <c r="F953" s="6"/>
    </row>
    <row r="954" s="2" customFormat="1" ht="12.75">
      <c r="F954" s="6"/>
    </row>
    <row r="955" s="2" customFormat="1" ht="12.75">
      <c r="F955" s="6"/>
    </row>
    <row r="956" s="2" customFormat="1" ht="12.75">
      <c r="F956" s="6"/>
    </row>
    <row r="957" s="2" customFormat="1" ht="12.75">
      <c r="F957" s="6"/>
    </row>
    <row r="958" s="2" customFormat="1" ht="12.75">
      <c r="F958" s="6"/>
    </row>
    <row r="959" s="2" customFormat="1" ht="12.75">
      <c r="F959" s="6"/>
    </row>
    <row r="960" s="2" customFormat="1" ht="12.75">
      <c r="F960" s="6"/>
    </row>
    <row r="961" s="2" customFormat="1" ht="12.75">
      <c r="F961" s="6"/>
    </row>
    <row r="962" s="2" customFormat="1" ht="12.75">
      <c r="F962" s="6"/>
    </row>
    <row r="963" s="2" customFormat="1" ht="12.75">
      <c r="F963" s="6"/>
    </row>
    <row r="964" s="2" customFormat="1" ht="12.75">
      <c r="F964" s="6"/>
    </row>
    <row r="965" s="2" customFormat="1" ht="12.75">
      <c r="F965" s="6"/>
    </row>
    <row r="966" s="2" customFormat="1" ht="12.75">
      <c r="F966" s="6"/>
    </row>
    <row r="967" s="2" customFormat="1" ht="12.75">
      <c r="F967" s="6"/>
    </row>
    <row r="968" s="2" customFormat="1" ht="12.75">
      <c r="F968" s="6"/>
    </row>
    <row r="969" s="2" customFormat="1" ht="12.75">
      <c r="F969" s="6"/>
    </row>
    <row r="970" s="2" customFormat="1" ht="12.75">
      <c r="F970" s="6"/>
    </row>
    <row r="971" s="2" customFormat="1" ht="12.75">
      <c r="F971" s="6"/>
    </row>
    <row r="972" s="2" customFormat="1" ht="12.75">
      <c r="F972" s="6"/>
    </row>
    <row r="973" s="2" customFormat="1" ht="12.75">
      <c r="F973" s="6"/>
    </row>
    <row r="974" s="2" customFormat="1" ht="12.75">
      <c r="F974" s="6"/>
    </row>
    <row r="975" s="2" customFormat="1" ht="12.75">
      <c r="F975" s="6"/>
    </row>
    <row r="976" s="2" customFormat="1" ht="12.75">
      <c r="F976" s="6"/>
    </row>
    <row r="977" s="2" customFormat="1" ht="12.75">
      <c r="F977" s="6"/>
    </row>
    <row r="978" s="2" customFormat="1" ht="12.75">
      <c r="F978" s="6"/>
    </row>
    <row r="979" s="2" customFormat="1" ht="12.75">
      <c r="F979" s="6"/>
    </row>
    <row r="980" s="2" customFormat="1" ht="12.75">
      <c r="F980" s="6"/>
    </row>
    <row r="981" s="2" customFormat="1" ht="12.75">
      <c r="F981" s="6"/>
    </row>
    <row r="982" s="2" customFormat="1" ht="12.75">
      <c r="F982" s="6"/>
    </row>
    <row r="983" s="2" customFormat="1" ht="12.75">
      <c r="F983" s="6"/>
    </row>
    <row r="984" s="2" customFormat="1" ht="12.75">
      <c r="F984" s="6"/>
    </row>
    <row r="985" s="2" customFormat="1" ht="12.75">
      <c r="F985" s="6"/>
    </row>
    <row r="986" s="2" customFormat="1" ht="12.75">
      <c r="F986" s="6"/>
    </row>
    <row r="987" s="2" customFormat="1" ht="12.75">
      <c r="F987" s="6"/>
    </row>
    <row r="988" s="2" customFormat="1" ht="12.75">
      <c r="F988" s="6"/>
    </row>
    <row r="989" s="2" customFormat="1" ht="12.75">
      <c r="F989" s="6"/>
    </row>
    <row r="990" s="2" customFormat="1" ht="12.75">
      <c r="F990" s="6"/>
    </row>
    <row r="991" s="2" customFormat="1" ht="12.75">
      <c r="F991" s="6"/>
    </row>
    <row r="992" s="2" customFormat="1" ht="12.75">
      <c r="F992" s="6"/>
    </row>
    <row r="993" s="2" customFormat="1" ht="12.75">
      <c r="F993" s="6"/>
    </row>
    <row r="994" s="2" customFormat="1" ht="12.75">
      <c r="F994" s="6"/>
    </row>
    <row r="995" s="2" customFormat="1" ht="12.75">
      <c r="F995" s="6"/>
    </row>
    <row r="997" s="2" customFormat="1" ht="12.75">
      <c r="F997" s="6"/>
    </row>
    <row r="998" s="2" customFormat="1" ht="12.75">
      <c r="F998" s="6"/>
    </row>
    <row r="1076" spans="4:6" s="68" customFormat="1" ht="12.75">
      <c r="D1076" s="104"/>
      <c r="E1076" s="104"/>
      <c r="F1076" s="150"/>
    </row>
    <row r="1077" spans="4:6" s="68" customFormat="1" ht="12.75">
      <c r="D1077" s="104"/>
      <c r="E1077" s="104"/>
      <c r="F1077" s="150"/>
    </row>
    <row r="1078" spans="4:6" s="68" customFormat="1" ht="12.75">
      <c r="D1078" s="104"/>
      <c r="E1078" s="104"/>
      <c r="F1078" s="150"/>
    </row>
    <row r="1079" spans="4:6" s="68" customFormat="1" ht="12.75">
      <c r="D1079" s="104"/>
      <c r="E1079" s="104"/>
      <c r="F1079" s="150"/>
    </row>
    <row r="1080" spans="4:6" s="68" customFormat="1" ht="12.75">
      <c r="D1080" s="104"/>
      <c r="E1080" s="104"/>
      <c r="F1080" s="150"/>
    </row>
    <row r="1081" spans="4:6" s="68" customFormat="1" ht="12.75">
      <c r="D1081" s="104"/>
      <c r="E1081" s="104"/>
      <c r="F1081" s="150"/>
    </row>
    <row r="1082" spans="4:6" s="68" customFormat="1" ht="12.75">
      <c r="D1082" s="104"/>
      <c r="E1082" s="104"/>
      <c r="F1082" s="150"/>
    </row>
    <row r="1083" spans="4:6" s="68" customFormat="1" ht="12.75">
      <c r="D1083" s="104"/>
      <c r="E1083" s="104"/>
      <c r="F1083" s="150"/>
    </row>
    <row r="1084" spans="4:6" s="68" customFormat="1" ht="12.75">
      <c r="D1084" s="104"/>
      <c r="E1084" s="104"/>
      <c r="F1084" s="150"/>
    </row>
    <row r="1085" spans="4:6" s="68" customFormat="1" ht="12.75">
      <c r="D1085" s="104"/>
      <c r="E1085" s="104"/>
      <c r="F1085" s="150"/>
    </row>
    <row r="1086" spans="4:6" s="68" customFormat="1" ht="12.75">
      <c r="D1086" s="104"/>
      <c r="E1086" s="104"/>
      <c r="F1086" s="150"/>
    </row>
    <row r="1087" spans="4:6" s="68" customFormat="1" ht="12.75">
      <c r="D1087" s="104"/>
      <c r="E1087" s="104"/>
      <c r="F1087" s="150"/>
    </row>
    <row r="1088" spans="4:6" s="68" customFormat="1" ht="12.75">
      <c r="D1088" s="104"/>
      <c r="E1088" s="104"/>
      <c r="F1088" s="150"/>
    </row>
    <row r="1089" spans="4:6" s="68" customFormat="1" ht="12.75">
      <c r="D1089" s="104"/>
      <c r="E1089" s="104"/>
      <c r="F1089" s="150"/>
    </row>
    <row r="1090" spans="4:6" s="68" customFormat="1" ht="12.75">
      <c r="D1090" s="104"/>
      <c r="E1090" s="104"/>
      <c r="F1090" s="150"/>
    </row>
    <row r="1091" spans="4:6" s="68" customFormat="1" ht="12.75">
      <c r="D1091" s="104"/>
      <c r="E1091" s="104"/>
      <c r="F1091" s="150"/>
    </row>
    <row r="1092" spans="4:6" s="68" customFormat="1" ht="12.75">
      <c r="D1092" s="104"/>
      <c r="E1092" s="104"/>
      <c r="F1092" s="150"/>
    </row>
    <row r="1093" spans="4:6" s="68" customFormat="1" ht="12.75">
      <c r="D1093" s="104"/>
      <c r="E1093" s="104"/>
      <c r="F1093" s="150"/>
    </row>
    <row r="1094" spans="4:6" s="68" customFormat="1" ht="12.75">
      <c r="D1094" s="104"/>
      <c r="E1094" s="104"/>
      <c r="F1094" s="150"/>
    </row>
    <row r="1095" spans="4:6" s="68" customFormat="1" ht="12.75">
      <c r="D1095" s="104"/>
      <c r="E1095" s="104"/>
      <c r="F1095" s="150"/>
    </row>
    <row r="1096" spans="4:6" s="68" customFormat="1" ht="12.75">
      <c r="D1096" s="104"/>
      <c r="E1096" s="104"/>
      <c r="F1096" s="150"/>
    </row>
    <row r="1097" spans="4:6" s="68" customFormat="1" ht="12.75">
      <c r="D1097" s="104"/>
      <c r="E1097" s="104"/>
      <c r="F1097" s="150"/>
    </row>
    <row r="1098" spans="4:6" s="68" customFormat="1" ht="12.75">
      <c r="D1098" s="104"/>
      <c r="E1098" s="104"/>
      <c r="F1098" s="150"/>
    </row>
    <row r="1099" spans="4:6" s="68" customFormat="1" ht="12.75">
      <c r="D1099" s="104"/>
      <c r="E1099" s="104"/>
      <c r="F1099" s="150"/>
    </row>
    <row r="1100" spans="4:6" s="68" customFormat="1" ht="12.75">
      <c r="D1100" s="104"/>
      <c r="E1100" s="104"/>
      <c r="F1100" s="150"/>
    </row>
    <row r="1101" spans="4:6" s="68" customFormat="1" ht="12.75">
      <c r="D1101" s="104"/>
      <c r="E1101" s="104"/>
      <c r="F1101" s="150"/>
    </row>
    <row r="1102" spans="4:6" s="68" customFormat="1" ht="12.75">
      <c r="D1102" s="104"/>
      <c r="E1102" s="104"/>
      <c r="F1102" s="150"/>
    </row>
    <row r="1103" spans="4:6" s="68" customFormat="1" ht="12.75">
      <c r="D1103" s="104"/>
      <c r="E1103" s="104"/>
      <c r="F1103" s="150"/>
    </row>
    <row r="1104" spans="4:6" s="68" customFormat="1" ht="12.75">
      <c r="D1104" s="104"/>
      <c r="E1104" s="104"/>
      <c r="F1104" s="150"/>
    </row>
    <row r="1105" spans="4:6" s="68" customFormat="1" ht="12.75">
      <c r="D1105" s="104"/>
      <c r="E1105" s="104"/>
      <c r="F1105" s="150"/>
    </row>
    <row r="1106" spans="4:6" s="68" customFormat="1" ht="12.75">
      <c r="D1106" s="104"/>
      <c r="E1106" s="104"/>
      <c r="F1106" s="150"/>
    </row>
    <row r="1107" spans="4:6" s="68" customFormat="1" ht="12.75">
      <c r="D1107" s="104"/>
      <c r="E1107" s="104"/>
      <c r="F1107" s="150"/>
    </row>
    <row r="1108" spans="4:6" s="68" customFormat="1" ht="12.75">
      <c r="D1108" s="104"/>
      <c r="E1108" s="104"/>
      <c r="F1108" s="150"/>
    </row>
    <row r="1109" spans="4:6" s="68" customFormat="1" ht="12.75">
      <c r="D1109" s="104"/>
      <c r="E1109" s="104"/>
      <c r="F1109" s="150"/>
    </row>
    <row r="1110" spans="4:6" s="68" customFormat="1" ht="12.75">
      <c r="D1110" s="104"/>
      <c r="E1110" s="104"/>
      <c r="F1110" s="150"/>
    </row>
    <row r="1111" spans="4:6" s="68" customFormat="1" ht="12.75">
      <c r="D1111" s="104"/>
      <c r="E1111" s="104"/>
      <c r="F1111" s="150"/>
    </row>
    <row r="1112" spans="4:6" s="68" customFormat="1" ht="12.75">
      <c r="D1112" s="104"/>
      <c r="E1112" s="104"/>
      <c r="F1112" s="150"/>
    </row>
    <row r="1113" spans="4:6" s="68" customFormat="1" ht="12.75">
      <c r="D1113" s="104"/>
      <c r="E1113" s="104"/>
      <c r="F1113" s="150"/>
    </row>
    <row r="1114" spans="4:6" s="68" customFormat="1" ht="12.75">
      <c r="D1114" s="104"/>
      <c r="E1114" s="104"/>
      <c r="F1114" s="150"/>
    </row>
    <row r="1115" spans="4:6" s="68" customFormat="1" ht="12.75">
      <c r="D1115" s="104"/>
      <c r="E1115" s="104"/>
      <c r="F1115" s="150"/>
    </row>
    <row r="1116" spans="4:6" s="68" customFormat="1" ht="12.75">
      <c r="D1116" s="104"/>
      <c r="E1116" s="104"/>
      <c r="F1116" s="150"/>
    </row>
    <row r="1117" spans="4:6" s="68" customFormat="1" ht="12.75">
      <c r="D1117" s="104"/>
      <c r="E1117" s="104"/>
      <c r="F1117" s="150"/>
    </row>
    <row r="1118" spans="4:6" s="68" customFormat="1" ht="12.75">
      <c r="D1118" s="104"/>
      <c r="E1118" s="104"/>
      <c r="F1118" s="150"/>
    </row>
    <row r="1119" spans="4:6" s="68" customFormat="1" ht="12.75">
      <c r="D1119" s="104"/>
      <c r="E1119" s="104"/>
      <c r="F1119" s="150"/>
    </row>
    <row r="1120" spans="4:6" s="68" customFormat="1" ht="12.75">
      <c r="D1120" s="104"/>
      <c r="E1120" s="104"/>
      <c r="F1120" s="150"/>
    </row>
    <row r="1121" spans="4:6" s="68" customFormat="1" ht="12.75">
      <c r="D1121" s="104"/>
      <c r="E1121" s="104"/>
      <c r="F1121" s="150"/>
    </row>
    <row r="1122" spans="4:6" s="68" customFormat="1" ht="12.75">
      <c r="D1122" s="104"/>
      <c r="E1122" s="104"/>
      <c r="F1122" s="150"/>
    </row>
    <row r="1123" spans="4:6" s="68" customFormat="1" ht="12.75">
      <c r="D1123" s="104"/>
      <c r="E1123" s="104"/>
      <c r="F1123" s="150"/>
    </row>
    <row r="1124" spans="4:6" s="68" customFormat="1" ht="12.75">
      <c r="D1124" s="104"/>
      <c r="E1124" s="104"/>
      <c r="F1124" s="150"/>
    </row>
    <row r="1125" spans="4:6" s="68" customFormat="1" ht="12.75">
      <c r="D1125" s="104"/>
      <c r="E1125" s="104"/>
      <c r="F1125" s="150"/>
    </row>
    <row r="1126" spans="4:6" s="68" customFormat="1" ht="12.75">
      <c r="D1126" s="104"/>
      <c r="E1126" s="104"/>
      <c r="F1126" s="150"/>
    </row>
    <row r="1127" spans="4:6" s="68" customFormat="1" ht="12.75">
      <c r="D1127" s="104"/>
      <c r="E1127" s="104"/>
      <c r="F1127" s="150"/>
    </row>
    <row r="1128" spans="4:6" s="68" customFormat="1" ht="12.75">
      <c r="D1128" s="104"/>
      <c r="E1128" s="104"/>
      <c r="F1128" s="150"/>
    </row>
    <row r="1129" spans="4:6" s="68" customFormat="1" ht="12.75">
      <c r="D1129" s="104"/>
      <c r="E1129" s="104"/>
      <c r="F1129" s="150"/>
    </row>
    <row r="1130" spans="4:6" s="68" customFormat="1" ht="12.75">
      <c r="D1130" s="104"/>
      <c r="E1130" s="104"/>
      <c r="F1130" s="150"/>
    </row>
    <row r="1131" spans="4:6" s="68" customFormat="1" ht="12.75">
      <c r="D1131" s="104"/>
      <c r="E1131" s="104"/>
      <c r="F1131" s="150"/>
    </row>
    <row r="1132" spans="4:6" s="68" customFormat="1" ht="12.75">
      <c r="D1132" s="104"/>
      <c r="E1132" s="104"/>
      <c r="F1132" s="150"/>
    </row>
    <row r="1133" spans="4:6" s="68" customFormat="1" ht="12.75">
      <c r="D1133" s="104"/>
      <c r="E1133" s="104"/>
      <c r="F1133" s="150"/>
    </row>
    <row r="1134" spans="4:6" s="68" customFormat="1" ht="12.75">
      <c r="D1134" s="104"/>
      <c r="E1134" s="104"/>
      <c r="F1134" s="150"/>
    </row>
    <row r="1135" spans="4:6" s="68" customFormat="1" ht="12.75">
      <c r="D1135" s="104"/>
      <c r="E1135" s="104"/>
      <c r="F1135" s="150"/>
    </row>
    <row r="1136" spans="4:6" s="68" customFormat="1" ht="12.75">
      <c r="D1136" s="104"/>
      <c r="E1136" s="104"/>
      <c r="F1136" s="150"/>
    </row>
    <row r="1137" spans="4:6" s="68" customFormat="1" ht="12.75">
      <c r="D1137" s="104"/>
      <c r="E1137" s="104"/>
      <c r="F1137" s="150"/>
    </row>
    <row r="1138" spans="4:6" s="68" customFormat="1" ht="12.75">
      <c r="D1138" s="104"/>
      <c r="E1138" s="104"/>
      <c r="F1138" s="150"/>
    </row>
    <row r="1139" spans="4:6" s="68" customFormat="1" ht="12.75">
      <c r="D1139" s="104"/>
      <c r="E1139" s="104"/>
      <c r="F1139" s="150"/>
    </row>
    <row r="1140" spans="4:6" s="68" customFormat="1" ht="12.75">
      <c r="D1140" s="104"/>
      <c r="E1140" s="104"/>
      <c r="F1140" s="150"/>
    </row>
    <row r="1141" spans="4:6" s="68" customFormat="1" ht="12.75">
      <c r="D1141" s="104"/>
      <c r="E1141" s="104"/>
      <c r="F1141" s="150"/>
    </row>
    <row r="1142" spans="4:6" s="68" customFormat="1" ht="12.75">
      <c r="D1142" s="104"/>
      <c r="E1142" s="104"/>
      <c r="F1142" s="150"/>
    </row>
    <row r="1143" spans="4:6" s="68" customFormat="1" ht="12.75">
      <c r="D1143" s="104"/>
      <c r="E1143" s="104"/>
      <c r="F1143" s="150"/>
    </row>
    <row r="1144" spans="4:6" s="68" customFormat="1" ht="12.75">
      <c r="D1144" s="104"/>
      <c r="E1144" s="104"/>
      <c r="F1144" s="150"/>
    </row>
    <row r="1145" spans="4:6" s="68" customFormat="1" ht="12.75">
      <c r="D1145" s="104"/>
      <c r="E1145" s="104"/>
      <c r="F1145" s="150"/>
    </row>
    <row r="1146" spans="4:6" s="68" customFormat="1" ht="12.75">
      <c r="D1146" s="104"/>
      <c r="E1146" s="104"/>
      <c r="F1146" s="150"/>
    </row>
    <row r="1147" spans="4:6" s="68" customFormat="1" ht="12.75">
      <c r="D1147" s="104"/>
      <c r="E1147" s="104"/>
      <c r="F1147" s="150"/>
    </row>
    <row r="1148" spans="4:6" s="68" customFormat="1" ht="12.75">
      <c r="D1148" s="104"/>
      <c r="E1148" s="104"/>
      <c r="F1148" s="150"/>
    </row>
    <row r="1149" spans="4:6" s="68" customFormat="1" ht="12.75">
      <c r="D1149" s="104"/>
      <c r="E1149" s="104"/>
      <c r="F1149" s="150"/>
    </row>
    <row r="1150" spans="4:6" s="68" customFormat="1" ht="12.75">
      <c r="D1150" s="104"/>
      <c r="E1150" s="104"/>
      <c r="F1150" s="150"/>
    </row>
    <row r="1151" spans="4:6" s="68" customFormat="1" ht="12.75">
      <c r="D1151" s="104"/>
      <c r="E1151" s="104"/>
      <c r="F1151" s="150"/>
    </row>
    <row r="1152" spans="4:6" s="68" customFormat="1" ht="12.75">
      <c r="D1152" s="104"/>
      <c r="E1152" s="104"/>
      <c r="F1152" s="150"/>
    </row>
    <row r="1153" spans="4:6" s="68" customFormat="1" ht="12.75">
      <c r="D1153" s="104"/>
      <c r="E1153" s="104"/>
      <c r="F1153" s="150"/>
    </row>
    <row r="1154" spans="4:6" s="68" customFormat="1" ht="12.75">
      <c r="D1154" s="104"/>
      <c r="E1154" s="104"/>
      <c r="F1154" s="150"/>
    </row>
    <row r="1155" spans="4:6" s="68" customFormat="1" ht="12.75">
      <c r="D1155" s="104"/>
      <c r="E1155" s="104"/>
      <c r="F1155" s="150"/>
    </row>
    <row r="1156" spans="4:6" s="68" customFormat="1" ht="12.75">
      <c r="D1156" s="104"/>
      <c r="E1156" s="104"/>
      <c r="F1156" s="150"/>
    </row>
    <row r="1157" spans="4:6" s="68" customFormat="1" ht="12.75">
      <c r="D1157" s="104"/>
      <c r="E1157" s="104"/>
      <c r="F1157" s="150"/>
    </row>
    <row r="1158" spans="4:6" s="68" customFormat="1" ht="12.75">
      <c r="D1158" s="104"/>
      <c r="E1158" s="104"/>
      <c r="F1158" s="150"/>
    </row>
    <row r="1159" spans="4:6" s="68" customFormat="1" ht="12.75">
      <c r="D1159" s="104"/>
      <c r="E1159" s="104"/>
      <c r="F1159" s="150"/>
    </row>
    <row r="1160" spans="4:6" s="68" customFormat="1" ht="12.75">
      <c r="D1160" s="104"/>
      <c r="E1160" s="104"/>
      <c r="F1160" s="150"/>
    </row>
    <row r="1161" spans="4:6" s="68" customFormat="1" ht="12.75">
      <c r="D1161" s="104"/>
      <c r="E1161" s="104"/>
      <c r="F1161" s="150"/>
    </row>
    <row r="1162" spans="4:6" s="68" customFormat="1" ht="12.75">
      <c r="D1162" s="104"/>
      <c r="E1162" s="104"/>
      <c r="F1162" s="150"/>
    </row>
    <row r="1163" spans="4:6" s="68" customFormat="1" ht="12.75">
      <c r="D1163" s="104"/>
      <c r="E1163" s="104"/>
      <c r="F1163" s="150"/>
    </row>
    <row r="1164" spans="4:6" s="68" customFormat="1" ht="12.75">
      <c r="D1164" s="104"/>
      <c r="E1164" s="104"/>
      <c r="F1164" s="150"/>
    </row>
    <row r="1165" spans="4:6" s="68" customFormat="1" ht="12.75">
      <c r="D1165" s="104"/>
      <c r="E1165" s="104"/>
      <c r="F1165" s="150"/>
    </row>
    <row r="1166" spans="4:6" s="68" customFormat="1" ht="12.75">
      <c r="D1166" s="104"/>
      <c r="E1166" s="104"/>
      <c r="F1166" s="150"/>
    </row>
    <row r="1167" spans="4:6" s="68" customFormat="1" ht="12.75">
      <c r="D1167" s="104"/>
      <c r="E1167" s="104"/>
      <c r="F1167" s="150"/>
    </row>
    <row r="1168" spans="4:6" s="68" customFormat="1" ht="12.75">
      <c r="D1168" s="104"/>
      <c r="E1168" s="104"/>
      <c r="F1168" s="150"/>
    </row>
    <row r="1169" spans="4:6" s="68" customFormat="1" ht="12.75">
      <c r="D1169" s="104"/>
      <c r="E1169" s="104"/>
      <c r="F1169" s="150"/>
    </row>
    <row r="1170" spans="4:6" s="68" customFormat="1" ht="12.75">
      <c r="D1170" s="104"/>
      <c r="E1170" s="104"/>
      <c r="F1170" s="150"/>
    </row>
    <row r="1171" spans="4:6" s="68" customFormat="1" ht="12.75">
      <c r="D1171" s="104"/>
      <c r="E1171" s="104"/>
      <c r="F1171" s="150"/>
    </row>
    <row r="1172" spans="4:6" s="68" customFormat="1" ht="12.75">
      <c r="D1172" s="104"/>
      <c r="E1172" s="104"/>
      <c r="F1172" s="150"/>
    </row>
    <row r="1173" spans="4:6" s="68" customFormat="1" ht="12.75">
      <c r="D1173" s="104"/>
      <c r="E1173" s="104"/>
      <c r="F1173" s="150"/>
    </row>
    <row r="1174" spans="4:6" s="68" customFormat="1" ht="12.75">
      <c r="D1174" s="104"/>
      <c r="E1174" s="104"/>
      <c r="F1174" s="150"/>
    </row>
    <row r="1175" spans="4:6" s="68" customFormat="1" ht="12.75">
      <c r="D1175" s="104"/>
      <c r="E1175" s="104"/>
      <c r="F1175" s="150"/>
    </row>
    <row r="1176" spans="4:6" s="68" customFormat="1" ht="12.75">
      <c r="D1176" s="104"/>
      <c r="E1176" s="104"/>
      <c r="F1176" s="150"/>
    </row>
    <row r="1177" spans="4:6" s="68" customFormat="1" ht="12.75">
      <c r="D1177" s="104"/>
      <c r="E1177" s="104"/>
      <c r="F1177" s="150"/>
    </row>
    <row r="1178" spans="4:6" s="68" customFormat="1" ht="12.75">
      <c r="D1178" s="104"/>
      <c r="E1178" s="104"/>
      <c r="F1178" s="150"/>
    </row>
    <row r="1179" spans="4:6" s="68" customFormat="1" ht="12.75">
      <c r="D1179" s="104"/>
      <c r="E1179" s="104"/>
      <c r="F1179" s="150"/>
    </row>
    <row r="1180" spans="4:6" s="68" customFormat="1" ht="12.75">
      <c r="D1180" s="104"/>
      <c r="E1180" s="104"/>
      <c r="F1180" s="150"/>
    </row>
    <row r="1181" spans="4:6" s="68" customFormat="1" ht="12.75">
      <c r="D1181" s="104"/>
      <c r="E1181" s="104"/>
      <c r="F1181" s="150"/>
    </row>
    <row r="1182" spans="4:6" s="68" customFormat="1" ht="12.75">
      <c r="D1182" s="104"/>
      <c r="E1182" s="104"/>
      <c r="F1182" s="150"/>
    </row>
    <row r="1183" spans="4:6" s="68" customFormat="1" ht="12.75">
      <c r="D1183" s="104"/>
      <c r="E1183" s="104"/>
      <c r="F1183" s="150"/>
    </row>
    <row r="1184" spans="4:6" s="68" customFormat="1" ht="12.75">
      <c r="D1184" s="104"/>
      <c r="E1184" s="104"/>
      <c r="F1184" s="150"/>
    </row>
    <row r="1185" spans="4:6" s="68" customFormat="1" ht="12.75">
      <c r="D1185" s="104"/>
      <c r="E1185" s="104"/>
      <c r="F1185" s="150"/>
    </row>
    <row r="1186" spans="4:6" s="68" customFormat="1" ht="12.75">
      <c r="D1186" s="104"/>
      <c r="E1186" s="104"/>
      <c r="F1186" s="150"/>
    </row>
    <row r="1187" spans="4:6" s="68" customFormat="1" ht="12.75">
      <c r="D1187" s="104"/>
      <c r="E1187" s="104"/>
      <c r="F1187" s="150"/>
    </row>
    <row r="1188" spans="4:6" s="68" customFormat="1" ht="12.75">
      <c r="D1188" s="104"/>
      <c r="E1188" s="104"/>
      <c r="F1188" s="150"/>
    </row>
    <row r="1189" spans="4:6" s="68" customFormat="1" ht="12.75">
      <c r="D1189" s="104"/>
      <c r="E1189" s="104"/>
      <c r="F1189" s="150"/>
    </row>
    <row r="1190" spans="4:6" s="68" customFormat="1" ht="12.75">
      <c r="D1190" s="104"/>
      <c r="E1190" s="104"/>
      <c r="F1190" s="150"/>
    </row>
    <row r="1191" spans="4:6" s="68" customFormat="1" ht="12.75">
      <c r="D1191" s="104"/>
      <c r="E1191" s="104"/>
      <c r="F1191" s="150"/>
    </row>
    <row r="1192" spans="4:6" s="68" customFormat="1" ht="12.75">
      <c r="D1192" s="104"/>
      <c r="E1192" s="104"/>
      <c r="F1192" s="150"/>
    </row>
    <row r="1193" spans="4:6" s="68" customFormat="1" ht="12.75">
      <c r="D1193" s="104"/>
      <c r="E1193" s="104"/>
      <c r="F1193" s="150"/>
    </row>
    <row r="1194" spans="4:6" s="68" customFormat="1" ht="12.75">
      <c r="D1194" s="104"/>
      <c r="E1194" s="104"/>
      <c r="F1194" s="150"/>
    </row>
    <row r="1195" spans="4:6" s="68" customFormat="1" ht="12.75">
      <c r="D1195" s="104"/>
      <c r="E1195" s="104"/>
      <c r="F1195" s="150"/>
    </row>
    <row r="1196" spans="4:6" s="68" customFormat="1" ht="12.75">
      <c r="D1196" s="104"/>
      <c r="E1196" s="104"/>
      <c r="F1196" s="150"/>
    </row>
    <row r="1197" spans="4:6" s="68" customFormat="1" ht="12.75">
      <c r="D1197" s="104"/>
      <c r="E1197" s="104"/>
      <c r="F1197" s="150"/>
    </row>
    <row r="1198" spans="4:6" s="68" customFormat="1" ht="12.75">
      <c r="D1198" s="104"/>
      <c r="E1198" s="104"/>
      <c r="F1198" s="150"/>
    </row>
    <row r="1199" spans="4:6" s="68" customFormat="1" ht="12.75">
      <c r="D1199" s="104"/>
      <c r="E1199" s="104"/>
      <c r="F1199" s="150"/>
    </row>
    <row r="1200" spans="4:6" s="68" customFormat="1" ht="12.75">
      <c r="D1200" s="104"/>
      <c r="E1200" s="104"/>
      <c r="F1200" s="150"/>
    </row>
    <row r="1201" spans="4:6" s="68" customFormat="1" ht="12.75">
      <c r="D1201" s="104"/>
      <c r="E1201" s="104"/>
      <c r="F1201" s="150"/>
    </row>
    <row r="1202" spans="4:6" s="68" customFormat="1" ht="12.75">
      <c r="D1202" s="104"/>
      <c r="E1202" s="104"/>
      <c r="F1202" s="150"/>
    </row>
    <row r="1203" spans="4:6" s="68" customFormat="1" ht="12.75">
      <c r="D1203" s="104"/>
      <c r="E1203" s="104"/>
      <c r="F1203" s="150"/>
    </row>
    <row r="1204" spans="4:6" s="68" customFormat="1" ht="12.75">
      <c r="D1204" s="104"/>
      <c r="E1204" s="104"/>
      <c r="F1204" s="150"/>
    </row>
    <row r="1205" spans="4:6" s="68" customFormat="1" ht="12.75">
      <c r="D1205" s="104"/>
      <c r="E1205" s="104"/>
      <c r="F1205" s="150"/>
    </row>
    <row r="1206" spans="4:6" s="68" customFormat="1" ht="12.75">
      <c r="D1206" s="104"/>
      <c r="E1206" s="104"/>
      <c r="F1206" s="150"/>
    </row>
    <row r="1207" spans="4:6" s="68" customFormat="1" ht="12.75">
      <c r="D1207" s="104"/>
      <c r="E1207" s="104"/>
      <c r="F1207" s="150"/>
    </row>
    <row r="1208" spans="4:6" s="68" customFormat="1" ht="12.75">
      <c r="D1208" s="104"/>
      <c r="E1208" s="104"/>
      <c r="F1208" s="150"/>
    </row>
    <row r="1209" spans="4:6" s="68" customFormat="1" ht="12.75">
      <c r="D1209" s="104"/>
      <c r="E1209" s="104"/>
      <c r="F1209" s="150"/>
    </row>
    <row r="1210" spans="4:6" s="68" customFormat="1" ht="12.75">
      <c r="D1210" s="104"/>
      <c r="E1210" s="104"/>
      <c r="F1210" s="150"/>
    </row>
    <row r="1211" spans="4:6" s="68" customFormat="1" ht="12.75">
      <c r="D1211" s="104"/>
      <c r="E1211" s="104"/>
      <c r="F1211" s="150"/>
    </row>
    <row r="1212" spans="4:6" s="68" customFormat="1" ht="12.75">
      <c r="D1212" s="104"/>
      <c r="E1212" s="104"/>
      <c r="F1212" s="150"/>
    </row>
    <row r="1213" spans="4:6" s="68" customFormat="1" ht="12.75">
      <c r="D1213" s="104"/>
      <c r="E1213" s="104"/>
      <c r="F1213" s="150"/>
    </row>
    <row r="1214" spans="4:6" s="68" customFormat="1" ht="12.75">
      <c r="D1214" s="104"/>
      <c r="E1214" s="104"/>
      <c r="F1214" s="150"/>
    </row>
    <row r="1215" spans="4:6" s="68" customFormat="1" ht="12.75">
      <c r="D1215" s="104"/>
      <c r="E1215" s="104"/>
      <c r="F1215" s="150"/>
    </row>
    <row r="1216" spans="4:6" s="68" customFormat="1" ht="12.75">
      <c r="D1216" s="104"/>
      <c r="E1216" s="104"/>
      <c r="F1216" s="150"/>
    </row>
    <row r="1217" spans="4:6" s="68" customFormat="1" ht="12.75">
      <c r="D1217" s="104"/>
      <c r="E1217" s="104"/>
      <c r="F1217" s="150"/>
    </row>
    <row r="1218" spans="4:6" s="68" customFormat="1" ht="12.75">
      <c r="D1218" s="104"/>
      <c r="E1218" s="104"/>
      <c r="F1218" s="150"/>
    </row>
    <row r="1219" spans="4:6" s="68" customFormat="1" ht="12.75">
      <c r="D1219" s="104"/>
      <c r="E1219" s="104"/>
      <c r="F1219" s="150"/>
    </row>
    <row r="1220" spans="4:6" s="68" customFormat="1" ht="12.75">
      <c r="D1220" s="104"/>
      <c r="E1220" s="104"/>
      <c r="F1220" s="150"/>
    </row>
    <row r="1221" spans="4:6" s="68" customFormat="1" ht="12.75">
      <c r="D1221" s="104"/>
      <c r="E1221" s="104"/>
      <c r="F1221" s="150"/>
    </row>
    <row r="1222" spans="4:6" s="68" customFormat="1" ht="12.75">
      <c r="D1222" s="104"/>
      <c r="E1222" s="104"/>
      <c r="F1222" s="150"/>
    </row>
    <row r="1223" spans="4:6" s="68" customFormat="1" ht="12.75">
      <c r="D1223" s="104"/>
      <c r="E1223" s="104"/>
      <c r="F1223" s="150"/>
    </row>
    <row r="1224" spans="4:6" s="68" customFormat="1" ht="12.75">
      <c r="D1224" s="104"/>
      <c r="E1224" s="104"/>
      <c r="F1224" s="150"/>
    </row>
    <row r="1225" spans="4:6" s="68" customFormat="1" ht="12.75">
      <c r="D1225" s="104"/>
      <c r="E1225" s="104"/>
      <c r="F1225" s="150"/>
    </row>
    <row r="1226" spans="4:6" s="68" customFormat="1" ht="12.75">
      <c r="D1226" s="104"/>
      <c r="E1226" s="104"/>
      <c r="F1226" s="150"/>
    </row>
    <row r="1227" spans="4:6" s="68" customFormat="1" ht="12.75">
      <c r="D1227" s="104"/>
      <c r="E1227" s="104"/>
      <c r="F1227" s="150"/>
    </row>
    <row r="1228" spans="4:6" s="68" customFormat="1" ht="12.75">
      <c r="D1228" s="104"/>
      <c r="E1228" s="104"/>
      <c r="F1228" s="150"/>
    </row>
    <row r="1229" spans="4:6" s="68" customFormat="1" ht="12.75">
      <c r="D1229" s="104"/>
      <c r="E1229" s="104"/>
      <c r="F1229" s="150"/>
    </row>
    <row r="1230" spans="4:6" s="68" customFormat="1" ht="12.75">
      <c r="D1230" s="104"/>
      <c r="E1230" s="104"/>
      <c r="F1230" s="150"/>
    </row>
    <row r="1231" spans="4:6" s="68" customFormat="1" ht="12.75">
      <c r="D1231" s="104"/>
      <c r="E1231" s="104"/>
      <c r="F1231" s="150"/>
    </row>
    <row r="1232" spans="4:6" s="68" customFormat="1" ht="12.75">
      <c r="D1232" s="104"/>
      <c r="E1232" s="104"/>
      <c r="F1232" s="150"/>
    </row>
    <row r="1233" spans="4:6" s="68" customFormat="1" ht="12.75">
      <c r="D1233" s="104"/>
      <c r="E1233" s="104"/>
      <c r="F1233" s="150"/>
    </row>
    <row r="1234" spans="4:6" s="68" customFormat="1" ht="12.75">
      <c r="D1234" s="104"/>
      <c r="E1234" s="104"/>
      <c r="F1234" s="150"/>
    </row>
    <row r="1235" spans="4:6" s="68" customFormat="1" ht="12.75">
      <c r="D1235" s="104"/>
      <c r="E1235" s="104"/>
      <c r="F1235" s="150"/>
    </row>
    <row r="1236" spans="4:6" s="68" customFormat="1" ht="12.75">
      <c r="D1236" s="104"/>
      <c r="E1236" s="104"/>
      <c r="F1236" s="150"/>
    </row>
    <row r="1237" spans="4:6" s="68" customFormat="1" ht="12.75">
      <c r="D1237" s="104"/>
      <c r="E1237" s="104"/>
      <c r="F1237" s="150"/>
    </row>
    <row r="1238" spans="4:6" s="68" customFormat="1" ht="12.75">
      <c r="D1238" s="104"/>
      <c r="E1238" s="104"/>
      <c r="F1238" s="150"/>
    </row>
    <row r="1239" spans="4:6" s="68" customFormat="1" ht="12.75">
      <c r="D1239" s="104"/>
      <c r="E1239" s="104"/>
      <c r="F1239" s="150"/>
    </row>
    <row r="1240" spans="4:6" s="68" customFormat="1" ht="12.75">
      <c r="D1240" s="104"/>
      <c r="E1240" s="104"/>
      <c r="F1240" s="150"/>
    </row>
    <row r="1241" spans="4:6" s="68" customFormat="1" ht="12.75">
      <c r="D1241" s="104"/>
      <c r="E1241" s="104"/>
      <c r="F1241" s="150"/>
    </row>
    <row r="1242" spans="4:6" s="68" customFormat="1" ht="12.75">
      <c r="D1242" s="104"/>
      <c r="E1242" s="104"/>
      <c r="F1242" s="150"/>
    </row>
    <row r="1243" spans="4:6" s="68" customFormat="1" ht="12.75">
      <c r="D1243" s="104"/>
      <c r="E1243" s="104"/>
      <c r="F1243" s="150"/>
    </row>
    <row r="1244" spans="4:6" s="68" customFormat="1" ht="12.75">
      <c r="D1244" s="104"/>
      <c r="E1244" s="104"/>
      <c r="F1244" s="150"/>
    </row>
    <row r="1245" spans="4:6" s="68" customFormat="1" ht="12.75">
      <c r="D1245" s="104"/>
      <c r="E1245" s="104"/>
      <c r="F1245" s="150"/>
    </row>
    <row r="1246" spans="4:6" s="68" customFormat="1" ht="12.75">
      <c r="D1246" s="104"/>
      <c r="E1246" s="104"/>
      <c r="F1246" s="150"/>
    </row>
    <row r="1247" spans="4:6" s="68" customFormat="1" ht="12.75">
      <c r="D1247" s="104"/>
      <c r="E1247" s="104"/>
      <c r="F1247" s="150"/>
    </row>
    <row r="1248" spans="4:6" s="68" customFormat="1" ht="12.75">
      <c r="D1248" s="104"/>
      <c r="E1248" s="104"/>
      <c r="F1248" s="150"/>
    </row>
    <row r="1249" spans="4:6" s="68" customFormat="1" ht="12.75">
      <c r="D1249" s="104"/>
      <c r="E1249" s="104"/>
      <c r="F1249" s="150"/>
    </row>
    <row r="1250" spans="4:6" s="68" customFormat="1" ht="12.75">
      <c r="D1250" s="104"/>
      <c r="E1250" s="104"/>
      <c r="F1250" s="150"/>
    </row>
    <row r="1251" spans="4:6" s="68" customFormat="1" ht="12.75">
      <c r="D1251" s="104"/>
      <c r="E1251" s="104"/>
      <c r="F1251" s="150"/>
    </row>
    <row r="1252" spans="4:6" s="68" customFormat="1" ht="12.75">
      <c r="D1252" s="104"/>
      <c r="E1252" s="104"/>
      <c r="F1252" s="150"/>
    </row>
    <row r="1253" spans="4:6" s="68" customFormat="1" ht="12.75">
      <c r="D1253" s="104"/>
      <c r="E1253" s="104"/>
      <c r="F1253" s="150"/>
    </row>
    <row r="1254" spans="4:6" s="68" customFormat="1" ht="12.75">
      <c r="D1254" s="104"/>
      <c r="E1254" s="104"/>
      <c r="F1254" s="150"/>
    </row>
    <row r="1255" spans="4:6" s="68" customFormat="1" ht="12.75">
      <c r="D1255" s="104"/>
      <c r="E1255" s="104"/>
      <c r="F1255" s="150"/>
    </row>
    <row r="1256" spans="4:6" s="68" customFormat="1" ht="12.75">
      <c r="D1256" s="104"/>
      <c r="E1256" s="104"/>
      <c r="F1256" s="150"/>
    </row>
    <row r="1257" spans="4:6" s="68" customFormat="1" ht="12.75">
      <c r="D1257" s="104"/>
      <c r="E1257" s="104"/>
      <c r="F1257" s="150"/>
    </row>
    <row r="1258" spans="4:6" s="68" customFormat="1" ht="12.75">
      <c r="D1258" s="104"/>
      <c r="E1258" s="104"/>
      <c r="F1258" s="150"/>
    </row>
    <row r="1259" spans="4:6" s="68" customFormat="1" ht="12.75">
      <c r="D1259" s="104"/>
      <c r="E1259" s="104"/>
      <c r="F1259" s="150"/>
    </row>
    <row r="1260" spans="4:6" s="68" customFormat="1" ht="12.75">
      <c r="D1260" s="104"/>
      <c r="E1260" s="104"/>
      <c r="F1260" s="150"/>
    </row>
    <row r="1261" spans="4:6" s="68" customFormat="1" ht="12.75">
      <c r="D1261" s="104"/>
      <c r="E1261" s="104"/>
      <c r="F1261" s="150"/>
    </row>
    <row r="1262" spans="4:6" s="68" customFormat="1" ht="12.75">
      <c r="D1262" s="104"/>
      <c r="E1262" s="104"/>
      <c r="F1262" s="150"/>
    </row>
    <row r="1263" spans="4:6" s="68" customFormat="1" ht="12.75">
      <c r="D1263" s="104"/>
      <c r="E1263" s="104"/>
      <c r="F1263" s="150"/>
    </row>
    <row r="1264" spans="4:6" s="68" customFormat="1" ht="12.75">
      <c r="D1264" s="104"/>
      <c r="E1264" s="104"/>
      <c r="F1264" s="150"/>
    </row>
    <row r="1265" spans="4:6" s="68" customFormat="1" ht="12.75">
      <c r="D1265" s="104"/>
      <c r="E1265" s="104"/>
      <c r="F1265" s="150"/>
    </row>
    <row r="1266" spans="4:6" s="68" customFormat="1" ht="12.75">
      <c r="D1266" s="104"/>
      <c r="E1266" s="104"/>
      <c r="F1266" s="150"/>
    </row>
    <row r="1267" spans="4:6" s="68" customFormat="1" ht="12.75">
      <c r="D1267" s="104"/>
      <c r="E1267" s="104"/>
      <c r="F1267" s="150"/>
    </row>
    <row r="1268" spans="4:6" s="68" customFormat="1" ht="12.75">
      <c r="D1268" s="104"/>
      <c r="E1268" s="104"/>
      <c r="F1268" s="150"/>
    </row>
    <row r="1269" spans="4:6" s="68" customFormat="1" ht="12.75">
      <c r="D1269" s="104"/>
      <c r="E1269" s="104"/>
      <c r="F1269" s="150"/>
    </row>
    <row r="1270" spans="4:6" s="68" customFormat="1" ht="12.75">
      <c r="D1270" s="104"/>
      <c r="E1270" s="104"/>
      <c r="F1270" s="150"/>
    </row>
    <row r="1271" spans="4:6" s="68" customFormat="1" ht="12.75">
      <c r="D1271" s="104"/>
      <c r="E1271" s="104"/>
      <c r="F1271" s="150"/>
    </row>
    <row r="1272" spans="4:6" s="68" customFormat="1" ht="12.75">
      <c r="D1272" s="104"/>
      <c r="E1272" s="104"/>
      <c r="F1272" s="150"/>
    </row>
    <row r="1273" spans="4:6" s="68" customFormat="1" ht="12.75">
      <c r="D1273" s="104"/>
      <c r="E1273" s="104"/>
      <c r="F1273" s="150"/>
    </row>
    <row r="1274" spans="4:6" s="68" customFormat="1" ht="12.75">
      <c r="D1274" s="104"/>
      <c r="E1274" s="104"/>
      <c r="F1274" s="150"/>
    </row>
    <row r="1275" spans="4:6" s="68" customFormat="1" ht="12.75">
      <c r="D1275" s="104"/>
      <c r="E1275" s="104"/>
      <c r="F1275" s="150"/>
    </row>
    <row r="1276" spans="4:6" s="68" customFormat="1" ht="12.75">
      <c r="D1276" s="104"/>
      <c r="E1276" s="104"/>
      <c r="F1276" s="150"/>
    </row>
    <row r="1277" spans="4:6" s="68" customFormat="1" ht="12.75">
      <c r="D1277" s="104"/>
      <c r="E1277" s="104"/>
      <c r="F1277" s="150"/>
    </row>
    <row r="1278" spans="4:6" s="68" customFormat="1" ht="12.75">
      <c r="D1278" s="104"/>
      <c r="E1278" s="104"/>
      <c r="F1278" s="150"/>
    </row>
    <row r="1279" spans="4:6" s="68" customFormat="1" ht="12.75">
      <c r="D1279" s="104"/>
      <c r="E1279" s="104"/>
      <c r="F1279" s="150"/>
    </row>
    <row r="1280" spans="4:6" s="68" customFormat="1" ht="12.75">
      <c r="D1280" s="104"/>
      <c r="E1280" s="104"/>
      <c r="F1280" s="150"/>
    </row>
    <row r="1281" spans="4:6" s="68" customFormat="1" ht="12.75">
      <c r="D1281" s="104"/>
      <c r="E1281" s="104"/>
      <c r="F1281" s="150"/>
    </row>
    <row r="1282" spans="4:6" s="68" customFormat="1" ht="12.75">
      <c r="D1282" s="104"/>
      <c r="E1282" s="104"/>
      <c r="F1282" s="150"/>
    </row>
    <row r="1283" spans="4:6" s="68" customFormat="1" ht="12.75">
      <c r="D1283" s="104"/>
      <c r="E1283" s="104"/>
      <c r="F1283" s="150"/>
    </row>
    <row r="1284" spans="4:6" s="68" customFormat="1" ht="12.75">
      <c r="D1284" s="104"/>
      <c r="E1284" s="104"/>
      <c r="F1284" s="150"/>
    </row>
    <row r="1285" spans="4:6" s="68" customFormat="1" ht="12.75">
      <c r="D1285" s="104"/>
      <c r="E1285" s="104"/>
      <c r="F1285" s="150"/>
    </row>
    <row r="1286" spans="4:6" s="68" customFormat="1" ht="12.75">
      <c r="D1286" s="104"/>
      <c r="E1286" s="104"/>
      <c r="F1286" s="150"/>
    </row>
    <row r="1287" spans="4:6" s="68" customFormat="1" ht="12.75">
      <c r="D1287" s="104"/>
      <c r="E1287" s="104"/>
      <c r="F1287" s="150"/>
    </row>
    <row r="1288" spans="4:6" s="68" customFormat="1" ht="12.75">
      <c r="D1288" s="104"/>
      <c r="E1288" s="104"/>
      <c r="F1288" s="150"/>
    </row>
    <row r="1289" spans="4:6" s="68" customFormat="1" ht="12.75">
      <c r="D1289" s="104"/>
      <c r="E1289" s="104"/>
      <c r="F1289" s="150"/>
    </row>
    <row r="1290" spans="4:6" s="68" customFormat="1" ht="12.75">
      <c r="D1290" s="104"/>
      <c r="E1290" s="104"/>
      <c r="F1290" s="150"/>
    </row>
    <row r="1291" spans="4:6" s="68" customFormat="1" ht="12.75">
      <c r="D1291" s="104"/>
      <c r="E1291" s="104"/>
      <c r="F1291" s="150"/>
    </row>
    <row r="1292" spans="4:6" s="68" customFormat="1" ht="12.75">
      <c r="D1292" s="104"/>
      <c r="E1292" s="104"/>
      <c r="F1292" s="150"/>
    </row>
    <row r="1293" spans="4:6" s="68" customFormat="1" ht="12.75">
      <c r="D1293" s="104"/>
      <c r="E1293" s="104"/>
      <c r="F1293" s="150"/>
    </row>
    <row r="1294" spans="4:6" s="68" customFormat="1" ht="12.75">
      <c r="D1294" s="104"/>
      <c r="E1294" s="104"/>
      <c r="F1294" s="150"/>
    </row>
    <row r="1295" spans="4:6" s="68" customFormat="1" ht="12.75">
      <c r="D1295" s="104"/>
      <c r="E1295" s="104"/>
      <c r="F1295" s="150"/>
    </row>
    <row r="1296" spans="4:6" s="68" customFormat="1" ht="12.75">
      <c r="D1296" s="104"/>
      <c r="E1296" s="104"/>
      <c r="F1296" s="150"/>
    </row>
    <row r="1297" spans="4:6" s="68" customFormat="1" ht="12.75">
      <c r="D1297" s="104"/>
      <c r="E1297" s="104"/>
      <c r="F1297" s="150"/>
    </row>
    <row r="1298" spans="4:6" s="68" customFormat="1" ht="12.75">
      <c r="D1298" s="104"/>
      <c r="E1298" s="104"/>
      <c r="F1298" s="150"/>
    </row>
    <row r="1299" spans="4:6" s="68" customFormat="1" ht="12.75">
      <c r="D1299" s="104"/>
      <c r="E1299" s="104"/>
      <c r="F1299" s="150"/>
    </row>
    <row r="1300" spans="4:6" s="68" customFormat="1" ht="12.75">
      <c r="D1300" s="104"/>
      <c r="E1300" s="104"/>
      <c r="F1300" s="150"/>
    </row>
    <row r="1301" spans="4:6" s="68" customFormat="1" ht="12.75">
      <c r="D1301" s="104"/>
      <c r="E1301" s="104"/>
      <c r="F1301" s="150"/>
    </row>
    <row r="1302" spans="4:6" s="68" customFormat="1" ht="12.75">
      <c r="D1302" s="104"/>
      <c r="E1302" s="104"/>
      <c r="F1302" s="150"/>
    </row>
    <row r="1303" spans="4:6" s="68" customFormat="1" ht="12.75">
      <c r="D1303" s="104"/>
      <c r="E1303" s="104"/>
      <c r="F1303" s="150"/>
    </row>
    <row r="1304" spans="4:6" s="68" customFormat="1" ht="12.75">
      <c r="D1304" s="104"/>
      <c r="E1304" s="104"/>
      <c r="F1304" s="150"/>
    </row>
    <row r="1305" spans="4:6" s="68" customFormat="1" ht="12.75">
      <c r="D1305" s="104"/>
      <c r="E1305" s="104"/>
      <c r="F1305" s="150"/>
    </row>
    <row r="1306" spans="4:6" s="68" customFormat="1" ht="12.75">
      <c r="D1306" s="104"/>
      <c r="E1306" s="104"/>
      <c r="F1306" s="150"/>
    </row>
    <row r="1307" spans="4:6" s="68" customFormat="1" ht="12.75">
      <c r="D1307" s="104"/>
      <c r="E1307" s="104"/>
      <c r="F1307" s="150"/>
    </row>
    <row r="1308" spans="4:6" s="68" customFormat="1" ht="12.75">
      <c r="D1308" s="104"/>
      <c r="E1308" s="104"/>
      <c r="F1308" s="150"/>
    </row>
    <row r="1309" spans="4:6" s="68" customFormat="1" ht="12.75">
      <c r="D1309" s="104"/>
      <c r="E1309" s="104"/>
      <c r="F1309" s="150"/>
    </row>
    <row r="1310" spans="4:6" s="68" customFormat="1" ht="12.75">
      <c r="D1310" s="104"/>
      <c r="E1310" s="104"/>
      <c r="F1310" s="150"/>
    </row>
    <row r="1311" spans="4:6" s="68" customFormat="1" ht="12.75">
      <c r="D1311" s="104"/>
      <c r="E1311" s="104"/>
      <c r="F1311" s="150"/>
    </row>
    <row r="1312" spans="4:6" s="68" customFormat="1" ht="12.75">
      <c r="D1312" s="104"/>
      <c r="E1312" s="104"/>
      <c r="F1312" s="150"/>
    </row>
    <row r="1313" spans="4:6" s="68" customFormat="1" ht="12.75">
      <c r="D1313" s="104"/>
      <c r="E1313" s="104"/>
      <c r="F1313" s="150"/>
    </row>
    <row r="1314" spans="4:6" s="68" customFormat="1" ht="12.75">
      <c r="D1314" s="104"/>
      <c r="E1314" s="104"/>
      <c r="F1314" s="150"/>
    </row>
    <row r="1315" spans="4:6" s="68" customFormat="1" ht="12.75">
      <c r="D1315" s="104"/>
      <c r="E1315" s="104"/>
      <c r="F1315" s="150"/>
    </row>
    <row r="1316" spans="4:6" s="68" customFormat="1" ht="12.75">
      <c r="D1316" s="104"/>
      <c r="E1316" s="104"/>
      <c r="F1316" s="150"/>
    </row>
    <row r="1317" spans="4:6" s="68" customFormat="1" ht="12.75">
      <c r="D1317" s="104"/>
      <c r="E1317" s="104"/>
      <c r="F1317" s="150"/>
    </row>
    <row r="1318" spans="4:6" s="68" customFormat="1" ht="12.75">
      <c r="D1318" s="104"/>
      <c r="E1318" s="104"/>
      <c r="F1318" s="150"/>
    </row>
    <row r="1319" spans="4:6" s="68" customFormat="1" ht="12.75">
      <c r="D1319" s="104"/>
      <c r="E1319" s="104"/>
      <c r="F1319" s="150"/>
    </row>
    <row r="1320" spans="4:6" s="68" customFormat="1" ht="12.75">
      <c r="D1320" s="104"/>
      <c r="E1320" s="104"/>
      <c r="F1320" s="150"/>
    </row>
    <row r="1321" spans="4:6" s="152" customFormat="1" ht="15.75">
      <c r="D1321" s="3"/>
      <c r="E1321" s="3"/>
      <c r="F1321" s="151"/>
    </row>
  </sheetData>
  <sheetProtection/>
  <autoFilter ref="A8:F491"/>
  <mergeCells count="4">
    <mergeCell ref="A6:F6"/>
    <mergeCell ref="D494:F494"/>
    <mergeCell ref="E1:F3"/>
    <mergeCell ref="E4:F4"/>
  </mergeCells>
  <printOptions/>
  <pageMargins left="0.7086614173228347" right="0.35433070866141736" top="0.35433070866141736" bottom="0.2755905511811024" header="0.31496062992125984" footer="0.31496062992125984"/>
  <pageSetup fitToHeight="25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АГП Красногорск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Chegodaeva</dc:creator>
  <cp:keywords/>
  <dc:description/>
  <cp:lastModifiedBy>Geresh</cp:lastModifiedBy>
  <cp:lastPrinted>2017-08-21T15:43:09Z</cp:lastPrinted>
  <dcterms:created xsi:type="dcterms:W3CDTF">2016-10-19T12:35:37Z</dcterms:created>
  <dcterms:modified xsi:type="dcterms:W3CDTF">2017-10-19T15:24:09Z</dcterms:modified>
  <cp:category/>
  <cp:version/>
  <cp:contentType/>
  <cp:contentStatus/>
</cp:coreProperties>
</file>