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422-4\общая папка\0 СОВЕТ ДЕПУТАТОВ\2026\05 Май\00 СОВЕТ 28.05.2026\01 Исполнение бюджета 2025\Новая папка\Проект решения об исполнении бюджета за 2025г  в СД\"/>
    </mc:Choice>
  </mc:AlternateContent>
  <bookViews>
    <workbookView xWindow="0" yWindow="0" windowWidth="28800" windowHeight="12330"/>
  </bookViews>
  <sheets>
    <sheet name="2025" sheetId="2" r:id="rId1"/>
  </sheets>
  <definedNames>
    <definedName name="_xlnm.Print_Area" localSheetId="0">'2025'!$A$1:$S$36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34" i="2" l="1"/>
  <c r="S33" i="2" s="1"/>
  <c r="R19" i="2" l="1"/>
  <c r="R34" i="2" l="1"/>
  <c r="R33" i="2" s="1"/>
  <c r="S18" i="2" l="1"/>
  <c r="S17" i="2" s="1"/>
  <c r="S16" i="2" s="1"/>
  <c r="S15" i="2" s="1"/>
  <c r="S9" i="2"/>
  <c r="S8" i="2" s="1"/>
  <c r="S12" i="2"/>
  <c r="S23" i="2"/>
  <c r="S22" i="2" s="1"/>
  <c r="S21" i="2" s="1"/>
  <c r="S20" i="2" s="1"/>
  <c r="R18" i="2"/>
  <c r="R17" i="2" s="1"/>
  <c r="R16" i="2" s="1"/>
  <c r="R15" i="2" s="1"/>
  <c r="R23" i="2"/>
  <c r="R22" i="2" s="1"/>
  <c r="R21" i="2" s="1"/>
  <c r="R20" i="2" s="1"/>
  <c r="S32" i="2"/>
  <c r="S31" i="2" s="1"/>
  <c r="R32" i="2"/>
  <c r="R31" i="2" s="1"/>
  <c r="S29" i="2"/>
  <c r="S28" i="2" s="1"/>
  <c r="S27" i="2" s="1"/>
  <c r="R29" i="2"/>
  <c r="R26" i="2" s="1"/>
  <c r="R12" i="2"/>
  <c r="R11" i="2" s="1"/>
  <c r="R9" i="2"/>
  <c r="R8" i="2" s="1"/>
  <c r="S11" i="2" l="1"/>
  <c r="S7" i="2" s="1"/>
  <c r="S26" i="2"/>
  <c r="R25" i="2"/>
  <c r="S14" i="2"/>
  <c r="S25" i="2"/>
  <c r="R28" i="2"/>
  <c r="R27" i="2" s="1"/>
  <c r="R7" i="2"/>
  <c r="R6" i="2" l="1"/>
  <c r="R36" i="2" s="1"/>
  <c r="S6" i="2"/>
  <c r="S36" i="2" s="1"/>
</calcChain>
</file>

<file path=xl/sharedStrings.xml><?xml version="1.0" encoding="utf-8"?>
<sst xmlns="http://schemas.openxmlformats.org/spreadsheetml/2006/main" count="98" uniqueCount="60">
  <si>
    <t>Код главы</t>
  </si>
  <si>
    <t>Код источника</t>
  </si>
  <si>
    <t>Наименование кода источника</t>
  </si>
  <si>
    <t>000</t>
  </si>
  <si>
    <t>01 00 00 00 00 0000 000</t>
  </si>
  <si>
    <t>ИСТОЧНИКИ ВНУТРЕННЕГО ФИНАНСИРОВАНИЯ ДЕФИЦИТОВ БЮДЖЕТОВ</t>
  </si>
  <si>
    <t>01 02 00 00 00 0000 000</t>
  </si>
  <si>
    <t>Кредиты кредитных организаций в валюте Российской Федерации</t>
  </si>
  <si>
    <t>01 02 00 00 00 0000 700</t>
  </si>
  <si>
    <t>01 02 00 00 04 0000 710</t>
  </si>
  <si>
    <t>912</t>
  </si>
  <si>
    <t>01 02 00 00 00 0000 800</t>
  </si>
  <si>
    <t>Погашение кредитов, предоставленных кредитными организациями в валюте Российской Федерации</t>
  </si>
  <si>
    <t>01 02 00 00 04 0000 810</t>
  </si>
  <si>
    <t>01 05 00 00 00 0000 000</t>
  </si>
  <si>
    <t>Изменение остатков средств на счетах по учету средств бюджетов</t>
  </si>
  <si>
    <t>01 05 00 00 00 0000 500</t>
  </si>
  <si>
    <t>Увеличение остатков средств бюджетов</t>
  </si>
  <si>
    <t>01 05 02 00 00 0000 500</t>
  </si>
  <si>
    <t>Увеличение прочих остатков средств бюджетов</t>
  </si>
  <si>
    <t>01 05 02 01 00 0000 510</t>
  </si>
  <si>
    <t>Увеличение прочих остатков денежных средств бюджетов</t>
  </si>
  <si>
    <t>01 05 02 01 04 0000 510</t>
  </si>
  <si>
    <t>Увеличение прочих остатков денежных средств бюджетов городских округов</t>
  </si>
  <si>
    <t>910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</si>
  <si>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</si>
  <si>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</si>
  <si>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</si>
  <si>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</si>
  <si>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01 05 02 01 00 0000 610</t>
  </si>
  <si>
    <t>Уменьшение прочих остатков денежных средств бюджетов</t>
  </si>
  <si>
    <t>01 05 02 01 04 0000 610</t>
  </si>
  <si>
    <t>Уменьшение прочих остатков денежных средств бюджетов городских округов</t>
  </si>
  <si>
    <t xml:space="preserve">ИТОГО  </t>
  </si>
  <si>
    <t>Приложение 5</t>
  </si>
  <si>
    <t>Привлечение кредитов от кредитных организаций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</si>
  <si>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</si>
  <si>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</si>
  <si>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01 06 04 01 00 0000 800</t>
  </si>
  <si>
    <t>Исполнение государственных и муниципальных гарантий в валюте Российской Федерации в случае, если исполнение гарантом государственных и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</si>
  <si>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 xml:space="preserve">01 06 04 01 04 0000 810  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</si>
  <si>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</si>
  <si>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01 06 04 01 04 0000 810</t>
  </si>
  <si>
    <t>01 06 04 01 00 0000 000</t>
  </si>
  <si>
    <t>Исполнение государственных и муниципальных гарантий в валюте Российской Федерации</t>
  </si>
  <si>
    <t>01 06 04 00 00 0000 000</t>
  </si>
  <si>
    <t>Исполнение государственных и муниципальных гарантий</t>
  </si>
  <si>
    <t>01 06 00 00 00 0000 000</t>
  </si>
  <si>
    <t>Иные источники внутреннего финансирования дефицитов бюджетов</t>
  </si>
  <si>
    <t>01 06 05 00 00 0000 000</t>
  </si>
  <si>
    <t>Бюджетные кредиты, предоставленные внутри страны в валюте Российской Федерации</t>
  </si>
  <si>
    <t>01 06 05 00 00 0000 600</t>
  </si>
  <si>
    <t>Возврат бюджетных кредитов, предоставленных внутри страны в валюте Российской Федерации</t>
  </si>
  <si>
    <t>01 06 05 01 00 0000 600</t>
  </si>
  <si>
    <t>Возврат бюджетных кредитов, предоставленных юридическим лицам в валюте Российской Федерации</t>
  </si>
  <si>
    <t>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</si>
  <si>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</si>
  <si>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Исполнено       (тыс.рублей)</t>
  </si>
  <si>
    <t xml:space="preserve">Источники внутреннего финансирования дефицита бюджета городского округа Красногорск
за 2025 год </t>
  </si>
  <si>
    <t>План   
  (тыс.рублей)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</si>
</sst>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#,##0.00000"/>
    <numFmt numFmtId="165" formatCode="_-* #,##0.00_р_._-;\-* #,##0.00_р_._-;_-* &quot;-&quot;??_р_._-;_-@_-"/>
  </numFmts>
  <fonts count="2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name val="Arial"/>
      <family val="2"/>
      <charset val="204"/>
    </font>
    <font>
      <sz val="11"/>
      <name val="Calibri"/>
      <family val="2"/>
      <scheme val="minor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9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32">
    <xf numFmtId="0" fontId="0" fillId="0" borderId="0"/>
    <xf numFmtId="0" fontId="7" fillId="0" borderId="1"/>
    <xf numFmtId="0" fontId="14" fillId="0" borderId="1"/>
    <xf numFmtId="0" fontId="17" fillId="0" borderId="1"/>
    <xf numFmtId="0" fontId="9" fillId="0" borderId="1"/>
    <xf numFmtId="0" fontId="17" fillId="0" borderId="1"/>
    <xf numFmtId="0" fontId="9" fillId="0" borderId="1"/>
    <xf numFmtId="0" fontId="2" fillId="0" borderId="1"/>
    <xf numFmtId="0" fontId="2" fillId="0" borderId="1"/>
    <xf numFmtId="0" fontId="19" fillId="0" borderId="1"/>
    <xf numFmtId="0" fontId="9" fillId="0" borderId="1"/>
    <xf numFmtId="0" fontId="9" fillId="0" borderId="1"/>
    <xf numFmtId="0" fontId="9" fillId="0" borderId="1"/>
    <xf numFmtId="0" fontId="19" fillId="0" borderId="1"/>
    <xf numFmtId="0" fontId="16" fillId="0" borderId="1"/>
    <xf numFmtId="165" fontId="18" fillId="0" borderId="1" applyFont="0" applyFill="0" applyBorder="0" applyAlignment="0" applyProtection="0"/>
    <xf numFmtId="165" fontId="19" fillId="0" borderId="1" applyFont="0" applyFill="0" applyBorder="0" applyAlignment="0" applyProtection="0"/>
    <xf numFmtId="165" fontId="18" fillId="0" borderId="1" applyFont="0" applyFill="0" applyBorder="0" applyAlignment="0" applyProtection="0"/>
    <xf numFmtId="165" fontId="19" fillId="0" borderId="1" applyFont="0" applyFill="0" applyBorder="0" applyAlignment="0" applyProtection="0"/>
    <xf numFmtId="165" fontId="19" fillId="0" borderId="1" applyFont="0" applyFill="0" applyBorder="0" applyAlignment="0" applyProtection="0"/>
    <xf numFmtId="43" fontId="2" fillId="0" borderId="1" applyFont="0" applyFill="0" applyBorder="0" applyAlignment="0" applyProtection="0"/>
    <xf numFmtId="0" fontId="19" fillId="0" borderId="1"/>
    <xf numFmtId="0" fontId="16" fillId="0" borderId="1"/>
    <xf numFmtId="0" fontId="1" fillId="0" borderId="1"/>
    <xf numFmtId="0" fontId="1" fillId="0" borderId="1"/>
    <xf numFmtId="0" fontId="16" fillId="0" borderId="1"/>
    <xf numFmtId="43" fontId="1" fillId="0" borderId="1" applyFont="0" applyFill="0" applyBorder="0" applyAlignment="0" applyProtection="0"/>
    <xf numFmtId="0" fontId="16" fillId="0" borderId="1"/>
    <xf numFmtId="0" fontId="17" fillId="0" borderId="1"/>
    <xf numFmtId="0" fontId="16" fillId="0" borderId="1"/>
    <xf numFmtId="0" fontId="16" fillId="0" borderId="1"/>
    <xf numFmtId="0" fontId="20" fillId="0" borderId="1"/>
  </cellStyleXfs>
  <cellXfs count="50">
    <xf numFmtId="0" fontId="0" fillId="0" borderId="0" xfId="0"/>
    <xf numFmtId="0" fontId="8" fillId="0" borderId="0" xfId="0" applyFont="1"/>
    <xf numFmtId="0" fontId="9" fillId="0" borderId="1" xfId="0" applyNumberFormat="1" applyFont="1" applyBorder="1"/>
    <xf numFmtId="4" fontId="9" fillId="0" borderId="1" xfId="0" applyNumberFormat="1" applyFont="1" applyBorder="1" applyAlignment="1">
      <alignment horizontal="right" vertical="center"/>
    </xf>
    <xf numFmtId="0" fontId="10" fillId="0" borderId="2" xfId="0" applyNumberFormat="1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right" vertical="center"/>
    </xf>
    <xf numFmtId="164" fontId="11" fillId="0" borderId="2" xfId="0" applyNumberFormat="1" applyFont="1" applyBorder="1" applyAlignment="1">
      <alignment horizontal="right" vertical="center"/>
    </xf>
    <xf numFmtId="164" fontId="10" fillId="0" borderId="2" xfId="0" applyNumberFormat="1" applyFont="1" applyFill="1" applyBorder="1" applyAlignment="1">
      <alignment horizontal="right" vertical="center"/>
    </xf>
    <xf numFmtId="164" fontId="11" fillId="0" borderId="2" xfId="0" applyNumberFormat="1" applyFont="1" applyFill="1" applyBorder="1" applyAlignment="1">
      <alignment horizontal="right" vertical="center"/>
    </xf>
    <xf numFmtId="49" fontId="12" fillId="0" borderId="3" xfId="0" applyNumberFormat="1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right" vertical="center"/>
    </xf>
    <xf numFmtId="164" fontId="11" fillId="2" borderId="2" xfId="0" applyNumberFormat="1" applyFont="1" applyFill="1" applyBorder="1" applyAlignment="1">
      <alignment horizontal="right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0" fontId="6" fillId="0" borderId="1" xfId="0" applyNumberFormat="1" applyFont="1" applyBorder="1"/>
    <xf numFmtId="0" fontId="5" fillId="0" borderId="2" xfId="0" applyNumberFormat="1" applyFont="1" applyBorder="1" applyAlignment="1">
      <alignment horizontal="center" vertical="center" wrapText="1"/>
    </xf>
    <xf numFmtId="0" fontId="12" fillId="0" borderId="2" xfId="28" applyFont="1" applyBorder="1" applyAlignment="1">
      <alignment horizontal="center" vertical="center" wrapText="1"/>
    </xf>
    <xf numFmtId="0" fontId="8" fillId="0" borderId="0" xfId="0" applyFont="1" applyAlignment="1"/>
    <xf numFmtId="0" fontId="4" fillId="0" borderId="1" xfId="0" applyNumberFormat="1" applyFont="1" applyBorder="1" applyAlignment="1">
      <alignment horizontal="center" wrapText="1"/>
    </xf>
    <xf numFmtId="0" fontId="6" fillId="0" borderId="1" xfId="0" applyNumberFormat="1" applyFont="1" applyBorder="1"/>
    <xf numFmtId="0" fontId="5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left" vertical="center" wrapText="1"/>
    </xf>
    <xf numFmtId="49" fontId="12" fillId="0" borderId="11" xfId="0" applyNumberFormat="1" applyFont="1" applyFill="1" applyBorder="1" applyAlignment="1">
      <alignment horizontal="center" vertical="center"/>
    </xf>
    <xf numFmtId="49" fontId="12" fillId="0" borderId="12" xfId="0" applyNumberFormat="1" applyFont="1" applyFill="1" applyBorder="1" applyAlignment="1">
      <alignment horizontal="center" vertical="center"/>
    </xf>
    <xf numFmtId="49" fontId="12" fillId="0" borderId="14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left" vertical="center" wrapText="1"/>
    </xf>
    <xf numFmtId="49" fontId="15" fillId="0" borderId="4" xfId="2" applyNumberFormat="1" applyFont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17" xfId="0" applyFont="1" applyFill="1" applyBorder="1" applyAlignment="1">
      <alignment horizontal="left" vertical="center" wrapText="1"/>
    </xf>
    <xf numFmtId="0" fontId="5" fillId="0" borderId="15" xfId="0" applyNumberFormat="1" applyFont="1" applyFill="1" applyBorder="1" applyAlignment="1">
      <alignment vertical="center" wrapText="1"/>
    </xf>
    <xf numFmtId="0" fontId="5" fillId="0" borderId="7" xfId="0" applyNumberFormat="1" applyFont="1" applyFill="1" applyBorder="1" applyAlignment="1">
      <alignment vertical="center" wrapText="1"/>
    </xf>
    <xf numFmtId="0" fontId="5" fillId="0" borderId="16" xfId="0" applyNumberFormat="1" applyFont="1" applyFill="1" applyBorder="1" applyAlignment="1">
      <alignment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</cellXfs>
  <cellStyles count="32">
    <cellStyle name="Обычный" xfId="0" builtinId="0"/>
    <cellStyle name="Обычный 13" xfId="1"/>
    <cellStyle name="Обычный 2" xfId="2"/>
    <cellStyle name="Обычный 2 2" xfId="4"/>
    <cellStyle name="Обычный 2 3" xfId="21"/>
    <cellStyle name="Обычный 2 4" xfId="28"/>
    <cellStyle name="Обычный 3" xfId="5"/>
    <cellStyle name="Обычный 3 2" xfId="6"/>
    <cellStyle name="Обычный 3 3" xfId="22"/>
    <cellStyle name="Обычный 4" xfId="7"/>
    <cellStyle name="Обычный 4 2" xfId="8"/>
    <cellStyle name="Обычный 4 2 2" xfId="24"/>
    <cellStyle name="Обычный 4 3" xfId="9"/>
    <cellStyle name="Обычный 4 4" xfId="10"/>
    <cellStyle name="Обычный 4 5" xfId="23"/>
    <cellStyle name="Обычный 4 6" xfId="29"/>
    <cellStyle name="Обычный 5" xfId="11"/>
    <cellStyle name="Обычный 5 2" xfId="12"/>
    <cellStyle name="Обычный 5 3" xfId="30"/>
    <cellStyle name="Обычный 6" xfId="13"/>
    <cellStyle name="Обычный 6 2" xfId="25"/>
    <cellStyle name="Обычный 6 3" xfId="31"/>
    <cellStyle name="Обычный 7" xfId="14"/>
    <cellStyle name="Обычный 8" xfId="3"/>
    <cellStyle name="Обычный 9" xfId="27"/>
    <cellStyle name="Финансовый 2" xfId="15"/>
    <cellStyle name="Финансовый 2 2" xfId="16"/>
    <cellStyle name="Финансовый 2 3" xfId="17"/>
    <cellStyle name="Финансовый 3" xfId="18"/>
    <cellStyle name="Финансовый 4" xfId="19"/>
    <cellStyle name="Финансовый 5" xfId="20"/>
    <cellStyle name="Финансовый 5 2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6"/>
  <sheetViews>
    <sheetView tabSelected="1" view="pageLayout" zoomScaleNormal="110" workbookViewId="0">
      <selection activeCell="W9" sqref="W9"/>
    </sheetView>
  </sheetViews>
  <sheetFormatPr defaultRowHeight="15" x14ac:dyDescent="0.25"/>
  <cols>
    <col min="1" max="1" width="4.85546875" customWidth="1"/>
    <col min="2" max="2" width="3.7109375" customWidth="1"/>
    <col min="3" max="3" width="7" customWidth="1"/>
    <col min="4" max="4" width="3.7109375" customWidth="1"/>
    <col min="5" max="5" width="4.7109375" customWidth="1"/>
    <col min="6" max="6" width="3.7109375" customWidth="1"/>
    <col min="7" max="7" width="4.7109375" customWidth="1"/>
    <col min="8" max="8" width="2.28515625" customWidth="1"/>
    <col min="9" max="9" width="8.42578125" customWidth="1"/>
    <col min="10" max="10" width="2.28515625" customWidth="1"/>
    <col min="11" max="11" width="8.42578125" customWidth="1"/>
    <col min="12" max="12" width="3.85546875" customWidth="1"/>
    <col min="13" max="13" width="0.85546875" customWidth="1"/>
    <col min="14" max="14" width="10.7109375" customWidth="1"/>
    <col min="15" max="15" width="1.140625" customWidth="1"/>
    <col min="16" max="16" width="3.140625" customWidth="1"/>
    <col min="17" max="17" width="2.42578125" customWidth="1"/>
    <col min="18" max="18" width="16.7109375" style="1" customWidth="1"/>
    <col min="19" max="19" width="18.42578125" style="1" customWidth="1"/>
    <col min="20" max="21" width="10.7109375" customWidth="1"/>
    <col min="22" max="22" width="26.85546875" customWidth="1"/>
    <col min="23" max="23" width="24.5703125" customWidth="1"/>
    <col min="24" max="28" width="10.7109375" customWidth="1"/>
    <col min="29" max="29" width="9.140625" customWidth="1"/>
  </cols>
  <sheetData>
    <row r="1" spans="1:19" x14ac:dyDescent="0.25">
      <c r="S1" s="21" t="s">
        <v>34</v>
      </c>
    </row>
    <row r="2" spans="1:19" ht="41.25" customHeight="1" x14ac:dyDescent="0.25">
      <c r="A2" s="22" t="s">
        <v>58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x14ac:dyDescent="0.25">
      <c r="A3" s="18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18"/>
      <c r="Q3" s="18"/>
      <c r="R3" s="2"/>
      <c r="S3" s="3"/>
    </row>
    <row r="4" spans="1:19" ht="33.75" x14ac:dyDescent="0.25">
      <c r="A4" s="19" t="s">
        <v>0</v>
      </c>
      <c r="B4" s="24" t="s">
        <v>1</v>
      </c>
      <c r="C4" s="24"/>
      <c r="D4" s="24"/>
      <c r="E4" s="24"/>
      <c r="F4" s="24" t="s">
        <v>2</v>
      </c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0" t="s">
        <v>59</v>
      </c>
      <c r="S4" s="20" t="s">
        <v>57</v>
      </c>
    </row>
    <row r="5" spans="1:19" ht="15" customHeight="1" x14ac:dyDescent="0.25">
      <c r="A5" s="17">
        <v>1</v>
      </c>
      <c r="B5" s="25">
        <v>2</v>
      </c>
      <c r="C5" s="25"/>
      <c r="D5" s="25"/>
      <c r="E5" s="25"/>
      <c r="F5" s="25">
        <v>3</v>
      </c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4">
        <v>4</v>
      </c>
      <c r="S5" s="4">
        <v>5</v>
      </c>
    </row>
    <row r="6" spans="1:19" ht="24" customHeight="1" x14ac:dyDescent="0.25">
      <c r="A6" s="16" t="s">
        <v>3</v>
      </c>
      <c r="B6" s="26" t="s">
        <v>4</v>
      </c>
      <c r="C6" s="26"/>
      <c r="D6" s="26"/>
      <c r="E6" s="26"/>
      <c r="F6" s="27" t="s">
        <v>5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5">
        <f>R14+R7+R25</f>
        <v>3119000</v>
      </c>
      <c r="S6" s="5">
        <f>S14+S7+S25</f>
        <v>1761280.469349999</v>
      </c>
    </row>
    <row r="7" spans="1:19" ht="24" customHeight="1" x14ac:dyDescent="0.25">
      <c r="A7" s="16" t="s">
        <v>3</v>
      </c>
      <c r="B7" s="26" t="s">
        <v>6</v>
      </c>
      <c r="C7" s="26"/>
      <c r="D7" s="26"/>
      <c r="E7" s="26"/>
      <c r="F7" s="27" t="s">
        <v>7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5">
        <f>R8+R11</f>
        <v>1139000</v>
      </c>
      <c r="S7" s="5">
        <f>S8+S11</f>
        <v>500000</v>
      </c>
    </row>
    <row r="8" spans="1:19" ht="24" customHeight="1" x14ac:dyDescent="0.25">
      <c r="A8" s="16" t="s">
        <v>3</v>
      </c>
      <c r="B8" s="26" t="s">
        <v>8</v>
      </c>
      <c r="C8" s="26"/>
      <c r="D8" s="26"/>
      <c r="E8" s="26"/>
      <c r="F8" s="27" t="s">
        <v>35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11">
        <f t="shared" ref="R8:S9" si="0">R9</f>
        <v>1139000</v>
      </c>
      <c r="S8" s="11">
        <f t="shared" si="0"/>
        <v>500000</v>
      </c>
    </row>
    <row r="9" spans="1:19" ht="24" customHeight="1" x14ac:dyDescent="0.25">
      <c r="A9" s="15" t="s">
        <v>3</v>
      </c>
      <c r="B9" s="28" t="s">
        <v>9</v>
      </c>
      <c r="C9" s="28"/>
      <c r="D9" s="28"/>
      <c r="E9" s="28"/>
      <c r="F9" s="29" t="s">
        <v>36</v>
      </c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12">
        <f t="shared" si="0"/>
        <v>1139000</v>
      </c>
      <c r="S9" s="12">
        <f t="shared" si="0"/>
        <v>500000</v>
      </c>
    </row>
    <row r="10" spans="1:19" ht="24" customHeight="1" x14ac:dyDescent="0.25">
      <c r="A10" s="15" t="s">
        <v>10</v>
      </c>
      <c r="B10" s="28" t="s">
        <v>9</v>
      </c>
      <c r="C10" s="28"/>
      <c r="D10" s="28"/>
      <c r="E10" s="28"/>
      <c r="F10" s="29" t="s">
        <v>36</v>
      </c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12">
        <v>1139000</v>
      </c>
      <c r="S10" s="12">
        <v>500000</v>
      </c>
    </row>
    <row r="11" spans="1:19" ht="24" customHeight="1" x14ac:dyDescent="0.25">
      <c r="A11" s="16" t="s">
        <v>3</v>
      </c>
      <c r="B11" s="26" t="s">
        <v>11</v>
      </c>
      <c r="C11" s="26"/>
      <c r="D11" s="26"/>
      <c r="E11" s="26"/>
      <c r="F11" s="27" t="s">
        <v>12</v>
      </c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11">
        <f t="shared" ref="R11:S12" si="1">R12</f>
        <v>0</v>
      </c>
      <c r="S11" s="11">
        <f>S12</f>
        <v>0</v>
      </c>
    </row>
    <row r="12" spans="1:19" ht="24" customHeight="1" x14ac:dyDescent="0.25">
      <c r="A12" s="15" t="s">
        <v>3</v>
      </c>
      <c r="B12" s="28" t="s">
        <v>13</v>
      </c>
      <c r="C12" s="28"/>
      <c r="D12" s="28"/>
      <c r="E12" s="28"/>
      <c r="F12" s="29" t="s">
        <v>37</v>
      </c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12">
        <f t="shared" si="1"/>
        <v>0</v>
      </c>
      <c r="S12" s="12">
        <f t="shared" si="1"/>
        <v>0</v>
      </c>
    </row>
    <row r="13" spans="1:19" ht="24" customHeight="1" x14ac:dyDescent="0.25">
      <c r="A13" s="15" t="s">
        <v>10</v>
      </c>
      <c r="B13" s="28" t="s">
        <v>13</v>
      </c>
      <c r="C13" s="28"/>
      <c r="D13" s="28"/>
      <c r="E13" s="28"/>
      <c r="F13" s="29" t="s">
        <v>37</v>
      </c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12">
        <v>0</v>
      </c>
      <c r="S13" s="12">
        <v>0</v>
      </c>
    </row>
    <row r="14" spans="1:19" ht="24" customHeight="1" x14ac:dyDescent="0.25">
      <c r="A14" s="16" t="s">
        <v>3</v>
      </c>
      <c r="B14" s="26" t="s">
        <v>14</v>
      </c>
      <c r="C14" s="26"/>
      <c r="D14" s="26"/>
      <c r="E14" s="26"/>
      <c r="F14" s="27" t="s">
        <v>15</v>
      </c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5">
        <v>1980000</v>
      </c>
      <c r="S14" s="5">
        <f>S15+S20</f>
        <v>1261280.469349999</v>
      </c>
    </row>
    <row r="15" spans="1:19" ht="24" customHeight="1" x14ac:dyDescent="0.25">
      <c r="A15" s="16" t="s">
        <v>3</v>
      </c>
      <c r="B15" s="26" t="s">
        <v>16</v>
      </c>
      <c r="C15" s="26"/>
      <c r="D15" s="26"/>
      <c r="E15" s="26"/>
      <c r="F15" s="27" t="s">
        <v>17</v>
      </c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5">
        <f t="shared" ref="R15:S18" si="2">R16</f>
        <v>-28552858.545790002</v>
      </c>
      <c r="S15" s="5">
        <f t="shared" si="2"/>
        <v>-30261550.694970001</v>
      </c>
    </row>
    <row r="16" spans="1:19" ht="24" customHeight="1" x14ac:dyDescent="0.25">
      <c r="A16" s="15" t="s">
        <v>3</v>
      </c>
      <c r="B16" s="28" t="s">
        <v>18</v>
      </c>
      <c r="C16" s="28"/>
      <c r="D16" s="28"/>
      <c r="E16" s="28"/>
      <c r="F16" s="29" t="s">
        <v>19</v>
      </c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6">
        <f t="shared" si="2"/>
        <v>-28552858.545790002</v>
      </c>
      <c r="S16" s="6">
        <f t="shared" si="2"/>
        <v>-30261550.694970001</v>
      </c>
    </row>
    <row r="17" spans="1:19" ht="24" customHeight="1" x14ac:dyDescent="0.25">
      <c r="A17" s="15" t="s">
        <v>3</v>
      </c>
      <c r="B17" s="28" t="s">
        <v>20</v>
      </c>
      <c r="C17" s="28"/>
      <c r="D17" s="28"/>
      <c r="E17" s="28"/>
      <c r="F17" s="29" t="s">
        <v>21</v>
      </c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6">
        <f t="shared" si="2"/>
        <v>-28552858.545790002</v>
      </c>
      <c r="S17" s="6">
        <f t="shared" si="2"/>
        <v>-30261550.694970001</v>
      </c>
    </row>
    <row r="18" spans="1:19" ht="24" customHeight="1" x14ac:dyDescent="0.25">
      <c r="A18" s="15" t="s">
        <v>3</v>
      </c>
      <c r="B18" s="28" t="s">
        <v>22</v>
      </c>
      <c r="C18" s="28"/>
      <c r="D18" s="28"/>
      <c r="E18" s="28"/>
      <c r="F18" s="29" t="s">
        <v>23</v>
      </c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6">
        <f t="shared" si="2"/>
        <v>-28552858.545790002</v>
      </c>
      <c r="S18" s="6">
        <f t="shared" si="2"/>
        <v>-30261550.694970001</v>
      </c>
    </row>
    <row r="19" spans="1:19" ht="24" customHeight="1" x14ac:dyDescent="0.25">
      <c r="A19" s="15" t="s">
        <v>24</v>
      </c>
      <c r="B19" s="28" t="s">
        <v>22</v>
      </c>
      <c r="C19" s="28"/>
      <c r="D19" s="28"/>
      <c r="E19" s="28"/>
      <c r="F19" s="29" t="s">
        <v>23</v>
      </c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6">
        <f>-27380358.54579-1139000-33500</f>
        <v>-28552858.545790002</v>
      </c>
      <c r="S19" s="6">
        <v>-30261550.694970001</v>
      </c>
    </row>
    <row r="20" spans="1:19" ht="24" customHeight="1" x14ac:dyDescent="0.25">
      <c r="A20" s="16" t="s">
        <v>3</v>
      </c>
      <c r="B20" s="26" t="s">
        <v>25</v>
      </c>
      <c r="C20" s="26"/>
      <c r="D20" s="26"/>
      <c r="E20" s="26"/>
      <c r="F20" s="27" t="s">
        <v>26</v>
      </c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5">
        <f t="shared" ref="R20:S29" si="3">R21</f>
        <v>30445809.586399999</v>
      </c>
      <c r="S20" s="5">
        <f t="shared" si="3"/>
        <v>31522831.16432</v>
      </c>
    </row>
    <row r="21" spans="1:19" ht="24" customHeight="1" x14ac:dyDescent="0.25">
      <c r="A21" s="15" t="s">
        <v>3</v>
      </c>
      <c r="B21" s="28" t="s">
        <v>27</v>
      </c>
      <c r="C21" s="28"/>
      <c r="D21" s="28"/>
      <c r="E21" s="28"/>
      <c r="F21" s="29" t="s">
        <v>28</v>
      </c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6">
        <f t="shared" si="3"/>
        <v>30445809.586399999</v>
      </c>
      <c r="S21" s="6">
        <f t="shared" si="3"/>
        <v>31522831.16432</v>
      </c>
    </row>
    <row r="22" spans="1:19" ht="24" customHeight="1" x14ac:dyDescent="0.25">
      <c r="A22" s="15" t="s">
        <v>3</v>
      </c>
      <c r="B22" s="28" t="s">
        <v>29</v>
      </c>
      <c r="C22" s="28"/>
      <c r="D22" s="28"/>
      <c r="E22" s="28"/>
      <c r="F22" s="29" t="s">
        <v>30</v>
      </c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6">
        <f t="shared" si="3"/>
        <v>30445809.586399999</v>
      </c>
      <c r="S22" s="6">
        <f t="shared" si="3"/>
        <v>31522831.16432</v>
      </c>
    </row>
    <row r="23" spans="1:19" ht="24" customHeight="1" x14ac:dyDescent="0.25">
      <c r="A23" s="15" t="s">
        <v>3</v>
      </c>
      <c r="B23" s="28" t="s">
        <v>31</v>
      </c>
      <c r="C23" s="28"/>
      <c r="D23" s="28"/>
      <c r="E23" s="28"/>
      <c r="F23" s="29" t="s">
        <v>32</v>
      </c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6">
        <f t="shared" si="3"/>
        <v>30445809.586399999</v>
      </c>
      <c r="S23" s="6">
        <f t="shared" si="3"/>
        <v>31522831.16432</v>
      </c>
    </row>
    <row r="24" spans="1:19" ht="24" customHeight="1" x14ac:dyDescent="0.25">
      <c r="A24" s="15" t="s">
        <v>24</v>
      </c>
      <c r="B24" s="28" t="s">
        <v>31</v>
      </c>
      <c r="C24" s="28"/>
      <c r="D24" s="28"/>
      <c r="E24" s="28"/>
      <c r="F24" s="29" t="s">
        <v>32</v>
      </c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6">
        <v>30445809.586399999</v>
      </c>
      <c r="S24" s="6">
        <v>31522831.16432</v>
      </c>
    </row>
    <row r="25" spans="1:19" ht="24" customHeight="1" x14ac:dyDescent="0.25">
      <c r="A25" s="13" t="s">
        <v>3</v>
      </c>
      <c r="B25" s="30" t="s">
        <v>47</v>
      </c>
      <c r="C25" s="30"/>
      <c r="D25" s="30"/>
      <c r="E25" s="30"/>
      <c r="F25" s="31" t="s">
        <v>48</v>
      </c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7">
        <f t="shared" ref="R25:S25" si="4">R26+R31</f>
        <v>0</v>
      </c>
      <c r="S25" s="7">
        <f t="shared" si="4"/>
        <v>0</v>
      </c>
    </row>
    <row r="26" spans="1:19" ht="27.75" customHeight="1" x14ac:dyDescent="0.25">
      <c r="A26" s="13" t="s">
        <v>3</v>
      </c>
      <c r="B26" s="30" t="s">
        <v>45</v>
      </c>
      <c r="C26" s="30"/>
      <c r="D26" s="30"/>
      <c r="E26" s="30"/>
      <c r="F26" s="31" t="s">
        <v>46</v>
      </c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7">
        <f>R29</f>
        <v>-33500</v>
      </c>
      <c r="S26" s="7">
        <f>S29</f>
        <v>0</v>
      </c>
    </row>
    <row r="27" spans="1:19" ht="33.75" customHeight="1" x14ac:dyDescent="0.25">
      <c r="A27" s="14" t="s">
        <v>3</v>
      </c>
      <c r="B27" s="32" t="s">
        <v>43</v>
      </c>
      <c r="C27" s="32"/>
      <c r="D27" s="32"/>
      <c r="E27" s="32"/>
      <c r="F27" s="33" t="s">
        <v>44</v>
      </c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8">
        <f t="shared" si="3"/>
        <v>-33500</v>
      </c>
      <c r="S27" s="8">
        <f t="shared" si="3"/>
        <v>0</v>
      </c>
    </row>
    <row r="28" spans="1:19" ht="72.75" customHeight="1" x14ac:dyDescent="0.25">
      <c r="A28" s="14" t="s">
        <v>3</v>
      </c>
      <c r="B28" s="32" t="s">
        <v>38</v>
      </c>
      <c r="C28" s="32"/>
      <c r="D28" s="32"/>
      <c r="E28" s="32"/>
      <c r="F28" s="33" t="s">
        <v>39</v>
      </c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8">
        <f t="shared" si="3"/>
        <v>-33500</v>
      </c>
      <c r="S28" s="8">
        <f t="shared" si="3"/>
        <v>0</v>
      </c>
    </row>
    <row r="29" spans="1:19" ht="64.5" customHeight="1" x14ac:dyDescent="0.25">
      <c r="A29" s="14" t="s">
        <v>3</v>
      </c>
      <c r="B29" s="32" t="s">
        <v>40</v>
      </c>
      <c r="C29" s="32"/>
      <c r="D29" s="32"/>
      <c r="E29" s="32"/>
      <c r="F29" s="33" t="s">
        <v>41</v>
      </c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8">
        <f t="shared" si="3"/>
        <v>-33500</v>
      </c>
      <c r="S29" s="8">
        <f t="shared" si="3"/>
        <v>0</v>
      </c>
    </row>
    <row r="30" spans="1:19" ht="60" customHeight="1" x14ac:dyDescent="0.25">
      <c r="A30" s="14" t="s">
        <v>10</v>
      </c>
      <c r="B30" s="32" t="s">
        <v>42</v>
      </c>
      <c r="C30" s="32"/>
      <c r="D30" s="32"/>
      <c r="E30" s="32"/>
      <c r="F30" s="33" t="s">
        <v>41</v>
      </c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8">
        <v>-33500</v>
      </c>
      <c r="S30" s="8">
        <v>0</v>
      </c>
    </row>
    <row r="31" spans="1:19" ht="27.75" customHeight="1" x14ac:dyDescent="0.25">
      <c r="A31" s="9" t="s">
        <v>3</v>
      </c>
      <c r="B31" s="34" t="s">
        <v>49</v>
      </c>
      <c r="C31" s="35"/>
      <c r="D31" s="35"/>
      <c r="E31" s="36"/>
      <c r="F31" s="37" t="s">
        <v>50</v>
      </c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9"/>
      <c r="R31" s="7">
        <f t="shared" ref="R31:S32" si="5">R32</f>
        <v>33500</v>
      </c>
      <c r="S31" s="7">
        <f t="shared" si="5"/>
        <v>0</v>
      </c>
    </row>
    <row r="32" spans="1:19" ht="27.75" customHeight="1" x14ac:dyDescent="0.25">
      <c r="A32" s="10" t="s">
        <v>3</v>
      </c>
      <c r="B32" s="40" t="s">
        <v>51</v>
      </c>
      <c r="C32" s="40"/>
      <c r="D32" s="40"/>
      <c r="E32" s="40"/>
      <c r="F32" s="41" t="s">
        <v>52</v>
      </c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3"/>
      <c r="R32" s="8">
        <f t="shared" si="5"/>
        <v>33500</v>
      </c>
      <c r="S32" s="8">
        <f t="shared" si="5"/>
        <v>0</v>
      </c>
    </row>
    <row r="33" spans="1:19" ht="27.75" customHeight="1" x14ac:dyDescent="0.25">
      <c r="A33" s="10" t="s">
        <v>3</v>
      </c>
      <c r="B33" s="40" t="s">
        <v>53</v>
      </c>
      <c r="C33" s="40"/>
      <c r="D33" s="40"/>
      <c r="E33" s="40"/>
      <c r="F33" s="41" t="s">
        <v>54</v>
      </c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3"/>
      <c r="R33" s="8">
        <f>R34</f>
        <v>33500</v>
      </c>
      <c r="S33" s="8">
        <f>S34</f>
        <v>0</v>
      </c>
    </row>
    <row r="34" spans="1:19" ht="27.75" customHeight="1" x14ac:dyDescent="0.25">
      <c r="A34" s="10" t="s">
        <v>3</v>
      </c>
      <c r="B34" s="40" t="s">
        <v>55</v>
      </c>
      <c r="C34" s="40"/>
      <c r="D34" s="40"/>
      <c r="E34" s="40"/>
      <c r="F34" s="41" t="s">
        <v>56</v>
      </c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3"/>
      <c r="R34" s="8">
        <f>R35</f>
        <v>33500</v>
      </c>
      <c r="S34" s="8">
        <f>S35</f>
        <v>0</v>
      </c>
    </row>
    <row r="35" spans="1:19" ht="33.75" customHeight="1" x14ac:dyDescent="0.25">
      <c r="A35" s="10" t="s">
        <v>10</v>
      </c>
      <c r="B35" s="40" t="s">
        <v>55</v>
      </c>
      <c r="C35" s="40"/>
      <c r="D35" s="40"/>
      <c r="E35" s="40"/>
      <c r="F35" s="47" t="s">
        <v>56</v>
      </c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9"/>
      <c r="R35" s="8">
        <v>33500</v>
      </c>
      <c r="S35" s="8">
        <v>0</v>
      </c>
    </row>
    <row r="36" spans="1:19" ht="15" customHeight="1" x14ac:dyDescent="0.25">
      <c r="A36" s="44" t="s">
        <v>33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6"/>
      <c r="R36" s="7">
        <f>R6</f>
        <v>3119000</v>
      </c>
      <c r="S36" s="7">
        <f>S6</f>
        <v>1761280.469349999</v>
      </c>
    </row>
  </sheetData>
  <mergeCells count="72">
    <mergeCell ref="B31:E31"/>
    <mergeCell ref="F31:Q31"/>
    <mergeCell ref="B32:E32"/>
    <mergeCell ref="F32:Q32"/>
    <mergeCell ref="A36:Q36"/>
    <mergeCell ref="B33:E33"/>
    <mergeCell ref="F33:Q33"/>
    <mergeCell ref="B34:E34"/>
    <mergeCell ref="F34:Q34"/>
    <mergeCell ref="B35:E35"/>
    <mergeCell ref="F35:Q35"/>
    <mergeCell ref="B28:E28"/>
    <mergeCell ref="F28:Q28"/>
    <mergeCell ref="B29:E29"/>
    <mergeCell ref="F29:Q29"/>
    <mergeCell ref="B30:E30"/>
    <mergeCell ref="F30:Q30"/>
    <mergeCell ref="B25:E25"/>
    <mergeCell ref="F25:Q25"/>
    <mergeCell ref="B26:E26"/>
    <mergeCell ref="F26:Q26"/>
    <mergeCell ref="B27:E27"/>
    <mergeCell ref="F27:Q27"/>
    <mergeCell ref="B22:E22"/>
    <mergeCell ref="F22:Q22"/>
    <mergeCell ref="B23:E23"/>
    <mergeCell ref="F23:Q23"/>
    <mergeCell ref="B24:E24"/>
    <mergeCell ref="F24:Q24"/>
    <mergeCell ref="B19:E19"/>
    <mergeCell ref="F19:Q19"/>
    <mergeCell ref="B20:E20"/>
    <mergeCell ref="F20:Q20"/>
    <mergeCell ref="B21:E21"/>
    <mergeCell ref="F21:Q21"/>
    <mergeCell ref="B16:E16"/>
    <mergeCell ref="F16:Q16"/>
    <mergeCell ref="B17:E17"/>
    <mergeCell ref="F17:Q17"/>
    <mergeCell ref="B18:E18"/>
    <mergeCell ref="F18:Q18"/>
    <mergeCell ref="B13:E13"/>
    <mergeCell ref="F13:Q13"/>
    <mergeCell ref="B14:E14"/>
    <mergeCell ref="F14:Q14"/>
    <mergeCell ref="B15:E15"/>
    <mergeCell ref="F15:Q15"/>
    <mergeCell ref="B10:E10"/>
    <mergeCell ref="F10:Q10"/>
    <mergeCell ref="B11:E11"/>
    <mergeCell ref="F11:Q11"/>
    <mergeCell ref="B12:E12"/>
    <mergeCell ref="F12:Q12"/>
    <mergeCell ref="B7:E7"/>
    <mergeCell ref="F7:Q7"/>
    <mergeCell ref="B8:E8"/>
    <mergeCell ref="F8:Q8"/>
    <mergeCell ref="B9:E9"/>
    <mergeCell ref="F9:Q9"/>
    <mergeCell ref="B4:E4"/>
    <mergeCell ref="F4:Q4"/>
    <mergeCell ref="B5:E5"/>
    <mergeCell ref="F5:Q5"/>
    <mergeCell ref="B6:E6"/>
    <mergeCell ref="F6:Q6"/>
    <mergeCell ref="A2:S2"/>
    <mergeCell ref="B3:C3"/>
    <mergeCell ref="D3:E3"/>
    <mergeCell ref="F3:H3"/>
    <mergeCell ref="I3:J3"/>
    <mergeCell ref="K3:L3"/>
    <mergeCell ref="M3:O3"/>
  </mergeCells>
  <pageMargins left="0.23622047244094491" right="0.23622047244094491" top="0.74803149606299213" bottom="0.74803149606299213" header="0.23622047244094491" footer="0.23622047244094491"/>
  <pageSetup paperSize="9" scale="89" fitToHeight="2" orientation="portrait" r:id="rId1"/>
  <headerFooter>
    <oddHeader>Страница 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User457568</cp:lastModifiedBy>
  <cp:lastPrinted>2026-05-28T07:29:46Z</cp:lastPrinted>
  <dcterms:created xsi:type="dcterms:W3CDTF">2019-11-05T14:10:25Z</dcterms:created>
  <dcterms:modified xsi:type="dcterms:W3CDTF">2026-05-28T07:30:12Z</dcterms:modified>
</cp:coreProperties>
</file>