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9" yWindow="1283" windowWidth="15184" windowHeight="10265"/>
  </bookViews>
  <sheets>
    <sheet name="2018" sheetId="1" r:id="rId1"/>
  </sheets>
  <definedNames>
    <definedName name="_xlnm._FilterDatabase" localSheetId="0" hidden="1">'2018'!$A$4:$H$2231</definedName>
    <definedName name="_xlnm.Print_Titles" localSheetId="0">'2018'!$4:$4</definedName>
    <definedName name="_xlnm.Print_Area" localSheetId="0">'2018'!$A$1:$H$2234</definedName>
  </definedNames>
  <calcPr calcId="162913"/>
  <fileRecoveryPr autoRecover="0"/>
</workbook>
</file>

<file path=xl/calcChain.xml><?xml version="1.0" encoding="utf-8"?>
<calcChain xmlns="http://schemas.openxmlformats.org/spreadsheetml/2006/main">
  <c r="H194" i="1" l="1"/>
  <c r="G194" i="1"/>
  <c r="H717" i="1"/>
  <c r="G717" i="1"/>
  <c r="H25" i="1"/>
  <c r="G25" i="1"/>
  <c r="H148" i="1" l="1"/>
  <c r="H147" i="1" s="1"/>
  <c r="G148" i="1"/>
  <c r="G147" i="1" s="1"/>
  <c r="H174" i="1" l="1"/>
  <c r="G174" i="1"/>
  <c r="H172" i="1"/>
  <c r="G172" i="1"/>
  <c r="G975" i="1" l="1"/>
  <c r="G1189" i="1" l="1"/>
  <c r="G1188" i="1" s="1"/>
  <c r="G1187" i="1" s="1"/>
  <c r="H1189" i="1"/>
  <c r="H1188" i="1" s="1"/>
  <c r="H1187" i="1" s="1"/>
  <c r="G1253" i="1"/>
  <c r="H192" i="1" l="1"/>
  <c r="H191" i="1" s="1"/>
  <c r="G192" i="1"/>
  <c r="G191" i="1" s="1"/>
  <c r="H613" i="1" l="1"/>
  <c r="G613" i="1" l="1"/>
  <c r="H616" i="1"/>
  <c r="G616" i="1"/>
  <c r="H674" i="1" l="1"/>
  <c r="G674" i="1"/>
  <c r="H670" i="1"/>
  <c r="G670" i="1"/>
  <c r="H666" i="1"/>
  <c r="G666" i="1"/>
  <c r="H665" i="1"/>
  <c r="G665" i="1"/>
  <c r="H664" i="1"/>
  <c r="G664" i="1"/>
  <c r="H1004" i="1" l="1"/>
  <c r="H1003" i="1" s="1"/>
  <c r="H1002" i="1" s="1"/>
  <c r="H1001" i="1" s="1"/>
  <c r="G1004" i="1"/>
  <c r="G1003" i="1" s="1"/>
  <c r="G1002" i="1" s="1"/>
  <c r="G1001" i="1" s="1"/>
  <c r="G506" i="1" l="1"/>
  <c r="H506" i="1"/>
  <c r="G595" i="1" l="1"/>
  <c r="G594" i="1" s="1"/>
  <c r="G593" i="1" s="1"/>
  <c r="H595" i="1"/>
  <c r="H594" i="1" s="1"/>
  <c r="H593" i="1" s="1"/>
  <c r="G591" i="1" l="1"/>
  <c r="G590" i="1" s="1"/>
  <c r="G589" i="1" s="1"/>
  <c r="H591" i="1"/>
  <c r="H590" i="1" s="1"/>
  <c r="H589" i="1" s="1"/>
  <c r="H1887" i="1" l="1"/>
  <c r="H1886" i="1" s="1"/>
  <c r="H1885" i="1" s="1"/>
  <c r="G1887" i="1"/>
  <c r="G1886" i="1" s="1"/>
  <c r="G1885" i="1" s="1"/>
  <c r="H1883" i="1"/>
  <c r="H1882" i="1" s="1"/>
  <c r="H1881" i="1" s="1"/>
  <c r="H1880" i="1" s="1"/>
  <c r="H1879" i="1" s="1"/>
  <c r="G1883" i="1"/>
  <c r="G1882" i="1" s="1"/>
  <c r="G1881" i="1" s="1"/>
  <c r="H673" i="1"/>
  <c r="G673" i="1"/>
  <c r="H669" i="1"/>
  <c r="G669" i="1"/>
  <c r="H663" i="1"/>
  <c r="H662" i="1" s="1"/>
  <c r="G663" i="1"/>
  <c r="G662" i="1" s="1"/>
  <c r="G1880" i="1" l="1"/>
  <c r="G1879" i="1" s="1"/>
  <c r="G668" i="1"/>
  <c r="G667" i="1" s="1"/>
  <c r="G672" i="1"/>
  <c r="G671" i="1" s="1"/>
  <c r="H672" i="1"/>
  <c r="H671" i="1" s="1"/>
  <c r="H668" i="1"/>
  <c r="H667" i="1" s="1"/>
  <c r="H661" i="1" l="1"/>
  <c r="H660" i="1" s="1"/>
  <c r="H659" i="1" s="1"/>
  <c r="G661" i="1"/>
  <c r="G660" i="1" s="1"/>
  <c r="G659" i="1" s="1"/>
  <c r="H640" i="1" l="1"/>
  <c r="H639" i="1" s="1"/>
  <c r="H638" i="1" s="1"/>
  <c r="G640" i="1"/>
  <c r="G639" i="1" s="1"/>
  <c r="G638" i="1" s="1"/>
  <c r="H636" i="1"/>
  <c r="H635" i="1" s="1"/>
  <c r="H634" i="1" s="1"/>
  <c r="G636" i="1"/>
  <c r="G635" i="1" s="1"/>
  <c r="G634" i="1" s="1"/>
  <c r="H632" i="1"/>
  <c r="H631" i="1" s="1"/>
  <c r="H630" i="1" s="1"/>
  <c r="G632" i="1"/>
  <c r="G631" i="1" s="1"/>
  <c r="G630" i="1" s="1"/>
  <c r="H628" i="1"/>
  <c r="H627" i="1" s="1"/>
  <c r="H626" i="1" s="1"/>
  <c r="H625" i="1" s="1"/>
  <c r="G628" i="1"/>
  <c r="G627" i="1" s="1"/>
  <c r="G626" i="1" s="1"/>
  <c r="G625" i="1" s="1"/>
  <c r="H623" i="1"/>
  <c r="H622" i="1" s="1"/>
  <c r="H621" i="1" s="1"/>
  <c r="G623" i="1"/>
  <c r="G622" i="1" s="1"/>
  <c r="G621" i="1" s="1"/>
  <c r="H619" i="1"/>
  <c r="H618" i="1" s="1"/>
  <c r="H617" i="1" s="1"/>
  <c r="G619" i="1"/>
  <c r="G618" i="1" s="1"/>
  <c r="G617" i="1" s="1"/>
  <c r="H615" i="1"/>
  <c r="H614" i="1" s="1"/>
  <c r="G615" i="1"/>
  <c r="G614" i="1" s="1"/>
  <c r="H612" i="1"/>
  <c r="H611" i="1" s="1"/>
  <c r="G612" i="1"/>
  <c r="G611" i="1" s="1"/>
  <c r="H608" i="1"/>
  <c r="H607" i="1" s="1"/>
  <c r="G608" i="1"/>
  <c r="G607" i="1" s="1"/>
  <c r="H605" i="1"/>
  <c r="H604" i="1" s="1"/>
  <c r="G605" i="1"/>
  <c r="G604" i="1" s="1"/>
  <c r="H600" i="1"/>
  <c r="H599" i="1" s="1"/>
  <c r="H598" i="1" s="1"/>
  <c r="H597" i="1" s="1"/>
  <c r="G600" i="1"/>
  <c r="G599" i="1" s="1"/>
  <c r="G598" i="1" s="1"/>
  <c r="G597" i="1" s="1"/>
  <c r="H587" i="1"/>
  <c r="H586" i="1" s="1"/>
  <c r="H585" i="1" s="1"/>
  <c r="H584" i="1" s="1"/>
  <c r="G587" i="1"/>
  <c r="G586" i="1" s="1"/>
  <c r="G585" i="1" s="1"/>
  <c r="G584" i="1" s="1"/>
  <c r="H522" i="1"/>
  <c r="H521" i="1" s="1"/>
  <c r="H520" i="1" s="1"/>
  <c r="H519" i="1" s="1"/>
  <c r="H518" i="1" s="1"/>
  <c r="G522" i="1"/>
  <c r="G521" i="1" s="1"/>
  <c r="G520" i="1" s="1"/>
  <c r="G519" i="1" s="1"/>
  <c r="G518" i="1" s="1"/>
  <c r="H152" i="1"/>
  <c r="H151" i="1" s="1"/>
  <c r="H150" i="1" s="1"/>
  <c r="G152" i="1"/>
  <c r="G151" i="1" s="1"/>
  <c r="G150" i="1" s="1"/>
  <c r="H610" i="1" l="1"/>
  <c r="G610" i="1"/>
  <c r="G603" i="1"/>
  <c r="H603" i="1"/>
  <c r="H602" i="1" s="1"/>
  <c r="G602" i="1" l="1"/>
  <c r="G583" i="1" s="1"/>
  <c r="H583" i="1"/>
  <c r="H476" i="1"/>
  <c r="H475" i="1" s="1"/>
  <c r="H474" i="1" s="1"/>
  <c r="G476" i="1"/>
  <c r="G475" i="1" s="1"/>
  <c r="G474" i="1" s="1"/>
  <c r="H472" i="1"/>
  <c r="H471" i="1" s="1"/>
  <c r="H470" i="1" s="1"/>
  <c r="G472" i="1"/>
  <c r="G471" i="1" s="1"/>
  <c r="G470" i="1" s="1"/>
  <c r="H468" i="1"/>
  <c r="H467" i="1" s="1"/>
  <c r="H466" i="1" s="1"/>
  <c r="G468" i="1"/>
  <c r="G467" i="1" s="1"/>
  <c r="G466" i="1" s="1"/>
  <c r="H464" i="1"/>
  <c r="H463" i="1" s="1"/>
  <c r="H462" i="1" s="1"/>
  <c r="G464" i="1"/>
  <c r="G463" i="1" s="1"/>
  <c r="G462" i="1" s="1"/>
  <c r="G461" i="1" l="1"/>
  <c r="G460" i="1" s="1"/>
  <c r="H461" i="1"/>
  <c r="H460" i="1" s="1"/>
  <c r="H143" i="1" l="1"/>
  <c r="H142" i="1" s="1"/>
  <c r="H141" i="1" s="1"/>
  <c r="G143" i="1"/>
  <c r="G142" i="1" s="1"/>
  <c r="G141" i="1" s="1"/>
  <c r="G140" i="1" l="1"/>
  <c r="G139" i="1" s="1"/>
  <c r="H140" i="1"/>
  <c r="H139" i="1" s="1"/>
  <c r="H436" i="1"/>
  <c r="H435" i="1" s="1"/>
  <c r="H434" i="1" s="1"/>
  <c r="H433" i="1" s="1"/>
  <c r="H432" i="1" s="1"/>
  <c r="H431" i="1" s="1"/>
  <c r="G436" i="1"/>
  <c r="G435" i="1" s="1"/>
  <c r="G434" i="1" s="1"/>
  <c r="G433" i="1" s="1"/>
  <c r="G432" i="1" s="1"/>
  <c r="G431" i="1" s="1"/>
  <c r="H509" i="1"/>
  <c r="H508" i="1" s="1"/>
  <c r="G509" i="1"/>
  <c r="G508" i="1" s="1"/>
  <c r="H505" i="1"/>
  <c r="G505" i="1"/>
  <c r="H502" i="1"/>
  <c r="H501" i="1" s="1"/>
  <c r="H500" i="1" s="1"/>
  <c r="G502" i="1"/>
  <c r="G501" i="1" s="1"/>
  <c r="G500" i="1" s="1"/>
  <c r="H498" i="1"/>
  <c r="H497" i="1" s="1"/>
  <c r="H496" i="1" s="1"/>
  <c r="G498" i="1"/>
  <c r="G497" i="1" s="1"/>
  <c r="G496" i="1" s="1"/>
  <c r="H494" i="1"/>
  <c r="H493" i="1" s="1"/>
  <c r="H492" i="1" s="1"/>
  <c r="G494" i="1"/>
  <c r="G493" i="1" s="1"/>
  <c r="G492" i="1" s="1"/>
  <c r="H488" i="1"/>
  <c r="H487" i="1" s="1"/>
  <c r="H486" i="1" s="1"/>
  <c r="G488" i="1"/>
  <c r="G487" i="1" s="1"/>
  <c r="G486" i="1" s="1"/>
  <c r="H484" i="1"/>
  <c r="H483" i="1" s="1"/>
  <c r="H482" i="1" s="1"/>
  <c r="G484" i="1"/>
  <c r="G483" i="1" s="1"/>
  <c r="G482" i="1" s="1"/>
  <c r="G491" i="1" l="1"/>
  <c r="H504" i="1"/>
  <c r="H491" i="1" s="1"/>
  <c r="G504" i="1"/>
  <c r="G481" i="1"/>
  <c r="G480" i="1" s="1"/>
  <c r="H481" i="1"/>
  <c r="H480" i="1" s="1"/>
  <c r="H479" i="1" l="1"/>
  <c r="G490" i="1"/>
  <c r="G479" i="1" s="1"/>
  <c r="H490" i="1"/>
  <c r="G1525" i="1" l="1"/>
  <c r="G1524" i="1" s="1"/>
  <c r="G1523" i="1" s="1"/>
  <c r="H1525" i="1"/>
  <c r="H1524" i="1" s="1"/>
  <c r="H1523" i="1" s="1"/>
  <c r="G1521" i="1"/>
  <c r="G1520" i="1" s="1"/>
  <c r="G1519" i="1" s="1"/>
  <c r="H1521" i="1"/>
  <c r="H1520" i="1" s="1"/>
  <c r="H1519" i="1" s="1"/>
  <c r="G1517" i="1"/>
  <c r="G1516" i="1" s="1"/>
  <c r="G1515" i="1" s="1"/>
  <c r="H1517" i="1"/>
  <c r="H1516" i="1" s="1"/>
  <c r="H1515" i="1" s="1"/>
  <c r="G1415" i="1"/>
  <c r="G1414" i="1" s="1"/>
  <c r="G1413" i="1" s="1"/>
  <c r="H1415" i="1"/>
  <c r="H1414" i="1" s="1"/>
  <c r="H1413" i="1" s="1"/>
  <c r="G1419" i="1"/>
  <c r="G1418" i="1" s="1"/>
  <c r="G1417" i="1" s="1"/>
  <c r="H1419" i="1"/>
  <c r="H1418" i="1" s="1"/>
  <c r="H1417" i="1" s="1"/>
  <c r="G1939" i="1"/>
  <c r="G1938" i="1" s="1"/>
  <c r="G1937" i="1" s="1"/>
  <c r="G1936" i="1" s="1"/>
  <c r="G1935" i="1" s="1"/>
  <c r="G1934" i="1" s="1"/>
  <c r="H1939" i="1"/>
  <c r="H1938" i="1" s="1"/>
  <c r="H1937" i="1" s="1"/>
  <c r="H1936" i="1" s="1"/>
  <c r="H1935" i="1" s="1"/>
  <c r="H1934" i="1" s="1"/>
  <c r="G1302" i="1"/>
  <c r="H1302" i="1"/>
  <c r="H1300" i="1"/>
  <c r="G1300" i="1"/>
  <c r="G1147" i="1"/>
  <c r="G1146" i="1" s="1"/>
  <c r="G1145" i="1" s="1"/>
  <c r="H1147" i="1"/>
  <c r="H1146" i="1" s="1"/>
  <c r="H1145" i="1" s="1"/>
  <c r="G1151" i="1"/>
  <c r="G1150" i="1" s="1"/>
  <c r="G1149" i="1" s="1"/>
  <c r="H1151" i="1"/>
  <c r="H1150" i="1" s="1"/>
  <c r="H1149" i="1" s="1"/>
  <c r="G1412" i="1" l="1"/>
  <c r="G1411" i="1" s="1"/>
  <c r="G1410" i="1" s="1"/>
  <c r="G1514" i="1"/>
  <c r="G1513" i="1" s="1"/>
  <c r="G1512" i="1" s="1"/>
  <c r="H1514" i="1"/>
  <c r="H1513" i="1" s="1"/>
  <c r="H1512" i="1" s="1"/>
  <c r="H1412" i="1"/>
  <c r="H1411" i="1" s="1"/>
  <c r="H1410" i="1" s="1"/>
  <c r="H1299" i="1"/>
  <c r="H1298" i="1" s="1"/>
  <c r="H1297" i="1" s="1"/>
  <c r="H1296" i="1" s="1"/>
  <c r="H1295" i="1" s="1"/>
  <c r="H1144" i="1"/>
  <c r="H1143" i="1" s="1"/>
  <c r="H1142" i="1" s="1"/>
  <c r="G1144" i="1"/>
  <c r="G1143" i="1" s="1"/>
  <c r="G1142" i="1" s="1"/>
  <c r="G1299" i="1"/>
  <c r="G1298" i="1" s="1"/>
  <c r="G1297" i="1" l="1"/>
  <c r="G1296" i="1" s="1"/>
  <c r="G1295" i="1" s="1"/>
  <c r="H1345" i="1" l="1"/>
  <c r="G1345" i="1"/>
  <c r="H936" i="1"/>
  <c r="G936" i="1"/>
  <c r="H1344" i="1" l="1"/>
  <c r="G1344" i="1"/>
  <c r="H804" i="1"/>
  <c r="H803" i="1" s="1"/>
  <c r="H802" i="1" s="1"/>
  <c r="G804" i="1"/>
  <c r="G803" i="1" s="1"/>
  <c r="G802" i="1" s="1"/>
  <c r="H800" i="1"/>
  <c r="H799" i="1" s="1"/>
  <c r="H798" i="1" s="1"/>
  <c r="G800" i="1"/>
  <c r="G799" i="1" s="1"/>
  <c r="G798" i="1" s="1"/>
  <c r="H796" i="1"/>
  <c r="H795" i="1" s="1"/>
  <c r="H794" i="1" s="1"/>
  <c r="G796" i="1"/>
  <c r="G795" i="1" s="1"/>
  <c r="G794" i="1" s="1"/>
  <c r="H792" i="1"/>
  <c r="H791" i="1" s="1"/>
  <c r="H790" i="1" s="1"/>
  <c r="H789" i="1" s="1"/>
  <c r="H788" i="1" s="1"/>
  <c r="G792" i="1"/>
  <c r="G791" i="1" s="1"/>
  <c r="G790" i="1" s="1"/>
  <c r="H771" i="1"/>
  <c r="H770" i="1" s="1"/>
  <c r="G771" i="1"/>
  <c r="G770" i="1" s="1"/>
  <c r="G769" i="1" s="1"/>
  <c r="H767" i="1"/>
  <c r="H766" i="1" s="1"/>
  <c r="H765" i="1" s="1"/>
  <c r="G767" i="1"/>
  <c r="G766" i="1" s="1"/>
  <c r="G765" i="1" s="1"/>
  <c r="H758" i="1"/>
  <c r="H757" i="1" s="1"/>
  <c r="G758" i="1"/>
  <c r="G757" i="1" s="1"/>
  <c r="H763" i="1"/>
  <c r="H762" i="1" s="1"/>
  <c r="G763" i="1"/>
  <c r="G762" i="1" s="1"/>
  <c r="G789" i="1" l="1"/>
  <c r="G788" i="1" s="1"/>
  <c r="H769" i="1"/>
  <c r="H756" i="1"/>
  <c r="H755" i="1" s="1"/>
  <c r="G756" i="1"/>
  <c r="G755" i="1" s="1"/>
  <c r="H761" i="1"/>
  <c r="G761" i="1"/>
  <c r="G760" i="1" s="1"/>
  <c r="G754" i="1" l="1"/>
  <c r="H760" i="1"/>
  <c r="H754" i="1" s="1"/>
  <c r="H1556" i="1" l="1"/>
  <c r="G1556" i="1"/>
  <c r="H1552" i="1"/>
  <c r="G1552" i="1"/>
  <c r="H1824" i="1"/>
  <c r="G1824" i="1"/>
  <c r="H751" i="1"/>
  <c r="G751" i="1"/>
  <c r="H744" i="1" l="1"/>
  <c r="G744" i="1"/>
  <c r="H1478" i="1"/>
  <c r="H1477" i="1" s="1"/>
  <c r="H1476" i="1" s="1"/>
  <c r="H1475" i="1" s="1"/>
  <c r="G1478" i="1"/>
  <c r="G1477" i="1" s="1"/>
  <c r="G1476" i="1" s="1"/>
  <c r="G1475" i="1" s="1"/>
  <c r="H1474" i="1"/>
  <c r="G1474" i="1"/>
  <c r="H1470" i="1"/>
  <c r="G1470" i="1"/>
  <c r="H1468" i="1"/>
  <c r="G1468" i="1"/>
  <c r="H1464" i="1"/>
  <c r="G1464" i="1"/>
  <c r="H1460" i="1"/>
  <c r="G1460" i="1"/>
  <c r="G727" i="1"/>
  <c r="G723" i="1"/>
  <c r="H1447" i="1"/>
  <c r="H1446" i="1" s="1"/>
  <c r="H1445" i="1" s="1"/>
  <c r="H1444" i="1" s="1"/>
  <c r="G1447" i="1"/>
  <c r="G1446" i="1" s="1"/>
  <c r="G1445" i="1" s="1"/>
  <c r="G1444" i="1" s="1"/>
  <c r="H193" i="1" l="1"/>
  <c r="G193" i="1"/>
  <c r="H190" i="1" l="1"/>
  <c r="G190" i="1"/>
  <c r="H186" i="1"/>
  <c r="H185" i="1" s="1"/>
  <c r="G186" i="1"/>
  <c r="G185" i="1" s="1"/>
  <c r="G184" i="1" l="1"/>
  <c r="H184" i="1"/>
  <c r="H1085" i="1" l="1"/>
  <c r="H1084" i="1" s="1"/>
  <c r="H1083" i="1" s="1"/>
  <c r="G1085" i="1"/>
  <c r="G1084" i="1" s="1"/>
  <c r="G1083" i="1" s="1"/>
  <c r="H1081" i="1"/>
  <c r="H1080" i="1" s="1"/>
  <c r="H1079" i="1" s="1"/>
  <c r="G1081" i="1"/>
  <c r="G1080" i="1" s="1"/>
  <c r="G1079" i="1" s="1"/>
  <c r="H952" i="1" l="1"/>
  <c r="G952" i="1"/>
  <c r="H124" i="1" l="1"/>
  <c r="G124" i="1"/>
  <c r="H60" i="1"/>
  <c r="H59" i="1" s="1"/>
  <c r="G60" i="1"/>
  <c r="G59" i="1" s="1"/>
  <c r="G80" i="1" l="1"/>
  <c r="H80" i="1"/>
  <c r="G967" i="1" l="1"/>
  <c r="H1551" i="1" l="1"/>
  <c r="H1550" i="1" s="1"/>
  <c r="H1549" i="1" s="1"/>
  <c r="G1551" i="1"/>
  <c r="G1550" i="1" s="1"/>
  <c r="G1549" i="1" s="1"/>
  <c r="H1705" i="1" l="1"/>
  <c r="H1702" i="1" l="1"/>
  <c r="G1702" i="1"/>
  <c r="G1705" i="1"/>
  <c r="H1710" i="1" l="1"/>
  <c r="G1710" i="1"/>
  <c r="H1713" i="1"/>
  <c r="G1713" i="1"/>
  <c r="H1791" i="1"/>
  <c r="G1791" i="1"/>
  <c r="H1792" i="1"/>
  <c r="G1792" i="1"/>
  <c r="H1400" i="1" l="1"/>
  <c r="G1400" i="1"/>
  <c r="H1396" i="1"/>
  <c r="G1396" i="1"/>
  <c r="H1392" i="1"/>
  <c r="G1392" i="1"/>
  <c r="H1388" i="1"/>
  <c r="G1388" i="1"/>
  <c r="G105" i="1" l="1"/>
  <c r="H105" i="1"/>
  <c r="G107" i="1"/>
  <c r="G106" i="1" s="1"/>
  <c r="H107" i="1"/>
  <c r="H106" i="1" s="1"/>
  <c r="H131" i="1" l="1"/>
  <c r="G131" i="1"/>
  <c r="H100" i="1"/>
  <c r="G100" i="1"/>
  <c r="H541" i="1" l="1"/>
  <c r="G541" i="1"/>
  <c r="H546" i="1"/>
  <c r="G546" i="1"/>
  <c r="H2145" i="1"/>
  <c r="H2144" i="1" s="1"/>
  <c r="H2143" i="1" s="1"/>
  <c r="H2142" i="1" s="1"/>
  <c r="G2145" i="1"/>
  <c r="G2144" i="1" s="1"/>
  <c r="G2143" i="1" s="1"/>
  <c r="G2142" i="1" s="1"/>
  <c r="H2140" i="1"/>
  <c r="H2139" i="1" s="1"/>
  <c r="H2138" i="1" s="1"/>
  <c r="H2137" i="1" s="1"/>
  <c r="G2140" i="1"/>
  <c r="G2139" i="1" s="1"/>
  <c r="G2138" i="1" s="1"/>
  <c r="G2137" i="1" s="1"/>
  <c r="H2020" i="1"/>
  <c r="H2019" i="1" s="1"/>
  <c r="H2018" i="1" s="1"/>
  <c r="H2017" i="1" s="1"/>
  <c r="G2020" i="1"/>
  <c r="G2019" i="1" s="1"/>
  <c r="G2018" i="1" s="1"/>
  <c r="G2017" i="1" s="1"/>
  <c r="H2015" i="1"/>
  <c r="H2014" i="1" s="1"/>
  <c r="H2013" i="1" s="1"/>
  <c r="H2012" i="1" s="1"/>
  <c r="G2015" i="1"/>
  <c r="G2014" i="1" s="1"/>
  <c r="G2013" i="1" s="1"/>
  <c r="G2012" i="1" s="1"/>
  <c r="H1877" i="1"/>
  <c r="H1876" i="1" s="1"/>
  <c r="H1875" i="1" s="1"/>
  <c r="H1874" i="1" s="1"/>
  <c r="G1877" i="1"/>
  <c r="G1876" i="1" s="1"/>
  <c r="G1875" i="1" s="1"/>
  <c r="G1874" i="1" s="1"/>
  <c r="H1872" i="1"/>
  <c r="H1871" i="1" s="1"/>
  <c r="H1870" i="1" s="1"/>
  <c r="H1869" i="1" s="1"/>
  <c r="G1872" i="1"/>
  <c r="G1871" i="1" s="1"/>
  <c r="G1870" i="1" s="1"/>
  <c r="G1869" i="1" s="1"/>
  <c r="H1868" i="1" l="1"/>
  <c r="H1867" i="1" s="1"/>
  <c r="H1866" i="1" s="1"/>
  <c r="H1865" i="1" s="1"/>
  <c r="G1868" i="1"/>
  <c r="G1867" i="1" s="1"/>
  <c r="G1866" i="1" s="1"/>
  <c r="G1865" i="1" s="1"/>
  <c r="G2011" i="1"/>
  <c r="G2010" i="1" s="1"/>
  <c r="G2009" i="1" s="1"/>
  <c r="G2008" i="1" s="1"/>
  <c r="H2011" i="1"/>
  <c r="H2010" i="1" s="1"/>
  <c r="H2009" i="1" s="1"/>
  <c r="H2008" i="1" s="1"/>
  <c r="H2136" i="1"/>
  <c r="H2135" i="1" s="1"/>
  <c r="H2134" i="1" s="1"/>
  <c r="H2133" i="1" s="1"/>
  <c r="G2136" i="1"/>
  <c r="G2135" i="1" s="1"/>
  <c r="G2134" i="1" s="1"/>
  <c r="G2133" i="1" s="1"/>
  <c r="H716" i="1" l="1"/>
  <c r="G716" i="1"/>
  <c r="H714" i="1"/>
  <c r="H713" i="1" s="1"/>
  <c r="G714" i="1"/>
  <c r="G713" i="1" s="1"/>
  <c r="H709" i="1"/>
  <c r="H708" i="1" s="1"/>
  <c r="G709" i="1"/>
  <c r="G708" i="1" s="1"/>
  <c r="H705" i="1"/>
  <c r="H704" i="1" s="1"/>
  <c r="G705" i="1"/>
  <c r="G704" i="1" s="1"/>
  <c r="H702" i="1"/>
  <c r="H701" i="1" s="1"/>
  <c r="G702" i="1"/>
  <c r="G701" i="1" s="1"/>
  <c r="H697" i="1"/>
  <c r="H696" i="1" s="1"/>
  <c r="G697" i="1"/>
  <c r="G696" i="1" s="1"/>
  <c r="G695" i="1" l="1"/>
  <c r="H695" i="1"/>
  <c r="G707" i="1"/>
  <c r="H707" i="1"/>
  <c r="H694" i="1" l="1"/>
  <c r="G694" i="1"/>
  <c r="H1830" i="1"/>
  <c r="H1829" i="1" s="1"/>
  <c r="H1828" i="1" s="1"/>
  <c r="H1827" i="1" s="1"/>
  <c r="H1826" i="1" s="1"/>
  <c r="H1825" i="1" s="1"/>
  <c r="G1830" i="1"/>
  <c r="G1829" i="1" s="1"/>
  <c r="G1828" i="1" s="1"/>
  <c r="G1827" i="1" s="1"/>
  <c r="G1826" i="1" s="1"/>
  <c r="G1825" i="1" s="1"/>
  <c r="H1823" i="1" l="1"/>
  <c r="H1822" i="1" s="1"/>
  <c r="H1821" i="1" s="1"/>
  <c r="H1820" i="1" s="1"/>
  <c r="H1819" i="1" s="1"/>
  <c r="H1818" i="1" s="1"/>
  <c r="G1823" i="1"/>
  <c r="G1822" i="1" s="1"/>
  <c r="G1821" i="1" s="1"/>
  <c r="G1820" i="1" s="1"/>
  <c r="G1819" i="1" s="1"/>
  <c r="G1818" i="1" s="1"/>
  <c r="H829" i="1" l="1"/>
  <c r="G829" i="1"/>
  <c r="H1837" i="1"/>
  <c r="H1836" i="1" s="1"/>
  <c r="H1835" i="1" s="1"/>
  <c r="H1834" i="1" s="1"/>
  <c r="H1833" i="1" s="1"/>
  <c r="H1832" i="1" s="1"/>
  <c r="G1837" i="1"/>
  <c r="G1836" i="1" s="1"/>
  <c r="G1835" i="1" s="1"/>
  <c r="G1834" i="1" s="1"/>
  <c r="G1833" i="1" s="1"/>
  <c r="G1832" i="1" s="1"/>
  <c r="H79" i="1" l="1"/>
  <c r="H78" i="1" s="1"/>
  <c r="G79" i="1"/>
  <c r="G78" i="1" s="1"/>
  <c r="H1770" i="1" l="1"/>
  <c r="H1769" i="1" s="1"/>
  <c r="H1768" i="1" s="1"/>
  <c r="H1767" i="1" s="1"/>
  <c r="H1766" i="1" s="1"/>
  <c r="H1765" i="1" s="1"/>
  <c r="G1770" i="1"/>
  <c r="G1769" i="1" s="1"/>
  <c r="G1768" i="1" s="1"/>
  <c r="G1767" i="1" s="1"/>
  <c r="G1766" i="1" s="1"/>
  <c r="G1765" i="1" s="1"/>
  <c r="H137" i="1"/>
  <c r="H136" i="1" s="1"/>
  <c r="H135" i="1" s="1"/>
  <c r="H134" i="1" s="1"/>
  <c r="H133" i="1" s="1"/>
  <c r="H132" i="1" s="1"/>
  <c r="G137" i="1"/>
  <c r="G136" i="1" s="1"/>
  <c r="G135" i="1" s="1"/>
  <c r="G134" i="1" s="1"/>
  <c r="G133" i="1" s="1"/>
  <c r="G132" i="1" s="1"/>
  <c r="H240" i="1"/>
  <c r="H239" i="1" s="1"/>
  <c r="G240" i="1"/>
  <c r="G239" i="1" s="1"/>
  <c r="H236" i="1"/>
  <c r="H235" i="1" s="1"/>
  <c r="G236" i="1"/>
  <c r="G235" i="1" s="1"/>
  <c r="H230" i="1"/>
  <c r="H229" i="1" s="1"/>
  <c r="H228" i="1" s="1"/>
  <c r="G230" i="1"/>
  <c r="G229" i="1" s="1"/>
  <c r="G228" i="1" s="1"/>
  <c r="H225" i="1"/>
  <c r="H224" i="1" s="1"/>
  <c r="H223" i="1" s="1"/>
  <c r="G225" i="1"/>
  <c r="G224" i="1" s="1"/>
  <c r="G223" i="1" s="1"/>
  <c r="G234" i="1" l="1"/>
  <c r="G222" i="1" s="1"/>
  <c r="G221" i="1" s="1"/>
  <c r="G220" i="1" s="1"/>
  <c r="H234" i="1"/>
  <c r="H222" i="1" s="1"/>
  <c r="H221" i="1" s="1"/>
  <c r="H220" i="1" s="1"/>
  <c r="H219" i="1" l="1"/>
  <c r="G219" i="1"/>
  <c r="H444" i="1" l="1"/>
  <c r="G444" i="1"/>
  <c r="H517" i="1"/>
  <c r="H516" i="1" s="1"/>
  <c r="H515" i="1" s="1"/>
  <c r="H514" i="1" s="1"/>
  <c r="H513" i="1" s="1"/>
  <c r="H512" i="1" s="1"/>
  <c r="H511" i="1" s="1"/>
  <c r="H478" i="1" s="1"/>
  <c r="G517" i="1"/>
  <c r="G516" i="1" s="1"/>
  <c r="G515" i="1" s="1"/>
  <c r="G514" i="1" s="1"/>
  <c r="G513" i="1" s="1"/>
  <c r="G512" i="1" s="1"/>
  <c r="G511" i="1" s="1"/>
  <c r="G478" i="1" s="1"/>
  <c r="H562" i="1" l="1"/>
  <c r="H561" i="1" s="1"/>
  <c r="H560" i="1" s="1"/>
  <c r="G562" i="1"/>
  <c r="G561" i="1" s="1"/>
  <c r="G560" i="1" s="1"/>
  <c r="H557" i="1"/>
  <c r="H556" i="1" s="1"/>
  <c r="H555" i="1" s="1"/>
  <c r="G557" i="1"/>
  <c r="G556" i="1" s="1"/>
  <c r="G555" i="1" s="1"/>
  <c r="H553" i="1"/>
  <c r="H552" i="1" s="1"/>
  <c r="H551" i="1" s="1"/>
  <c r="G553" i="1"/>
  <c r="G552" i="1" s="1"/>
  <c r="G551" i="1" s="1"/>
  <c r="H549" i="1"/>
  <c r="H548" i="1" s="1"/>
  <c r="H547" i="1" s="1"/>
  <c r="G549" i="1"/>
  <c r="G548" i="1" s="1"/>
  <c r="G547" i="1" s="1"/>
  <c r="H545" i="1"/>
  <c r="H544" i="1" s="1"/>
  <c r="H543" i="1" s="1"/>
  <c r="G545" i="1"/>
  <c r="G544" i="1" s="1"/>
  <c r="G543" i="1" s="1"/>
  <c r="H540" i="1"/>
  <c r="H539" i="1" s="1"/>
  <c r="H538" i="1" s="1"/>
  <c r="H537" i="1" s="1"/>
  <c r="G540" i="1"/>
  <c r="G539" i="1" s="1"/>
  <c r="G538" i="1" s="1"/>
  <c r="G537" i="1" s="1"/>
  <c r="G559" i="1" l="1"/>
  <c r="H559" i="1"/>
  <c r="G542" i="1"/>
  <c r="H542" i="1"/>
  <c r="G536" i="1" l="1"/>
  <c r="H536" i="1"/>
  <c r="H447" i="1"/>
  <c r="H446" i="1" s="1"/>
  <c r="H445" i="1" s="1"/>
  <c r="G447" i="1"/>
  <c r="G446" i="1" s="1"/>
  <c r="G445" i="1" s="1"/>
  <c r="H443" i="1"/>
  <c r="H442" i="1" s="1"/>
  <c r="H441" i="1" s="1"/>
  <c r="G443" i="1"/>
  <c r="G442" i="1" s="1"/>
  <c r="G441" i="1" s="1"/>
  <c r="G420" i="1"/>
  <c r="H420" i="1"/>
  <c r="H217" i="1"/>
  <c r="H216" i="1" s="1"/>
  <c r="H215" i="1" s="1"/>
  <c r="G217" i="1"/>
  <c r="G216" i="1" s="1"/>
  <c r="G215" i="1" s="1"/>
  <c r="H213" i="1"/>
  <c r="H212" i="1" s="1"/>
  <c r="H211" i="1" s="1"/>
  <c r="G213" i="1"/>
  <c r="G212" i="1" s="1"/>
  <c r="G211" i="1" s="1"/>
  <c r="H210" i="1"/>
  <c r="H209" i="1" s="1"/>
  <c r="H208" i="1" s="1"/>
  <c r="H207" i="1" s="1"/>
  <c r="G210" i="1"/>
  <c r="G209" i="1" s="1"/>
  <c r="G208" i="1" s="1"/>
  <c r="G207" i="1" s="1"/>
  <c r="G206" i="1"/>
  <c r="G205" i="1" s="1"/>
  <c r="G204" i="1" s="1"/>
  <c r="G203" i="1" s="1"/>
  <c r="H205" i="1"/>
  <c r="H204" i="1" s="1"/>
  <c r="H203" i="1" s="1"/>
  <c r="H440" i="1" l="1"/>
  <c r="G440" i="1"/>
  <c r="G202" i="1"/>
  <c r="G201" i="1" s="1"/>
  <c r="G200" i="1" s="1"/>
  <c r="H202" i="1"/>
  <c r="H201" i="1" s="1"/>
  <c r="H200" i="1" s="1"/>
  <c r="H178" i="1" l="1"/>
  <c r="G178" i="1"/>
  <c r="H120" i="1" l="1"/>
  <c r="H119" i="1" s="1"/>
  <c r="H118" i="1" s="1"/>
  <c r="G120" i="1"/>
  <c r="G119" i="1" s="1"/>
  <c r="G118" i="1" s="1"/>
  <c r="H116" i="1"/>
  <c r="H115" i="1" s="1"/>
  <c r="H114" i="1" s="1"/>
  <c r="G116" i="1"/>
  <c r="G115" i="1" s="1"/>
  <c r="G114" i="1" s="1"/>
  <c r="G113" i="1"/>
  <c r="G112" i="1" s="1"/>
  <c r="G111" i="1" s="1"/>
  <c r="G110" i="1" s="1"/>
  <c r="H113" i="1"/>
  <c r="H112" i="1" s="1"/>
  <c r="H111" i="1" s="1"/>
  <c r="H110" i="1" s="1"/>
  <c r="G103" i="1"/>
  <c r="H103" i="1"/>
  <c r="G1799" i="1" l="1"/>
  <c r="H1799" i="1"/>
  <c r="G1801" i="1"/>
  <c r="H1801" i="1"/>
  <c r="G1803" i="1"/>
  <c r="G1802" i="1" s="1"/>
  <c r="H1803" i="1"/>
  <c r="H1802" i="1" s="1"/>
  <c r="G1807" i="1"/>
  <c r="G1806" i="1" s="1"/>
  <c r="H1807" i="1"/>
  <c r="H1806" i="1" s="1"/>
  <c r="G1790" i="1"/>
  <c r="H1790" i="1"/>
  <c r="H1789" i="1" s="1"/>
  <c r="H1788" i="1" s="1"/>
  <c r="H1787" i="1" s="1"/>
  <c r="H1786" i="1" s="1"/>
  <c r="G1789" i="1" l="1"/>
  <c r="G1788" i="1" s="1"/>
  <c r="G1787" i="1" s="1"/>
  <c r="H1798" i="1"/>
  <c r="H1797" i="1" s="1"/>
  <c r="G1798" i="1"/>
  <c r="G1797" i="1" s="1"/>
  <c r="H1785" i="1"/>
  <c r="G1786" i="1" l="1"/>
  <c r="G1785" i="1"/>
  <c r="G1759" i="1"/>
  <c r="G1758" i="1" s="1"/>
  <c r="H1759" i="1"/>
  <c r="H1758" i="1" s="1"/>
  <c r="G1763" i="1"/>
  <c r="G1762" i="1" s="1"/>
  <c r="H1763" i="1"/>
  <c r="H1762" i="1" s="1"/>
  <c r="H1796" i="1" l="1"/>
  <c r="H1795" i="1" s="1"/>
  <c r="H1794" i="1" s="1"/>
  <c r="G1796" i="1"/>
  <c r="G1795" i="1" s="1"/>
  <c r="G1794" i="1" s="1"/>
  <c r="H2131" i="1"/>
  <c r="H2130" i="1" s="1"/>
  <c r="G2131" i="1"/>
  <c r="G2130" i="1" s="1"/>
  <c r="H2127" i="1"/>
  <c r="H2126" i="1" s="1"/>
  <c r="G2127" i="1"/>
  <c r="G2126" i="1" s="1"/>
  <c r="H2122" i="1"/>
  <c r="H2121" i="1" s="1"/>
  <c r="G2122" i="1"/>
  <c r="G2121" i="1" s="1"/>
  <c r="H2117" i="1"/>
  <c r="H2116" i="1" s="1"/>
  <c r="H2115" i="1" s="1"/>
  <c r="H2114" i="1" s="1"/>
  <c r="G2117" i="1"/>
  <c r="G2116" i="1" s="1"/>
  <c r="G2115" i="1" s="1"/>
  <c r="G2114" i="1" s="1"/>
  <c r="H2112" i="1"/>
  <c r="H2111" i="1" s="1"/>
  <c r="H2110" i="1" s="1"/>
  <c r="H2109" i="1" s="1"/>
  <c r="G2112" i="1"/>
  <c r="G2111" i="1" s="1"/>
  <c r="G2110" i="1" s="1"/>
  <c r="G2109" i="1" s="1"/>
  <c r="H2006" i="1"/>
  <c r="H2005" i="1" s="1"/>
  <c r="G2006" i="1"/>
  <c r="G2005" i="1" s="1"/>
  <c r="H2002" i="1"/>
  <c r="H2001" i="1" s="1"/>
  <c r="G2002" i="1"/>
  <c r="G2001" i="1" s="1"/>
  <c r="H1997" i="1"/>
  <c r="H1996" i="1" s="1"/>
  <c r="G1997" i="1"/>
  <c r="G1996" i="1" s="1"/>
  <c r="H1992" i="1"/>
  <c r="H1991" i="1" s="1"/>
  <c r="H1990" i="1" s="1"/>
  <c r="H1989" i="1" s="1"/>
  <c r="G1992" i="1"/>
  <c r="G1991" i="1" s="1"/>
  <c r="G1990" i="1" s="1"/>
  <c r="G1989" i="1" s="1"/>
  <c r="H1987" i="1"/>
  <c r="H1986" i="1" s="1"/>
  <c r="H1985" i="1" s="1"/>
  <c r="H1984" i="1" s="1"/>
  <c r="G1987" i="1"/>
  <c r="G1986" i="1" s="1"/>
  <c r="G1985" i="1" s="1"/>
  <c r="G1984" i="1" s="1"/>
  <c r="G1863" i="1"/>
  <c r="G1862" i="1" s="1"/>
  <c r="G1861" i="1" s="1"/>
  <c r="H1863" i="1"/>
  <c r="H1862" i="1" s="1"/>
  <c r="H1861" i="1" s="1"/>
  <c r="H1857" i="1"/>
  <c r="H1856" i="1" s="1"/>
  <c r="G1857" i="1"/>
  <c r="G1856" i="1" s="1"/>
  <c r="H1852" i="1"/>
  <c r="H1851" i="1" s="1"/>
  <c r="H1850" i="1" s="1"/>
  <c r="G1852" i="1"/>
  <c r="G1851" i="1" s="1"/>
  <c r="H1847" i="1"/>
  <c r="H1846" i="1" s="1"/>
  <c r="G1847" i="1"/>
  <c r="G1846" i="1" s="1"/>
  <c r="G1845" i="1" l="1"/>
  <c r="G1844" i="1" s="1"/>
  <c r="H1845" i="1"/>
  <c r="H1844" i="1" s="1"/>
  <c r="G1784" i="1"/>
  <c r="G1793" i="1"/>
  <c r="H1784" i="1"/>
  <c r="H1793" i="1"/>
  <c r="G1855" i="1"/>
  <c r="G1854" i="1" s="1"/>
  <c r="G1995" i="1"/>
  <c r="H2120" i="1"/>
  <c r="H2119" i="1" s="1"/>
  <c r="H2108" i="1" s="1"/>
  <c r="G2120" i="1"/>
  <c r="G2119" i="1" s="1"/>
  <c r="G2108" i="1" s="1"/>
  <c r="H1995" i="1"/>
  <c r="H1994" i="1" s="1"/>
  <c r="H1983" i="1" s="1"/>
  <c r="H1855" i="1"/>
  <c r="H1854" i="1" s="1"/>
  <c r="H1849" i="1"/>
  <c r="G1850" i="1"/>
  <c r="G1994" i="1" l="1"/>
  <c r="G1983" i="1" s="1"/>
  <c r="G1982" i="1" s="1"/>
  <c r="H1982" i="1"/>
  <c r="G2107" i="1"/>
  <c r="H2107" i="1"/>
  <c r="H1843" i="1"/>
  <c r="G1849" i="1"/>
  <c r="H2105" i="1" l="1"/>
  <c r="H2106" i="1"/>
  <c r="G2105" i="1"/>
  <c r="G2106" i="1"/>
  <c r="G1980" i="1"/>
  <c r="G1981" i="1"/>
  <c r="H1980" i="1"/>
  <c r="H1981" i="1"/>
  <c r="G1843" i="1"/>
  <c r="G1842" i="1" s="1"/>
  <c r="G1841" i="1" s="1"/>
  <c r="G1840" i="1" s="1"/>
  <c r="H1842" i="1"/>
  <c r="H1841" i="1" s="1"/>
  <c r="H1840" i="1" s="1"/>
  <c r="H581" i="1"/>
  <c r="H580" i="1" s="1"/>
  <c r="H579" i="1" s="1"/>
  <c r="G581" i="1"/>
  <c r="G580" i="1" s="1"/>
  <c r="G579" i="1" s="1"/>
  <c r="H577" i="1"/>
  <c r="H576" i="1" s="1"/>
  <c r="H575" i="1" s="1"/>
  <c r="G577" i="1"/>
  <c r="G576" i="1" s="1"/>
  <c r="G575" i="1" s="1"/>
  <c r="H573" i="1"/>
  <c r="H572" i="1" s="1"/>
  <c r="H571" i="1" s="1"/>
  <c r="G573" i="1"/>
  <c r="G572" i="1" s="1"/>
  <c r="G571" i="1" s="1"/>
  <c r="H568" i="1"/>
  <c r="H567" i="1" s="1"/>
  <c r="H566" i="1" s="1"/>
  <c r="H565" i="1" s="1"/>
  <c r="G568" i="1"/>
  <c r="G567" i="1" s="1"/>
  <c r="G566" i="1" s="1"/>
  <c r="G565" i="1" s="1"/>
  <c r="H656" i="1"/>
  <c r="H655" i="1" s="1"/>
  <c r="G656" i="1"/>
  <c r="G655" i="1" s="1"/>
  <c r="H652" i="1"/>
  <c r="H651" i="1" s="1"/>
  <c r="G652" i="1"/>
  <c r="G651" i="1" s="1"/>
  <c r="H647" i="1"/>
  <c r="H646" i="1" s="1"/>
  <c r="G647" i="1"/>
  <c r="G646" i="1" s="1"/>
  <c r="G570" i="1" l="1"/>
  <c r="G564" i="1" s="1"/>
  <c r="H570" i="1"/>
  <c r="H564" i="1" s="1"/>
  <c r="G645" i="1"/>
  <c r="G644" i="1" s="1"/>
  <c r="G643" i="1" s="1"/>
  <c r="G642" i="1" s="1"/>
  <c r="H645" i="1"/>
  <c r="H644" i="1" s="1"/>
  <c r="H643" i="1" s="1"/>
  <c r="H642" i="1" s="1"/>
  <c r="H1965" i="1" l="1"/>
  <c r="H1964" i="1" s="1"/>
  <c r="H1963" i="1" s="1"/>
  <c r="H1962" i="1" s="1"/>
  <c r="G1965" i="1"/>
  <c r="G1964" i="1" s="1"/>
  <c r="G1963" i="1" s="1"/>
  <c r="G1962" i="1" s="1"/>
  <c r="H1777" i="1" l="1"/>
  <c r="H1776" i="1" s="1"/>
  <c r="H1775" i="1" s="1"/>
  <c r="H1774" i="1" s="1"/>
  <c r="H1773" i="1" s="1"/>
  <c r="G1777" i="1"/>
  <c r="G1776" i="1" s="1"/>
  <c r="G1775" i="1" s="1"/>
  <c r="G1774" i="1" s="1"/>
  <c r="G1773" i="1" s="1"/>
  <c r="H2228" i="1"/>
  <c r="H2227" i="1" s="1"/>
  <c r="H2226" i="1" s="1"/>
  <c r="G2228" i="1"/>
  <c r="G2227" i="1" s="1"/>
  <c r="G2226" i="1" s="1"/>
  <c r="H2225" i="1" l="1"/>
  <c r="H2224" i="1" s="1"/>
  <c r="H2223" i="1" s="1"/>
  <c r="H2222" i="1" s="1"/>
  <c r="G2225" i="1"/>
  <c r="G2224" i="1" s="1"/>
  <c r="G2223" i="1" s="1"/>
  <c r="G2222" i="1" s="1"/>
  <c r="H2102" i="1" l="1"/>
  <c r="H2101" i="1" s="1"/>
  <c r="H2100" i="1" s="1"/>
  <c r="H2099" i="1" s="1"/>
  <c r="H2098" i="1" s="1"/>
  <c r="H2097" i="1" s="1"/>
  <c r="G2102" i="1"/>
  <c r="G2101" i="1" s="1"/>
  <c r="G2100" i="1" s="1"/>
  <c r="G2099" i="1" s="1"/>
  <c r="G2098" i="1" s="1"/>
  <c r="G2097" i="1" s="1"/>
  <c r="H2095" i="1"/>
  <c r="H2094" i="1" s="1"/>
  <c r="G2095" i="1"/>
  <c r="G2094" i="1" s="1"/>
  <c r="H2090" i="1"/>
  <c r="H2089" i="1" s="1"/>
  <c r="H2088" i="1" s="1"/>
  <c r="H2087" i="1" s="1"/>
  <c r="G2090" i="1"/>
  <c r="G2089" i="1" s="1"/>
  <c r="G2088" i="1" s="1"/>
  <c r="G2087" i="1" s="1"/>
  <c r="H1977" i="1"/>
  <c r="H1976" i="1" s="1"/>
  <c r="H1975" i="1" s="1"/>
  <c r="G1977" i="1"/>
  <c r="G1976" i="1" s="1"/>
  <c r="G1975" i="1" s="1"/>
  <c r="H1970" i="1"/>
  <c r="H1969" i="1" s="1"/>
  <c r="H1968" i="1" s="1"/>
  <c r="H1967" i="1" s="1"/>
  <c r="G1970" i="1"/>
  <c r="G1969" i="1" s="1"/>
  <c r="H1043" i="1"/>
  <c r="H1042" i="1" s="1"/>
  <c r="H1041" i="1" s="1"/>
  <c r="G1043" i="1"/>
  <c r="G1042" i="1" s="1"/>
  <c r="H1039" i="1"/>
  <c r="H1038" i="1" s="1"/>
  <c r="H1037" i="1" s="1"/>
  <c r="G1039" i="1"/>
  <c r="G1038" i="1" s="1"/>
  <c r="G1037" i="1" s="1"/>
  <c r="H1035" i="1"/>
  <c r="H1034" i="1" s="1"/>
  <c r="H1033" i="1" s="1"/>
  <c r="G1035" i="1"/>
  <c r="G1034" i="1" s="1"/>
  <c r="G1033" i="1" s="1"/>
  <c r="H1030" i="1"/>
  <c r="H1029" i="1" s="1"/>
  <c r="H1028" i="1" s="1"/>
  <c r="G1030" i="1"/>
  <c r="G1029" i="1" s="1"/>
  <c r="G1028" i="1" s="1"/>
  <c r="H1026" i="1"/>
  <c r="G1026" i="1"/>
  <c r="H1024" i="1"/>
  <c r="G1024" i="1"/>
  <c r="H1021" i="1"/>
  <c r="H1020" i="1" s="1"/>
  <c r="G1021" i="1"/>
  <c r="G1020" i="1" s="1"/>
  <c r="H1014" i="1"/>
  <c r="H1013" i="1" s="1"/>
  <c r="H1012" i="1" s="1"/>
  <c r="H1011" i="1" s="1"/>
  <c r="G1014" i="1"/>
  <c r="G1013" i="1" s="1"/>
  <c r="G1012" i="1" s="1"/>
  <c r="G1011" i="1" s="1"/>
  <c r="H1009" i="1"/>
  <c r="H1008" i="1" s="1"/>
  <c r="H1007" i="1" s="1"/>
  <c r="H1006" i="1" s="1"/>
  <c r="G1009" i="1"/>
  <c r="G1008" i="1" s="1"/>
  <c r="G1007" i="1" s="1"/>
  <c r="G1006" i="1" s="1"/>
  <c r="H997" i="1"/>
  <c r="H996" i="1" s="1"/>
  <c r="H995" i="1" s="1"/>
  <c r="H994" i="1" s="1"/>
  <c r="G997" i="1"/>
  <c r="G996" i="1" s="1"/>
  <c r="G995" i="1" s="1"/>
  <c r="G994" i="1" s="1"/>
  <c r="H992" i="1"/>
  <c r="H991" i="1" s="1"/>
  <c r="H990" i="1" s="1"/>
  <c r="H989" i="1" s="1"/>
  <c r="G992" i="1"/>
  <c r="G991" i="1" s="1"/>
  <c r="G990" i="1" s="1"/>
  <c r="G989" i="1" s="1"/>
  <c r="H987" i="1"/>
  <c r="H986" i="1" s="1"/>
  <c r="G987" i="1"/>
  <c r="G986" i="1" s="1"/>
  <c r="H983" i="1"/>
  <c r="H982" i="1" s="1"/>
  <c r="H981" i="1" s="1"/>
  <c r="G983" i="1"/>
  <c r="G982" i="1" s="1"/>
  <c r="G981" i="1" s="1"/>
  <c r="H978" i="1"/>
  <c r="H977" i="1" s="1"/>
  <c r="H976" i="1" s="1"/>
  <c r="G978" i="1"/>
  <c r="G977" i="1" s="1"/>
  <c r="G976" i="1" s="1"/>
  <c r="H974" i="1"/>
  <c r="H973" i="1" s="1"/>
  <c r="H972" i="1" s="1"/>
  <c r="H971" i="1" s="1"/>
  <c r="G974" i="1"/>
  <c r="G973" i="1" s="1"/>
  <c r="G972" i="1" s="1"/>
  <c r="G971" i="1" s="1"/>
  <c r="H1531" i="1"/>
  <c r="H1530" i="1" s="1"/>
  <c r="H1529" i="1" s="1"/>
  <c r="H1528" i="1" s="1"/>
  <c r="H1527" i="1" s="1"/>
  <c r="G1531" i="1"/>
  <c r="G1530" i="1" s="1"/>
  <c r="G1529" i="1" s="1"/>
  <c r="G1528" i="1" s="1"/>
  <c r="G1527" i="1" s="1"/>
  <c r="H1425" i="1"/>
  <c r="H1424" i="1" s="1"/>
  <c r="H1423" i="1" s="1"/>
  <c r="H1422" i="1" s="1"/>
  <c r="H1421" i="1" s="1"/>
  <c r="G1425" i="1"/>
  <c r="G1424" i="1" s="1"/>
  <c r="G1423" i="1" s="1"/>
  <c r="G1422" i="1" s="1"/>
  <c r="G1421" i="1" s="1"/>
  <c r="H533" i="1"/>
  <c r="H532" i="1" s="1"/>
  <c r="H531" i="1" s="1"/>
  <c r="G533" i="1"/>
  <c r="G532" i="1" s="1"/>
  <c r="G531" i="1" s="1"/>
  <c r="H529" i="1"/>
  <c r="H528" i="1" s="1"/>
  <c r="H527" i="1" s="1"/>
  <c r="H526" i="1" s="1"/>
  <c r="G529" i="1"/>
  <c r="G528" i="1" s="1"/>
  <c r="G527" i="1" s="1"/>
  <c r="G526" i="1" s="1"/>
  <c r="H385" i="1"/>
  <c r="H384" i="1" s="1"/>
  <c r="H383" i="1" s="1"/>
  <c r="G385" i="1"/>
  <c r="G384" i="1" s="1"/>
  <c r="G383" i="1" s="1"/>
  <c r="H381" i="1"/>
  <c r="H380" i="1" s="1"/>
  <c r="H379" i="1" s="1"/>
  <c r="G381" i="1"/>
  <c r="G380" i="1" s="1"/>
  <c r="G379" i="1" s="1"/>
  <c r="H376" i="1"/>
  <c r="H375" i="1" s="1"/>
  <c r="H374" i="1" s="1"/>
  <c r="G376" i="1"/>
  <c r="G375" i="1" s="1"/>
  <c r="G374" i="1" s="1"/>
  <c r="H372" i="1"/>
  <c r="H371" i="1" s="1"/>
  <c r="H370" i="1" s="1"/>
  <c r="G372" i="1"/>
  <c r="G371" i="1" s="1"/>
  <c r="G370" i="1" s="1"/>
  <c r="H368" i="1"/>
  <c r="H367" i="1" s="1"/>
  <c r="H366" i="1" s="1"/>
  <c r="G368" i="1"/>
  <c r="G367" i="1" s="1"/>
  <c r="G366" i="1" s="1"/>
  <c r="H364" i="1"/>
  <c r="H363" i="1" s="1"/>
  <c r="H362" i="1" s="1"/>
  <c r="G364" i="1"/>
  <c r="G363" i="1" s="1"/>
  <c r="G362" i="1" s="1"/>
  <c r="H360" i="1"/>
  <c r="H359" i="1" s="1"/>
  <c r="H358" i="1" s="1"/>
  <c r="G360" i="1"/>
  <c r="G359" i="1" s="1"/>
  <c r="G358" i="1" s="1"/>
  <c r="H356" i="1"/>
  <c r="H355" i="1" s="1"/>
  <c r="H354" i="1" s="1"/>
  <c r="H353" i="1" s="1"/>
  <c r="G356" i="1"/>
  <c r="G355" i="1" s="1"/>
  <c r="G354" i="1" s="1"/>
  <c r="G353" i="1" s="1"/>
  <c r="H349" i="1"/>
  <c r="H348" i="1" s="1"/>
  <c r="H347" i="1" s="1"/>
  <c r="G349" i="1"/>
  <c r="G348" i="1" s="1"/>
  <c r="G347" i="1" s="1"/>
  <c r="H345" i="1"/>
  <c r="H344" i="1" s="1"/>
  <c r="H343" i="1" s="1"/>
  <c r="H342" i="1" s="1"/>
  <c r="G345" i="1"/>
  <c r="G344" i="1" s="1"/>
  <c r="G343" i="1" s="1"/>
  <c r="G342" i="1" s="1"/>
  <c r="H1032" i="1" l="1"/>
  <c r="H378" i="1"/>
  <c r="G378" i="1"/>
  <c r="H1000" i="1"/>
  <c r="H999" i="1" s="1"/>
  <c r="G1000" i="1"/>
  <c r="G999" i="1" s="1"/>
  <c r="G1041" i="1"/>
  <c r="G1032" i="1" s="1"/>
  <c r="H1961" i="1"/>
  <c r="H1960" i="1" s="1"/>
  <c r="H2093" i="1"/>
  <c r="G2093" i="1"/>
  <c r="G1974" i="1"/>
  <c r="G1973" i="1" s="1"/>
  <c r="G1972" i="1" s="1"/>
  <c r="H1974" i="1"/>
  <c r="H1973" i="1" s="1"/>
  <c r="H1972" i="1" s="1"/>
  <c r="G1968" i="1"/>
  <c r="G1967" i="1" s="1"/>
  <c r="H1023" i="1"/>
  <c r="H1019" i="1" s="1"/>
  <c r="H1018" i="1" s="1"/>
  <c r="G985" i="1"/>
  <c r="G980" i="1" s="1"/>
  <c r="G1023" i="1"/>
  <c r="G1019" i="1" s="1"/>
  <c r="G1018" i="1" s="1"/>
  <c r="H985" i="1"/>
  <c r="H980" i="1" s="1"/>
  <c r="G525" i="1"/>
  <c r="H525" i="1"/>
  <c r="H341" i="1"/>
  <c r="H340" i="1" s="1"/>
  <c r="G341" i="1"/>
  <c r="G340" i="1" s="1"/>
  <c r="G1961" i="1" l="1"/>
  <c r="G1960" i="1" s="1"/>
  <c r="G1959" i="1" s="1"/>
  <c r="H2092" i="1"/>
  <c r="H2086" i="1" s="1"/>
  <c r="H2085" i="1" s="1"/>
  <c r="H2084" i="1" s="1"/>
  <c r="G2092" i="1"/>
  <c r="G2086" i="1" s="1"/>
  <c r="G2085" i="1" s="1"/>
  <c r="G2084" i="1" s="1"/>
  <c r="H1959" i="1"/>
  <c r="G1017" i="1"/>
  <c r="G1016" i="1" s="1"/>
  <c r="G970" i="1"/>
  <c r="H1017" i="1"/>
  <c r="H1016" i="1" s="1"/>
  <c r="H970" i="1"/>
  <c r="H352" i="1"/>
  <c r="H351" i="1" s="1"/>
  <c r="G352" i="1"/>
  <c r="G351" i="1" s="1"/>
  <c r="G969" i="1" l="1"/>
  <c r="G968" i="1" s="1"/>
  <c r="H969" i="1"/>
  <c r="H968" i="1" s="1"/>
  <c r="H2072" i="1" l="1"/>
  <c r="H2071" i="1" s="1"/>
  <c r="G2072" i="1"/>
  <c r="G2071" i="1" s="1"/>
  <c r="H1370" i="1" l="1"/>
  <c r="H1369" i="1" s="1"/>
  <c r="H1368" i="1" s="1"/>
  <c r="H1367" i="1" s="1"/>
  <c r="G1370" i="1"/>
  <c r="G1369" i="1" s="1"/>
  <c r="G1368" i="1" s="1"/>
  <c r="G1367" i="1" s="1"/>
  <c r="H1364" i="1"/>
  <c r="H1363" i="1" s="1"/>
  <c r="H1362" i="1" s="1"/>
  <c r="G1364" i="1"/>
  <c r="G1363" i="1" s="1"/>
  <c r="G1362" i="1" s="1"/>
  <c r="H1359" i="1"/>
  <c r="H1358" i="1" s="1"/>
  <c r="H1357" i="1" s="1"/>
  <c r="G1359" i="1"/>
  <c r="G1358" i="1" s="1"/>
  <c r="G1357" i="1" s="1"/>
  <c r="H1355" i="1"/>
  <c r="H1354" i="1" s="1"/>
  <c r="H1353" i="1" s="1"/>
  <c r="H1352" i="1" s="1"/>
  <c r="G1355" i="1"/>
  <c r="G1354" i="1" s="1"/>
  <c r="G1353" i="1" s="1"/>
  <c r="G1352" i="1" s="1"/>
  <c r="H1366" i="1" l="1"/>
  <c r="G1366" i="1"/>
  <c r="H1361" i="1"/>
  <c r="G1361" i="1"/>
  <c r="G1356" i="1"/>
  <c r="H1356" i="1"/>
  <c r="H1351" i="1"/>
  <c r="G1351" i="1"/>
  <c r="G1350" i="1" l="1"/>
  <c r="H1350" i="1"/>
  <c r="G1227" i="1" l="1"/>
  <c r="G1226" i="1" s="1"/>
  <c r="G1225" i="1" s="1"/>
  <c r="H1223" i="1"/>
  <c r="H1221" i="1"/>
  <c r="G1223" i="1"/>
  <c r="G1221" i="1"/>
  <c r="H1233" i="1"/>
  <c r="H1231" i="1"/>
  <c r="G1233" i="1"/>
  <c r="G1231" i="1"/>
  <c r="G1248" i="1"/>
  <c r="H1248" i="1"/>
  <c r="G1220" i="1" l="1"/>
  <c r="G1219" i="1" s="1"/>
  <c r="H1220" i="1"/>
  <c r="H1219" i="1" s="1"/>
  <c r="G1230" i="1"/>
  <c r="G1229" i="1" s="1"/>
  <c r="H1230" i="1"/>
  <c r="H1229" i="1" s="1"/>
  <c r="H1118" i="1"/>
  <c r="G1118" i="1"/>
  <c r="H1116" i="1"/>
  <c r="G1116" i="1"/>
  <c r="G1110" i="1"/>
  <c r="H1110" i="1"/>
  <c r="H1108" i="1"/>
  <c r="G1108" i="1"/>
  <c r="H1105" i="1"/>
  <c r="H1104" i="1" s="1"/>
  <c r="G1105" i="1"/>
  <c r="G1104" i="1" s="1"/>
  <c r="H1101" i="1"/>
  <c r="H1100" i="1" s="1"/>
  <c r="H1099" i="1" s="1"/>
  <c r="H1098" i="1" s="1"/>
  <c r="G1101" i="1"/>
  <c r="G1100" i="1" s="1"/>
  <c r="G1099" i="1" s="1"/>
  <c r="G1098" i="1" s="1"/>
  <c r="G1107" i="1" l="1"/>
  <c r="G1103" i="1" s="1"/>
  <c r="G1102" i="1" s="1"/>
  <c r="H1115" i="1"/>
  <c r="H1114" i="1" s="1"/>
  <c r="G1115" i="1"/>
  <c r="G1114" i="1" s="1"/>
  <c r="H1107" i="1"/>
  <c r="H1103" i="1" s="1"/>
  <c r="H1102" i="1" s="1"/>
  <c r="G1097" i="1"/>
  <c r="H1097" i="1"/>
  <c r="H1096" i="1" l="1"/>
  <c r="G1096" i="1"/>
  <c r="H1113" i="1"/>
  <c r="H1112" i="1" s="1"/>
  <c r="G1113" i="1"/>
  <c r="G1112" i="1" s="1"/>
  <c r="G333" i="1"/>
  <c r="G332" i="1" s="1"/>
  <c r="G331" i="1" s="1"/>
  <c r="H333" i="1"/>
  <c r="H332" i="1" s="1"/>
  <c r="H331" i="1" s="1"/>
  <c r="H337" i="1"/>
  <c r="H336" i="1" s="1"/>
  <c r="H335" i="1" s="1"/>
  <c r="G337" i="1"/>
  <c r="G336" i="1" s="1"/>
  <c r="G335" i="1" s="1"/>
  <c r="H327" i="1"/>
  <c r="H326" i="1" s="1"/>
  <c r="H325" i="1" s="1"/>
  <c r="G327" i="1"/>
  <c r="G326" i="1" s="1"/>
  <c r="G325" i="1" s="1"/>
  <c r="H322" i="1"/>
  <c r="H321" i="1" s="1"/>
  <c r="H320" i="1" s="1"/>
  <c r="G322" i="1"/>
  <c r="G321" i="1" s="1"/>
  <c r="G320" i="1" s="1"/>
  <c r="H318" i="1"/>
  <c r="H317" i="1" s="1"/>
  <c r="H316" i="1" s="1"/>
  <c r="H315" i="1" s="1"/>
  <c r="G318" i="1"/>
  <c r="G317" i="1" s="1"/>
  <c r="G316" i="1" s="1"/>
  <c r="G315" i="1" s="1"/>
  <c r="H312" i="1"/>
  <c r="H311" i="1" s="1"/>
  <c r="H310" i="1" s="1"/>
  <c r="H309" i="1" s="1"/>
  <c r="G312" i="1"/>
  <c r="G311" i="1" s="1"/>
  <c r="G310" i="1" s="1"/>
  <c r="G309" i="1" s="1"/>
  <c r="H304" i="1"/>
  <c r="H303" i="1" s="1"/>
  <c r="H302" i="1" s="1"/>
  <c r="H301" i="1" s="1"/>
  <c r="H300" i="1" s="1"/>
  <c r="G304" i="1"/>
  <c r="G303" i="1" s="1"/>
  <c r="G302" i="1" s="1"/>
  <c r="G301" i="1" s="1"/>
  <c r="G300" i="1" s="1"/>
  <c r="H298" i="1"/>
  <c r="H297" i="1" s="1"/>
  <c r="H296" i="1" s="1"/>
  <c r="H295" i="1" s="1"/>
  <c r="G298" i="1"/>
  <c r="G297" i="1" s="1"/>
  <c r="G296" i="1" s="1"/>
  <c r="G295" i="1" s="1"/>
  <c r="H292" i="1"/>
  <c r="H291" i="1" s="1"/>
  <c r="H290" i="1" s="1"/>
  <c r="H289" i="1" s="1"/>
  <c r="G292" i="1"/>
  <c r="G291" i="1" s="1"/>
  <c r="G290" i="1" s="1"/>
  <c r="G289" i="1" s="1"/>
  <c r="H284" i="1"/>
  <c r="H283" i="1" s="1"/>
  <c r="G284" i="1"/>
  <c r="G283" i="1" s="1"/>
  <c r="H280" i="1"/>
  <c r="H279" i="1" s="1"/>
  <c r="G280" i="1"/>
  <c r="G279" i="1" s="1"/>
  <c r="H275" i="1"/>
  <c r="H274" i="1" s="1"/>
  <c r="G275" i="1"/>
  <c r="G274" i="1" s="1"/>
  <c r="H270" i="1"/>
  <c r="H269" i="1" s="1"/>
  <c r="H268" i="1" s="1"/>
  <c r="G270" i="1"/>
  <c r="G269" i="1" s="1"/>
  <c r="G268" i="1" s="1"/>
  <c r="H266" i="1"/>
  <c r="H265" i="1" s="1"/>
  <c r="H264" i="1" s="1"/>
  <c r="G266" i="1"/>
  <c r="G265" i="1" s="1"/>
  <c r="G264" i="1" s="1"/>
  <c r="H261" i="1"/>
  <c r="H260" i="1" s="1"/>
  <c r="H259" i="1" s="1"/>
  <c r="G261" i="1"/>
  <c r="G260" i="1" s="1"/>
  <c r="G259" i="1" s="1"/>
  <c r="H324" i="1" l="1"/>
  <c r="H308" i="1" s="1"/>
  <c r="G330" i="1"/>
  <c r="G329" i="1" s="1"/>
  <c r="H288" i="1"/>
  <c r="G314" i="1"/>
  <c r="G319" i="1"/>
  <c r="H330" i="1"/>
  <c r="H329" i="1" s="1"/>
  <c r="H258" i="1"/>
  <c r="H319" i="1"/>
  <c r="G324" i="1"/>
  <c r="G308" i="1" s="1"/>
  <c r="H314" i="1"/>
  <c r="H263" i="1"/>
  <c r="H273" i="1"/>
  <c r="H272" i="1" s="1"/>
  <c r="G258" i="1"/>
  <c r="G273" i="1"/>
  <c r="G272" i="1" s="1"/>
  <c r="G263" i="1"/>
  <c r="G288" i="1"/>
  <c r="G257" i="1" l="1"/>
  <c r="G256" i="1" s="1"/>
  <c r="H257" i="1"/>
  <c r="H256" i="1" s="1"/>
  <c r="G307" i="1"/>
  <c r="G306" i="1" s="1"/>
  <c r="H307" i="1"/>
  <c r="H306" i="1" s="1"/>
  <c r="G255" i="1" l="1"/>
  <c r="G254" i="1" s="1"/>
  <c r="H255" i="1"/>
  <c r="H254" i="1" s="1"/>
  <c r="H2202" i="1" l="1"/>
  <c r="H2201" i="1" s="1"/>
  <c r="H2200" i="1" s="1"/>
  <c r="H2199" i="1" s="1"/>
  <c r="H2198" i="1" s="1"/>
  <c r="H2196" i="1"/>
  <c r="H2195" i="1" s="1"/>
  <c r="H2194" i="1" s="1"/>
  <c r="H2192" i="1"/>
  <c r="H2191" i="1" s="1"/>
  <c r="H2190" i="1" s="1"/>
  <c r="H2188" i="1"/>
  <c r="H2187" i="1" s="1"/>
  <c r="H2186" i="1" s="1"/>
  <c r="H2184" i="1"/>
  <c r="H2183" i="1" s="1"/>
  <c r="H2182" i="1" s="1"/>
  <c r="G2202" i="1"/>
  <c r="G2201" i="1" s="1"/>
  <c r="G2200" i="1" s="1"/>
  <c r="G2199" i="1" s="1"/>
  <c r="G2198" i="1" s="1"/>
  <c r="G2196" i="1"/>
  <c r="G2195" i="1" s="1"/>
  <c r="G2194" i="1" s="1"/>
  <c r="G2192" i="1"/>
  <c r="G2191" i="1" s="1"/>
  <c r="G2190" i="1" s="1"/>
  <c r="G2188" i="1"/>
  <c r="G2187" i="1" s="1"/>
  <c r="G2186" i="1" s="1"/>
  <c r="G2184" i="1"/>
  <c r="G2183" i="1" s="1"/>
  <c r="G2182" i="1" s="1"/>
  <c r="H2069" i="1"/>
  <c r="H2068" i="1" s="1"/>
  <c r="H2063" i="1"/>
  <c r="H2062" i="1" s="1"/>
  <c r="H2061" i="1" s="1"/>
  <c r="H2059" i="1"/>
  <c r="H2058" i="1" s="1"/>
  <c r="H2057" i="1" s="1"/>
  <c r="H2055" i="1"/>
  <c r="H2054" i="1" s="1"/>
  <c r="H2053" i="1" s="1"/>
  <c r="H2051" i="1"/>
  <c r="H2050" i="1" s="1"/>
  <c r="H2049" i="1" s="1"/>
  <c r="G2069" i="1"/>
  <c r="G2068" i="1" s="1"/>
  <c r="G2063" i="1"/>
  <c r="G2062" i="1" s="1"/>
  <c r="G2061" i="1" s="1"/>
  <c r="G2059" i="1"/>
  <c r="G2058" i="1" s="1"/>
  <c r="G2057" i="1" s="1"/>
  <c r="G2055" i="1"/>
  <c r="G2054" i="1" s="1"/>
  <c r="G2053" i="1" s="1"/>
  <c r="G2051" i="1"/>
  <c r="G2050" i="1" s="1"/>
  <c r="G2049" i="1" s="1"/>
  <c r="H1932" i="1"/>
  <c r="H1931" i="1" s="1"/>
  <c r="H1930" i="1" s="1"/>
  <c r="H1929" i="1" s="1"/>
  <c r="H1928" i="1" s="1"/>
  <c r="H1926" i="1"/>
  <c r="H1925" i="1" s="1"/>
  <c r="H1924" i="1" s="1"/>
  <c r="H1922" i="1"/>
  <c r="H1921" i="1" s="1"/>
  <c r="H1920" i="1" s="1"/>
  <c r="H1918" i="1"/>
  <c r="H1917" i="1" s="1"/>
  <c r="H1916" i="1" s="1"/>
  <c r="G1932" i="1"/>
  <c r="G1931" i="1" s="1"/>
  <c r="G1930" i="1" s="1"/>
  <c r="G1929" i="1" s="1"/>
  <c r="G1928" i="1" s="1"/>
  <c r="G1926" i="1"/>
  <c r="G1925" i="1" s="1"/>
  <c r="G1924" i="1" s="1"/>
  <c r="G1922" i="1"/>
  <c r="G1921" i="1" s="1"/>
  <c r="G1920" i="1" s="1"/>
  <c r="G1918" i="1"/>
  <c r="G1917" i="1" s="1"/>
  <c r="G1916" i="1" s="1"/>
  <c r="G2067" i="1" l="1"/>
  <c r="G2066" i="1" s="1"/>
  <c r="G2065" i="1" s="1"/>
  <c r="H2067" i="1"/>
  <c r="H2066" i="1" s="1"/>
  <c r="H2065" i="1" s="1"/>
  <c r="H1915" i="1"/>
  <c r="H1914" i="1" s="1"/>
  <c r="G2181" i="1"/>
  <c r="G2180" i="1" s="1"/>
  <c r="H2048" i="1"/>
  <c r="H2047" i="1" s="1"/>
  <c r="H2181" i="1"/>
  <c r="H2180" i="1" s="1"/>
  <c r="G2048" i="1"/>
  <c r="G2047" i="1" s="1"/>
  <c r="G1915" i="1"/>
  <c r="G1914" i="1" s="1"/>
  <c r="H911" i="1"/>
  <c r="G911" i="1"/>
  <c r="H2082" i="1"/>
  <c r="H2081" i="1" s="1"/>
  <c r="H2079" i="1" s="1"/>
  <c r="G2082" i="1"/>
  <c r="G2081" i="1" s="1"/>
  <c r="G2079" i="1" s="1"/>
  <c r="H2078" i="1" l="1"/>
  <c r="H2077" i="1" s="1"/>
  <c r="H2076" i="1" s="1"/>
  <c r="G2078" i="1"/>
  <c r="G2077" i="1" s="1"/>
  <c r="G2076" i="1" s="1"/>
  <c r="G2179" i="1"/>
  <c r="G2178" i="1" s="1"/>
  <c r="G2177" i="1" s="1"/>
  <c r="H2179" i="1"/>
  <c r="H2178" i="1" s="1"/>
  <c r="H2177" i="1" s="1"/>
  <c r="G1913" i="1"/>
  <c r="H1913" i="1"/>
  <c r="H2046" i="1"/>
  <c r="G2046" i="1"/>
  <c r="H1251" i="1"/>
  <c r="H1250" i="1" s="1"/>
  <c r="H1246" i="1"/>
  <c r="H1242" i="1"/>
  <c r="H1241" i="1" s="1"/>
  <c r="H1237" i="1"/>
  <c r="H1236" i="1" s="1"/>
  <c r="G1251" i="1"/>
  <c r="G1250" i="1" s="1"/>
  <c r="G1246" i="1"/>
  <c r="G1242" i="1"/>
  <c r="G1241" i="1" s="1"/>
  <c r="G1237" i="1"/>
  <c r="G1236" i="1" s="1"/>
  <c r="G1276" i="1"/>
  <c r="H1270" i="1"/>
  <c r="H1268" i="1" s="1"/>
  <c r="G1270" i="1"/>
  <c r="G1268" i="1" s="1"/>
  <c r="H1277" i="1"/>
  <c r="H1276" i="1" s="1"/>
  <c r="G1277" i="1"/>
  <c r="H1318" i="1"/>
  <c r="H1317" i="1" s="1"/>
  <c r="H1314" i="1"/>
  <c r="H1313" i="1" s="1"/>
  <c r="H1309" i="1"/>
  <c r="H1308" i="1" s="1"/>
  <c r="G1318" i="1"/>
  <c r="G1317" i="1" s="1"/>
  <c r="G1314" i="1"/>
  <c r="G1313" i="1" s="1"/>
  <c r="G1309" i="1"/>
  <c r="G1308" i="1" s="1"/>
  <c r="H1912" i="1" l="1"/>
  <c r="H1911" i="1" s="1"/>
  <c r="G1912" i="1"/>
  <c r="G1911" i="1" s="1"/>
  <c r="H1245" i="1"/>
  <c r="H1235" i="1" s="1"/>
  <c r="H1218" i="1" s="1"/>
  <c r="G1245" i="1"/>
  <c r="G1235" i="1" s="1"/>
  <c r="G1218" i="1" s="1"/>
  <c r="G1307" i="1"/>
  <c r="G1306" i="1" s="1"/>
  <c r="G1305" i="1" s="1"/>
  <c r="H1307" i="1"/>
  <c r="H1306" i="1" s="1"/>
  <c r="H1305" i="1" s="1"/>
  <c r="H1293" i="1" l="1"/>
  <c r="H1292" i="1" s="1"/>
  <c r="H1291" i="1" s="1"/>
  <c r="H1286" i="1"/>
  <c r="H1285" i="1" s="1"/>
  <c r="H1284" i="1" s="1"/>
  <c r="H1282" i="1"/>
  <c r="H1281" i="1" s="1"/>
  <c r="H1280" i="1" s="1"/>
  <c r="G1293" i="1"/>
  <c r="G1292" i="1" s="1"/>
  <c r="G1291" i="1" s="1"/>
  <c r="G1286" i="1"/>
  <c r="G1285" i="1" s="1"/>
  <c r="G1284" i="1" s="1"/>
  <c r="G1282" i="1"/>
  <c r="G1281" i="1" s="1"/>
  <c r="G1280" i="1" s="1"/>
  <c r="G1279" i="1" l="1"/>
  <c r="H1279" i="1"/>
  <c r="H458" i="1" l="1"/>
  <c r="H457" i="1" s="1"/>
  <c r="H456" i="1" s="1"/>
  <c r="G458" i="1"/>
  <c r="G457" i="1" s="1"/>
  <c r="G456" i="1" s="1"/>
  <c r="H454" i="1"/>
  <c r="H453" i="1" s="1"/>
  <c r="H452" i="1" s="1"/>
  <c r="G454" i="1"/>
  <c r="G453" i="1" s="1"/>
  <c r="G452" i="1" s="1"/>
  <c r="H2220" i="1"/>
  <c r="H2219" i="1" s="1"/>
  <c r="H2218" i="1" s="1"/>
  <c r="H2217" i="1" s="1"/>
  <c r="H2216" i="1" s="1"/>
  <c r="G2220" i="1"/>
  <c r="G2219" i="1" s="1"/>
  <c r="G2218" i="1" s="1"/>
  <c r="G2217" i="1" s="1"/>
  <c r="G2216" i="1" s="1"/>
  <c r="H2214" i="1"/>
  <c r="H2213" i="1" s="1"/>
  <c r="H2212" i="1" s="1"/>
  <c r="H2211" i="1" s="1"/>
  <c r="H2210" i="1" s="1"/>
  <c r="G2214" i="1"/>
  <c r="G2213" i="1" s="1"/>
  <c r="G2212" i="1" s="1"/>
  <c r="G2211" i="1" s="1"/>
  <c r="G2210" i="1" s="1"/>
  <c r="H2075" i="1"/>
  <c r="H2074" i="1" s="1"/>
  <c r="G2075" i="1"/>
  <c r="G2074" i="1" s="1"/>
  <c r="H1957" i="1"/>
  <c r="H1956" i="1" s="1"/>
  <c r="G1957" i="1"/>
  <c r="G1956" i="1" s="1"/>
  <c r="H1954" i="1"/>
  <c r="H1953" i="1" s="1"/>
  <c r="G1954" i="1"/>
  <c r="G1953" i="1" s="1"/>
  <c r="H1948" i="1"/>
  <c r="H1947" i="1" s="1"/>
  <c r="H1946" i="1" s="1"/>
  <c r="H1945" i="1" s="1"/>
  <c r="H1944" i="1" s="1"/>
  <c r="G1948" i="1"/>
  <c r="G1947" i="1" s="1"/>
  <c r="G1946" i="1" s="1"/>
  <c r="G1945" i="1" s="1"/>
  <c r="G1944" i="1" s="1"/>
  <c r="H958" i="1"/>
  <c r="H957" i="1" s="1"/>
  <c r="H956" i="1" s="1"/>
  <c r="H955" i="1" s="1"/>
  <c r="H954" i="1" s="1"/>
  <c r="G958" i="1"/>
  <c r="G957" i="1" s="1"/>
  <c r="G956" i="1" s="1"/>
  <c r="G955" i="1" s="1"/>
  <c r="G954" i="1" s="1"/>
  <c r="H1952" i="1" l="1"/>
  <c r="H1951" i="1" s="1"/>
  <c r="H1950" i="1" s="1"/>
  <c r="H1943" i="1" s="1"/>
  <c r="H1942" i="1" s="1"/>
  <c r="H1941" i="1" s="1"/>
  <c r="H451" i="1"/>
  <c r="H450" i="1" s="1"/>
  <c r="H449" i="1" s="1"/>
  <c r="G451" i="1"/>
  <c r="G450" i="1" s="1"/>
  <c r="G449" i="1" s="1"/>
  <c r="H2209" i="1"/>
  <c r="H2208" i="1" s="1"/>
  <c r="H2207" i="1" s="1"/>
  <c r="G2209" i="1"/>
  <c r="G2208" i="1" s="1"/>
  <c r="G2207" i="1" s="1"/>
  <c r="G1952" i="1"/>
  <c r="G1951" i="1" s="1"/>
  <c r="G1950" i="1" s="1"/>
  <c r="G1943" i="1" s="1"/>
  <c r="G1942" i="1" s="1"/>
  <c r="G1941" i="1" s="1"/>
  <c r="H947" i="1" l="1"/>
  <c r="H946" i="1" s="1"/>
  <c r="H945" i="1" s="1"/>
  <c r="G947" i="1"/>
  <c r="G946" i="1" s="1"/>
  <c r="G945" i="1" s="1"/>
  <c r="H944" i="1"/>
  <c r="H943" i="1" s="1"/>
  <c r="H942" i="1" s="1"/>
  <c r="G944" i="1"/>
  <c r="G943" i="1" s="1"/>
  <c r="G942" i="1" s="1"/>
  <c r="H937" i="1"/>
  <c r="G937" i="1"/>
  <c r="H932" i="1"/>
  <c r="H931" i="1" s="1"/>
  <c r="G932" i="1"/>
  <c r="G931" i="1" s="1"/>
  <c r="H905" i="1"/>
  <c r="H904" i="1" s="1"/>
  <c r="G905" i="1"/>
  <c r="G904" i="1" s="1"/>
  <c r="H902" i="1"/>
  <c r="H901" i="1" s="1"/>
  <c r="G902" i="1"/>
  <c r="G901" i="1" s="1"/>
  <c r="H899" i="1"/>
  <c r="H898" i="1" s="1"/>
  <c r="H897" i="1" s="1"/>
  <c r="G899" i="1"/>
  <c r="G898" i="1" s="1"/>
  <c r="G897" i="1" s="1"/>
  <c r="H896" i="1"/>
  <c r="H895" i="1" s="1"/>
  <c r="H894" i="1" s="1"/>
  <c r="G896" i="1"/>
  <c r="G895" i="1" s="1"/>
  <c r="G894" i="1" s="1"/>
  <c r="G900" i="1" l="1"/>
  <c r="H941" i="1"/>
  <c r="H940" i="1" s="1"/>
  <c r="G941" i="1"/>
  <c r="G940" i="1" s="1"/>
  <c r="G893" i="1"/>
  <c r="H893" i="1"/>
  <c r="H900" i="1"/>
  <c r="H535" i="1" l="1"/>
  <c r="H524" i="1" s="1"/>
  <c r="G535" i="1"/>
  <c r="G524" i="1" s="1"/>
  <c r="G682" i="1" l="1"/>
  <c r="H682" i="1"/>
  <c r="H681" i="1" s="1"/>
  <c r="H680" i="1" s="1"/>
  <c r="H679" i="1" s="1"/>
  <c r="G687" i="1"/>
  <c r="G686" i="1" s="1"/>
  <c r="G685" i="1" s="1"/>
  <c r="G684" i="1" s="1"/>
  <c r="H687" i="1"/>
  <c r="H686" i="1" s="1"/>
  <c r="H685" i="1" s="1"/>
  <c r="H684" i="1" s="1"/>
  <c r="H678" i="1" l="1"/>
  <c r="H677" i="1" s="1"/>
  <c r="H676" i="1" s="1"/>
  <c r="H675" i="1" s="1"/>
  <c r="G681" i="1"/>
  <c r="G680" i="1" s="1"/>
  <c r="G679" i="1" s="1"/>
  <c r="G678" i="1" s="1"/>
  <c r="G677" i="1" s="1"/>
  <c r="G676" i="1" s="1"/>
  <c r="G675" i="1" s="1"/>
  <c r="H1212" i="1" l="1"/>
  <c r="H1211" i="1" s="1"/>
  <c r="H1210" i="1" s="1"/>
  <c r="G1212" i="1"/>
  <c r="G1211" i="1" s="1"/>
  <c r="G1210" i="1" s="1"/>
  <c r="G1140" i="1" l="1"/>
  <c r="H1140" i="1"/>
  <c r="H163" i="1" l="1"/>
  <c r="H162" i="1" s="1"/>
  <c r="H161" i="1" s="1"/>
  <c r="H160" i="1" s="1"/>
  <c r="G163" i="1"/>
  <c r="G162" i="1" s="1"/>
  <c r="G161" i="1" s="1"/>
  <c r="G160" i="1" s="1"/>
  <c r="H413" i="1" l="1"/>
  <c r="H412" i="1" s="1"/>
  <c r="H411" i="1" s="1"/>
  <c r="G413" i="1"/>
  <c r="G412" i="1" s="1"/>
  <c r="G411" i="1" s="1"/>
  <c r="H409" i="1"/>
  <c r="H408" i="1" s="1"/>
  <c r="H407" i="1" s="1"/>
  <c r="G409" i="1"/>
  <c r="G408" i="1" s="1"/>
  <c r="G407" i="1" s="1"/>
  <c r="H405" i="1"/>
  <c r="H404" i="1" s="1"/>
  <c r="H403" i="1" s="1"/>
  <c r="G405" i="1"/>
  <c r="G404" i="1" s="1"/>
  <c r="G403" i="1" s="1"/>
  <c r="H400" i="1"/>
  <c r="H399" i="1" s="1"/>
  <c r="H398" i="1" s="1"/>
  <c r="G400" i="1"/>
  <c r="G399" i="1" s="1"/>
  <c r="G398" i="1" s="1"/>
  <c r="H396" i="1"/>
  <c r="H395" i="1" s="1"/>
  <c r="G396" i="1"/>
  <c r="G395" i="1" s="1"/>
  <c r="H392" i="1"/>
  <c r="H391" i="1" s="1"/>
  <c r="G392" i="1"/>
  <c r="G391" i="1" s="1"/>
  <c r="G390" i="1" l="1"/>
  <c r="G389" i="1" s="1"/>
  <c r="H402" i="1"/>
  <c r="H390" i="1"/>
  <c r="H389" i="1" s="1"/>
  <c r="G402" i="1"/>
  <c r="G388" i="1" l="1"/>
  <c r="H388" i="1"/>
  <c r="H2173" i="1" l="1"/>
  <c r="H2172" i="1" s="1"/>
  <c r="H2171" i="1" s="1"/>
  <c r="H2167" i="1"/>
  <c r="H2166" i="1" s="1"/>
  <c r="H2165" i="1" s="1"/>
  <c r="H2161" i="1"/>
  <c r="H2160" i="1" s="1"/>
  <c r="H2159" i="1" s="1"/>
  <c r="H2154" i="1"/>
  <c r="H2153" i="1" s="1"/>
  <c r="H2152" i="1" s="1"/>
  <c r="H2151" i="1" s="1"/>
  <c r="H2042" i="1"/>
  <c r="H2041" i="1" s="1"/>
  <c r="H2040" i="1" s="1"/>
  <c r="H2038" i="1"/>
  <c r="H2037" i="1" s="1"/>
  <c r="H2036" i="1" s="1"/>
  <c r="H2034" i="1"/>
  <c r="H2033" i="1" s="1"/>
  <c r="H2029" i="1"/>
  <c r="H2028" i="1" s="1"/>
  <c r="H2027" i="1" s="1"/>
  <c r="H2026" i="1" s="1"/>
  <c r="H1909" i="1"/>
  <c r="H1908" i="1" s="1"/>
  <c r="H1907" i="1" s="1"/>
  <c r="H1905" i="1"/>
  <c r="H1904" i="1" s="1"/>
  <c r="H1903" i="1" s="1"/>
  <c r="H1901" i="1"/>
  <c r="H1900" i="1" s="1"/>
  <c r="H1899" i="1" s="1"/>
  <c r="H1896" i="1"/>
  <c r="H1895" i="1" s="1"/>
  <c r="H1894" i="1" s="1"/>
  <c r="H1893" i="1" s="1"/>
  <c r="H1754" i="1"/>
  <c r="H1753" i="1" s="1"/>
  <c r="H1749" i="1"/>
  <c r="H1748" i="1" s="1"/>
  <c r="H1747" i="1" s="1"/>
  <c r="H1746" i="1" s="1"/>
  <c r="H1744" i="1"/>
  <c r="H1743" i="1" s="1"/>
  <c r="H1742" i="1" s="1"/>
  <c r="H1741" i="1" s="1"/>
  <c r="H1733" i="1"/>
  <c r="H1732" i="1" s="1"/>
  <c r="H1731" i="1" s="1"/>
  <c r="H1729" i="1"/>
  <c r="H1728" i="1" s="1"/>
  <c r="H1725" i="1"/>
  <c r="H1724" i="1" s="1"/>
  <c r="H1712" i="1"/>
  <c r="H1711" i="1" s="1"/>
  <c r="H1709" i="1"/>
  <c r="H1708" i="1" s="1"/>
  <c r="H1704" i="1"/>
  <c r="H1703" i="1" s="1"/>
  <c r="H1701" i="1"/>
  <c r="H1700" i="1" s="1"/>
  <c r="H1693" i="1"/>
  <c r="H1692" i="1" s="1"/>
  <c r="H1691" i="1" s="1"/>
  <c r="H1690" i="1" s="1"/>
  <c r="H1687" i="1"/>
  <c r="H1686" i="1" s="1"/>
  <c r="H1685" i="1" s="1"/>
  <c r="H1684" i="1" s="1"/>
  <c r="H1683" i="1" s="1"/>
  <c r="H1678" i="1"/>
  <c r="H1677" i="1" s="1"/>
  <c r="H1676" i="1" s="1"/>
  <c r="H1675" i="1" s="1"/>
  <c r="H1673" i="1"/>
  <c r="H1672" i="1" s="1"/>
  <c r="H1671" i="1" s="1"/>
  <c r="H1670" i="1" s="1"/>
  <c r="H1665" i="1"/>
  <c r="H1664" i="1" s="1"/>
  <c r="H1661" i="1"/>
  <c r="H1660" i="1" s="1"/>
  <c r="H1656" i="1"/>
  <c r="H1655" i="1" s="1"/>
  <c r="H1652" i="1"/>
  <c r="H1651" i="1" s="1"/>
  <c r="H1650" i="1" s="1"/>
  <c r="H1649" i="1" s="1"/>
  <c r="H1647" i="1"/>
  <c r="H1646" i="1" s="1"/>
  <c r="H1643" i="1"/>
  <c r="H1642" i="1" s="1"/>
  <c r="H1638" i="1"/>
  <c r="H1637" i="1" s="1"/>
  <c r="H1632" i="1"/>
  <c r="H1631" i="1" s="1"/>
  <c r="H1630" i="1" s="1"/>
  <c r="H1629" i="1" s="1"/>
  <c r="H1628" i="1" s="1"/>
  <c r="H1626" i="1"/>
  <c r="H1625" i="1" s="1"/>
  <c r="H1624" i="1" s="1"/>
  <c r="H1623" i="1" s="1"/>
  <c r="H1622" i="1" s="1"/>
  <c r="H1619" i="1"/>
  <c r="H1618" i="1" s="1"/>
  <c r="H1617" i="1" s="1"/>
  <c r="H1615" i="1"/>
  <c r="H1614" i="1" s="1"/>
  <c r="H1613" i="1" s="1"/>
  <c r="H1606" i="1"/>
  <c r="H1605" i="1" s="1"/>
  <c r="H1604" i="1" s="1"/>
  <c r="H1602" i="1"/>
  <c r="H1601" i="1" s="1"/>
  <c r="H1599" i="1"/>
  <c r="H1598" i="1" s="1"/>
  <c r="H1595" i="1"/>
  <c r="H1594" i="1" s="1"/>
  <c r="H1593" i="1" s="1"/>
  <c r="H1591" i="1"/>
  <c r="H1590" i="1" s="1"/>
  <c r="H1588" i="1"/>
  <c r="H1587" i="1" s="1"/>
  <c r="H1585" i="1"/>
  <c r="H1584" i="1" s="1"/>
  <c r="H1578" i="1"/>
  <c r="H1577" i="1" s="1"/>
  <c r="H1576" i="1" s="1"/>
  <c r="H1575" i="1" s="1"/>
  <c r="H1574" i="1" s="1"/>
  <c r="H1573" i="1" s="1"/>
  <c r="H1570" i="1"/>
  <c r="H1569" i="1" s="1"/>
  <c r="H1568" i="1" s="1"/>
  <c r="H1567" i="1" s="1"/>
  <c r="H1566" i="1" s="1"/>
  <c r="H1565" i="1" s="1"/>
  <c r="H1563" i="1"/>
  <c r="H1562" i="1" s="1"/>
  <c r="H1561" i="1" s="1"/>
  <c r="H1560" i="1" s="1"/>
  <c r="H1559" i="1" s="1"/>
  <c r="H1555" i="1"/>
  <c r="H1554" i="1" s="1"/>
  <c r="H1553" i="1" s="1"/>
  <c r="H1547" i="1"/>
  <c r="H1546" i="1" s="1"/>
  <c r="H1545" i="1" s="1"/>
  <c r="H1544" i="1" s="1"/>
  <c r="H1540" i="1"/>
  <c r="H1539" i="1" s="1"/>
  <c r="H1538" i="1" s="1"/>
  <c r="H1537" i="1" s="1"/>
  <c r="H1536" i="1" s="1"/>
  <c r="H1535" i="1" s="1"/>
  <c r="H1510" i="1"/>
  <c r="H1509" i="1" s="1"/>
  <c r="H1508" i="1" s="1"/>
  <c r="H1507" i="1" s="1"/>
  <c r="H1506" i="1" s="1"/>
  <c r="H1505" i="1" s="1"/>
  <c r="H1503" i="1"/>
  <c r="H1502" i="1" s="1"/>
  <c r="H1501" i="1" s="1"/>
  <c r="H1500" i="1" s="1"/>
  <c r="H1499" i="1" s="1"/>
  <c r="H1497" i="1"/>
  <c r="H1496" i="1" s="1"/>
  <c r="H1495" i="1" s="1"/>
  <c r="H1494" i="1" s="1"/>
  <c r="H1493" i="1" s="1"/>
  <c r="H1490" i="1"/>
  <c r="H1489" i="1" s="1"/>
  <c r="H1487" i="1"/>
  <c r="H1486" i="1" s="1"/>
  <c r="H1481" i="1"/>
  <c r="H1480" i="1" s="1"/>
  <c r="H1479" i="1" s="1"/>
  <c r="H1473" i="1"/>
  <c r="H1472" i="1" s="1"/>
  <c r="H1471" i="1" s="1"/>
  <c r="H1469" i="1"/>
  <c r="H1467" i="1"/>
  <c r="H1463" i="1"/>
  <c r="H1462" i="1" s="1"/>
  <c r="H1461" i="1" s="1"/>
  <c r="H1459" i="1"/>
  <c r="H1458" i="1"/>
  <c r="H1457" i="1" s="1"/>
  <c r="H1455" i="1"/>
  <c r="H1454" i="1" s="1"/>
  <c r="H1453" i="1"/>
  <c r="H1452" i="1" s="1"/>
  <c r="H1450" i="1"/>
  <c r="H1449" i="1" s="1"/>
  <c r="H1442" i="1"/>
  <c r="H1441" i="1" s="1"/>
  <c r="H1440" i="1" s="1"/>
  <c r="H1438" i="1"/>
  <c r="H1437" i="1" s="1"/>
  <c r="H1436" i="1" s="1"/>
  <c r="H1433" i="1"/>
  <c r="H1432" i="1" s="1"/>
  <c r="H1431" i="1" s="1"/>
  <c r="H1408" i="1"/>
  <c r="H1407" i="1" s="1"/>
  <c r="H1406" i="1" s="1"/>
  <c r="H1405" i="1" s="1"/>
  <c r="H1816" i="1"/>
  <c r="H1815" i="1" s="1"/>
  <c r="H1814" i="1" s="1"/>
  <c r="H1813" i="1" s="1"/>
  <c r="H1812" i="1" s="1"/>
  <c r="H1811" i="1" s="1"/>
  <c r="H1403" i="1"/>
  <c r="H1402" i="1" s="1"/>
  <c r="H1401" i="1" s="1"/>
  <c r="H1399" i="1"/>
  <c r="H1398" i="1" s="1"/>
  <c r="H1397" i="1" s="1"/>
  <c r="H1395" i="1"/>
  <c r="H1394" i="1"/>
  <c r="H1393" i="1" s="1"/>
  <c r="H1391" i="1"/>
  <c r="H1390" i="1" s="1"/>
  <c r="H1389" i="1" s="1"/>
  <c r="H1387" i="1"/>
  <c r="H1386" i="1"/>
  <c r="H1385" i="1" s="1"/>
  <c r="H1383" i="1"/>
  <c r="H1382" i="1" s="1"/>
  <c r="H1381" i="1" s="1"/>
  <c r="H1379" i="1"/>
  <c r="H1378" i="1" s="1"/>
  <c r="H1377" i="1" s="1"/>
  <c r="H1376" i="1" s="1"/>
  <c r="H1342" i="1"/>
  <c r="H1339" i="1"/>
  <c r="H1338" i="1" s="1"/>
  <c r="H1330" i="1"/>
  <c r="H1329" i="1" s="1"/>
  <c r="H1328" i="1" s="1"/>
  <c r="H1327" i="1" s="1"/>
  <c r="H1325" i="1"/>
  <c r="H1324" i="1" s="1"/>
  <c r="H1323" i="1" s="1"/>
  <c r="H1322" i="1" s="1"/>
  <c r="H1274" i="1"/>
  <c r="H1273" i="1" s="1"/>
  <c r="H1272" i="1" s="1"/>
  <c r="H1266" i="1"/>
  <c r="H1264" i="1"/>
  <c r="H1263" i="1" s="1"/>
  <c r="H1258" i="1"/>
  <c r="H1256" i="1"/>
  <c r="H1216" i="1"/>
  <c r="H1215" i="1" s="1"/>
  <c r="H1214" i="1" s="1"/>
  <c r="H1208" i="1"/>
  <c r="H1207" i="1" s="1"/>
  <c r="H1206" i="1" s="1"/>
  <c r="H1204" i="1"/>
  <c r="H1203" i="1" s="1"/>
  <c r="H1202" i="1" s="1"/>
  <c r="H1195" i="1"/>
  <c r="H1194" i="1" s="1"/>
  <c r="H1193" i="1" s="1"/>
  <c r="H1192" i="1" s="1"/>
  <c r="H1191" i="1" s="1"/>
  <c r="H1185" i="1"/>
  <c r="H1184" i="1" s="1"/>
  <c r="H1183" i="1" s="1"/>
  <c r="H1181" i="1"/>
  <c r="H1179" i="1"/>
  <c r="H1175" i="1"/>
  <c r="H1174" i="1" s="1"/>
  <c r="H1172" i="1"/>
  <c r="H1171" i="1" s="1"/>
  <c r="H1168" i="1"/>
  <c r="H1166" i="1"/>
  <c r="H1161" i="1"/>
  <c r="H1159" i="1"/>
  <c r="H1139" i="1"/>
  <c r="H1138" i="1" s="1"/>
  <c r="H1136" i="1"/>
  <c r="H1135" i="1" s="1"/>
  <c r="H1134" i="1" s="1"/>
  <c r="H1132" i="1"/>
  <c r="H1131" i="1" s="1"/>
  <c r="H1130" i="1" s="1"/>
  <c r="H1127" i="1"/>
  <c r="H1126" i="1" s="1"/>
  <c r="H1125" i="1" s="1"/>
  <c r="H1090" i="1"/>
  <c r="H1089" i="1" s="1"/>
  <c r="H1088" i="1" s="1"/>
  <c r="H1087" i="1" s="1"/>
  <c r="H1077" i="1"/>
  <c r="H1076" i="1" s="1"/>
  <c r="H1075" i="1" s="1"/>
  <c r="H1073" i="1"/>
  <c r="H1072" i="1" s="1"/>
  <c r="H1071" i="1" s="1"/>
  <c r="H1066" i="1"/>
  <c r="H1065" i="1" s="1"/>
  <c r="H1064" i="1" s="1"/>
  <c r="H1062" i="1"/>
  <c r="H1061" i="1" s="1"/>
  <c r="H1060" i="1" s="1"/>
  <c r="H1059" i="1" s="1"/>
  <c r="H1055" i="1"/>
  <c r="H1054" i="1" s="1"/>
  <c r="H1053" i="1" s="1"/>
  <c r="H1051" i="1"/>
  <c r="H1050" i="1" s="1"/>
  <c r="H1049" i="1" s="1"/>
  <c r="H966" i="1"/>
  <c r="H965" i="1" s="1"/>
  <c r="H964" i="1" s="1"/>
  <c r="H963" i="1" s="1"/>
  <c r="H962" i="1" s="1"/>
  <c r="H961" i="1" s="1"/>
  <c r="H960" i="1" s="1"/>
  <c r="H953" i="1"/>
  <c r="H951" i="1"/>
  <c r="H950" i="1" s="1"/>
  <c r="H949" i="1" s="1"/>
  <c r="H948" i="1" s="1"/>
  <c r="H939" i="1" s="1"/>
  <c r="H935" i="1"/>
  <c r="H926" i="1"/>
  <c r="H925" i="1" s="1"/>
  <c r="H923" i="1"/>
  <c r="H922" i="1" s="1"/>
  <c r="H918" i="1"/>
  <c r="H917" i="1" s="1"/>
  <c r="H916" i="1" s="1"/>
  <c r="H915" i="1" s="1"/>
  <c r="H913" i="1"/>
  <c r="H912" i="1" s="1"/>
  <c r="H910" i="1"/>
  <c r="H909" i="1" s="1"/>
  <c r="H891" i="1"/>
  <c r="H890" i="1" s="1"/>
  <c r="H888" i="1"/>
  <c r="H887" i="1" s="1"/>
  <c r="H884" i="1"/>
  <c r="H883" i="1"/>
  <c r="H881" i="1"/>
  <c r="H880" i="1" s="1"/>
  <c r="H877" i="1"/>
  <c r="H876" i="1" s="1"/>
  <c r="H874" i="1"/>
  <c r="H873" i="1" s="1"/>
  <c r="H871" i="1"/>
  <c r="H870" i="1" s="1"/>
  <c r="H868" i="1"/>
  <c r="H865" i="1"/>
  <c r="H864" i="1" s="1"/>
  <c r="H861" i="1"/>
  <c r="H860" i="1" s="1"/>
  <c r="H858" i="1"/>
  <c r="H857" i="1" s="1"/>
  <c r="H853" i="1"/>
  <c r="H852" i="1" s="1"/>
  <c r="H850" i="1"/>
  <c r="H849" i="1" s="1"/>
  <c r="H846" i="1"/>
  <c r="H845" i="1" s="1"/>
  <c r="H843" i="1"/>
  <c r="H842" i="1" s="1"/>
  <c r="H839" i="1"/>
  <c r="H838" i="1" s="1"/>
  <c r="H836" i="1"/>
  <c r="H835" i="1" s="1"/>
  <c r="H828" i="1"/>
  <c r="H827" i="1" s="1"/>
  <c r="H825" i="1"/>
  <c r="H824" i="1" s="1"/>
  <c r="H816" i="1"/>
  <c r="H815" i="1" s="1"/>
  <c r="H813" i="1"/>
  <c r="H812" i="1" s="1"/>
  <c r="H786" i="1"/>
  <c r="H785" i="1" s="1"/>
  <c r="H784" i="1" s="1"/>
  <c r="H783" i="1" s="1"/>
  <c r="H782" i="1" s="1"/>
  <c r="H781" i="1" s="1"/>
  <c r="H777" i="1"/>
  <c r="H776" i="1" s="1"/>
  <c r="H775" i="1" s="1"/>
  <c r="H774" i="1" s="1"/>
  <c r="H773" i="1" s="1"/>
  <c r="H753" i="1" s="1"/>
  <c r="H752" i="1" s="1"/>
  <c r="H750" i="1"/>
  <c r="H749" i="1" s="1"/>
  <c r="H748" i="1" s="1"/>
  <c r="H746" i="1"/>
  <c r="H745" i="1" s="1"/>
  <c r="H743" i="1"/>
  <c r="H742" i="1" s="1"/>
  <c r="H738" i="1"/>
  <c r="H737" i="1" s="1"/>
  <c r="H734" i="1"/>
  <c r="H733" i="1" s="1"/>
  <c r="H732" i="1" s="1"/>
  <c r="H730" i="1"/>
  <c r="H729" i="1" s="1"/>
  <c r="H728" i="1" s="1"/>
  <c r="H726" i="1"/>
  <c r="H725" i="1" s="1"/>
  <c r="H724" i="1" s="1"/>
  <c r="H722" i="1"/>
  <c r="H721" i="1" s="1"/>
  <c r="H720" i="1" s="1"/>
  <c r="H427" i="1"/>
  <c r="H426" i="1" s="1"/>
  <c r="H425" i="1" s="1"/>
  <c r="H424" i="1" s="1"/>
  <c r="H422" i="1" s="1"/>
  <c r="H419" i="1"/>
  <c r="H418" i="1" s="1"/>
  <c r="H417" i="1" s="1"/>
  <c r="H416" i="1" s="1"/>
  <c r="H415" i="1" s="1"/>
  <c r="H252" i="1"/>
  <c r="H251" i="1" s="1"/>
  <c r="H250" i="1" s="1"/>
  <c r="H245" i="1"/>
  <c r="H244" i="1" s="1"/>
  <c r="H198" i="1"/>
  <c r="H197" i="1" s="1"/>
  <c r="H196" i="1" s="1"/>
  <c r="H183" i="1" s="1"/>
  <c r="H182" i="1" s="1"/>
  <c r="H180" i="1"/>
  <c r="H179" i="1" s="1"/>
  <c r="H176" i="1"/>
  <c r="H175" i="1" s="1"/>
  <c r="H171" i="1"/>
  <c r="H170" i="1" s="1"/>
  <c r="H1782" i="1"/>
  <c r="H1781" i="1" s="1"/>
  <c r="H1780" i="1" s="1"/>
  <c r="H158" i="1"/>
  <c r="H157" i="1" s="1"/>
  <c r="H156" i="1" s="1"/>
  <c r="H155" i="1" s="1"/>
  <c r="H130" i="1"/>
  <c r="H129" i="1" s="1"/>
  <c r="H128" i="1" s="1"/>
  <c r="H123" i="1"/>
  <c r="H122" i="1" s="1"/>
  <c r="H102" i="1"/>
  <c r="H98" i="1"/>
  <c r="H97" i="1" s="1"/>
  <c r="H93" i="1"/>
  <c r="H92" i="1" s="1"/>
  <c r="H91" i="1" s="1"/>
  <c r="H90" i="1" s="1"/>
  <c r="H88" i="1"/>
  <c r="H87" i="1" s="1"/>
  <c r="H86" i="1" s="1"/>
  <c r="H85" i="1" s="1"/>
  <c r="H76" i="1"/>
  <c r="H75" i="1" s="1"/>
  <c r="H74" i="1" s="1"/>
  <c r="H73" i="1" s="1"/>
  <c r="H72" i="1" s="1"/>
  <c r="H67" i="1"/>
  <c r="H66" i="1" s="1"/>
  <c r="H65" i="1" s="1"/>
  <c r="H64" i="1" s="1"/>
  <c r="H55" i="1"/>
  <c r="H54" i="1" s="1"/>
  <c r="H46" i="1"/>
  <c r="H45" i="1" s="1"/>
  <c r="H44" i="1" s="1"/>
  <c r="H43" i="1" s="1"/>
  <c r="H42" i="1" s="1"/>
  <c r="H41" i="1" s="1"/>
  <c r="H36" i="1"/>
  <c r="H35" i="1" s="1"/>
  <c r="H34" i="1" s="1"/>
  <c r="H33" i="1" s="1"/>
  <c r="H32" i="1" s="1"/>
  <c r="H29" i="1"/>
  <c r="H28" i="1" s="1"/>
  <c r="H27" i="1" s="1"/>
  <c r="H24" i="1"/>
  <c r="H21" i="1"/>
  <c r="H20" i="1" s="1"/>
  <c r="H15" i="1"/>
  <c r="H14" i="1" s="1"/>
  <c r="H11" i="1"/>
  <c r="H10" i="1" s="1"/>
  <c r="H9" i="1" s="1"/>
  <c r="G2173" i="1"/>
  <c r="G2172" i="1" s="1"/>
  <c r="G2171" i="1" s="1"/>
  <c r="G2167" i="1"/>
  <c r="G2166" i="1" s="1"/>
  <c r="G2165" i="1" s="1"/>
  <c r="G2161" i="1"/>
  <c r="G2160" i="1" s="1"/>
  <c r="G2159" i="1" s="1"/>
  <c r="G2154" i="1"/>
  <c r="G2153" i="1" s="1"/>
  <c r="G2152" i="1" s="1"/>
  <c r="G2151" i="1" s="1"/>
  <c r="G2042" i="1"/>
  <c r="G2041" i="1" s="1"/>
  <c r="G2040" i="1" s="1"/>
  <c r="G2038" i="1"/>
  <c r="G2037" i="1" s="1"/>
  <c r="G2036" i="1" s="1"/>
  <c r="G2034" i="1"/>
  <c r="G2033" i="1" s="1"/>
  <c r="G2029" i="1"/>
  <c r="G2028" i="1" s="1"/>
  <c r="G2027" i="1" s="1"/>
  <c r="G2026" i="1" s="1"/>
  <c r="G1909" i="1"/>
  <c r="G1908" i="1" s="1"/>
  <c r="G1907" i="1" s="1"/>
  <c r="G1905" i="1"/>
  <c r="G1904" i="1" s="1"/>
  <c r="G1903" i="1" s="1"/>
  <c r="G1901" i="1"/>
  <c r="G1900" i="1" s="1"/>
  <c r="G1899" i="1" s="1"/>
  <c r="G1896" i="1"/>
  <c r="G1895" i="1" s="1"/>
  <c r="G1894" i="1" s="1"/>
  <c r="G1893" i="1" s="1"/>
  <c r="G1754" i="1"/>
  <c r="G1753" i="1" s="1"/>
  <c r="G1749" i="1"/>
  <c r="G1748" i="1" s="1"/>
  <c r="G1747" i="1" s="1"/>
  <c r="G1746" i="1" s="1"/>
  <c r="G1744" i="1"/>
  <c r="G1743" i="1" s="1"/>
  <c r="G1742" i="1" s="1"/>
  <c r="G1741" i="1" s="1"/>
  <c r="G1733" i="1"/>
  <c r="G1732" i="1" s="1"/>
  <c r="G1731" i="1" s="1"/>
  <c r="G1729" i="1"/>
  <c r="G1728" i="1" s="1"/>
  <c r="G1725" i="1"/>
  <c r="G1724" i="1" s="1"/>
  <c r="G1712" i="1"/>
  <c r="G1711" i="1" s="1"/>
  <c r="G1709" i="1"/>
  <c r="G1708" i="1" s="1"/>
  <c r="G1704" i="1"/>
  <c r="G1703" i="1" s="1"/>
  <c r="G1701" i="1"/>
  <c r="G1700" i="1" s="1"/>
  <c r="G1693" i="1"/>
  <c r="G1692" i="1" s="1"/>
  <c r="G1691" i="1" s="1"/>
  <c r="G1690" i="1" s="1"/>
  <c r="G1687" i="1"/>
  <c r="G1686" i="1" s="1"/>
  <c r="G1685" i="1" s="1"/>
  <c r="G1684" i="1" s="1"/>
  <c r="G1683" i="1" s="1"/>
  <c r="G1678" i="1"/>
  <c r="G1677" i="1" s="1"/>
  <c r="G1676" i="1" s="1"/>
  <c r="G1675" i="1" s="1"/>
  <c r="G1673" i="1"/>
  <c r="G1672" i="1" s="1"/>
  <c r="G1671" i="1" s="1"/>
  <c r="G1670" i="1" s="1"/>
  <c r="G1665" i="1"/>
  <c r="G1664" i="1" s="1"/>
  <c r="G1661" i="1"/>
  <c r="G1660" i="1" s="1"/>
  <c r="G1656" i="1"/>
  <c r="G1655" i="1" s="1"/>
  <c r="G1652" i="1"/>
  <c r="G1651" i="1" s="1"/>
  <c r="G1650" i="1" s="1"/>
  <c r="G1649" i="1" s="1"/>
  <c r="G1647" i="1"/>
  <c r="G1646" i="1" s="1"/>
  <c r="G1643" i="1"/>
  <c r="G1642" i="1" s="1"/>
  <c r="G1638" i="1"/>
  <c r="G1637" i="1" s="1"/>
  <c r="G1632" i="1"/>
  <c r="G1631" i="1" s="1"/>
  <c r="G1630" i="1" s="1"/>
  <c r="G1629" i="1" s="1"/>
  <c r="G1628" i="1" s="1"/>
  <c r="G1626" i="1"/>
  <c r="G1625" i="1" s="1"/>
  <c r="G1624" i="1" s="1"/>
  <c r="G1623" i="1" s="1"/>
  <c r="G1622" i="1" s="1"/>
  <c r="G1619" i="1"/>
  <c r="G1618" i="1" s="1"/>
  <c r="G1617" i="1" s="1"/>
  <c r="G1615" i="1"/>
  <c r="G1614" i="1" s="1"/>
  <c r="G1613" i="1" s="1"/>
  <c r="G1606" i="1"/>
  <c r="G1605" i="1" s="1"/>
  <c r="G1604" i="1" s="1"/>
  <c r="G1602" i="1"/>
  <c r="G1601" i="1" s="1"/>
  <c r="G1599" i="1"/>
  <c r="G1598" i="1" s="1"/>
  <c r="G1595" i="1"/>
  <c r="G1594" i="1" s="1"/>
  <c r="G1593" i="1" s="1"/>
  <c r="G1591" i="1"/>
  <c r="G1590" i="1" s="1"/>
  <c r="G1588" i="1"/>
  <c r="G1587" i="1" s="1"/>
  <c r="G1585" i="1"/>
  <c r="G1584" i="1" s="1"/>
  <c r="G1578" i="1"/>
  <c r="G1577" i="1" s="1"/>
  <c r="G1576" i="1" s="1"/>
  <c r="G1575" i="1" s="1"/>
  <c r="G1574" i="1" s="1"/>
  <c r="G1573" i="1" s="1"/>
  <c r="G1570" i="1"/>
  <c r="G1569" i="1" s="1"/>
  <c r="G1568" i="1" s="1"/>
  <c r="G1567" i="1" s="1"/>
  <c r="G1566" i="1" s="1"/>
  <c r="G1565" i="1" s="1"/>
  <c r="G1563" i="1"/>
  <c r="G1562" i="1" s="1"/>
  <c r="G1561" i="1" s="1"/>
  <c r="G1560" i="1" s="1"/>
  <c r="G1559" i="1" s="1"/>
  <c r="G1555" i="1"/>
  <c r="G1554" i="1" s="1"/>
  <c r="G1553" i="1" s="1"/>
  <c r="G1547" i="1"/>
  <c r="G1546" i="1" s="1"/>
  <c r="G1545" i="1" s="1"/>
  <c r="G1544" i="1" s="1"/>
  <c r="G1540" i="1"/>
  <c r="G1539" i="1" s="1"/>
  <c r="G1538" i="1" s="1"/>
  <c r="G1537" i="1" s="1"/>
  <c r="G1536" i="1" s="1"/>
  <c r="G1535" i="1" s="1"/>
  <c r="G1510" i="1"/>
  <c r="G1509" i="1" s="1"/>
  <c r="G1508" i="1" s="1"/>
  <c r="G1507" i="1" s="1"/>
  <c r="G1506" i="1" s="1"/>
  <c r="G1505" i="1" s="1"/>
  <c r="G1503" i="1"/>
  <c r="G1502" i="1" s="1"/>
  <c r="G1501" i="1" s="1"/>
  <c r="G1500" i="1" s="1"/>
  <c r="G1499" i="1" s="1"/>
  <c r="G1497" i="1"/>
  <c r="G1496" i="1" s="1"/>
  <c r="G1495" i="1" s="1"/>
  <c r="G1494" i="1" s="1"/>
  <c r="G1493" i="1" s="1"/>
  <c r="G1490" i="1"/>
  <c r="G1489" i="1" s="1"/>
  <c r="G1487" i="1"/>
  <c r="G1486" i="1" s="1"/>
  <c r="G1481" i="1"/>
  <c r="G1480" i="1" s="1"/>
  <c r="G1479" i="1" s="1"/>
  <c r="G1473" i="1"/>
  <c r="G1472" i="1" s="1"/>
  <c r="G1471" i="1" s="1"/>
  <c r="G1469" i="1"/>
  <c r="G1467" i="1"/>
  <c r="G1463" i="1"/>
  <c r="G1462" i="1" s="1"/>
  <c r="G1461" i="1" s="1"/>
  <c r="G1459" i="1"/>
  <c r="G1458" i="1"/>
  <c r="G1457" i="1" s="1"/>
  <c r="G1455" i="1"/>
  <c r="G1454" i="1" s="1"/>
  <c r="G1453" i="1"/>
  <c r="G1452" i="1" s="1"/>
  <c r="G1450" i="1"/>
  <c r="G1449" i="1" s="1"/>
  <c r="G1442" i="1"/>
  <c r="G1441" i="1" s="1"/>
  <c r="G1440" i="1" s="1"/>
  <c r="G1438" i="1"/>
  <c r="G1437" i="1" s="1"/>
  <c r="G1436" i="1" s="1"/>
  <c r="G1433" i="1"/>
  <c r="G1432" i="1" s="1"/>
  <c r="G1431" i="1" s="1"/>
  <c r="G1408" i="1"/>
  <c r="G1407" i="1" s="1"/>
  <c r="G1406" i="1" s="1"/>
  <c r="G1405" i="1" s="1"/>
  <c r="G1816" i="1"/>
  <c r="G1815" i="1" s="1"/>
  <c r="G1814" i="1" s="1"/>
  <c r="G1813" i="1" s="1"/>
  <c r="G1812" i="1" s="1"/>
  <c r="G1811" i="1" s="1"/>
  <c r="G1403" i="1"/>
  <c r="G1402" i="1" s="1"/>
  <c r="G1401" i="1" s="1"/>
  <c r="G1399" i="1"/>
  <c r="G1398" i="1" s="1"/>
  <c r="G1397" i="1" s="1"/>
  <c r="G1395" i="1"/>
  <c r="G1394" i="1"/>
  <c r="G1393" i="1" s="1"/>
  <c r="G1391" i="1"/>
  <c r="G1390" i="1" s="1"/>
  <c r="G1389" i="1" s="1"/>
  <c r="G1387" i="1"/>
  <c r="G1386" i="1"/>
  <c r="G1385" i="1" s="1"/>
  <c r="G1383" i="1"/>
  <c r="G1382" i="1" s="1"/>
  <c r="G1381" i="1" s="1"/>
  <c r="G1379" i="1"/>
  <c r="G1378" i="1" s="1"/>
  <c r="G1377" i="1" s="1"/>
  <c r="G1342" i="1"/>
  <c r="G1339" i="1"/>
  <c r="G1338" i="1" s="1"/>
  <c r="G1330" i="1"/>
  <c r="G1329" i="1" s="1"/>
  <c r="G1328" i="1" s="1"/>
  <c r="G1327" i="1" s="1"/>
  <c r="G1325" i="1"/>
  <c r="G1324" i="1" s="1"/>
  <c r="G1323" i="1" s="1"/>
  <c r="G1322" i="1" s="1"/>
  <c r="G1274" i="1"/>
  <c r="G1273" i="1" s="1"/>
  <c r="G1272" i="1" s="1"/>
  <c r="G1266" i="1"/>
  <c r="G1264" i="1"/>
  <c r="G1263" i="1" s="1"/>
  <c r="G1258" i="1"/>
  <c r="G1256" i="1"/>
  <c r="G1216" i="1"/>
  <c r="G1215" i="1" s="1"/>
  <c r="G1214" i="1" s="1"/>
  <c r="G1208" i="1"/>
  <c r="G1207" i="1" s="1"/>
  <c r="G1206" i="1" s="1"/>
  <c r="G1204" i="1"/>
  <c r="G1203" i="1" s="1"/>
  <c r="G1202" i="1" s="1"/>
  <c r="G1195" i="1"/>
  <c r="G1194" i="1" s="1"/>
  <c r="G1193" i="1" s="1"/>
  <c r="G1192" i="1" s="1"/>
  <c r="G1191" i="1" s="1"/>
  <c r="G1185" i="1"/>
  <c r="G1184" i="1" s="1"/>
  <c r="G1183" i="1" s="1"/>
  <c r="G1181" i="1"/>
  <c r="G1179" i="1"/>
  <c r="G1175" i="1"/>
  <c r="G1174" i="1" s="1"/>
  <c r="G1172" i="1"/>
  <c r="G1171" i="1" s="1"/>
  <c r="G1168" i="1"/>
  <c r="G1166" i="1"/>
  <c r="G1161" i="1"/>
  <c r="G1159" i="1"/>
  <c r="G1139" i="1"/>
  <c r="G1138" i="1" s="1"/>
  <c r="G1136" i="1"/>
  <c r="G1135" i="1" s="1"/>
  <c r="G1134" i="1" s="1"/>
  <c r="G1132" i="1"/>
  <c r="G1131" i="1" s="1"/>
  <c r="G1130" i="1" s="1"/>
  <c r="G1127" i="1"/>
  <c r="G1126" i="1" s="1"/>
  <c r="G1125" i="1" s="1"/>
  <c r="G1090" i="1"/>
  <c r="G1089" i="1" s="1"/>
  <c r="G1088" i="1" s="1"/>
  <c r="G1087" i="1" s="1"/>
  <c r="G1077" i="1"/>
  <c r="G1076" i="1" s="1"/>
  <c r="G1075" i="1" s="1"/>
  <c r="G1073" i="1"/>
  <c r="G1072" i="1" s="1"/>
  <c r="G1071" i="1" s="1"/>
  <c r="G1066" i="1"/>
  <c r="G1065" i="1" s="1"/>
  <c r="G1064" i="1" s="1"/>
  <c r="G1062" i="1"/>
  <c r="G1061" i="1" s="1"/>
  <c r="G1060" i="1" s="1"/>
  <c r="G1059" i="1" s="1"/>
  <c r="G1055" i="1"/>
  <c r="G1054" i="1" s="1"/>
  <c r="G1053" i="1" s="1"/>
  <c r="G1051" i="1"/>
  <c r="G1050" i="1" s="1"/>
  <c r="G1049" i="1" s="1"/>
  <c r="G1048" i="1" s="1"/>
  <c r="G966" i="1"/>
  <c r="G965" i="1" s="1"/>
  <c r="G964" i="1" s="1"/>
  <c r="G963" i="1" s="1"/>
  <c r="G962" i="1" s="1"/>
  <c r="G961" i="1" s="1"/>
  <c r="G960" i="1" s="1"/>
  <c r="G953" i="1"/>
  <c r="G951" i="1"/>
  <c r="G950" i="1" s="1"/>
  <c r="G949" i="1" s="1"/>
  <c r="G948" i="1" s="1"/>
  <c r="G939" i="1" s="1"/>
  <c r="G935" i="1"/>
  <c r="G926" i="1"/>
  <c r="G925" i="1" s="1"/>
  <c r="G923" i="1"/>
  <c r="G922" i="1" s="1"/>
  <c r="G918" i="1"/>
  <c r="G917" i="1" s="1"/>
  <c r="G916" i="1" s="1"/>
  <c r="G915" i="1" s="1"/>
  <c r="G913" i="1"/>
  <c r="G912" i="1" s="1"/>
  <c r="G910" i="1"/>
  <c r="G909" i="1" s="1"/>
  <c r="G891" i="1"/>
  <c r="G890" i="1" s="1"/>
  <c r="G888" i="1"/>
  <c r="G887" i="1" s="1"/>
  <c r="G884" i="1"/>
  <c r="G883" i="1"/>
  <c r="G881" i="1"/>
  <c r="G880" i="1" s="1"/>
  <c r="G877" i="1"/>
  <c r="G876" i="1" s="1"/>
  <c r="G874" i="1"/>
  <c r="G873" i="1" s="1"/>
  <c r="G871" i="1"/>
  <c r="G870" i="1" s="1"/>
  <c r="G868" i="1"/>
  <c r="G865" i="1"/>
  <c r="G864" i="1" s="1"/>
  <c r="G861" i="1"/>
  <c r="G860" i="1" s="1"/>
  <c r="G858" i="1"/>
  <c r="G857" i="1" s="1"/>
  <c r="G853" i="1"/>
  <c r="G852" i="1" s="1"/>
  <c r="G850" i="1"/>
  <c r="G849" i="1" s="1"/>
  <c r="G846" i="1"/>
  <c r="G845" i="1" s="1"/>
  <c r="G843" i="1"/>
  <c r="G842" i="1" s="1"/>
  <c r="G839" i="1"/>
  <c r="G838" i="1" s="1"/>
  <c r="G836" i="1"/>
  <c r="G835" i="1" s="1"/>
  <c r="G828" i="1"/>
  <c r="G827" i="1" s="1"/>
  <c r="G825" i="1"/>
  <c r="G824" i="1" s="1"/>
  <c r="G816" i="1"/>
  <c r="G815" i="1" s="1"/>
  <c r="G813" i="1"/>
  <c r="G812" i="1" s="1"/>
  <c r="G786" i="1"/>
  <c r="G785" i="1" s="1"/>
  <c r="G784" i="1" s="1"/>
  <c r="G783" i="1" s="1"/>
  <c r="G782" i="1" s="1"/>
  <c r="G781" i="1" s="1"/>
  <c r="G777" i="1"/>
  <c r="G776" i="1" s="1"/>
  <c r="G775" i="1" s="1"/>
  <c r="G774" i="1" s="1"/>
  <c r="G773" i="1" s="1"/>
  <c r="G753" i="1" s="1"/>
  <c r="G752" i="1" s="1"/>
  <c r="G750" i="1"/>
  <c r="G749" i="1" s="1"/>
  <c r="G748" i="1" s="1"/>
  <c r="G746" i="1"/>
  <c r="G745" i="1" s="1"/>
  <c r="G743" i="1"/>
  <c r="G742" i="1" s="1"/>
  <c r="G738" i="1"/>
  <c r="G737" i="1" s="1"/>
  <c r="G734" i="1"/>
  <c r="G733" i="1" s="1"/>
  <c r="G732" i="1" s="1"/>
  <c r="G730" i="1"/>
  <c r="G729" i="1" s="1"/>
  <c r="G728" i="1" s="1"/>
  <c r="G726" i="1"/>
  <c r="G725" i="1" s="1"/>
  <c r="G724" i="1" s="1"/>
  <c r="G722" i="1"/>
  <c r="G721" i="1" s="1"/>
  <c r="G720" i="1" s="1"/>
  <c r="G427" i="1"/>
  <c r="G426" i="1" s="1"/>
  <c r="G425" i="1" s="1"/>
  <c r="G424" i="1" s="1"/>
  <c r="G422" i="1" s="1"/>
  <c r="G419" i="1"/>
  <c r="G418" i="1" s="1"/>
  <c r="G417" i="1" s="1"/>
  <c r="G416" i="1" s="1"/>
  <c r="G415" i="1" s="1"/>
  <c r="G252" i="1"/>
  <c r="G251" i="1" s="1"/>
  <c r="G250" i="1" s="1"/>
  <c r="G245" i="1"/>
  <c r="G244" i="1" s="1"/>
  <c r="G198" i="1"/>
  <c r="G197" i="1" s="1"/>
  <c r="G196" i="1" s="1"/>
  <c r="G183" i="1" s="1"/>
  <c r="G182" i="1" s="1"/>
  <c r="G180" i="1"/>
  <c r="G179" i="1" s="1"/>
  <c r="G176" i="1"/>
  <c r="G175" i="1" s="1"/>
  <c r="G171" i="1"/>
  <c r="G170" i="1" s="1"/>
  <c r="G1782" i="1"/>
  <c r="G1781" i="1" s="1"/>
  <c r="G1780" i="1" s="1"/>
  <c r="G158" i="1"/>
  <c r="G157" i="1" s="1"/>
  <c r="G156" i="1" s="1"/>
  <c r="G155" i="1" s="1"/>
  <c r="G130" i="1"/>
  <c r="G129" i="1" s="1"/>
  <c r="G128" i="1" s="1"/>
  <c r="G123" i="1"/>
  <c r="G122" i="1" s="1"/>
  <c r="G102" i="1"/>
  <c r="G98" i="1"/>
  <c r="G97" i="1" s="1"/>
  <c r="G93" i="1"/>
  <c r="G92" i="1" s="1"/>
  <c r="G91" i="1" s="1"/>
  <c r="G90" i="1" s="1"/>
  <c r="G88" i="1"/>
  <c r="G87" i="1" s="1"/>
  <c r="G86" i="1" s="1"/>
  <c r="G85" i="1" s="1"/>
  <c r="G76" i="1"/>
  <c r="G75" i="1" s="1"/>
  <c r="G74" i="1" s="1"/>
  <c r="G73" i="1" s="1"/>
  <c r="G72" i="1" s="1"/>
  <c r="G67" i="1"/>
  <c r="G66" i="1" s="1"/>
  <c r="G65" i="1" s="1"/>
  <c r="G64" i="1" s="1"/>
  <c r="G55" i="1"/>
  <c r="G54" i="1" s="1"/>
  <c r="G46" i="1"/>
  <c r="G45" i="1" s="1"/>
  <c r="G44" i="1" s="1"/>
  <c r="G43" i="1" s="1"/>
  <c r="G36" i="1"/>
  <c r="G35" i="1" s="1"/>
  <c r="G34" i="1" s="1"/>
  <c r="G33" i="1" s="1"/>
  <c r="G32" i="1" s="1"/>
  <c r="G29" i="1"/>
  <c r="G28" i="1" s="1"/>
  <c r="G27" i="1" s="1"/>
  <c r="G24" i="1"/>
  <c r="G21" i="1"/>
  <c r="G20" i="1" s="1"/>
  <c r="G15" i="1"/>
  <c r="G14" i="1" s="1"/>
  <c r="G11" i="1"/>
  <c r="G10" i="1" s="1"/>
  <c r="G9" i="1" s="1"/>
  <c r="G719" i="1" l="1"/>
  <c r="H1048" i="1"/>
  <c r="G1376" i="1"/>
  <c r="H719" i="1"/>
  <c r="G243" i="1"/>
  <c r="G242" i="1" s="1"/>
  <c r="H243" i="1"/>
  <c r="H242" i="1" s="1"/>
  <c r="G1810" i="1"/>
  <c r="H1810" i="1"/>
  <c r="G1178" i="1"/>
  <c r="G1177" i="1" s="1"/>
  <c r="H1158" i="1"/>
  <c r="H1157" i="1" s="1"/>
  <c r="H1156" i="1" s="1"/>
  <c r="H1178" i="1"/>
  <c r="H1177" i="1" s="1"/>
  <c r="G1158" i="1"/>
  <c r="G1157" i="1" s="1"/>
  <c r="G1156" i="1" s="1"/>
  <c r="G1165" i="1"/>
  <c r="G1164" i="1" s="1"/>
  <c r="H1165" i="1"/>
  <c r="H1164" i="1" s="1"/>
  <c r="G1375" i="1"/>
  <c r="G1374" i="1" s="1"/>
  <c r="G1373" i="1" s="1"/>
  <c r="H1375" i="1"/>
  <c r="H1374" i="1" s="1"/>
  <c r="H1373" i="1" s="1"/>
  <c r="H1070" i="1"/>
  <c r="H1069" i="1" s="1"/>
  <c r="H1068" i="1" s="1"/>
  <c r="G1070" i="1"/>
  <c r="G1069" i="1" s="1"/>
  <c r="G1068" i="1" s="1"/>
  <c r="H780" i="1"/>
  <c r="H779" i="1" s="1"/>
  <c r="H53" i="1"/>
  <c r="H52" i="1" s="1"/>
  <c r="H51" i="1" s="1"/>
  <c r="H50" i="1" s="1"/>
  <c r="G53" i="1"/>
  <c r="G52" i="1" s="1"/>
  <c r="G51" i="1" s="1"/>
  <c r="G50" i="1" s="1"/>
  <c r="G1689" i="1"/>
  <c r="G1682" i="1" s="1"/>
  <c r="G1681" i="1" s="1"/>
  <c r="H1689" i="1"/>
  <c r="H1682" i="1" s="1"/>
  <c r="H1681" i="1" s="1"/>
  <c r="G96" i="1"/>
  <c r="H96" i="1"/>
  <c r="G1779" i="1"/>
  <c r="G1772" i="1" s="1"/>
  <c r="H1779" i="1"/>
  <c r="H1772" i="1" s="1"/>
  <c r="H2032" i="1"/>
  <c r="H2031" i="1" s="1"/>
  <c r="H2025" i="1" s="1"/>
  <c r="H2024" i="1" s="1"/>
  <c r="H2023" i="1" s="1"/>
  <c r="H2022" i="1" s="1"/>
  <c r="G2032" i="1"/>
  <c r="G2031" i="1" s="1"/>
  <c r="G2025" i="1" s="1"/>
  <c r="G2024" i="1" s="1"/>
  <c r="G2023" i="1" s="1"/>
  <c r="G2022" i="1" s="1"/>
  <c r="H1201" i="1"/>
  <c r="H1349" i="1"/>
  <c r="H1348" i="1" s="1"/>
  <c r="H1347" i="1" s="1"/>
  <c r="G1201" i="1"/>
  <c r="G780" i="1"/>
  <c r="G779" i="1" s="1"/>
  <c r="G921" i="1"/>
  <c r="G920" i="1" s="1"/>
  <c r="G1669" i="1"/>
  <c r="G1668" i="1" s="1"/>
  <c r="H879" i="1"/>
  <c r="G1262" i="1"/>
  <c r="G1261" i="1" s="1"/>
  <c r="G811" i="1"/>
  <c r="G810" i="1" s="1"/>
  <c r="G809" i="1" s="1"/>
  <c r="G808" i="1" s="1"/>
  <c r="G807" i="1" s="1"/>
  <c r="G806" i="1" s="1"/>
  <c r="H811" i="1"/>
  <c r="H810" i="1" s="1"/>
  <c r="H809" i="1" s="1"/>
  <c r="H808" i="1" s="1"/>
  <c r="H807" i="1" s="1"/>
  <c r="H806" i="1" s="1"/>
  <c r="H1255" i="1"/>
  <c r="H1254" i="1" s="1"/>
  <c r="H1558" i="1"/>
  <c r="H1557" i="1" s="1"/>
  <c r="G872" i="1"/>
  <c r="G1558" i="1"/>
  <c r="G1557" i="1" s="1"/>
  <c r="H921" i="1"/>
  <c r="H920" i="1" s="1"/>
  <c r="H1583" i="1"/>
  <c r="G736" i="1"/>
  <c r="G823" i="1"/>
  <c r="G822" i="1" s="1"/>
  <c r="G821" i="1" s="1"/>
  <c r="G820" i="1" s="1"/>
  <c r="G856" i="1"/>
  <c r="H1699" i="1"/>
  <c r="H1698" i="1" s="1"/>
  <c r="G1341" i="1"/>
  <c r="G1337" i="1" s="1"/>
  <c r="G1336" i="1" s="1"/>
  <c r="G1335" i="1" s="1"/>
  <c r="G1654" i="1"/>
  <c r="H736" i="1"/>
  <c r="G387" i="1"/>
  <c r="G1597" i="1"/>
  <c r="G1621" i="1"/>
  <c r="H169" i="1"/>
  <c r="H167" i="1" s="1"/>
  <c r="G13" i="1"/>
  <c r="G8" i="1" s="1"/>
  <c r="G7" i="1" s="1"/>
  <c r="G6" i="1" s="1"/>
  <c r="G5" i="1" s="1"/>
  <c r="G439" i="1"/>
  <c r="G438" i="1" s="1"/>
  <c r="G430" i="1" s="1"/>
  <c r="G429" i="1" s="1"/>
  <c r="G169" i="1"/>
  <c r="G167" i="1" s="1"/>
  <c r="G841" i="1"/>
  <c r="G879" i="1"/>
  <c r="G848" i="1"/>
  <c r="G908" i="1"/>
  <c r="G907" i="1" s="1"/>
  <c r="G1058" i="1"/>
  <c r="G1057" i="1" s="1"/>
  <c r="G1255" i="1"/>
  <c r="G1254" i="1" s="1"/>
  <c r="H248" i="1"/>
  <c r="H247" i="1" s="1"/>
  <c r="H249" i="1"/>
  <c r="G1047" i="1"/>
  <c r="G1046" i="1" s="1"/>
  <c r="G886" i="1"/>
  <c r="G1170" i="1"/>
  <c r="H886" i="1"/>
  <c r="G834" i="1"/>
  <c r="G1466" i="1"/>
  <c r="G1465" i="1" s="1"/>
  <c r="H13" i="1"/>
  <c r="H8" i="1" s="1"/>
  <c r="H7" i="1" s="1"/>
  <c r="H6" i="1" s="1"/>
  <c r="H5" i="1" s="1"/>
  <c r="H908" i="1"/>
  <c r="H907" i="1" s="1"/>
  <c r="H1170" i="1"/>
  <c r="G1543" i="1"/>
  <c r="G1752" i="1"/>
  <c r="G1751" i="1" s="1"/>
  <c r="G1740" i="1" s="1"/>
  <c r="G1739" i="1" s="1"/>
  <c r="G1738" i="1" s="1"/>
  <c r="G1898" i="1"/>
  <c r="G1892" i="1" s="1"/>
  <c r="G1891" i="1" s="1"/>
  <c r="H848" i="1"/>
  <c r="H856" i="1"/>
  <c r="H867" i="1"/>
  <c r="H863" i="1" s="1"/>
  <c r="H1047" i="1"/>
  <c r="H1046" i="1" s="1"/>
  <c r="H1129" i="1"/>
  <c r="H1124" i="1" s="1"/>
  <c r="H1262" i="1"/>
  <c r="H1261" i="1" s="1"/>
  <c r="H1448" i="1"/>
  <c r="H1435" i="1" s="1"/>
  <c r="H1430" i="1" s="1"/>
  <c r="G1485" i="1"/>
  <c r="G1484" i="1" s="1"/>
  <c r="G1483" i="1" s="1"/>
  <c r="G1707" i="1"/>
  <c r="G1706" i="1" s="1"/>
  <c r="G1720" i="1"/>
  <c r="G1719" i="1" s="1"/>
  <c r="G1718" i="1" s="1"/>
  <c r="G1717" i="1" s="1"/>
  <c r="G1716" i="1" s="1"/>
  <c r="G1715" i="1" s="1"/>
  <c r="G1714" i="1" s="1"/>
  <c r="H872" i="1"/>
  <c r="H1341" i="1"/>
  <c r="H1337" i="1" s="1"/>
  <c r="H1336" i="1" s="1"/>
  <c r="H1335" i="1" s="1"/>
  <c r="H1466" i="1"/>
  <c r="H1465" i="1" s="1"/>
  <c r="H1543" i="1"/>
  <c r="H1720" i="1"/>
  <c r="H1719" i="1" s="1"/>
  <c r="H1718" i="1" s="1"/>
  <c r="H1717" i="1" s="1"/>
  <c r="H1716" i="1" s="1"/>
  <c r="H1715" i="1" s="1"/>
  <c r="H1714" i="1" s="1"/>
  <c r="G1583" i="1"/>
  <c r="G1582" i="1" s="1"/>
  <c r="G1612" i="1"/>
  <c r="G1611" i="1" s="1"/>
  <c r="G1610" i="1" s="1"/>
  <c r="G1699" i="1"/>
  <c r="G1698" i="1" s="1"/>
  <c r="H841" i="1"/>
  <c r="H1485" i="1"/>
  <c r="H1484" i="1" s="1"/>
  <c r="H1483" i="1" s="1"/>
  <c r="H1621" i="1"/>
  <c r="H1707" i="1"/>
  <c r="H1706" i="1" s="1"/>
  <c r="H1898" i="1"/>
  <c r="H1892" i="1" s="1"/>
  <c r="H1891" i="1" s="1"/>
  <c r="H62" i="1"/>
  <c r="H63" i="1"/>
  <c r="H439" i="1"/>
  <c r="H438" i="1" s="1"/>
  <c r="H430" i="1" s="1"/>
  <c r="H429" i="1" s="1"/>
  <c r="H834" i="1"/>
  <c r="H40" i="1"/>
  <c r="H823" i="1"/>
  <c r="H822" i="1" s="1"/>
  <c r="H821" i="1" s="1"/>
  <c r="H387" i="1"/>
  <c r="H1058" i="1"/>
  <c r="H1057" i="1" s="1"/>
  <c r="H1321" i="1"/>
  <c r="H1320" i="1" s="1"/>
  <c r="H1492" i="1"/>
  <c r="H934" i="1"/>
  <c r="H2158" i="1"/>
  <c r="H2150" i="1" s="1"/>
  <c r="H2149" i="1" s="1"/>
  <c r="H2148" i="1" s="1"/>
  <c r="H2147" i="1" s="1"/>
  <c r="H2104" i="1" s="1"/>
  <c r="H1597" i="1"/>
  <c r="H1654" i="1"/>
  <c r="H1612" i="1"/>
  <c r="H1611" i="1" s="1"/>
  <c r="H1610" i="1" s="1"/>
  <c r="H1636" i="1"/>
  <c r="H1669" i="1"/>
  <c r="H1668" i="1" s="1"/>
  <c r="H1752" i="1"/>
  <c r="H1751" i="1" s="1"/>
  <c r="H1740" i="1" s="1"/>
  <c r="H1739" i="1" s="1"/>
  <c r="H1738" i="1" s="1"/>
  <c r="G62" i="1"/>
  <c r="G63" i="1"/>
  <c r="G248" i="1"/>
  <c r="G247" i="1" s="1"/>
  <c r="G249" i="1"/>
  <c r="G42" i="1"/>
  <c r="G41" i="1" s="1"/>
  <c r="G40" i="1"/>
  <c r="G1129" i="1"/>
  <c r="G1124" i="1" s="1"/>
  <c r="G934" i="1"/>
  <c r="G1448" i="1"/>
  <c r="G1435" i="1" s="1"/>
  <c r="G1430" i="1" s="1"/>
  <c r="G1636" i="1"/>
  <c r="G1321" i="1"/>
  <c r="G1320" i="1" s="1"/>
  <c r="G1492" i="1"/>
  <c r="G867" i="1"/>
  <c r="G863" i="1" s="1"/>
  <c r="G2158" i="1"/>
  <c r="G2150" i="1" s="1"/>
  <c r="G2149" i="1" s="1"/>
  <c r="G2148" i="1" s="1"/>
  <c r="G2147" i="1" s="1"/>
  <c r="G2104" i="1" s="1"/>
  <c r="G1200" i="1" l="1"/>
  <c r="G84" i="1"/>
  <c r="G95" i="1"/>
  <c r="H1200" i="1"/>
  <c r="H1582" i="1"/>
  <c r="H84" i="1"/>
  <c r="H95" i="1"/>
  <c r="G1429" i="1"/>
  <c r="G1428" i="1" s="1"/>
  <c r="G1427" i="1" s="1"/>
  <c r="H1123" i="1"/>
  <c r="H1122" i="1" s="1"/>
  <c r="H1121" i="1" s="1"/>
  <c r="G1123" i="1"/>
  <c r="G1122" i="1" s="1"/>
  <c r="G1121" i="1" s="1"/>
  <c r="G1581" i="1"/>
  <c r="G1580" i="1" s="1"/>
  <c r="G1572" i="1" s="1"/>
  <c r="H1581" i="1"/>
  <c r="H1580" i="1" s="1"/>
  <c r="H1572" i="1" s="1"/>
  <c r="G71" i="1"/>
  <c r="G49" i="1" s="1"/>
  <c r="G1737" i="1"/>
  <c r="G1736" i="1" s="1"/>
  <c r="H1737" i="1"/>
  <c r="H1736" i="1" s="1"/>
  <c r="H71" i="1"/>
  <c r="H49" i="1" s="1"/>
  <c r="G166" i="1"/>
  <c r="G165" i="1" s="1"/>
  <c r="H166" i="1"/>
  <c r="H165" i="1" s="1"/>
  <c r="H1890" i="1"/>
  <c r="H1889" i="1" s="1"/>
  <c r="H1839" i="1" s="1"/>
  <c r="G1890" i="1"/>
  <c r="G1889" i="1" s="1"/>
  <c r="G1839" i="1" s="1"/>
  <c r="G1349" i="1"/>
  <c r="G1348" i="1" s="1"/>
  <c r="G1347" i="1" s="1"/>
  <c r="H1095" i="1"/>
  <c r="H1094" i="1" s="1"/>
  <c r="H1093" i="1" s="1"/>
  <c r="G1095" i="1"/>
  <c r="G1094" i="1" s="1"/>
  <c r="G1093" i="1" s="1"/>
  <c r="H1542" i="1"/>
  <c r="H1534" i="1" s="1"/>
  <c r="H1533" i="1" s="1"/>
  <c r="G1542" i="1"/>
  <c r="G1534" i="1" s="1"/>
  <c r="G1533" i="1" s="1"/>
  <c r="H930" i="1"/>
  <c r="H929" i="1" s="1"/>
  <c r="H928" i="1" s="1"/>
  <c r="G930" i="1"/>
  <c r="G929" i="1" s="1"/>
  <c r="G928" i="1" s="1"/>
  <c r="G855" i="1"/>
  <c r="H833" i="1"/>
  <c r="H855" i="1"/>
  <c r="G833" i="1"/>
  <c r="G819" i="1"/>
  <c r="H168" i="1"/>
  <c r="G1697" i="1"/>
  <c r="G1696" i="1" s="1"/>
  <c r="G1695" i="1" s="1"/>
  <c r="H1260" i="1"/>
  <c r="G1304" i="1"/>
  <c r="H1163" i="1"/>
  <c r="H1155" i="1" s="1"/>
  <c r="H1154" i="1" s="1"/>
  <c r="H1153" i="1" s="1"/>
  <c r="G168" i="1"/>
  <c r="H1697" i="1"/>
  <c r="H1696" i="1" s="1"/>
  <c r="H1695" i="1" s="1"/>
  <c r="H1680" i="1" s="1"/>
  <c r="G693" i="1"/>
  <c r="G692" i="1" s="1"/>
  <c r="G691" i="1" s="1"/>
  <c r="G690" i="1" s="1"/>
  <c r="G689" i="1" s="1"/>
  <c r="G1163" i="1"/>
  <c r="G1155" i="1" s="1"/>
  <c r="G1154" i="1" s="1"/>
  <c r="G1153" i="1" s="1"/>
  <c r="H693" i="1"/>
  <c r="H692" i="1" s="1"/>
  <c r="H691" i="1" s="1"/>
  <c r="H690" i="1" s="1"/>
  <c r="H689" i="1" s="1"/>
  <c r="H1334" i="1"/>
  <c r="H1333" i="1"/>
  <c r="H1332" i="1" s="1"/>
  <c r="H1304" i="1"/>
  <c r="G1260" i="1"/>
  <c r="G1045" i="1"/>
  <c r="H1045" i="1"/>
  <c r="G339" i="1"/>
  <c r="H1635" i="1"/>
  <c r="H1634" i="1"/>
  <c r="H1609" i="1" s="1"/>
  <c r="H339" i="1"/>
  <c r="H820" i="1"/>
  <c r="H819" i="1"/>
  <c r="G1635" i="1"/>
  <c r="G1634" i="1"/>
  <c r="G1609" i="1" s="1"/>
  <c r="G1334" i="1"/>
  <c r="G1333" i="1"/>
  <c r="G1332" i="1" s="1"/>
  <c r="H39" i="1" l="1"/>
  <c r="G39" i="1"/>
  <c r="H1429" i="1"/>
  <c r="H1428" i="1" s="1"/>
  <c r="H1427" i="1" s="1"/>
  <c r="G1199" i="1"/>
  <c r="H1199" i="1"/>
  <c r="G1680" i="1"/>
  <c r="G1120" i="1"/>
  <c r="H1120" i="1"/>
  <c r="H1608" i="1"/>
  <c r="G1608" i="1"/>
  <c r="G1372" i="1" s="1"/>
  <c r="H832" i="1"/>
  <c r="H831" i="1" s="1"/>
  <c r="G832" i="1"/>
  <c r="G831" i="1" s="1"/>
  <c r="G1346" i="1" l="1"/>
  <c r="H1372" i="1"/>
  <c r="H1346" i="1" s="1"/>
  <c r="H1198" i="1"/>
  <c r="H1197" i="1" s="1"/>
  <c r="H1092" i="1" s="1"/>
  <c r="G1198" i="1"/>
  <c r="G1197" i="1" s="1"/>
  <c r="G1092" i="1" s="1"/>
  <c r="H830" i="1"/>
  <c r="H818" i="1" s="1"/>
  <c r="H38" i="1" s="1"/>
  <c r="G830" i="1"/>
  <c r="G818" i="1" s="1"/>
  <c r="G38" i="1" s="1"/>
  <c r="H2045" i="1" l="1"/>
  <c r="G2045" i="1"/>
  <c r="H2044" i="1" l="1"/>
  <c r="H1979" i="1" s="1"/>
  <c r="H2231" i="1" s="1"/>
  <c r="G2044" i="1"/>
  <c r="G1979" i="1" s="1"/>
  <c r="G2231" i="1" s="1"/>
</calcChain>
</file>

<file path=xl/sharedStrings.xml><?xml version="1.0" encoding="utf-8"?>
<sst xmlns="http://schemas.openxmlformats.org/spreadsheetml/2006/main" count="9722" uniqueCount="945">
  <si>
    <t>630</t>
  </si>
  <si>
    <t>Центральный аппарат</t>
  </si>
  <si>
    <t>Резервные средства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</si>
  <si>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</si>
  <si>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Организация предоставления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</si>
  <si>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</si>
  <si>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Подпрограмма  "Дошкольное образование"</t>
  </si>
  <si>
    <t>Подпрограмма  "Общее образование"</t>
  </si>
  <si>
    <t>Расходы на выплаты персоналу государственных (муниципальных) органов</t>
  </si>
  <si>
    <t xml:space="preserve">Наименования </t>
  </si>
  <si>
    <t>ЦСР</t>
  </si>
  <si>
    <t>ВР</t>
  </si>
  <si>
    <t>810</t>
  </si>
  <si>
    <t>Иные бюджетные ассигнования</t>
  </si>
  <si>
    <t>800</t>
  </si>
  <si>
    <t>200</t>
  </si>
  <si>
    <t>240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</si>
  <si>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</si>
  <si>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</si>
  <si>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 xml:space="preserve">Субсидии автономным учреждениям </t>
  </si>
  <si>
    <t>600</t>
  </si>
  <si>
    <t>620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</si>
  <si>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</si>
  <si>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</si>
  <si>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300</t>
  </si>
  <si>
    <t xml:space="preserve">Субсидии бюджетным учреждениям </t>
  </si>
  <si>
    <t>610</t>
  </si>
  <si>
    <t>Субсидии некоммерческим организациям (за исключением государственных (муниципальных) учреждений)</t>
  </si>
  <si>
    <t>Стипендии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</si>
  <si>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</si>
  <si>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</si>
  <si>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110</t>
  </si>
  <si>
    <t>Расходы на выплаты персоналу казенных учреждений</t>
  </si>
  <si>
    <t>850</t>
  </si>
  <si>
    <t>Уплата налогов, сборов и иных платежей</t>
  </si>
  <si>
    <t xml:space="preserve">Бюджетные инвестиции </t>
  </si>
  <si>
    <t>400</t>
  </si>
  <si>
    <t>340</t>
  </si>
  <si>
    <t xml:space="preserve">Мероприятия в сфере культуры </t>
  </si>
  <si>
    <t>Глава муниципального образования</t>
  </si>
  <si>
    <t xml:space="preserve">Председатель Контрольно-счетной палаты </t>
  </si>
  <si>
    <t>Мероприятия по мобилизационной подготовке</t>
  </si>
  <si>
    <t xml:space="preserve">Мероприятия в рамках реализации наказов избирателей </t>
  </si>
  <si>
    <t>Поддержка субъектов малого и среднего предпринимательства в области подготовки, переподготовки и повышения квалификации кадров</t>
  </si>
  <si>
    <t>Организация и проведение мероприятий в сфере культуры</t>
  </si>
  <si>
    <t>870</t>
  </si>
  <si>
    <t>Обеспечение деятельности МКУ "Многофункциональный центр предоставления государственных и муниципальных услуг"</t>
  </si>
  <si>
    <t>Техническая инвентаризация и оценка рыночной стоимости объектов и права аренды нежилых помещений</t>
  </si>
  <si>
    <t>РЗ</t>
  </si>
  <si>
    <t>ПР</t>
  </si>
  <si>
    <t>Общегосударственные вопросы</t>
  </si>
  <si>
    <t xml:space="preserve">01 </t>
  </si>
  <si>
    <t>02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</si>
  <si>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</si>
  <si>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</si>
  <si>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03</t>
  </si>
  <si>
    <t>04</t>
  </si>
  <si>
    <t>Функционирование местных администраций</t>
  </si>
  <si>
    <t>Обеспечение деятельности финансовых, налоговых и таможенных  органов и органов финансово-бюджетного надзора</t>
  </si>
  <si>
    <t>06</t>
  </si>
  <si>
    <t>Культура и кинематография</t>
  </si>
  <si>
    <t>08</t>
  </si>
  <si>
    <t>01</t>
  </si>
  <si>
    <t>Культура</t>
  </si>
  <si>
    <t>Дошкольное образование</t>
  </si>
  <si>
    <t>07</t>
  </si>
  <si>
    <t xml:space="preserve">Образование </t>
  </si>
  <si>
    <t>Общее образование</t>
  </si>
  <si>
    <t xml:space="preserve"> Молодежная политика и оздоровление детей                                        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</si>
  <si>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</si>
  <si>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</si>
  <si>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</si>
  <si>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</si>
  <si>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</si>
  <si>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</si>
  <si>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09</t>
  </si>
  <si>
    <t>14</t>
  </si>
  <si>
    <t>Национальная экономика</t>
  </si>
  <si>
    <t>12</t>
  </si>
  <si>
    <t>Транспорт</t>
  </si>
  <si>
    <t>Жилищно-коммунальное хозяйство</t>
  </si>
  <si>
    <t>05</t>
  </si>
  <si>
    <t>Жилищное хозяйство</t>
  </si>
  <si>
    <t>Коммунальное хозяйство</t>
  </si>
  <si>
    <t>Другие мероприятия в области государственного и муниципального управления</t>
  </si>
  <si>
    <t>Руководство в сфере установленных функций органов местного самоуправления</t>
  </si>
  <si>
    <t>Другие непрограммные расходы</t>
  </si>
  <si>
    <t>Здравоохранение</t>
  </si>
  <si>
    <t>Массовый спорт</t>
  </si>
  <si>
    <t>Спорт высших достижений</t>
  </si>
  <si>
    <t>КОД</t>
  </si>
  <si>
    <t>Средства массовой информации</t>
  </si>
  <si>
    <t xml:space="preserve">   </t>
  </si>
  <si>
    <t>Организация отдыха детей и молодежи</t>
  </si>
  <si>
    <t xml:space="preserve">  </t>
  </si>
  <si>
    <t xml:space="preserve">Общее образование                                                               </t>
  </si>
  <si>
    <t>Подпрограмма "Дополнительное образование, воспитание и социализация детей в сфере образования"</t>
  </si>
  <si>
    <t xml:space="preserve">Переподготовка и повышение квалификации                                         </t>
  </si>
  <si>
    <t xml:space="preserve">Другие вопросы в области образования                                            </t>
  </si>
  <si>
    <t xml:space="preserve">Социальная политика                                                             </t>
  </si>
  <si>
    <t>Социальное обеспечение населения</t>
  </si>
  <si>
    <t>Публичные нормативные социальные выплаты гражданам</t>
  </si>
  <si>
    <t>Охрана семьи и детства</t>
  </si>
  <si>
    <t>10</t>
  </si>
  <si>
    <t>310</t>
  </si>
  <si>
    <t>Социальная политика</t>
  </si>
  <si>
    <t>Пенсионное обеспечение</t>
  </si>
  <si>
    <t>Телевидение и радиовещание</t>
  </si>
  <si>
    <t>Другие вопросы в области средств массовой информации</t>
  </si>
  <si>
    <t>Единовременное пособие при рождении ребёнка</t>
  </si>
  <si>
    <t>Оказание финансовой поддержки социально-ориентированным некоммерческим организациям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</si>
  <si>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</si>
  <si>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Бюджетные инвестиции</t>
  </si>
  <si>
    <t>912</t>
  </si>
  <si>
    <t>Подпрограмма "Молодое поколение"</t>
  </si>
  <si>
    <t>Комплектование книжных фондов</t>
  </si>
  <si>
    <t>Совершенствование и развитие библиотечного дела</t>
  </si>
  <si>
    <t xml:space="preserve">Обеспечение деятельности библиотек </t>
  </si>
  <si>
    <t>Обеспечение деятельности дворцов и домов культуры</t>
  </si>
  <si>
    <t>120</t>
  </si>
  <si>
    <t>Создание и обеспечение условий для деятельности организаций, образующих инфраструктуру поддержки субъектов малого и среднего предпринимательства</t>
  </si>
  <si>
    <t>Физическая культура и спорт</t>
  </si>
  <si>
    <t>350</t>
  </si>
  <si>
    <t>Премии и гранты</t>
  </si>
  <si>
    <t>Иные выплаты персоналу государственных (муниципальных) органов, за исключением фонда оплаты труда</t>
  </si>
  <si>
    <t>Уплата налога на имущество организаций и земельного налога</t>
  </si>
  <si>
    <t>121</t>
  </si>
  <si>
    <t>122</t>
  </si>
  <si>
    <t>244</t>
  </si>
  <si>
    <t>851</t>
  </si>
  <si>
    <t>Подпрограмма "Развитие архивного дела"</t>
  </si>
  <si>
    <t>Иные выплаты персоналу казенных учреждений, за исключением фонда оплаты труда</t>
  </si>
  <si>
    <t>111</t>
  </si>
  <si>
    <t>112</t>
  </si>
  <si>
    <t>Уплата прочих налогов, сборов</t>
  </si>
  <si>
    <t>852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</si>
  <si>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</si>
  <si>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</si>
  <si>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учреждениям на иные цели</t>
  </si>
  <si>
    <t>Ремонт зданий, благоустройство территорий и укрепление материально-технической базы  муниципальных дошкольных образовательных учреждений</t>
  </si>
  <si>
    <t>Прочие мероприятия в области образования</t>
  </si>
  <si>
    <t>Финансовое обеспечение получения гражданами дошкольного образования в частных дошкольных образовательных организациях 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</si>
  <si>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</si>
  <si>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Обеспечение деятельности дошкольных образовательных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</si>
  <si>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</si>
  <si>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</si>
  <si>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611</t>
  </si>
  <si>
    <t>Содержание кладбищ</t>
  </si>
  <si>
    <t>Подпрограмма "Управление муниципальным имуществом и земельными ресурсами"</t>
  </si>
  <si>
    <t>Субсидии автономным учреждениям на иные цели</t>
  </si>
  <si>
    <t>622</t>
  </si>
  <si>
    <t>621</t>
  </si>
  <si>
    <t>Другие  вопросы в области национальной безопасности и правоохранительной деятельности</t>
  </si>
  <si>
    <t>Размещение информации о деятельности органов местного самоуправления в СМИ</t>
  </si>
  <si>
    <t>Социальная реклама</t>
  </si>
  <si>
    <t>Пособия, компенсации, меры социальной поддержки по публичным нормативным обязательствам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</si>
  <si>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</si>
  <si>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Оказание материальной помощи отдельным категориям граждан на возмещение расходов по зубопротезированию</t>
  </si>
  <si>
    <t>Социальные выплаты гражданам, кроме публичных нормативных социальных выплат</t>
  </si>
  <si>
    <t xml:space="preserve">Пособия, компенсации и иные социальные выплаты гражданам, кроме публичных нормативных обязательств </t>
  </si>
  <si>
    <t>Бюджетные инвестиции на приобретение объектов недвижимого имущества в государственную (муниципальную) собственность</t>
  </si>
  <si>
    <t>313</t>
  </si>
  <si>
    <t>320</t>
  </si>
  <si>
    <t>321</t>
  </si>
  <si>
    <t>410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</si>
  <si>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</si>
  <si>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Использование и сохранение объектов культурного наследия</t>
  </si>
  <si>
    <t>Обеспечение деятельности объектов культурного наследия</t>
  </si>
  <si>
    <t>Другие вопросы в области культуры, кинематографии</t>
  </si>
  <si>
    <t>Иные выплаты персоналу государственных (муниципальных) органов за исключением фонда оплаты труда</t>
  </si>
  <si>
    <t>Субсидии некоммерческих организациям (за исключением государственных (муниципальных) учреждений)</t>
  </si>
  <si>
    <t>Содержание автомобильных дорог общего пользования</t>
  </si>
  <si>
    <t>Содержание внутриквартальных дорог</t>
  </si>
  <si>
    <t>Мероприятия в области общего образования</t>
  </si>
  <si>
    <t>Ремонт зданий, благоустройство территорий и укрепление материально-технической базы  муниципальных образовательных учреждений</t>
  </si>
  <si>
    <t xml:space="preserve">Обеспечение учащихся питанием </t>
  </si>
  <si>
    <t>Прочие мероприятия в области общего образования</t>
  </si>
  <si>
    <t xml:space="preserve">Обеспечение деятельности школ-детских садов, школ начальных, неполных средних и средних     </t>
  </si>
  <si>
    <t>Мероприятия в области дополнительного образования</t>
  </si>
  <si>
    <t>Прочие мероприятия в области дополнительного образования</t>
  </si>
  <si>
    <t>Обеспечение деятельности учреждений по внешкольной работе с детьми, подведомственных Управлению образования</t>
  </si>
  <si>
    <t>Подпрограмма "Обеспечение реализации программы"</t>
  </si>
  <si>
    <t>Мероприятия в области образования</t>
  </si>
  <si>
    <t xml:space="preserve">Прочая закупка товаров, работ и услуг для обеспечения государственных (муниципальных) нужд </t>
  </si>
  <si>
    <t>Организация занятости детей и молодежи</t>
  </si>
  <si>
    <t>Кадровое обеспечение учреждений,  организовывающих отдых, оздоровление, занятость детей и молодёжи, подготовка специалистов по организации отдыха, оздоровления, занятости детей и молодёжи</t>
  </si>
  <si>
    <t>Организация безопасности детского и молодёжного отдыха</t>
  </si>
  <si>
    <t>Субсидии автономным учреждениям</t>
  </si>
  <si>
    <t xml:space="preserve">Национальная безопасность </t>
  </si>
  <si>
    <t>Охрана окружающей среды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</si>
  <si>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</si>
  <si>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Подпрограмма  "Обеспечение жильём детей-сирот и детей, оставшихся без попечения родителей, а также лиц из их числа "</t>
  </si>
  <si>
    <t>Другие  вопросы в области национальной экономики</t>
  </si>
  <si>
    <t>Бюджетные инвестиции в строительство общеобразовательных учреждений муниципальной собственности</t>
  </si>
  <si>
    <t>Мероприятия по предупреждению чрезвычайных ситуаций</t>
  </si>
  <si>
    <t>Другие вопросы в области здравоохранения</t>
  </si>
  <si>
    <t xml:space="preserve">Осуществление государственных полномочий в соответствии с Законом МО №107/2014-ОЗ </t>
  </si>
  <si>
    <t>Приобретение, формирование, постановка на государственный кадастровый учет земельных участков</t>
  </si>
  <si>
    <t>Пособия, компенсации и иные социальные выплаты гражданам, кроме публичных нормативных обязательств</t>
  </si>
  <si>
    <t>Мероприятия по развитию информационно-коммуникационных технологий</t>
  </si>
  <si>
    <t>Подпрограмма "Содействие развитию предпринимательства и привлечению инвестиций"</t>
  </si>
  <si>
    <t>Благоустройство</t>
  </si>
  <si>
    <t>Другие вопросы в области ЖКХ</t>
  </si>
  <si>
    <t>Обеспечение деятельности МКУ "Красногорский центр торгов"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</si>
  <si>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</si>
  <si>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95 0 00 00000</t>
  </si>
  <si>
    <t>95 0 00 04000</t>
  </si>
  <si>
    <t>129</t>
  </si>
  <si>
    <t>95 0 00 10000</t>
  </si>
  <si>
    <t>Основное мероприятие "Совершенствование профессионального развития сотрудников"</t>
  </si>
  <si>
    <t>10 0 00 00000</t>
  </si>
  <si>
    <t>10 2 00 00000</t>
  </si>
  <si>
    <t>Основное мероприятие "Хранение , комплектование учет  и использование документов Архивного фонда Московской области и других архивных документов архивного отдела"</t>
  </si>
  <si>
    <t>Основное мероприятие "Внедрение и использование информационно-коммуникационных технологий"</t>
  </si>
  <si>
    <t>99 0 00 00000</t>
  </si>
  <si>
    <t>99 0 00 01000</t>
  </si>
  <si>
    <t>99 0 00 01010</t>
  </si>
  <si>
    <t>Фонд оплаты труда казенных учреждений</t>
  </si>
  <si>
    <t>Основное мероприятие "Ликвидация очередности в дошкольные образовательные учреждения и развитие инфраструктуры дошкольного образования"</t>
  </si>
  <si>
    <t>Основное мероприятие: "Развитие сети дошкольных образовательных учреждений и создание условий для реализации федерального государственного образовательного стандарта"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</si>
  <si>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</si>
  <si>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</si>
  <si>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мероприятие: " Повышение эффективности деятельности дошкольных образовательных учреждений"</t>
  </si>
  <si>
    <t>01 1 01 00000</t>
  </si>
  <si>
    <t>01 1 01 21020</t>
  </si>
  <si>
    <t>01 1 02 00000</t>
  </si>
  <si>
    <t>01 1 02 20000</t>
  </si>
  <si>
    <t>01 1 02 21010</t>
  </si>
  <si>
    <t>01 1 02 21020</t>
  </si>
  <si>
    <t>01 1 02 62110</t>
  </si>
  <si>
    <t>01 1 02 62140</t>
  </si>
  <si>
    <t>119</t>
  </si>
  <si>
    <t>01 1 02 62120</t>
  </si>
  <si>
    <t>01 1 02 62330</t>
  </si>
  <si>
    <t>01 1 02 71590</t>
  </si>
  <si>
    <t>01 1 03 21110</t>
  </si>
  <si>
    <t>99 0 00 20000</t>
  </si>
  <si>
    <t>Основное мероприятие "Повышение качества использования муниципального имущества и земельных ресурсов"</t>
  </si>
  <si>
    <t>10 3 00 00000</t>
  </si>
  <si>
    <t>99 0 00 02000</t>
  </si>
  <si>
    <t>11 0 00 00000</t>
  </si>
  <si>
    <t>11 0 03 00000</t>
  </si>
  <si>
    <t>11 0 03 00010</t>
  </si>
  <si>
    <t>Мероприятия по обеспечению безопасности дорожного движения</t>
  </si>
  <si>
    <t>11 0 03 00020</t>
  </si>
  <si>
    <t>11 0 01 00000</t>
  </si>
  <si>
    <t>Организация транспортного обслуживания по маршрутам регулярных перевозок</t>
  </si>
  <si>
    <t>11 0 01 00010</t>
  </si>
  <si>
    <t>Предоставление транспортных услуг по перевозке организованных групп населения для участия в общественных, праздничных мероприятиях</t>
  </si>
  <si>
    <t>11 0 01 00030</t>
  </si>
  <si>
    <t>Дорожное хозяйство</t>
  </si>
  <si>
    <t>11 0 02 00000</t>
  </si>
  <si>
    <t>11 0 02 00020</t>
  </si>
  <si>
    <t>11 0 02 00030</t>
  </si>
  <si>
    <t>Ремонт автомобильных дорог общего пользования</t>
  </si>
  <si>
    <t>11 0 02 00040</t>
  </si>
  <si>
    <t>08 0 00 00000</t>
  </si>
  <si>
    <t>08 0 01 00000</t>
  </si>
  <si>
    <t>08 0 01 00010</t>
  </si>
  <si>
    <t>08 0 02 00000</t>
  </si>
  <si>
    <t xml:space="preserve">Финансово - имущественная поддержка субъектов малого и среднего предпринимательства </t>
  </si>
  <si>
    <t>08 0 02 00020</t>
  </si>
  <si>
    <t>Нормативно-правовое и организационное обеспечение развития малого и среднего предпринимательства</t>
  </si>
  <si>
    <t>08 0 02 00030</t>
  </si>
  <si>
    <t>Транспортировка умерших в морг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</si>
  <si>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</si>
  <si>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95 0 00 05000</t>
  </si>
  <si>
    <t>Основное мероприятие "Повышение качества и эффективности муниципальных услуг в системе образования"</t>
  </si>
  <si>
    <t>01 4 00 00000</t>
  </si>
  <si>
    <t>01 4 01 21100</t>
  </si>
  <si>
    <t>01 4 01 21110</t>
  </si>
  <si>
    <t>01 0 00 00000</t>
  </si>
  <si>
    <t>01 1 00 00000</t>
  </si>
  <si>
    <t>Основное мероприятие "Развитие инфраструктуры, кадрового потенциала учреждений дополнительного образования и повышение охвата детей услугами дополнительного образования "</t>
  </si>
  <si>
    <t>01 3 00 00000</t>
  </si>
  <si>
    <t>01 3 01 00000</t>
  </si>
  <si>
    <t>01 3 01 20000</t>
  </si>
  <si>
    <t>Содержание учреждений по внешкольной работе с детьми в области культуры</t>
  </si>
  <si>
    <t>Мероприятия в учреждениях по внешкольной работе с детьми в области культуры</t>
  </si>
  <si>
    <t>Обеспечение деятельности учреждений по внешкольной работе с детьми в области культуры</t>
  </si>
  <si>
    <t>01 3 01 77000</t>
  </si>
  <si>
    <t>01 3 01 77010</t>
  </si>
  <si>
    <t>01 3 01 77590</t>
  </si>
  <si>
    <t>01 4 01 00000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</si>
  <si>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</si>
  <si>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07 0 00 00000</t>
  </si>
  <si>
    <t>07 2 00 00000</t>
  </si>
  <si>
    <t>07 2 01 00000</t>
  </si>
  <si>
    <t>07 2 01 00010</t>
  </si>
  <si>
    <t>07 2 01 00020</t>
  </si>
  <si>
    <t>07 2 02 00000</t>
  </si>
  <si>
    <t>Обеспечение деятельности  МКУ "ЕДДС"</t>
  </si>
  <si>
    <t xml:space="preserve">Фонд оплаты труда казенных учреждений </t>
  </si>
  <si>
    <t>07 2 03 00000</t>
  </si>
  <si>
    <t>Подпрограмма "Профилактика преступлений и иных правонарушений"</t>
  </si>
  <si>
    <t>Основное мероприятие "Профилактика преступлений и иных правонарушений"</t>
  </si>
  <si>
    <t>07 1 01 00000</t>
  </si>
  <si>
    <t>Внедрение современных средств наблюдения и оповещения, обеспечение оперативного принятия решения</t>
  </si>
  <si>
    <t>07 1 01 00010</t>
  </si>
  <si>
    <t>Основное мероприятие "Профилактика безнадзорности, наркомании, токсикомании, алкоголизма, правонарушений, преступлений среди несовершеннолетних"</t>
  </si>
  <si>
    <t>07 1 03 00000</t>
  </si>
  <si>
    <t>Обеспечение занятости и проведение профилактических мероприятий среди несовершеннолетних</t>
  </si>
  <si>
    <t>07 1 03 00010</t>
  </si>
  <si>
    <t>Другие расходы в области охраны окружающей среды</t>
  </si>
  <si>
    <t>13 0 00 00000</t>
  </si>
  <si>
    <t>Основное мероприятие "Мониторинг окружающей среды"</t>
  </si>
  <si>
    <t>Основное мероприятие "Экологическое образование, воспитание и информирование населения о состоянии окружающей среды"</t>
  </si>
  <si>
    <t>Основное мероприятие "Социальная поддержка беременных женщин, кормящих матерей, детей в возрасте до трех лет"</t>
  </si>
  <si>
    <t>Социальная поддержка беременных женщин, кормящих матерей, детей в  возрасте до трех лет</t>
  </si>
  <si>
    <t>07 1 04 00000</t>
  </si>
  <si>
    <t>Обеспечение антитеррористической защищенности объектов с массовым пребыванием людей</t>
  </si>
  <si>
    <t>07 1 04 00010</t>
  </si>
  <si>
    <t xml:space="preserve">Физическая культура </t>
  </si>
  <si>
    <t>05 0 00 00000</t>
  </si>
  <si>
    <t>Основное мероприятие "Укрепление материально-технической базы для занятий физической культурой и спортом"</t>
  </si>
  <si>
    <t>05 0 01 00000</t>
  </si>
  <si>
    <t>Мероприятия в рамках реализации наказов избирателей</t>
  </si>
  <si>
    <t>05 0 01 20000</t>
  </si>
  <si>
    <t>Основное мероприятие "Создание условий для привлечения жителей к занятиям физической культуры и спортом"</t>
  </si>
  <si>
    <t>05 0 02 00000</t>
  </si>
  <si>
    <t>05 0 02 00590</t>
  </si>
  <si>
    <t>Основное мероприятие "Создание условий для занятий физической культурой и спортом для граждан с ограниченными возможностями здоровья"</t>
  </si>
  <si>
    <t>05 0 03 00000</t>
  </si>
  <si>
    <t>Поддержка и обеспечение подготовки спортивных команд, проведение соревнований для граждан с ограниченными возможностями здоровья</t>
  </si>
  <si>
    <t>05 0 03 00010</t>
  </si>
  <si>
    <t>05 0 02 00010</t>
  </si>
  <si>
    <t>Основное мероприятие "Содействие развитию спорта высших достижений"</t>
  </si>
  <si>
    <t>05 0 05 00000</t>
  </si>
  <si>
    <t>Поддержка и обеспечение подготовки спортивных команд, поддержка спортсменов, участие в областных, российских, международных соревнованиях</t>
  </si>
  <si>
    <t>05 0 05 00010</t>
  </si>
  <si>
    <t>01 2 00 00000</t>
  </si>
  <si>
    <t>Основное мероприятие "Обеспечение реализации федеральных государственных образовательных стандартов общего образования и повышение эффективности деятельности муниципальных образовательных учреждений"</t>
  </si>
  <si>
    <t>01 2 01 00000</t>
  </si>
  <si>
    <t>01 2 01 40010</t>
  </si>
  <si>
    <t>01 2 01 20000</t>
  </si>
  <si>
    <t>01 2 01 21000</t>
  </si>
  <si>
    <t>01 2 01 21010</t>
  </si>
  <si>
    <t>01 2 01 21020</t>
  </si>
  <si>
    <t>01 2 01 21110</t>
  </si>
  <si>
    <t>01 2 01 62200</t>
  </si>
  <si>
    <t>01 2 01 62210</t>
  </si>
  <si>
    <t>01 2 01 62220</t>
  </si>
  <si>
    <t>01 2 01 72590</t>
  </si>
  <si>
    <t>01 2 02 00000</t>
  </si>
  <si>
    <t>01 2 02 21000</t>
  </si>
  <si>
    <t>01 2 02 21110</t>
  </si>
  <si>
    <t>01 3 01 21000</t>
  </si>
  <si>
    <t>01 3 01 21110</t>
  </si>
  <si>
    <t>01 3 01 73590</t>
  </si>
  <si>
    <t>01 3 02 00000</t>
  </si>
  <si>
    <t>01 3 02 21000</t>
  </si>
  <si>
    <t>01 3 02 21110</t>
  </si>
  <si>
    <t>06 0 00 00000</t>
  </si>
  <si>
    <t>06 2 00 00000</t>
  </si>
  <si>
    <t>Основное мероприятие "Организация свободного времени детей и молодёжи через различные формы отдыха и занятости"</t>
  </si>
  <si>
    <t>06 2 01 00000</t>
  </si>
  <si>
    <t>06 2 01 00010</t>
  </si>
  <si>
    <t>06 2 01 00020</t>
  </si>
  <si>
    <t>06 2 01 00030</t>
  </si>
  <si>
    <t>06 2 01 00040</t>
  </si>
  <si>
    <t>01 4 01 04000</t>
  </si>
  <si>
    <t>01 4 01 75590</t>
  </si>
  <si>
    <t>04 0 00 00000</t>
  </si>
  <si>
    <t>Основное мероприятие "Сохранение и развитие народной культуры, использование и популяризация объектов культурного наследия"</t>
  </si>
  <si>
    <t>02 0 02 00000</t>
  </si>
  <si>
    <t>02 0 02 03010</t>
  </si>
  <si>
    <t>02 0 00 00000</t>
  </si>
  <si>
    <t>14 0 00 00000</t>
  </si>
  <si>
    <t>Основное мероприятие "Предоставление жилых помещений детям-сиротам и детям, оставшимся без попечения родителей, а также лиц из их числа"</t>
  </si>
  <si>
    <t>14 4 00 00000</t>
  </si>
  <si>
    <t>14 4 01 00000</t>
  </si>
  <si>
    <t>15 0 00 00000</t>
  </si>
  <si>
    <t>15 0 01 00000</t>
  </si>
  <si>
    <t>15 0 01 00010</t>
  </si>
  <si>
    <t>15 0 02 00000</t>
  </si>
  <si>
    <t>06 1 00 00000</t>
  </si>
  <si>
    <t>06 1 01 00010</t>
  </si>
  <si>
    <t>06 1 01 00000</t>
  </si>
  <si>
    <t>Основное мероприятие "Поддержка молодёжных творческих инициатив "</t>
  </si>
  <si>
    <t>Мероприятия по поддержке молодёжных творческих инициатив</t>
  </si>
  <si>
    <t>06 1 02 00000</t>
  </si>
  <si>
    <t>Основное мероприятие "Организация досуга и предоставление услуг в сфере культуры"</t>
  </si>
  <si>
    <t>Развитие библиотечного дела</t>
  </si>
  <si>
    <t>Создание условий для обеспечения населения услугами культуры и организация досуга</t>
  </si>
  <si>
    <t>Развитие туризма</t>
  </si>
  <si>
    <t>02 0 01 00000</t>
  </si>
  <si>
    <t>02 0 01 01000</t>
  </si>
  <si>
    <t>02 0 01 01010</t>
  </si>
  <si>
    <t>02 0 01 01020</t>
  </si>
  <si>
    <t>02 0 01 01590</t>
  </si>
  <si>
    <t>02 0 01 02000</t>
  </si>
  <si>
    <t>02 0 01 02590</t>
  </si>
  <si>
    <t>02 0 01 20000</t>
  </si>
  <si>
    <t>02 0 02 03000</t>
  </si>
  <si>
    <t>02 0 02 03020</t>
  </si>
  <si>
    <t>02 0 02 05000</t>
  </si>
  <si>
    <t>02 0 02 05010</t>
  </si>
  <si>
    <t>02 0 02 05890</t>
  </si>
  <si>
    <t>Основное мероприятие "Профилактика терроризма и экстремизма"</t>
  </si>
  <si>
    <t>Выплата компенсации родителям в связи со снятием с очереди в дошкольные образовательные учреждения</t>
  </si>
  <si>
    <t>(тыс. рублей)</t>
  </si>
  <si>
    <t>Основное мероприятие "Предоставление субсидий по оплате жилого помещения и коммунальных услуг гражданам, имеющим место жительства в Московской области"</t>
  </si>
  <si>
    <t>НДС с сумм оплаты права на установку и эксплуатацию рекламных конструкций и платы за установку и эксплуатацию рекламных конструкций</t>
  </si>
  <si>
    <t>Разработка проектов организации дорожного движения на дорогах общего пользования</t>
  </si>
  <si>
    <t>Основное мероприятие "Гражданско-патриотическое и духовно-нравственное воспитание детей и молодёжи "</t>
  </si>
  <si>
    <t>Обеспечение деятельности учреждений в области физической культуры и спорта</t>
  </si>
  <si>
    <t>01 1 03 00000</t>
  </si>
  <si>
    <t>Ремонт внутриквартальных дорог</t>
  </si>
  <si>
    <t>11 0 02 00060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</si>
  <si>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 (выполнение работ)</t>
  </si>
  <si>
    <t>07 2 02 00010</t>
  </si>
  <si>
    <t>915</t>
  </si>
  <si>
    <t>Фонд оплаты труда государственных (муниципальных) органов</t>
  </si>
  <si>
    <t>Капитальные вложения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</si>
  <si>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</si>
  <si>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</si>
  <si>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</si>
  <si>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911</t>
  </si>
  <si>
    <t xml:space="preserve"> Капитальные вложения в объекты государственной (муниципальной) собственности</t>
  </si>
  <si>
    <t>Представительские расходы</t>
  </si>
  <si>
    <t>95 0 00 02000</t>
  </si>
  <si>
    <t>01 2 01 62230</t>
  </si>
  <si>
    <t>Компенсация части арендной платы за наем жилых помещений педагогическим работникам</t>
  </si>
  <si>
    <t>01 2 02 21200</t>
  </si>
  <si>
    <t>Погребение по гарантированному перечню услуг</t>
  </si>
  <si>
    <t>853</t>
  </si>
  <si>
    <t>Уплата иных платежей</t>
  </si>
  <si>
    <t>Начальник финансового управления</t>
  </si>
  <si>
    <t>Н.А.Гереш</t>
  </si>
  <si>
    <t>Мероприятия по вовлечению молодых граждан в работу молодёжных общественных организаций и добровольческую деятельность</t>
  </si>
  <si>
    <t>Мероприятия по увеличению числа специалистов занятых в сфере работы с молодёжью</t>
  </si>
  <si>
    <t>06 1 02 00010</t>
  </si>
  <si>
    <t>Основное мероприятие "Оказание материальной помощи гражданам"</t>
  </si>
  <si>
    <t>Основное мероприятие "Предоставление мер социальной поддержки"</t>
  </si>
  <si>
    <t>Иные пенсии, социальные доплаты к пенсиям</t>
  </si>
  <si>
    <t>Основное мероприятие "Поддержка общественных организаций, объединяющих граждан социально незащищенных категорий"</t>
  </si>
  <si>
    <t>Основное мероприятие "Предоставление субсидий по оплате жилого помещения и коммунальных услуг"</t>
  </si>
  <si>
    <t>Подпрограмма "Доступная среда"</t>
  </si>
  <si>
    <t>Основное мероприятие "Повышение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населения"</t>
  </si>
  <si>
    <t>04 1 00 00000</t>
  </si>
  <si>
    <t>04 1 01 00000</t>
  </si>
  <si>
    <t>04 1 01 00010</t>
  </si>
  <si>
    <t>04 1  01 00010</t>
  </si>
  <si>
    <t>04 1 01 00020</t>
  </si>
  <si>
    <t>04 1 01 00030</t>
  </si>
  <si>
    <t>04 1 02 00000</t>
  </si>
  <si>
    <t>04 1 02 00010</t>
  </si>
  <si>
    <t>04 1 02 00020</t>
  </si>
  <si>
    <t>04 1 02 00030</t>
  </si>
  <si>
    <t>04 1 02 00040</t>
  </si>
  <si>
    <t>04 1 02 00050</t>
  </si>
  <si>
    <t>04 1 02 00060</t>
  </si>
  <si>
    <t>04 1 03 00000</t>
  </si>
  <si>
    <t>04 1 03 00010</t>
  </si>
  <si>
    <t>04 1 04 00000</t>
  </si>
  <si>
    <t>04 1 04 00010</t>
  </si>
  <si>
    <t>04 1 05 00000</t>
  </si>
  <si>
    <t>04 1 05 61410</t>
  </si>
  <si>
    <t>04 2 00 00000</t>
  </si>
  <si>
    <t>04 2 01 00000</t>
  </si>
  <si>
    <t>04 2 01 00010</t>
  </si>
  <si>
    <t>04 3 00 00000</t>
  </si>
  <si>
    <t>06 1 02 00020</t>
  </si>
  <si>
    <t>06 1 02 00030</t>
  </si>
  <si>
    <t>04 3 03 00000</t>
  </si>
  <si>
    <t>04 3 03 62080</t>
  </si>
  <si>
    <t>Дополнительное образование детей</t>
  </si>
  <si>
    <t>Закупка товаров, работ и услуг в сфере информационно-коммуникационных технологий</t>
  </si>
  <si>
    <t>242</t>
  </si>
  <si>
    <t>01 1 02 79000</t>
  </si>
  <si>
    <t>Периодическая печать и издательства</t>
  </si>
  <si>
    <t>Подпрограмма "Содействие развитию здравоохранения"</t>
  </si>
  <si>
    <t>04 3 02 00000</t>
  </si>
  <si>
    <t>04 3 02 00010</t>
  </si>
  <si>
    <t>Основное мероприятие "Развитие кадрового потенциала"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</si>
  <si>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инноваций"</t>
  </si>
  <si>
    <t>08 0 01 00020</t>
  </si>
  <si>
    <t>Основное мероприятие "Увеличение доли оборота малых и средних предприятий в общем обороте по полному кругу предприятий"</t>
  </si>
  <si>
    <t>08 0 02 00010</t>
  </si>
  <si>
    <t>Информационно-консультационная поддержка субъектов малого и среднего предпринимательства</t>
  </si>
  <si>
    <t>Подпрограмма "Муниципальное управление"</t>
  </si>
  <si>
    <t>Основное мероприятие "Повышение мотивации муниципальных служащих"</t>
  </si>
  <si>
    <t>Организация работы по проведению диспансеризации муниципальных служащих,  специальной оценке условий труда и медицинских осмотров работников на работах с вредными и опасными производственными факторами</t>
  </si>
  <si>
    <t>Организация работы по повышению квалификации кадров</t>
  </si>
  <si>
    <t>10 4 00 00000</t>
  </si>
  <si>
    <t>10 4 03 00000</t>
  </si>
  <si>
    <t>10 4 03 00010</t>
  </si>
  <si>
    <t>10 4 04 00000</t>
  </si>
  <si>
    <t>10 4 04 00010</t>
  </si>
  <si>
    <t>Основное мероприятие "Профилактика экстремизма и национализма"</t>
  </si>
  <si>
    <t>Профилактика и предупреждение проявлений экстремизма, расовой и национальной неприязни</t>
  </si>
  <si>
    <t>07 1 02 00000</t>
  </si>
  <si>
    <t>07 1 02 00010</t>
  </si>
  <si>
    <t>Подпрограмма "Обеспечение пожарной безопасности"</t>
  </si>
  <si>
    <t>Основное мероприятие "Профилактика и ликвидация пожаров"</t>
  </si>
  <si>
    <t>Обеспечение пожарной безопасности</t>
  </si>
  <si>
    <t>07 4 00 00000</t>
  </si>
  <si>
    <t>07 4 01 00000</t>
  </si>
  <si>
    <t>07 4 01 00010</t>
  </si>
  <si>
    <t xml:space="preserve">Центральный аппарат </t>
  </si>
  <si>
    <t xml:space="preserve">Заместитель председателя Совета депутатов </t>
  </si>
  <si>
    <t>Основное мероприятие "Обеспечение деятельности органов местного самоуправления"</t>
  </si>
  <si>
    <t>10 4 06 00000</t>
  </si>
  <si>
    <t>10 4 06 01000</t>
  </si>
  <si>
    <t>Обеспечение деятельности архивного отдела</t>
  </si>
  <si>
    <t>Аппарат администрации</t>
  </si>
  <si>
    <t>Развитие социального партнерства</t>
  </si>
  <si>
    <t>10 2 01 00000</t>
  </si>
  <si>
    <t>10 2 01 00010</t>
  </si>
  <si>
    <t>10 2 01 60690</t>
  </si>
  <si>
    <t>10 4 06 04000</t>
  </si>
  <si>
    <t>10 4 06 60700</t>
  </si>
  <si>
    <t>10 4 06 70000</t>
  </si>
  <si>
    <t>17 0 00 00000</t>
  </si>
  <si>
    <t>10 3 05 00000</t>
  </si>
  <si>
    <t>10 3 05 00590</t>
  </si>
  <si>
    <t>Исследование воздуха, воды, почв</t>
  </si>
  <si>
    <t>13 2 01 00000</t>
  </si>
  <si>
    <t>13 2 01 00010</t>
  </si>
  <si>
    <t>13 2 02 00000</t>
  </si>
  <si>
    <t>13 2 02 00010</t>
  </si>
  <si>
    <t>Содержание жилых помещений, состоящих на учете в муниципальной казне</t>
  </si>
  <si>
    <t>13 1 00 00000</t>
  </si>
  <si>
    <t>13 1 01 00000</t>
  </si>
  <si>
    <t>13 1 01 00040</t>
  </si>
  <si>
    <t>13 1 01 00050</t>
  </si>
  <si>
    <t>Содержание нежилых помещений, состоящих на учете в муниципальной казне</t>
  </si>
  <si>
    <t>13 1 01 00010</t>
  </si>
  <si>
    <t>13 1 01 00020</t>
  </si>
  <si>
    <t>13 1 01 00070</t>
  </si>
  <si>
    <t>13 1 01 00060</t>
  </si>
  <si>
    <t>Актуализация схем</t>
  </si>
  <si>
    <t>18 0 00 00000</t>
  </si>
  <si>
    <t>10 4 03 00020</t>
  </si>
  <si>
    <t>17 1 02 00000</t>
  </si>
  <si>
    <t>17 1 02 00590</t>
  </si>
  <si>
    <t>17 1 02 01590</t>
  </si>
  <si>
    <t>17 1 02 02590</t>
  </si>
  <si>
    <t>17 1 02 03590</t>
  </si>
  <si>
    <t>Закупка товаров, работ, услуг в сфере информационно-коммуникационных технологий</t>
  </si>
  <si>
    <t>Закупка товаров, работ и услуг для обеспечения государственных (муниципальных) нужд</t>
  </si>
  <si>
    <t>Обеспечение деятельности АУП</t>
  </si>
  <si>
    <t>Обеспечение деятельности отделений и ТОСП(УРМ)</t>
  </si>
  <si>
    <t>Общехозяйственные расходы</t>
  </si>
  <si>
    <t>17 2 00 00000</t>
  </si>
  <si>
    <t>17 2 01 00000</t>
  </si>
  <si>
    <t>17 2 01 00010</t>
  </si>
  <si>
    <t>17 1 00 00000</t>
  </si>
  <si>
    <t>18 0 04 00000</t>
  </si>
  <si>
    <t>Подпрограмма "Снижение рисков и смягчение последствий чрезвычайных ситуаций природного и техногенного характера "</t>
  </si>
  <si>
    <t>Основное мероприятие "Повышение уровня готовности сил и средств муниципального звена системы предупреждения и ликвидации чрезвычайных ситуаций"</t>
  </si>
  <si>
    <t>Основное мероприятие "Создание комфортного и безопасного отдыха людей в местах массового отдыха на водных объектах"</t>
  </si>
  <si>
    <t>Обеспечение безопасности людей на водных объектах</t>
  </si>
  <si>
    <t>Обеспечение безаварийной эксплуатации гидротехнических сооружений</t>
  </si>
  <si>
    <t>07 2 02 00020</t>
  </si>
  <si>
    <t>Основное мероприятие "Совершенствование механизма реагирования экстренных оперативных служб на обращения населения"</t>
  </si>
  <si>
    <t>07 2 03 00590</t>
  </si>
  <si>
    <t>Подпрограмма "Развитие и совершенствование систем оповещения и информирования населения"</t>
  </si>
  <si>
    <t>07 3 00 00000</t>
  </si>
  <si>
    <t>Основное мероприятие "Оповещения населения техническими средствами системы централизованного оповещения и информирования"</t>
  </si>
  <si>
    <t>07 3 01 00000</t>
  </si>
  <si>
    <t>Создание и поддержание в постоянной готовности системы оповещения и информирования</t>
  </si>
  <si>
    <t>07 3 01 00010</t>
  </si>
  <si>
    <t>Основное мероприятие "Создание и развитие аппаратно-программного комплекса "Безопасный город""</t>
  </si>
  <si>
    <t>07 3 02 00000</t>
  </si>
  <si>
    <t>Создание, содержание аппаратно-программного комплекса и мониторинг видеонаблюдения</t>
  </si>
  <si>
    <t>07 3 02 00010</t>
  </si>
  <si>
    <t>Развитие добровольной пожарной охраны</t>
  </si>
  <si>
    <t>07 4 01 00020</t>
  </si>
  <si>
    <t>Подпрограмма "Обеспечение мероприятий гражданской обороны"</t>
  </si>
  <si>
    <t>07 5 00 00000</t>
  </si>
  <si>
    <t>Основное мероприятие "Реализация задач гражданской обороны"</t>
  </si>
  <si>
    <t>07 5 01 00010</t>
  </si>
  <si>
    <t>Мероприятия в области  гражданской обороны</t>
  </si>
  <si>
    <t xml:space="preserve">07 1 00 00000 </t>
  </si>
  <si>
    <t>16 0 00 00000</t>
  </si>
  <si>
    <t>Обеспечение деятельности МКУ "Красногорская похоронная служба"</t>
  </si>
  <si>
    <t>Проведение массовых мероприятий в области физической культуры и спорта</t>
  </si>
  <si>
    <t>Основное мероприятие "Подготовка спортивного резерва"</t>
  </si>
  <si>
    <t>05 0 06 00000</t>
  </si>
  <si>
    <t>Обеспечение деятельности учреждений по спортивной подготовки</t>
  </si>
  <si>
    <t>05 0 06 00010</t>
  </si>
  <si>
    <t>Мероприятия в учреждениях по спортивной подготовки</t>
  </si>
  <si>
    <t>05 0 06 00020</t>
  </si>
  <si>
    <t>05 0 06 20000</t>
  </si>
  <si>
    <t>Резерв на функционирование новой сети дошкольных образовательных учреждений</t>
  </si>
  <si>
    <t>Подпрограмма "Социальная поддержка"</t>
  </si>
  <si>
    <t>Уплата налогов на имущество организаций и земельного налога</t>
  </si>
  <si>
    <t>Основное мероприятие "Обеспечение деятельности по развитию культуры"</t>
  </si>
  <si>
    <t>Аппарат управления по культуре, делам молодежи, физической культуры и спорта</t>
  </si>
  <si>
    <t xml:space="preserve">Фонд оплаты труда государственных (муниципальных) органов </t>
  </si>
  <si>
    <t>02 0 03 00000</t>
  </si>
  <si>
    <t>02 0 03 04000</t>
  </si>
  <si>
    <t>16 0 02 00000</t>
  </si>
  <si>
    <t>16 0 02 00010</t>
  </si>
  <si>
    <t>16 0 02 00020</t>
  </si>
  <si>
    <t>16 0 02 00040</t>
  </si>
  <si>
    <t>16 0 02 00590</t>
  </si>
  <si>
    <t>Подписка, доставка и распространение тиражей печатных изданий</t>
  </si>
  <si>
    <t>15 0 01 00020</t>
  </si>
  <si>
    <t>Аппарат управления образования</t>
  </si>
  <si>
    <t>04 1 05 61420</t>
  </si>
  <si>
    <t>Подпрограмма "Социальная поддержка "</t>
  </si>
  <si>
    <t>360</t>
  </si>
  <si>
    <t>Иные выплаты населению</t>
  </si>
  <si>
    <t>18 0 04 00020</t>
  </si>
  <si>
    <t>01 3 01 77020</t>
  </si>
  <si>
    <t>Муниципальные стипендии для учащихся дополнительного образования детей в области культуры</t>
  </si>
  <si>
    <t>01 2 01 64480</t>
  </si>
  <si>
    <t>Совет депутатов городского округа Красногорск</t>
  </si>
  <si>
    <t>Администрация городского округа Красногорск</t>
  </si>
  <si>
    <t>Управление по культуре и делам молодёжи администрации городского округа Красногорск</t>
  </si>
  <si>
    <t>Управление образования администрации городского округа Красногорск</t>
  </si>
  <si>
    <t>Контрольно-счетная палата городского округа Красногорск</t>
  </si>
  <si>
    <t>Финансовое управление администрации городского округа Красногорск</t>
  </si>
  <si>
    <t>06 1 02 20000</t>
  </si>
  <si>
    <t>06 1 02 01590</t>
  </si>
  <si>
    <t xml:space="preserve">11 0 02 00070 </t>
  </si>
  <si>
    <t xml:space="preserve">Выплата пенсии за выслугу лет </t>
  </si>
  <si>
    <t>Создание безбарьерной среды на объектах социальной, инженерной и транспортной инфраструктур, повышение доступности и качества образовательных услуг для детей инвалидов и детей с ОВЗ, повышение социокультурной и спортивной реабилитации инвалидов</t>
  </si>
  <si>
    <t>Мероприятия по гражданско-патриотическому и духовно-нравственному воспитанию детей и молодёжи</t>
  </si>
  <si>
    <t>Обеспечение деятельности учреждения по работе с молодёжью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</si>
  <si>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</si>
  <si>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Ежемесячный взнос на капитальный ремонт общего имущества в многоквартирных домах</t>
  </si>
  <si>
    <t>Оплата судебных исков</t>
  </si>
  <si>
    <t xml:space="preserve">Исполнение судебных актов </t>
  </si>
  <si>
    <t>Исполнение судебных актов РФ и мировых соглашений</t>
  </si>
  <si>
    <t>830</t>
  </si>
  <si>
    <t>831</t>
  </si>
  <si>
    <t>Подпрограмма "Комплексное освоение земельных участков в целях жилищного строительства и развития застроенных территорий"</t>
  </si>
  <si>
    <t>Основное мероприятие "Развитие застроенных территорий"</t>
  </si>
  <si>
    <t>14 1 00 00000</t>
  </si>
  <si>
    <t>14 1 01 00000</t>
  </si>
  <si>
    <t>Ремонт объектов муниципальной казны</t>
  </si>
  <si>
    <t>13 1 01 00030</t>
  </si>
  <si>
    <t>Реконструкция лыжного стадиона МАСОУ "Зоркий"</t>
  </si>
  <si>
    <t>05 0 01 00060</t>
  </si>
  <si>
    <t>15 0 01 01590</t>
  </si>
  <si>
    <t>Обеспечение деятельности телевидения</t>
  </si>
  <si>
    <t>14 4 01 60820</t>
  </si>
  <si>
    <t>99 0 00 01050</t>
  </si>
  <si>
    <t>Муниципальная программа городского округа Красногорск на 2014-2018 годы "Образование"</t>
  </si>
  <si>
    <t>Муниципальная программа городского округа Красногорск  на 2017-2021 годы "Образование"</t>
  </si>
  <si>
    <t>Муниципальная программа городского округа Красногорск  на 2014-2018 годы "Образование"</t>
  </si>
  <si>
    <t>01 2 01 40000</t>
  </si>
  <si>
    <t>01 2 01 40020</t>
  </si>
  <si>
    <t>01 2 01 40030</t>
  </si>
  <si>
    <t>01 2 01 40050</t>
  </si>
  <si>
    <t xml:space="preserve">Муниципальная программа городского округа Красногорск на 2017-2021 годы "Безопасность населения" </t>
  </si>
  <si>
    <t>Муниципальная программа  городского округа Красногорск на 2017-2021 годы "Развитие транспортной системы"</t>
  </si>
  <si>
    <t>Муниципальная программа городского округа Красногорск на 2017-2021 годы "Дети и молодёжь"</t>
  </si>
  <si>
    <t>Муниципальная программа городского округа Красногорск на 2017-2021 годы "Социальная поддержка населения"</t>
  </si>
  <si>
    <t>Муниципальная программа городского округа Красногорск на 2017-2021 годы "Развитие транспортной системы"</t>
  </si>
  <si>
    <t xml:space="preserve">Обеспечение деятельности методических центров                                  </t>
  </si>
  <si>
    <t>01 2 01 00590</t>
  </si>
  <si>
    <t>01 2 01 62270</t>
  </si>
  <si>
    <t>15 0 01 00050</t>
  </si>
  <si>
    <t>Ремонтные работы МБУ "Красногорское телевидение"</t>
  </si>
  <si>
    <t>15 0 01 00060</t>
  </si>
  <si>
    <t>Территориальное управление Нахабино</t>
  </si>
  <si>
    <t>Территориальное управление Ильинское</t>
  </si>
  <si>
    <t>Территориальное управление Отрадненское</t>
  </si>
  <si>
    <t>2019 год</t>
  </si>
  <si>
    <t>2020 год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</si>
  <si>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</si>
  <si>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
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</si>
  <si>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</si>
  <si>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
выполнением работ, оказанием услуг</t>
  </si>
  <si>
    <t>631</t>
  </si>
  <si>
    <t>632</t>
  </si>
  <si>
    <t>812</t>
  </si>
  <si>
    <t>811</t>
  </si>
  <si>
    <t>Муниципальная программа городского округа Красногорск на 2017-2021 годы "Территориальное развитие"</t>
  </si>
  <si>
    <t>Основное мероприятие "Подготовка градостроительной документации для обеспечения территориального развития городского округа Красногорск"</t>
  </si>
  <si>
    <t>18 0 01 00100</t>
  </si>
  <si>
    <t xml:space="preserve">Другие непрограммные расходы  </t>
  </si>
  <si>
    <t>Оплата услуг специальной связи по приему, обработке, хранению, доставке и вручению отправлений специальной корреспонденции</t>
  </si>
  <si>
    <t>99 0 00 03000</t>
  </si>
  <si>
    <t>02 0 01 01040</t>
  </si>
  <si>
    <t>Повышение квалификации работников библиотек</t>
  </si>
  <si>
    <t>02 0 01 02010</t>
  </si>
  <si>
    <t>Реконструкция площади МАУК "Красногорский культурно-досуговый комплекс "Подмосковье"</t>
  </si>
  <si>
    <t>02 0 01 02030</t>
  </si>
  <si>
    <t>02 0 01 02040</t>
  </si>
  <si>
    <t>Повышение квалификации работников дворцов и домов культуры</t>
  </si>
  <si>
    <t>Основное мероприятие "Снижение административных барьеров, повышение качества и доступности предоставления муниципальных услуг, в том числе  по принципу "одного окна""</t>
  </si>
  <si>
    <t>02 0 01 02050</t>
  </si>
  <si>
    <t>13 2 00 00000</t>
  </si>
  <si>
    <t>Муниципальная программа городского округа Красногорск на 2017-2021 годы "Земельно-имущественные отношения и охрана окружающей среды"</t>
  </si>
  <si>
    <t>Подпрограмма "Охрана окружающей среды"</t>
  </si>
  <si>
    <t>Мероприятия по озеленению территории городского округа</t>
  </si>
  <si>
    <t>Противоклещевая обработка зеленых насаждений</t>
  </si>
  <si>
    <t>Устройство площадок для выгула собак</t>
  </si>
  <si>
    <t>Содержание береговых линий водоемов, организация пляжного отдыха</t>
  </si>
  <si>
    <t>Основное мероприятие "Развитие парковых территорий, парков культуры и отдыха"</t>
  </si>
  <si>
    <t>Создание условий для развития парковых территорий</t>
  </si>
  <si>
    <t>Повышение квалификации работников парковых территорий</t>
  </si>
  <si>
    <t>Организация и проведение культурно-досуговых мероприятий в сфере культуры</t>
  </si>
  <si>
    <t>Обеспечение деятельности парковых территорий, парков культуры и отдыха</t>
  </si>
  <si>
    <t>02 0 04 00000</t>
  </si>
  <si>
    <t>02 0 04 06000</t>
  </si>
  <si>
    <t>02 0 04 06010</t>
  </si>
  <si>
    <t>02 0 04 06040</t>
  </si>
  <si>
    <t>02 0 04 06050</t>
  </si>
  <si>
    <t>Муниципальная программа городского округа Красногорск на 2017-2021 годы "Культура"</t>
  </si>
  <si>
    <t>Подпрограмма "Организация отдыха, оздоровления, занятости детей и молодёжи городского округа Красногорск в свободное от учёбы время в 2017-2021 годах"</t>
  </si>
  <si>
    <t>Муниципальная программа  городского округа Красногорск на 2017-2021 годы "Информирование населения о деятельности органов местного самоуправления городского округа Красногорск Московской области""</t>
  </si>
  <si>
    <t>Основное мероприятие " Информирование населения о деятельности органов местного самоуправления городского округа, о мероприятиях социально-экономического развития и общественно-политической жизни"</t>
  </si>
  <si>
    <t xml:space="preserve">Муниципальная программа городского округа Красногорск на 2017-2021 годы "Культура" </t>
  </si>
  <si>
    <t>Муниципальная программа  городского округа Красногорск на 2017-2021 годы "Эффективное управление"</t>
  </si>
  <si>
    <t>14 1 01 00010</t>
  </si>
  <si>
    <t xml:space="preserve"> Материальная помощь детям-инвалидам на частичное возмещение расходов по реабилитации</t>
  </si>
  <si>
    <t>04 1 02 00070</t>
  </si>
  <si>
    <t>Единовременные выплаты детям-инвалидам (до 18 лет) ко Дню защиты детей</t>
  </si>
  <si>
    <t>04 1 02 00080</t>
  </si>
  <si>
    <t>Подпрограмма  «Обеспечение жильем молодых семей»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</si>
  <si>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</si>
  <si>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>Мероприятия по обеспечению жильем молодых семей</t>
  </si>
  <si>
    <t xml:space="preserve">14 3 00 00000 </t>
  </si>
  <si>
    <t xml:space="preserve">14 3 01 00000 </t>
  </si>
  <si>
    <t xml:space="preserve">14 3 01 00010 </t>
  </si>
  <si>
    <t>Проектирование муниципального многоэтажного жилого дома по адресу: Красногорск, мкр.№10 "Брусчатый поселок", корп.2</t>
  </si>
  <si>
    <t xml:space="preserve"> Технологическое присоединение к эл. сетям муниципального многоэтажного жилого дома</t>
  </si>
  <si>
    <t>14 1 01 00030</t>
  </si>
  <si>
    <t>Закупка электроэнергии для объектов наружного освещения</t>
  </si>
  <si>
    <t>Эксплуатация наружного освещения</t>
  </si>
  <si>
    <t>Техническое присоединение энергопринимающих устройств</t>
  </si>
  <si>
    <t xml:space="preserve">Модернизация и укрепление материально-технической базы МАУК Знаменское-Губайлово" </t>
  </si>
  <si>
    <t>02 0 02 05050</t>
  </si>
  <si>
    <t>Обеспечение государственной поддержки негосударственных частных дошкольных образовательных организаций в городском округе Красногорск с целью возмещения расходов на присмотр и уход, содержание имущества и арендную плату за использование помещений</t>
  </si>
  <si>
    <t>02 0 04 06590</t>
  </si>
  <si>
    <t>840</t>
  </si>
  <si>
    <t>Исполнение муниципальных гарантий</t>
  </si>
  <si>
    <t>843</t>
  </si>
  <si>
    <t>Обустройство набережной Москвы-реки в мкр. Павшинская пойма (береговая линия)</t>
  </si>
  <si>
    <t>Текущее содержание объектов благоустройства</t>
  </si>
  <si>
    <t>Содержание детских игровых площадок, воркаутов</t>
  </si>
  <si>
    <t>Обеспечение деятельности МКУ "ЕСЗ ГО Красногорск"</t>
  </si>
  <si>
    <t>Основное мероприятие "Развитие пассажирского транспорта общего пользования"</t>
  </si>
  <si>
    <t>Основное мероприятие "Увеличение пропускной способности и улучшение функционирования сети автомобильных дорог местного значения"</t>
  </si>
  <si>
    <t>Проектирование, строительство и реконструкция сетей ливневой канализации</t>
  </si>
  <si>
    <t>Обеспечение деятельности (оказание услуг) МБУ "КГС" в области дорожного хозяйства</t>
  </si>
  <si>
    <t>Выполнение работ по перемещению и эвакуации транспортных средств</t>
  </si>
  <si>
    <t>Основное мероприятие "Обеспечение безопасности дорожного движения, снижение смертности от дорожно-транспортных происшествий"</t>
  </si>
  <si>
    <t>11 0 02 00090</t>
  </si>
  <si>
    <t>11 0 02 00110</t>
  </si>
  <si>
    <t>11 0 02 00120</t>
  </si>
  <si>
    <t>Устройство парковок общего пользования</t>
  </si>
  <si>
    <t>Муниципальная программа городского округа Красногорск  на 2017-2021 годы "Физическая культура и спорт"</t>
  </si>
  <si>
    <t>Компенсация затрат по оказанию услуг льготным категориям граждан</t>
  </si>
  <si>
    <t>Основное мероприятие "Создание условий для обеспечения квалифицированными кадрами муниципальных спортивно-оздоровительных учреждений"</t>
  </si>
  <si>
    <t>Специальная оценка рабочих мест(аттестация)в муниципальных спортивно-оздоровительных учреждениях</t>
  </si>
  <si>
    <t>Проведение инспекционного обследования объектов спорта для продления сертификатов соответствия</t>
  </si>
  <si>
    <t>05 0 01 00090</t>
  </si>
  <si>
    <t>05 0 01 00110</t>
  </si>
  <si>
    <t>05 0 02 00020</t>
  </si>
  <si>
    <t>05 0 04 00000</t>
  </si>
  <si>
    <t>05 0 04 00010</t>
  </si>
  <si>
    <t>05 0 05 00020</t>
  </si>
  <si>
    <t>Муниципальная программа  городского округа Красногорск на 2017-2021 годы "Развитие потребительского рынка и услуг"</t>
  </si>
  <si>
    <t>Основное мероприятие "Развитие инфраструктуры потребительского рынка и услуг городского округа"</t>
  </si>
  <si>
    <t>Основное мероприятие "Развитие похоронного дела в городском округе"</t>
  </si>
  <si>
    <t>16 0 01 00000</t>
  </si>
  <si>
    <t>16 0 01 00010</t>
  </si>
  <si>
    <t>Другие общегосударственные расходы</t>
  </si>
  <si>
    <t>Расходы на обеспечение деятельности (оказание услуг) МКУ "ЦБ го Красногорск"</t>
  </si>
  <si>
    <t>10 4 06 14000</t>
  </si>
  <si>
    <t>Расходы на содержание прилегающей территории к зданиям администрации</t>
  </si>
  <si>
    <t>10 4 06 24000</t>
  </si>
  <si>
    <t>Типографские расходы на нужды органов местного самоуправления администрации</t>
  </si>
  <si>
    <t>10 4 06 34000</t>
  </si>
  <si>
    <t>13 2 02 00040</t>
  </si>
  <si>
    <t>Основное мероприятие "Выявление и ликвидация несанкционированных свалок"</t>
  </si>
  <si>
    <t>Организация сбора и вывоза бытовых отходов и мусора</t>
  </si>
  <si>
    <t>13 2 02 00020</t>
  </si>
  <si>
    <t>13 2 02 00030</t>
  </si>
  <si>
    <t>13 2 02 00050</t>
  </si>
  <si>
    <t>Основное мероприятие "Охрана водных объектов"</t>
  </si>
  <si>
    <t>13 2 04 00000</t>
  </si>
  <si>
    <t>13 2 04 00060</t>
  </si>
  <si>
    <t>Подпрограмма "Охрана окружающей среды и совершенствование системы обращения с отходами производства и потребления"</t>
  </si>
  <si>
    <t>Мероприятия в области охраны окружающей среды, информирование населения о мероприятиях экологической направленности</t>
  </si>
  <si>
    <t xml:space="preserve">ПИР и строительство общеобразовательной школы на 550 мест по адресу: Московская область, городской округ Красногорск, р.п. Нахабино, ул. Молодёжная, д.1 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</si>
  <si>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</t>
  </si>
  <si>
    <t xml:space="preserve">ПИР и строительство общеобразовательной школы на 825 мест по адресу: Московская область, городской округ Красногорск, р.п. Нахабино, ул. 11 Саперов, д.6      </t>
  </si>
  <si>
    <t>Муниципальная программа  городского округа Красногорск на 2017-2021 годы "Снижение административных барьеров и развитие информационно-коммуникационных технологий"</t>
  </si>
  <si>
    <t>Муниципальная программа городского округа  Красногорск на 2017-2021 годы "Снижение административных барьеров и развитие информационно-коммуникационных технологий"</t>
  </si>
  <si>
    <t>10 4 06 00590</t>
  </si>
  <si>
    <t>Обслуживание государственного и муниципального долга</t>
  </si>
  <si>
    <t>Подпрограмма "Управление муниципальными финансами"</t>
  </si>
  <si>
    <t>10 1 00 00000</t>
  </si>
  <si>
    <t>Основное мероприятие «Управление муниципальным долгом городского округа Красногорск"</t>
  </si>
  <si>
    <t>10 1 00 00010</t>
  </si>
  <si>
    <t>Обслуживание государственного (муниципального) долга</t>
  </si>
  <si>
    <t>Обслуживание муниципального долга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</si>
  <si>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Красногорск"</t>
  </si>
  <si>
    <t>Подпрограмма "Снижение административных барьеров, повышение качества и доступности предоставления муниципальных услуг, в том числе организация работы МФЦ"</t>
  </si>
  <si>
    <t>Резерв на функционирование новой сети общеобразовательных учреждений</t>
  </si>
  <si>
    <t>01 2 01 79000</t>
  </si>
  <si>
    <t>Резерв на функционирование новой сети  учреждений в области физической культуры и спорта</t>
  </si>
  <si>
    <t>05 0 02 00690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</si>
  <si>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 за счет средств ОБ</t>
  </si>
  <si>
    <t xml:space="preserve">Муниципальная программа городского округа  Красногорск на 2017-2021 годы "Развитие малого и среднего предпринимательства" </t>
  </si>
  <si>
    <t>Валка сухих и аварийных деревьев</t>
  </si>
  <si>
    <t>Организация мероприятий, направленных на демонтаж нестационарных торговых объектов, размещение которых не соответствует схеме размещения нестационарных торговых объектов</t>
  </si>
  <si>
    <t xml:space="preserve"> Субсидии (гранты в форме субсидий)на финансовое обеспечение затрат в связи с производством(реализацией)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
</t>
  </si>
  <si>
    <t>Модернизация и укрепление материально-технической базы учреждений культуры</t>
  </si>
  <si>
    <t>Популяризация объектов культурного наследия и музейных ценностей</t>
  </si>
  <si>
    <t>Обслуживание государственного внутреннего и муниципального долга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</si>
  <si>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</si>
  <si>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 xml:space="preserve">Единовременная выплата участникам и инвалидам Великой Отечественной Войны;  лицам, награждённым знаком "Жителю блокадного Ленинграда" ;бывшим несовершеннолетним узникам концлагерей, гетто, других мест принудительного содержания, созданных фашистами и их союзниками в период Второй мировой войны; вдовам(вдовцам) участников Великой Отечественной войны, не вступившим в повторный брак, труженикам тыла в связи с празднованием годовщины Победы в Великой Отечественной войне 1941-1945гг. </t>
  </si>
  <si>
    <t>Основное мероприятие "Развитие сферы муниципальных закупок для обеспечения муниципальных нужд городского округа Красногорск"</t>
  </si>
  <si>
    <t>01 2 01 00591</t>
  </si>
  <si>
    <t>01 2 01 00592</t>
  </si>
  <si>
    <t>Муниципальная программа городского округа Красногорск на 2014-2018 годы  "Социальная поддержка населения"</t>
  </si>
  <si>
    <t>Муниципальная программа  городского округа Красногорск на 2017-2021 годы "Жилище"</t>
  </si>
  <si>
    <t>Основное мероприятие "Социальная поддержка отдельных категорий работников государственных лечебных учреждений Московской области, расположенных на территории городского округа Красногорск"</t>
  </si>
  <si>
    <t>Оказание мер социальной поддержки отдельных категорий работников государственных лечебных учреждений Московской области, расположенных на территории городского округа Красногорск</t>
  </si>
  <si>
    <t>Единовременная выплата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детям-сиротам, детям, оставшимся без попечения родителей, а также лицам из числа детей-сирот и детей оставшимся без попечения родителей, в возрасте от 18 до 23 лет, являющихся учащимися начальных, средних и высших  профессиональных учебных заведений и выпускниками государственных, учреждений (детских домов, интернатов, приютов, ГОУ НПО и СПОи т.д., прибывших на территорию городского округа Красногорск для постоянного проживания на обустройство по месту жительства</t>
  </si>
  <si>
    <t>Муниципальная программа городского округа Красногорск на 2017-2021 годы "Жилище"</t>
  </si>
  <si>
    <t>Расходы на содержание помещений администрации</t>
  </si>
  <si>
    <t xml:space="preserve"> Единовременные  денежные выплаты: лицам, награжденным медалью «За оборону Ленинграда»; лицам, награжденным медалью «За оборону Сталинграда»; ветеранам Великой Отечественной войны (участникам Курской битвы); лицам, награжденным медалью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(служебных обязанностей) в Афганистане или при участии в боевых действиях в мирное время на территории Российской Федерации,; членам семей военнослужащих, погибших на атомном подводном ракетном крейсере "Курск"</t>
  </si>
  <si>
    <t xml:space="preserve"> Субсидии (гранты в форме субсидий)на финансовое обеспечение затрат в связи с производством(реализацией)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(или) целями предоставления
</t>
  </si>
  <si>
    <t>Проектирование и реконструкция стадиона Нахабино рп.Нахабино ул. Стадионная д.1</t>
  </si>
  <si>
    <t>Капитальный ремонт и приобретение оборудования для оснащения площадки для занятий силовой гимнастикой рп.Нахабино ул. Стадионная д.1</t>
  </si>
  <si>
    <t>Мероприятия по развитию благоустроенных территорий</t>
  </si>
  <si>
    <t>Подготовка проектов планировки и межевания территорий при строительстве капитальных объектов и объектов ИЖС</t>
  </si>
  <si>
    <t>Аренда помещения и переменная плата за коммунальные услуги для МБУ "Центр культуры и досуга"</t>
  </si>
  <si>
    <t>Прочая закупка товаров, работ и услуг</t>
  </si>
  <si>
    <t xml:space="preserve">Прочая закупка товаров, работ и услуг </t>
  </si>
  <si>
    <t xml:space="preserve">Оказание единовременной материальной помощи                                           -малообеспеченным: пенсионерам (старше 60 лет),  инвалидам,  многодетным семьям, неполным семьям, семьям, имеющим детей-инвалидов; -многодетным семьям , неполным семьям , семьям, имеющим детей-инвалидов,  инвалидам, пенсионерам, оказавшимся в трудной жизненной ситуации; </t>
  </si>
  <si>
    <t>Мероприятия с участием  социально незащищенных категорий населения"</t>
  </si>
  <si>
    <t>Основное мероприятие "Организация и проведение  мероприятий с участием  социально незащищенных категорий населения"</t>
  </si>
  <si>
    <t>Ежемесячные компенсационные выплаты лицам, удостоенным звания "Почетный гражданин городского округа  Красногорск".  Пособие  на погребение лиц, удостоенных звания. Оплата  цветов, венков и ритуальных принадлежностей</t>
  </si>
  <si>
    <t>Обеспечение функционирования детского технопарка "Кванториум"</t>
  </si>
  <si>
    <t>01 3 01 21500</t>
  </si>
  <si>
    <t>02 0 02 05060</t>
  </si>
  <si>
    <t>Производство работ по реставрации и ремонту зданий и сооружений, строительству коммуникаций, технологическое подключение к электросетям</t>
  </si>
  <si>
    <t>15 0 01 00070</t>
  </si>
  <si>
    <t>15 0 01 00080</t>
  </si>
  <si>
    <t>15 0 02 00010</t>
  </si>
  <si>
    <t>Приведение в соответствие количества и фактического расположения рекламных конструкций на территории городского округа Красногорск</t>
  </si>
  <si>
    <t>Основное мероприятие "Повышение уровня информированности населения городского округа Красногорск посредством наружной рекламы"</t>
  </si>
  <si>
    <t>Расходы на обеспечение деятельности (оказание услуг) МКУ "Центр обеспечения деятельности органов местного самоуправления городского округа Красногорск"</t>
  </si>
  <si>
    <t>10 4 06 01590</t>
  </si>
  <si>
    <t>01 2 01 60680</t>
  </si>
  <si>
    <t>Софинансирование из МБ на приобретение автобусов для доставки обучающихся в общеобразовательные организации в МО, расположенные в сельских населенных пунктах</t>
  </si>
  <si>
    <t>01 2 01 21040</t>
  </si>
  <si>
    <t>01 2 01 62260</t>
  </si>
  <si>
    <r>
      <t>О</t>
    </r>
    <r>
      <rPr>
        <b/>
        <sz val="10"/>
        <rFont val="Arial Cyr"/>
        <charset val="204"/>
      </rPr>
      <t>рганизация перевозок обучающихся  муниципальных общеобразовательных организаций</t>
    </r>
  </si>
  <si>
    <t>Софинансирование расходов на обеспечение подвоза обучающихся к месту обучения в муниципальные общеобразовательные организации, расположенные в сельской местности за счет средств МБ</t>
  </si>
  <si>
    <t>Организация проезда обучающихся муниципальных общеобразовательных организации</t>
  </si>
  <si>
    <t>ПИР и строительство пристройки к МБОУ Архангельская СОШ  им. А.Н.Косыгина на 400 мест по адресу: Московская область, городской округ Красногорск, п. Архангельское</t>
  </si>
  <si>
    <t>Муниципальная программа городского округа Красногорск на 2018-2022 годы "Содержание и развитие инженерной инфраструктуры и энергоэффективности"</t>
  </si>
  <si>
    <t>03 0 00 00000</t>
  </si>
  <si>
    <t>03 4 00 00000</t>
  </si>
  <si>
    <t>03 4 01 00000</t>
  </si>
  <si>
    <t>Приобретение установка, замена (модернизация) энергосберегающих светильников и энергосберегающих ламп</t>
  </si>
  <si>
    <t>Приобретение, установка, замена (модернизация) приборов и узлов учета, выполнение поверки приборов учета, работ по диспетчеризации приборов и узлов учета</t>
  </si>
  <si>
    <t>03 4 01 00010</t>
  </si>
  <si>
    <t>03 4 01 00020</t>
  </si>
  <si>
    <t>Установка АУУ системами теплоснабжения и ИТП</t>
  </si>
  <si>
    <t>03 4 01 00030</t>
  </si>
  <si>
    <t>Резервный фонд администрации городского округа Красногорск на предупреждение и ликвидацию чрезвычайных ситуаций и стихийных бедствий</t>
  </si>
  <si>
    <t>Резервный фонд администрации городского округа Красногорск</t>
  </si>
  <si>
    <t>Подпрограмма "Очистка сточных вод"</t>
  </si>
  <si>
    <t>03 2 00 00000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</si>
  <si>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очистки сточных вод"</t>
  </si>
  <si>
    <t>03 2 01 00000</t>
  </si>
  <si>
    <t>03 2 01 00010</t>
  </si>
  <si>
    <t>03 2 01 64030</t>
  </si>
  <si>
    <t>Подпрограмма "Создание условий для обеспечения качественными жилищно-коммунальными услугами"</t>
  </si>
  <si>
    <t>Основное мероприятие " Модернизация и развитие системы коммунальной инфраструктуры"</t>
  </si>
  <si>
    <t>Муниципальная гарантия ресурсоснабжающим организациям</t>
  </si>
  <si>
    <t>Прием поверхностных сточных вод</t>
  </si>
  <si>
    <t>Проектирование, строительство, реконструкция, капитальный ремонт, приобретение, техническое обслуживание, монтаж и ввод в эксплуатацию объектов коммунальной инфраструктуры</t>
  </si>
  <si>
    <t>03 3 00 00000</t>
  </si>
  <si>
    <t>03 3 01 00000</t>
  </si>
  <si>
    <t>03 3 01 00010</t>
  </si>
  <si>
    <t>03 3 01 00020</t>
  </si>
  <si>
    <t>03 3 01 00030</t>
  </si>
  <si>
    <t>03 3 01 00040</t>
  </si>
  <si>
    <t>Муниципальная программа  городского округа Красногорск на 2018-2022 годы "Формирование комфортной городской среды"</t>
  </si>
  <si>
    <t>Отлов безнадзорных животных, за счет средств областного бюджета</t>
  </si>
  <si>
    <t>19 0 00 00000</t>
  </si>
  <si>
    <t>19 0 03 00000</t>
  </si>
  <si>
    <t>19 0 03 60870</t>
  </si>
  <si>
    <t>Основное мероприятие "Создание благоприятных условий для проживания граждан"</t>
  </si>
  <si>
    <t>Капитальный ремонт общего имущества многоквартирных домов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</si>
  <si>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</si>
  <si>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Покрытие убытков управляющих организаций по содержанию домов пониженной капитальности</t>
  </si>
  <si>
    <t>19 0 05 00000</t>
  </si>
  <si>
    <t>19 0 05 00010</t>
  </si>
  <si>
    <t>19 0 05 00020</t>
  </si>
  <si>
    <t>19 0 05 00040</t>
  </si>
  <si>
    <t>19 0 05 00050</t>
  </si>
  <si>
    <t>19 0 03 62670</t>
  </si>
  <si>
    <t>Предоставление субсидий организация, предоставляющим населению коммунальные услуги по тарифам, не обеспечивающим возмещение издержек в части вывоза ЖБО</t>
  </si>
  <si>
    <t>19 0 05 00030</t>
  </si>
  <si>
    <t>Основное мероприятие "Благоустройство общественных территорий"</t>
  </si>
  <si>
    <t>Основное мероприятие "Благоустройство дворовых территорий"</t>
  </si>
  <si>
    <t>Комплексное благоустройство, разработка архитектурно-планировочных концепций(и рабочей документации)благоустройства дворовых территорий</t>
  </si>
  <si>
    <t>Основное мероприятие "Формирование комфортной городской световой среды"</t>
  </si>
  <si>
    <t>19 0 01 00000</t>
  </si>
  <si>
    <t>19 0 01 00010</t>
  </si>
  <si>
    <t>19 0 02 00000</t>
  </si>
  <si>
    <t>19 0 02 00010</t>
  </si>
  <si>
    <t>19 0 03 00050</t>
  </si>
  <si>
    <t>19 0 03 00060</t>
  </si>
  <si>
    <t>19 0 03 00070</t>
  </si>
  <si>
    <t>19 0 04 00000</t>
  </si>
  <si>
    <t>19 0 04 00010</t>
  </si>
  <si>
    <t>19 0 04 00030</t>
  </si>
  <si>
    <t>19 0 04 00040</t>
  </si>
  <si>
    <t>19 0 04 00050</t>
  </si>
  <si>
    <t>Осуществление государственных полномочий в соответствии с законом Московской области №244/2017-ОЗ</t>
  </si>
  <si>
    <t>19 0 03 00590</t>
  </si>
  <si>
    <t>Осуществление переданного государственного полномочия по созданию комиссий по делам несовершеннолетних и защите их прав городских округов и  муниципальных районов</t>
  </si>
  <si>
    <t>Обеспечение подвоза обучающихся к месту обучения в муниципальные общеобразовательные организации Московской области, расположенные в сельской местности, за счет средств ОБ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</si>
  <si>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</si>
  <si>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</si>
  <si>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</si>
  <si>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</si>
  <si>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за счет средств ОБ</t>
  </si>
  <si>
    <t>Основное мероприятие "Создание условий для благоустройства"</t>
  </si>
  <si>
    <t xml:space="preserve">Обустройство набережной Москвы-реки в мкр. Павшинская пойма </t>
  </si>
  <si>
    <t>19 0 01 00020</t>
  </si>
  <si>
    <t>19 0 01 60890</t>
  </si>
  <si>
    <t>Капитальный ремонт и приобретение оборудования для оснащения плоскостных спортивных сооружений</t>
  </si>
  <si>
    <t>05 0 01 62510</t>
  </si>
  <si>
    <t>02 0 01 04400</t>
  </si>
  <si>
    <t>Устройство объектов электросетевого хозяйства</t>
  </si>
  <si>
    <t>Подпрограмма "Энергосбережение и повышение энергетической эффективности"</t>
  </si>
  <si>
    <t>Основное мероприятие " Создание условий для энергосбережения и повышения энергетической эффективности в бюджетной сфере"</t>
  </si>
  <si>
    <t>Ремонт подъездов многоквартирных домов</t>
  </si>
  <si>
    <t>Замена, обслуживание и ремонт внутриквартирного газового оборудования</t>
  </si>
  <si>
    <t>Реконструкция канализационного коллектора с продолжением его от вантузной камеры по левому берегу р. Москвы до пешеходного моста с последующим прохождением дюкеров через реку до регулирующей камеры на правом берегу реки у пешеходного моста, г. Красногорск, мкр. Павшинская пойма</t>
  </si>
  <si>
    <t>Реконструкция канализационного коллектора с продолжением его от вантузной камеры по левому берегу р. Москвы до пешеходного моста с последующим прохождением дюкеров через реку до регулирующей камеры на правом берегу реки у пешеходного моста, г. Красногорск, мкр. Павшинская пойма, за счет средств областного бюджета</t>
  </si>
  <si>
    <t>Благоустройство набережной р. Москва в мкр. Павшинская пойма, за счет средств областного бюджета</t>
  </si>
  <si>
    <t>Модернизация, укрепление материально-технической базы, ремонт и переоснащение парковых территорий</t>
  </si>
  <si>
    <t>Организация мониторинга печатных и электронных СМИ, блогосферы, проведение медиа-исследований аудитории СМИ и социологических исследований аудитории СМИ</t>
  </si>
  <si>
    <t>Проведение мероприятий, к которым обеспечено праздничное, тематическое оформление территории городского округа Красногорск</t>
  </si>
  <si>
    <t>Приложение 5</t>
  </si>
  <si>
    <t>Ведомственная структура  расходов бюджета городского округа Красногорск на  
плановый период 2019 и 2020 годов</t>
  </si>
  <si>
    <t>В С Е Г О   Р А С Х О Д О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</si>
</sst>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3"/>
      <name val="Times New Roman Cyr"/>
      <family val="1"/>
      <charset val="204"/>
    </font>
    <font>
      <sz val="10"/>
      <name val="Arial Cyr"/>
      <charset val="204"/>
    </font>
    <font>
      <sz val="10.5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0"/>
      <name val="Times New Roman CYR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2"/>
      <name val="Times New Roman Cyr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b/>
      <i/>
      <sz val="14"/>
      <name val="Times New Roman Cyr"/>
      <charset val="204"/>
    </font>
    <font>
      <b/>
      <i/>
      <sz val="10"/>
      <name val="Times New Roman Cyr"/>
      <charset val="204"/>
    </font>
    <font>
      <i/>
      <sz val="14"/>
      <name val="Times New Roman Cyr"/>
      <charset val="204"/>
    </font>
    <font>
      <i/>
      <sz val="12"/>
      <name val="Times New Roman"/>
      <family val="1"/>
      <charset val="204"/>
    </font>
    <font>
      <i/>
      <sz val="11"/>
      <name val="Times New Roman Cyr"/>
      <charset val="204"/>
    </font>
    <font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 Cyr"/>
      <charset val="204"/>
    </font>
    <font>
      <sz val="14"/>
      <name val="Times New Roman Cyr"/>
      <family val="1"/>
      <charset val="204"/>
    </font>
    <font>
      <i/>
      <sz val="12"/>
      <color indexed="8"/>
      <name val="Times New Roman Cyr"/>
      <charset val="204"/>
    </font>
    <font>
      <sz val="12"/>
      <color indexed="8"/>
      <name val="Times New Roman Cyr"/>
      <charset val="204"/>
    </font>
    <font>
      <b/>
      <i/>
      <sz val="13"/>
      <name val="Times New Roman Cyr"/>
      <charset val="204"/>
    </font>
    <font>
      <i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family val="1"/>
      <charset val="204"/>
    </font>
    <font>
      <b/>
      <sz val="13"/>
      <name val="Times New Roman Cyr"/>
      <charset val="204"/>
    </font>
    <font>
      <sz val="9"/>
      <name val="Arial"/>
      <family val="2"/>
      <charset val="204"/>
    </font>
    <font>
      <sz val="12"/>
      <color indexed="8"/>
      <name val="Times New Roman Cyr"/>
      <family val="1"/>
      <charset val="204"/>
    </font>
    <font>
      <b/>
      <i/>
      <sz val="12"/>
      <color indexed="8"/>
      <name val="Times New Roman Cyr"/>
      <charset val="204"/>
    </font>
    <font>
      <b/>
      <sz val="14"/>
      <color indexed="8"/>
      <name val="Times New Roman Cyr"/>
      <family val="1"/>
      <charset val="204"/>
    </font>
    <font>
      <b/>
      <sz val="14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2"/>
      <color rgb="FFFF0000"/>
      <name val="Times New Roman Cyr"/>
      <charset val="204"/>
    </font>
    <font>
      <i/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0" fontId="1" fillId="0" borderId="0"/>
  </cellStyleXfs>
  <cellXfs count="229">
    <xf numFmtId="0" fontId="0" fillId="0" borderId="0" xfId="0"/>
    <xf numFmtId="4" fontId="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/>
    </xf>
    <xf numFmtId="164" fontId="16" fillId="0" borderId="1" xfId="4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65" fontId="10" fillId="0" borderId="0" xfId="4" applyNumberFormat="1" applyFont="1" applyFill="1" applyBorder="1" applyAlignment="1">
      <alignment horizontal="right" vertical="center" wrapText="1"/>
    </xf>
    <xf numFmtId="165" fontId="8" fillId="0" borderId="1" xfId="4" applyNumberFormat="1" applyFont="1" applyFill="1" applyBorder="1" applyAlignment="1">
      <alignment horizontal="right" vertical="center" wrapText="1"/>
    </xf>
    <xf numFmtId="164" fontId="16" fillId="0" borderId="0" xfId="4" applyNumberFormat="1" applyFont="1" applyFill="1" applyBorder="1" applyAlignment="1">
      <alignment horizontal="right" vertical="center" wrapText="1"/>
    </xf>
    <xf numFmtId="165" fontId="5" fillId="0" borderId="0" xfId="4" applyNumberFormat="1" applyFont="1" applyFill="1" applyAlignment="1">
      <alignment horizontal="right" vertical="center" wrapText="1"/>
    </xf>
    <xf numFmtId="0" fontId="21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15" fillId="0" borderId="1" xfId="0" quotePrefix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quotePrefix="1" applyFont="1" applyFill="1" applyBorder="1" applyAlignment="1">
      <alignment horizontal="center" vertical="center"/>
    </xf>
    <xf numFmtId="49" fontId="12" fillId="0" borderId="1" xfId="0" quotePrefix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4" fontId="2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5" fillId="0" borderId="1" xfId="0" quotePrefix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32" fillId="0" borderId="1" xfId="0" quotePrefix="1" applyNumberFormat="1" applyFont="1" applyFill="1" applyBorder="1" applyAlignment="1">
      <alignment horizontal="center" vertical="center"/>
    </xf>
    <xf numFmtId="49" fontId="20" fillId="0" borderId="1" xfId="0" quotePrefix="1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vertical="center" wrapText="1"/>
    </xf>
    <xf numFmtId="0" fontId="36" fillId="0" borderId="1" xfId="0" applyNumberFormat="1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49" fontId="36" fillId="0" borderId="1" xfId="0" quotePrefix="1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20" fillId="0" borderId="1" xfId="0" quotePrefix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13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4" fontId="1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20" fillId="0" borderId="1" xfId="0" applyFont="1" applyFill="1" applyBorder="1" applyAlignment="1">
      <alignment horizontal="left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21" fillId="0" borderId="0" xfId="0" applyFont="1" applyFill="1"/>
    <xf numFmtId="0" fontId="14" fillId="0" borderId="0" xfId="0" applyFont="1" applyFill="1"/>
    <xf numFmtId="0" fontId="1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21" fillId="0" borderId="0" xfId="0" applyFont="1" applyFill="1" applyAlignment="1"/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 wrapText="1"/>
    </xf>
    <xf numFmtId="0" fontId="9" fillId="0" borderId="0" xfId="0" applyFont="1" applyFill="1" applyAlignment="1">
      <alignment horizontal="right" vertical="center" wrapText="1"/>
    </xf>
    <xf numFmtId="0" fontId="20" fillId="0" borderId="1" xfId="0" applyNumberFormat="1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43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wrapText="1"/>
    </xf>
    <xf numFmtId="49" fontId="45" fillId="0" borderId="1" xfId="0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wrapText="1"/>
    </xf>
    <xf numFmtId="0" fontId="41" fillId="0" borderId="1" xfId="0" applyFont="1" applyFill="1" applyBorder="1" applyAlignment="1">
      <alignment wrapText="1"/>
    </xf>
    <xf numFmtId="49" fontId="41" fillId="0" borderId="1" xfId="0" quotePrefix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>
      <alignment horizontal="center" vertical="center" wrapText="1"/>
    </xf>
    <xf numFmtId="49" fontId="16" fillId="0" borderId="1" xfId="0" quotePrefix="1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left" wrapText="1"/>
    </xf>
    <xf numFmtId="49" fontId="44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wrapText="1"/>
    </xf>
    <xf numFmtId="49" fontId="42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wrapText="1"/>
    </xf>
    <xf numFmtId="49" fontId="4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/>
    </xf>
    <xf numFmtId="49" fontId="33" fillId="0" borderId="1" xfId="0" quotePrefix="1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164" fontId="5" fillId="0" borderId="0" xfId="4" applyNumberFormat="1" applyFont="1" applyFill="1" applyAlignment="1">
      <alignment horizontal="right" vertical="center" wrapText="1"/>
    </xf>
    <xf numFmtId="49" fontId="34" fillId="0" borderId="1" xfId="0" quotePrefix="1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166" fontId="12" fillId="0" borderId="1" xfId="4" applyNumberFormat="1" applyFont="1" applyFill="1" applyBorder="1" applyAlignment="1">
      <alignment horizontal="right" vertical="center" wrapText="1"/>
    </xf>
    <xf numFmtId="166" fontId="7" fillId="0" borderId="1" xfId="4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6" fontId="16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Fill="1" applyBorder="1" applyAlignment="1">
      <alignment horizontal="right" vertical="center" wrapText="1"/>
    </xf>
    <xf numFmtId="166" fontId="15" fillId="0" borderId="1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Fill="1" applyBorder="1" applyAlignment="1">
      <alignment horizontal="right" wrapText="1"/>
    </xf>
    <xf numFmtId="166" fontId="20" fillId="0" borderId="1" xfId="0" applyNumberFormat="1" applyFont="1" applyFill="1" applyBorder="1" applyAlignment="1">
      <alignment horizontal="right" vertical="center" wrapText="1"/>
    </xf>
    <xf numFmtId="166" fontId="20" fillId="0" borderId="1" xfId="4" applyNumberFormat="1" applyFont="1" applyFill="1" applyBorder="1" applyAlignment="1">
      <alignment horizontal="right" vertical="center" wrapText="1"/>
    </xf>
    <xf numFmtId="166" fontId="7" fillId="0" borderId="1" xfId="4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6" fontId="16" fillId="0" borderId="1" xfId="0" applyNumberFormat="1" applyFont="1" applyFill="1" applyBorder="1" applyAlignment="1">
      <alignment horizontal="right" wrapText="1"/>
    </xf>
    <xf numFmtId="166" fontId="33" fillId="0" borderId="1" xfId="0" applyNumberFormat="1" applyFont="1" applyFill="1" applyBorder="1" applyAlignment="1">
      <alignment horizontal="right" vertical="center" wrapText="1"/>
    </xf>
    <xf numFmtId="166" fontId="34" fillId="0" borderId="1" xfId="0" applyNumberFormat="1" applyFont="1" applyFill="1" applyBorder="1" applyAlignment="1">
      <alignment horizontal="right" vertical="center" wrapText="1"/>
    </xf>
    <xf numFmtId="166" fontId="44" fillId="0" borderId="1" xfId="0" applyNumberFormat="1" applyFont="1" applyFill="1" applyBorder="1" applyAlignment="1">
      <alignment horizontal="right" wrapText="1"/>
    </xf>
    <xf numFmtId="166" fontId="41" fillId="0" borderId="1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/>
    </xf>
    <xf numFmtId="166" fontId="16" fillId="0" borderId="1" xfId="4" applyNumberFormat="1" applyFont="1" applyFill="1" applyBorder="1" applyAlignment="1">
      <alignment horizontal="right" vertical="center" wrapText="1"/>
    </xf>
    <xf numFmtId="166" fontId="15" fillId="0" borderId="1" xfId="4" applyNumberFormat="1" applyFont="1" applyFill="1" applyBorder="1" applyAlignment="1">
      <alignment horizontal="right" vertical="center" wrapText="1"/>
    </xf>
    <xf numFmtId="166" fontId="7" fillId="0" borderId="1" xfId="4" applyNumberFormat="1" applyFont="1" applyFill="1" applyBorder="1" applyAlignment="1">
      <alignment horizontal="right" vertical="center"/>
    </xf>
    <xf numFmtId="166" fontId="6" fillId="0" borderId="1" xfId="4" applyNumberFormat="1" applyFont="1" applyFill="1" applyBorder="1" applyAlignment="1">
      <alignment horizontal="right" vertical="center" wrapText="1"/>
    </xf>
    <xf numFmtId="166" fontId="14" fillId="0" borderId="1" xfId="0" applyNumberFormat="1" applyFont="1" applyFill="1" applyBorder="1" applyAlignment="1">
      <alignment horizontal="right"/>
    </xf>
    <xf numFmtId="166" fontId="19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Fill="1" applyBorder="1" applyAlignment="1">
      <alignment horizontal="right" vertical="center"/>
    </xf>
    <xf numFmtId="166" fontId="15" fillId="0" borderId="1" xfId="0" applyNumberFormat="1" applyFont="1" applyFill="1" applyBorder="1" applyAlignment="1">
      <alignment horizontal="right" vertical="center"/>
    </xf>
    <xf numFmtId="166" fontId="16" fillId="0" borderId="2" xfId="0" applyNumberFormat="1" applyFont="1" applyFill="1" applyBorder="1" applyAlignment="1">
      <alignment horizontal="right" vertical="center" wrapText="1"/>
    </xf>
    <xf numFmtId="166" fontId="45" fillId="0" borderId="1" xfId="0" applyNumberFormat="1" applyFont="1" applyFill="1" applyBorder="1" applyAlignment="1">
      <alignment horizontal="right" vertical="center" wrapText="1"/>
    </xf>
    <xf numFmtId="166" fontId="29" fillId="0" borderId="1" xfId="0" applyNumberFormat="1" applyFont="1" applyFill="1" applyBorder="1" applyAlignment="1">
      <alignment horizontal="right" vertical="center" wrapText="1"/>
    </xf>
    <xf numFmtId="166" fontId="17" fillId="0" borderId="1" xfId="4" applyNumberFormat="1" applyFont="1" applyFill="1" applyBorder="1" applyAlignment="1">
      <alignment horizontal="right" vertical="center" wrapText="1"/>
    </xf>
    <xf numFmtId="166" fontId="12" fillId="0" borderId="1" xfId="4" applyNumberFormat="1" applyFont="1" applyFill="1" applyBorder="1" applyAlignment="1">
      <alignment horizontal="right" vertical="center"/>
    </xf>
    <xf numFmtId="166" fontId="16" fillId="0" borderId="1" xfId="4" applyNumberFormat="1" applyFont="1" applyFill="1" applyBorder="1" applyAlignment="1">
      <alignment horizontal="right" vertical="center"/>
    </xf>
    <xf numFmtId="166" fontId="29" fillId="0" borderId="1" xfId="4" applyNumberFormat="1" applyFont="1" applyFill="1" applyBorder="1" applyAlignment="1">
      <alignment horizontal="right" vertical="center" wrapText="1"/>
    </xf>
    <xf numFmtId="166" fontId="15" fillId="0" borderId="2" xfId="0" applyNumberFormat="1" applyFont="1" applyFill="1" applyBorder="1" applyAlignment="1">
      <alignment horizontal="right" vertical="center" wrapText="1"/>
    </xf>
    <xf numFmtId="166" fontId="7" fillId="0" borderId="2" xfId="0" applyNumberFormat="1" applyFont="1" applyFill="1" applyBorder="1" applyAlignment="1">
      <alignment horizontal="right" vertical="center"/>
    </xf>
    <xf numFmtId="166" fontId="15" fillId="0" borderId="1" xfId="4" applyNumberFormat="1" applyFont="1" applyFill="1" applyBorder="1" applyAlignment="1">
      <alignment horizontal="right" vertical="center"/>
    </xf>
    <xf numFmtId="166" fontId="12" fillId="0" borderId="2" xfId="0" applyNumberFormat="1" applyFont="1" applyFill="1" applyBorder="1" applyAlignment="1">
      <alignment horizontal="right" vertical="center" wrapText="1"/>
    </xf>
    <xf numFmtId="166" fontId="7" fillId="0" borderId="2" xfId="0" applyNumberFormat="1" applyFont="1" applyFill="1" applyBorder="1" applyAlignment="1">
      <alignment horizontal="right" vertical="center" wrapText="1"/>
    </xf>
    <xf numFmtId="166" fontId="19" fillId="0" borderId="1" xfId="4" applyNumberFormat="1" applyFont="1" applyFill="1" applyBorder="1" applyAlignment="1">
      <alignment horizontal="right" vertical="center" wrapText="1"/>
    </xf>
    <xf numFmtId="166" fontId="11" fillId="0" borderId="1" xfId="4" applyNumberFormat="1" applyFont="1" applyFill="1" applyBorder="1" applyAlignment="1">
      <alignment horizontal="right" vertical="center" wrapText="1"/>
    </xf>
    <xf numFmtId="166" fontId="38" fillId="0" borderId="1" xfId="4" applyNumberFormat="1" applyFont="1" applyFill="1" applyBorder="1" applyAlignment="1">
      <alignment horizontal="right" vertical="center" wrapText="1"/>
    </xf>
    <xf numFmtId="166" fontId="20" fillId="0" borderId="1" xfId="4" applyNumberFormat="1" applyFont="1" applyFill="1" applyBorder="1" applyAlignment="1">
      <alignment horizontal="right" vertical="center"/>
    </xf>
    <xf numFmtId="166" fontId="12" fillId="0" borderId="2" xfId="0" applyNumberFormat="1" applyFont="1" applyFill="1" applyBorder="1" applyAlignment="1">
      <alignment horizontal="right" vertical="center"/>
    </xf>
    <xf numFmtId="166" fontId="16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7" fillId="0" borderId="0" xfId="0" applyNumberFormat="1" applyFont="1" applyFill="1" applyAlignment="1">
      <alignment horizontal="right" vertical="center"/>
    </xf>
  </cellXfs>
  <cellStyles count="8">
    <cellStyle name="Обычный" xfId="0" builtinId="0"/>
    <cellStyle name="Обычный 2" xfId="1"/>
    <cellStyle name="Обычный 3" xfId="2"/>
    <cellStyle name="Обычный 3 2" xfId="7"/>
    <cellStyle name="Обычный 4" xfId="5"/>
    <cellStyle name="Обычный 5" xfId="3"/>
    <cellStyle name="Финансовый" xfId="4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T2239"/>
  <sheetViews>
    <sheetView tabSelected="1" view="pageBreakPreview" zoomScale="85" zoomScaleNormal="84" zoomScaleSheetLayoutView="85" workbookViewId="0">
      <pane ySplit="4" topLeftCell="A2223" activePane="bottomLeft" state="frozen"/>
      <selection pane="bottomLeft" sqref="A1:XFD1048576"/>
    </sheetView>
  </sheetViews>
  <sheetFormatPr defaultColWidth="8.875" defaultRowHeight="15.7" x14ac:dyDescent="0.2"/>
  <cols>
    <col min="1" max="1" width="71.25" style="20" customWidth="1"/>
    <col min="2" max="2" width="7" style="45" customWidth="1"/>
    <col min="3" max="3" width="7.625" style="22" customWidth="1"/>
    <col min="4" max="4" width="8.125" style="22" customWidth="1"/>
    <col min="5" max="5" width="21.875" style="119" customWidth="1"/>
    <col min="6" max="6" width="5.625" style="119" customWidth="1"/>
    <col min="7" max="8" width="19.375" style="17" bestFit="1" customWidth="1"/>
    <col min="9" max="16384" width="8.875" style="23"/>
  </cols>
  <sheetData>
    <row r="1" spans="1:8" x14ac:dyDescent="0.2">
      <c r="B1" s="21"/>
      <c r="G1" s="228" t="s">
        <v>942</v>
      </c>
      <c r="H1" s="228"/>
    </row>
    <row r="2" spans="1:8" ht="38.35" customHeight="1" x14ac:dyDescent="0.25">
      <c r="A2" s="226" t="s">
        <v>943</v>
      </c>
      <c r="B2" s="226"/>
      <c r="C2" s="226"/>
      <c r="D2" s="226"/>
      <c r="E2" s="227"/>
      <c r="F2" s="227"/>
      <c r="G2" s="148"/>
      <c r="H2" s="148"/>
    </row>
    <row r="3" spans="1:8" x14ac:dyDescent="0.2">
      <c r="A3" s="24"/>
      <c r="B3" s="21"/>
      <c r="C3" s="25"/>
      <c r="D3" s="25"/>
      <c r="E3" s="26"/>
      <c r="F3" s="26"/>
      <c r="G3" s="14"/>
      <c r="H3" s="14" t="s">
        <v>400</v>
      </c>
    </row>
    <row r="4" spans="1:8" ht="29.95" customHeight="1" x14ac:dyDescent="0.2">
      <c r="A4" s="27" t="s">
        <v>9</v>
      </c>
      <c r="B4" s="28" t="s">
        <v>90</v>
      </c>
      <c r="C4" s="29" t="s">
        <v>48</v>
      </c>
      <c r="D4" s="29" t="s">
        <v>49</v>
      </c>
      <c r="E4" s="30" t="s">
        <v>10</v>
      </c>
      <c r="F4" s="30" t="s">
        <v>11</v>
      </c>
      <c r="G4" s="15" t="s">
        <v>662</v>
      </c>
      <c r="H4" s="15" t="s">
        <v>663</v>
      </c>
    </row>
    <row r="5" spans="1:8" s="13" customFormat="1" ht="18.55" x14ac:dyDescent="0.2">
      <c r="A5" s="8" t="s">
        <v>609</v>
      </c>
      <c r="B5" s="9">
        <v>911</v>
      </c>
      <c r="C5" s="9"/>
      <c r="D5" s="9"/>
      <c r="E5" s="10"/>
      <c r="F5" s="10"/>
      <c r="G5" s="200">
        <f>G6+G32</f>
        <v>13340</v>
      </c>
      <c r="H5" s="200">
        <f>H6+H32</f>
        <v>13340</v>
      </c>
    </row>
    <row r="6" spans="1:8" s="66" customFormat="1" x14ac:dyDescent="0.2">
      <c r="A6" s="33" t="s">
        <v>50</v>
      </c>
      <c r="B6" s="7">
        <v>911</v>
      </c>
      <c r="C6" s="32" t="s">
        <v>51</v>
      </c>
      <c r="D6" s="32"/>
      <c r="E6" s="32"/>
      <c r="F6" s="32"/>
      <c r="G6" s="186">
        <f t="shared" ref="G6:H7" si="0">G7</f>
        <v>12640</v>
      </c>
      <c r="H6" s="186">
        <f t="shared" si="0"/>
        <v>12640</v>
      </c>
    </row>
    <row r="7" spans="1:8" s="66" customFormat="1" ht="33.700000000000003" customHeight="1" x14ac:dyDescent="0.2">
      <c r="A7" s="33" t="s">
        <v>54</v>
      </c>
      <c r="B7" s="7">
        <v>911</v>
      </c>
      <c r="C7" s="32" t="s">
        <v>51</v>
      </c>
      <c r="D7" s="32" t="s">
        <v>55</v>
      </c>
      <c r="E7" s="143"/>
      <c r="F7" s="143"/>
      <c r="G7" s="182">
        <f t="shared" si="0"/>
        <v>12640</v>
      </c>
      <c r="H7" s="182">
        <f t="shared" si="0"/>
        <v>12640</v>
      </c>
    </row>
    <row r="8" spans="1:8" s="66" customFormat="1" ht="31.4" x14ac:dyDescent="0.2">
      <c r="A8" s="33" t="s">
        <v>85</v>
      </c>
      <c r="B8" s="7">
        <v>911</v>
      </c>
      <c r="C8" s="32" t="s">
        <v>62</v>
      </c>
      <c r="D8" s="32" t="s">
        <v>55</v>
      </c>
      <c r="E8" s="32" t="s">
        <v>205</v>
      </c>
      <c r="F8" s="32"/>
      <c r="G8" s="182">
        <f>G9+G13+G27</f>
        <v>12640</v>
      </c>
      <c r="H8" s="182">
        <f>H9+H13+H27</f>
        <v>12640</v>
      </c>
    </row>
    <row r="9" spans="1:8" s="34" customFormat="1" x14ac:dyDescent="0.2">
      <c r="A9" s="35" t="s">
        <v>419</v>
      </c>
      <c r="B9" s="36">
        <v>911</v>
      </c>
      <c r="C9" s="37" t="s">
        <v>62</v>
      </c>
      <c r="D9" s="37" t="s">
        <v>55</v>
      </c>
      <c r="E9" s="37" t="s">
        <v>420</v>
      </c>
      <c r="F9" s="37"/>
      <c r="G9" s="201">
        <f t="shared" ref="G9:H11" si="1">G10</f>
        <v>200</v>
      </c>
      <c r="H9" s="201">
        <f t="shared" si="1"/>
        <v>200</v>
      </c>
    </row>
    <row r="10" spans="1:8" s="34" customFormat="1" x14ac:dyDescent="0.2">
      <c r="A10" s="38" t="s">
        <v>22</v>
      </c>
      <c r="B10" s="144">
        <v>911</v>
      </c>
      <c r="C10" s="143" t="s">
        <v>62</v>
      </c>
      <c r="D10" s="143" t="s">
        <v>55</v>
      </c>
      <c r="E10" s="143" t="s">
        <v>420</v>
      </c>
      <c r="F10" s="143">
        <v>200</v>
      </c>
      <c r="G10" s="192">
        <f t="shared" si="1"/>
        <v>200</v>
      </c>
      <c r="H10" s="192">
        <f t="shared" si="1"/>
        <v>200</v>
      </c>
    </row>
    <row r="11" spans="1:8" s="34" customFormat="1" ht="31.4" x14ac:dyDescent="0.2">
      <c r="A11" s="38" t="s">
        <v>17</v>
      </c>
      <c r="B11" s="144">
        <v>911</v>
      </c>
      <c r="C11" s="143" t="s">
        <v>62</v>
      </c>
      <c r="D11" s="143" t="s">
        <v>55</v>
      </c>
      <c r="E11" s="143" t="s">
        <v>420</v>
      </c>
      <c r="F11" s="143">
        <v>240</v>
      </c>
      <c r="G11" s="192">
        <f t="shared" si="1"/>
        <v>200</v>
      </c>
      <c r="H11" s="192">
        <f t="shared" si="1"/>
        <v>200</v>
      </c>
    </row>
    <row r="12" spans="1:8" s="34" customFormat="1" x14ac:dyDescent="0.2">
      <c r="A12" s="38" t="s">
        <v>828</v>
      </c>
      <c r="B12" s="144">
        <v>911</v>
      </c>
      <c r="C12" s="143" t="s">
        <v>62</v>
      </c>
      <c r="D12" s="143" t="s">
        <v>55</v>
      </c>
      <c r="E12" s="143" t="s">
        <v>420</v>
      </c>
      <c r="F12" s="143" t="s">
        <v>128</v>
      </c>
      <c r="G12" s="192">
        <v>200</v>
      </c>
      <c r="H12" s="192">
        <v>200</v>
      </c>
    </row>
    <row r="13" spans="1:8" s="34" customFormat="1" x14ac:dyDescent="0.2">
      <c r="A13" s="35" t="s">
        <v>499</v>
      </c>
      <c r="B13" s="36">
        <v>911</v>
      </c>
      <c r="C13" s="37" t="s">
        <v>51</v>
      </c>
      <c r="D13" s="37" t="s">
        <v>55</v>
      </c>
      <c r="E13" s="37" t="s">
        <v>206</v>
      </c>
      <c r="F13" s="39"/>
      <c r="G13" s="201">
        <f>G14+G20+G24</f>
        <v>10175</v>
      </c>
      <c r="H13" s="201">
        <f>H14+H20+H24</f>
        <v>10175</v>
      </c>
    </row>
    <row r="14" spans="1:8" s="34" customFormat="1" ht="47.05" x14ac:dyDescent="0.2">
      <c r="A14" s="40" t="s">
        <v>29</v>
      </c>
      <c r="B14" s="144">
        <v>911</v>
      </c>
      <c r="C14" s="143" t="s">
        <v>51</v>
      </c>
      <c r="D14" s="143" t="s">
        <v>55</v>
      </c>
      <c r="E14" s="143" t="s">
        <v>206</v>
      </c>
      <c r="F14" s="143">
        <v>100</v>
      </c>
      <c r="G14" s="192">
        <f>G15</f>
        <v>9412</v>
      </c>
      <c r="H14" s="192">
        <f>H15</f>
        <v>9412</v>
      </c>
    </row>
    <row r="15" spans="1:8" s="34" customFormat="1" x14ac:dyDescent="0.2">
      <c r="A15" s="40" t="s">
        <v>8</v>
      </c>
      <c r="B15" s="144">
        <v>911</v>
      </c>
      <c r="C15" s="143" t="s">
        <v>51</v>
      </c>
      <c r="D15" s="143" t="s">
        <v>55</v>
      </c>
      <c r="E15" s="143" t="s">
        <v>206</v>
      </c>
      <c r="F15" s="143">
        <v>120</v>
      </c>
      <c r="G15" s="192">
        <f>G16+G17+G18+G19</f>
        <v>9412</v>
      </c>
      <c r="H15" s="192">
        <f>H16+H17+H18+H19</f>
        <v>9412</v>
      </c>
    </row>
    <row r="16" spans="1:8" s="34" customFormat="1" x14ac:dyDescent="0.2">
      <c r="A16" s="38" t="s">
        <v>412</v>
      </c>
      <c r="B16" s="144">
        <v>911</v>
      </c>
      <c r="C16" s="143" t="s">
        <v>51</v>
      </c>
      <c r="D16" s="143" t="s">
        <v>55</v>
      </c>
      <c r="E16" s="143" t="s">
        <v>206</v>
      </c>
      <c r="F16" s="143" t="s">
        <v>126</v>
      </c>
      <c r="G16" s="202">
        <v>4461</v>
      </c>
      <c r="H16" s="202">
        <v>4461</v>
      </c>
    </row>
    <row r="17" spans="1:8" s="34" customFormat="1" ht="31.4" x14ac:dyDescent="0.2">
      <c r="A17" s="38" t="s">
        <v>124</v>
      </c>
      <c r="B17" s="144">
        <v>911</v>
      </c>
      <c r="C17" s="143" t="s">
        <v>51</v>
      </c>
      <c r="D17" s="143" t="s">
        <v>55</v>
      </c>
      <c r="E17" s="143" t="s">
        <v>206</v>
      </c>
      <c r="F17" s="143" t="s">
        <v>127</v>
      </c>
      <c r="G17" s="202">
        <v>2027</v>
      </c>
      <c r="H17" s="202">
        <v>2027</v>
      </c>
    </row>
    <row r="18" spans="1:8" s="34" customFormat="1" ht="47.05" x14ac:dyDescent="0.2">
      <c r="A18" s="38" t="s">
        <v>415</v>
      </c>
      <c r="B18" s="143" t="s">
        <v>417</v>
      </c>
      <c r="C18" s="143" t="s">
        <v>51</v>
      </c>
      <c r="D18" s="143" t="s">
        <v>55</v>
      </c>
      <c r="E18" s="143" t="s">
        <v>206</v>
      </c>
      <c r="F18" s="143" t="s">
        <v>416</v>
      </c>
      <c r="G18" s="202">
        <v>964</v>
      </c>
      <c r="H18" s="202">
        <v>964</v>
      </c>
    </row>
    <row r="19" spans="1:8" s="34" customFormat="1" ht="50.3" customHeight="1" x14ac:dyDescent="0.2">
      <c r="A19" s="38" t="s">
        <v>204</v>
      </c>
      <c r="B19" s="144">
        <v>911</v>
      </c>
      <c r="C19" s="143" t="s">
        <v>62</v>
      </c>
      <c r="D19" s="143" t="s">
        <v>55</v>
      </c>
      <c r="E19" s="143" t="s">
        <v>206</v>
      </c>
      <c r="F19" s="143" t="s">
        <v>207</v>
      </c>
      <c r="G19" s="202">
        <v>1960</v>
      </c>
      <c r="H19" s="202">
        <v>1960</v>
      </c>
    </row>
    <row r="20" spans="1:8" s="34" customFormat="1" x14ac:dyDescent="0.2">
      <c r="A20" s="40" t="s">
        <v>22</v>
      </c>
      <c r="B20" s="144">
        <v>911</v>
      </c>
      <c r="C20" s="143" t="s">
        <v>51</v>
      </c>
      <c r="D20" s="143" t="s">
        <v>55</v>
      </c>
      <c r="E20" s="143" t="s">
        <v>206</v>
      </c>
      <c r="F20" s="143" t="s">
        <v>15</v>
      </c>
      <c r="G20" s="192">
        <f>G21</f>
        <v>723</v>
      </c>
      <c r="H20" s="192">
        <f>H21</f>
        <v>723</v>
      </c>
    </row>
    <row r="21" spans="1:8" s="34" customFormat="1" ht="31.4" x14ac:dyDescent="0.2">
      <c r="A21" s="40" t="s">
        <v>17</v>
      </c>
      <c r="B21" s="144">
        <v>911</v>
      </c>
      <c r="C21" s="143" t="s">
        <v>51</v>
      </c>
      <c r="D21" s="143" t="s">
        <v>55</v>
      </c>
      <c r="E21" s="143" t="s">
        <v>206</v>
      </c>
      <c r="F21" s="143" t="s">
        <v>16</v>
      </c>
      <c r="G21" s="192">
        <f>G22+G23</f>
        <v>723</v>
      </c>
      <c r="H21" s="192">
        <f>H22+H23</f>
        <v>723</v>
      </c>
    </row>
    <row r="22" spans="1:8" s="34" customFormat="1" ht="31.4" x14ac:dyDescent="0.2">
      <c r="A22" s="41" t="s">
        <v>467</v>
      </c>
      <c r="B22" s="144">
        <v>911</v>
      </c>
      <c r="C22" s="143" t="s">
        <v>51</v>
      </c>
      <c r="D22" s="143" t="s">
        <v>55</v>
      </c>
      <c r="E22" s="143" t="s">
        <v>206</v>
      </c>
      <c r="F22" s="143" t="s">
        <v>468</v>
      </c>
      <c r="G22" s="192">
        <v>325</v>
      </c>
      <c r="H22" s="192">
        <v>325</v>
      </c>
    </row>
    <row r="23" spans="1:8" s="34" customFormat="1" x14ac:dyDescent="0.2">
      <c r="A23" s="38" t="s">
        <v>828</v>
      </c>
      <c r="B23" s="144">
        <v>911</v>
      </c>
      <c r="C23" s="143" t="s">
        <v>51</v>
      </c>
      <c r="D23" s="143" t="s">
        <v>55</v>
      </c>
      <c r="E23" s="143" t="s">
        <v>206</v>
      </c>
      <c r="F23" s="143" t="s">
        <v>128</v>
      </c>
      <c r="G23" s="202">
        <v>398</v>
      </c>
      <c r="H23" s="202">
        <v>398</v>
      </c>
    </row>
    <row r="24" spans="1:8" s="34" customFormat="1" x14ac:dyDescent="0.2">
      <c r="A24" s="40" t="s">
        <v>13</v>
      </c>
      <c r="B24" s="144">
        <v>911</v>
      </c>
      <c r="C24" s="143" t="s">
        <v>51</v>
      </c>
      <c r="D24" s="143" t="s">
        <v>55</v>
      </c>
      <c r="E24" s="143" t="s">
        <v>206</v>
      </c>
      <c r="F24" s="143" t="s">
        <v>14</v>
      </c>
      <c r="G24" s="192">
        <f>G25</f>
        <v>40</v>
      </c>
      <c r="H24" s="192">
        <f>H25</f>
        <v>40</v>
      </c>
    </row>
    <row r="25" spans="1:8" s="34" customFormat="1" x14ac:dyDescent="0.2">
      <c r="A25" s="40" t="s">
        <v>34</v>
      </c>
      <c r="B25" s="144">
        <v>911</v>
      </c>
      <c r="C25" s="143" t="s">
        <v>51</v>
      </c>
      <c r="D25" s="143" t="s">
        <v>55</v>
      </c>
      <c r="E25" s="143" t="s">
        <v>206</v>
      </c>
      <c r="F25" s="143" t="s">
        <v>33</v>
      </c>
      <c r="G25" s="192">
        <f>G26</f>
        <v>40</v>
      </c>
      <c r="H25" s="192">
        <f>H26</f>
        <v>40</v>
      </c>
    </row>
    <row r="26" spans="1:8" s="34" customFormat="1" x14ac:dyDescent="0.2">
      <c r="A26" s="38" t="s">
        <v>125</v>
      </c>
      <c r="B26" s="144">
        <v>911</v>
      </c>
      <c r="C26" s="143" t="s">
        <v>51</v>
      </c>
      <c r="D26" s="143" t="s">
        <v>55</v>
      </c>
      <c r="E26" s="143" t="s">
        <v>206</v>
      </c>
      <c r="F26" s="143" t="s">
        <v>129</v>
      </c>
      <c r="G26" s="192">
        <v>40</v>
      </c>
      <c r="H26" s="192">
        <v>40</v>
      </c>
    </row>
    <row r="27" spans="1:8" x14ac:dyDescent="0.2">
      <c r="A27" s="35" t="s">
        <v>500</v>
      </c>
      <c r="B27" s="144">
        <v>911</v>
      </c>
      <c r="C27" s="37" t="s">
        <v>51</v>
      </c>
      <c r="D27" s="37" t="s">
        <v>55</v>
      </c>
      <c r="E27" s="37" t="s">
        <v>208</v>
      </c>
      <c r="F27" s="39"/>
      <c r="G27" s="201">
        <f t="shared" ref="G27:H28" si="2">G28</f>
        <v>2265</v>
      </c>
      <c r="H27" s="201">
        <f t="shared" si="2"/>
        <v>2265</v>
      </c>
    </row>
    <row r="28" spans="1:8" ht="47.05" x14ac:dyDescent="0.2">
      <c r="A28" s="42" t="s">
        <v>29</v>
      </c>
      <c r="B28" s="43">
        <v>911</v>
      </c>
      <c r="C28" s="19" t="s">
        <v>51</v>
      </c>
      <c r="D28" s="19" t="s">
        <v>55</v>
      </c>
      <c r="E28" s="143" t="s">
        <v>208</v>
      </c>
      <c r="F28" s="19">
        <v>100</v>
      </c>
      <c r="G28" s="203">
        <f t="shared" si="2"/>
        <v>2265</v>
      </c>
      <c r="H28" s="203">
        <f t="shared" si="2"/>
        <v>2265</v>
      </c>
    </row>
    <row r="29" spans="1:8" x14ac:dyDescent="0.2">
      <c r="A29" s="42" t="s">
        <v>8</v>
      </c>
      <c r="B29" s="43">
        <v>911</v>
      </c>
      <c r="C29" s="19" t="s">
        <v>51</v>
      </c>
      <c r="D29" s="19" t="s">
        <v>55</v>
      </c>
      <c r="E29" s="143" t="s">
        <v>208</v>
      </c>
      <c r="F29" s="19">
        <v>120</v>
      </c>
      <c r="G29" s="203">
        <f>G30+G31</f>
        <v>2265</v>
      </c>
      <c r="H29" s="203">
        <f>H30+H31</f>
        <v>2265</v>
      </c>
    </row>
    <row r="30" spans="1:8" x14ac:dyDescent="0.2">
      <c r="A30" s="38" t="s">
        <v>412</v>
      </c>
      <c r="B30" s="43">
        <v>911</v>
      </c>
      <c r="C30" s="19" t="s">
        <v>51</v>
      </c>
      <c r="D30" s="19" t="s">
        <v>55</v>
      </c>
      <c r="E30" s="143" t="s">
        <v>208</v>
      </c>
      <c r="F30" s="19" t="s">
        <v>126</v>
      </c>
      <c r="G30" s="192">
        <v>1739</v>
      </c>
      <c r="H30" s="192">
        <v>1739</v>
      </c>
    </row>
    <row r="31" spans="1:8" ht="47.05" x14ac:dyDescent="0.2">
      <c r="A31" s="38" t="s">
        <v>204</v>
      </c>
      <c r="B31" s="144">
        <v>911</v>
      </c>
      <c r="C31" s="19" t="s">
        <v>62</v>
      </c>
      <c r="D31" s="19" t="s">
        <v>55</v>
      </c>
      <c r="E31" s="143" t="s">
        <v>208</v>
      </c>
      <c r="F31" s="19" t="s">
        <v>207</v>
      </c>
      <c r="G31" s="192">
        <v>526</v>
      </c>
      <c r="H31" s="192">
        <v>526</v>
      </c>
    </row>
    <row r="32" spans="1:8" s="66" customFormat="1" x14ac:dyDescent="0.2">
      <c r="A32" s="33" t="s">
        <v>66</v>
      </c>
      <c r="B32" s="7">
        <v>911</v>
      </c>
      <c r="C32" s="32" t="s">
        <v>65</v>
      </c>
      <c r="D32" s="32"/>
      <c r="E32" s="32"/>
      <c r="F32" s="32"/>
      <c r="G32" s="186">
        <f t="shared" ref="G32:H36" si="3">G33</f>
        <v>700</v>
      </c>
      <c r="H32" s="186">
        <f t="shared" si="3"/>
        <v>700</v>
      </c>
    </row>
    <row r="33" spans="1:16348" s="66" customFormat="1" ht="33.700000000000003" customHeight="1" x14ac:dyDescent="0.2">
      <c r="A33" s="33" t="s">
        <v>95</v>
      </c>
      <c r="B33" s="7">
        <v>911</v>
      </c>
      <c r="C33" s="32" t="s">
        <v>65</v>
      </c>
      <c r="D33" s="32" t="s">
        <v>52</v>
      </c>
      <c r="E33" s="143"/>
      <c r="F33" s="143"/>
      <c r="G33" s="182">
        <f t="shared" si="3"/>
        <v>700</v>
      </c>
      <c r="H33" s="182">
        <f t="shared" si="3"/>
        <v>700</v>
      </c>
    </row>
    <row r="34" spans="1:16348" x14ac:dyDescent="0.2">
      <c r="A34" s="46" t="s">
        <v>86</v>
      </c>
      <c r="B34" s="7">
        <v>911</v>
      </c>
      <c r="C34" s="32" t="s">
        <v>65</v>
      </c>
      <c r="D34" s="7" t="s">
        <v>52</v>
      </c>
      <c r="E34" s="32" t="s">
        <v>214</v>
      </c>
      <c r="F34" s="32"/>
      <c r="G34" s="182">
        <f t="shared" si="3"/>
        <v>700</v>
      </c>
      <c r="H34" s="182">
        <f t="shared" si="3"/>
        <v>700</v>
      </c>
    </row>
    <row r="35" spans="1:16348" s="47" customFormat="1" x14ac:dyDescent="0.2">
      <c r="A35" s="35" t="s">
        <v>42</v>
      </c>
      <c r="B35" s="36">
        <v>911</v>
      </c>
      <c r="C35" s="37" t="s">
        <v>65</v>
      </c>
      <c r="D35" s="37" t="s">
        <v>52</v>
      </c>
      <c r="E35" s="37" t="s">
        <v>236</v>
      </c>
      <c r="F35" s="37"/>
      <c r="G35" s="201">
        <f t="shared" si="3"/>
        <v>700</v>
      </c>
      <c r="H35" s="201">
        <f t="shared" si="3"/>
        <v>700</v>
      </c>
    </row>
    <row r="36" spans="1:16348" x14ac:dyDescent="0.2">
      <c r="A36" s="38" t="s">
        <v>23</v>
      </c>
      <c r="B36" s="43">
        <v>911</v>
      </c>
      <c r="C36" s="143" t="s">
        <v>65</v>
      </c>
      <c r="D36" s="143" t="s">
        <v>52</v>
      </c>
      <c r="E36" s="143" t="s">
        <v>236</v>
      </c>
      <c r="F36" s="143" t="s">
        <v>24</v>
      </c>
      <c r="G36" s="192">
        <f t="shared" si="3"/>
        <v>700</v>
      </c>
      <c r="H36" s="192">
        <f t="shared" si="3"/>
        <v>700</v>
      </c>
    </row>
    <row r="37" spans="1:16348" x14ac:dyDescent="0.2">
      <c r="A37" s="38" t="s">
        <v>123</v>
      </c>
      <c r="B37" s="43">
        <v>911</v>
      </c>
      <c r="C37" s="143" t="s">
        <v>65</v>
      </c>
      <c r="D37" s="143" t="s">
        <v>52</v>
      </c>
      <c r="E37" s="143" t="s">
        <v>236</v>
      </c>
      <c r="F37" s="143" t="s">
        <v>122</v>
      </c>
      <c r="G37" s="192">
        <v>700</v>
      </c>
      <c r="H37" s="192">
        <v>700</v>
      </c>
    </row>
    <row r="38" spans="1:16348" s="13" customFormat="1" ht="18.55" x14ac:dyDescent="0.2">
      <c r="A38" s="8" t="s">
        <v>610</v>
      </c>
      <c r="B38" s="9">
        <v>912</v>
      </c>
      <c r="C38" s="9"/>
      <c r="D38" s="9"/>
      <c r="E38" s="10"/>
      <c r="F38" s="10"/>
      <c r="G38" s="200">
        <f>G39+G247+G254+G339+G429+G675+G689+G779+G806+G818+G968+G1045</f>
        <v>5182072.79</v>
      </c>
      <c r="H38" s="200">
        <f>H39+H247+H254+H339+H429+H675+H689+H779+H806+H818+H968+H1045</f>
        <v>4239108.59</v>
      </c>
    </row>
    <row r="39" spans="1:16348" s="66" customFormat="1" x14ac:dyDescent="0.2">
      <c r="A39" s="33" t="s">
        <v>50</v>
      </c>
      <c r="B39" s="7">
        <v>912</v>
      </c>
      <c r="C39" s="32" t="s">
        <v>51</v>
      </c>
      <c r="D39" s="32"/>
      <c r="E39" s="32"/>
      <c r="F39" s="32"/>
      <c r="G39" s="186">
        <f>G40+G49+G165</f>
        <v>600241</v>
      </c>
      <c r="H39" s="186">
        <f>H40+H49+H165</f>
        <v>614428</v>
      </c>
    </row>
    <row r="40" spans="1:16348" s="66" customFormat="1" ht="33.700000000000003" customHeight="1" x14ac:dyDescent="0.2">
      <c r="A40" s="33" t="s">
        <v>53</v>
      </c>
      <c r="B40" s="7">
        <v>912</v>
      </c>
      <c r="C40" s="32" t="s">
        <v>51</v>
      </c>
      <c r="D40" s="32" t="s">
        <v>52</v>
      </c>
      <c r="E40" s="143"/>
      <c r="F40" s="143"/>
      <c r="G40" s="182">
        <f>G43</f>
        <v>1936</v>
      </c>
      <c r="H40" s="182">
        <f>H43</f>
        <v>1936</v>
      </c>
    </row>
    <row r="41" spans="1:16348" ht="31.4" x14ac:dyDescent="0.2">
      <c r="A41" s="31" t="s">
        <v>709</v>
      </c>
      <c r="B41" s="7">
        <v>912</v>
      </c>
      <c r="C41" s="32" t="s">
        <v>62</v>
      </c>
      <c r="D41" s="32" t="s">
        <v>52</v>
      </c>
      <c r="E41" s="52" t="s">
        <v>210</v>
      </c>
      <c r="F41" s="32"/>
      <c r="G41" s="182">
        <f t="shared" ref="G41:H45" si="4">G42</f>
        <v>1936</v>
      </c>
      <c r="H41" s="182">
        <f t="shared" si="4"/>
        <v>1936</v>
      </c>
    </row>
    <row r="42" spans="1:16348" ht="16.399999999999999" x14ac:dyDescent="0.2">
      <c r="A42" s="141" t="s">
        <v>480</v>
      </c>
      <c r="B42" s="6">
        <v>912</v>
      </c>
      <c r="C42" s="142" t="s">
        <v>62</v>
      </c>
      <c r="D42" s="142" t="s">
        <v>52</v>
      </c>
      <c r="E42" s="61" t="s">
        <v>484</v>
      </c>
      <c r="F42" s="37"/>
      <c r="G42" s="191">
        <f t="shared" si="4"/>
        <v>1936</v>
      </c>
      <c r="H42" s="191">
        <f t="shared" si="4"/>
        <v>1936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8"/>
      <c r="MX42" s="18"/>
      <c r="MY42" s="18"/>
      <c r="MZ42" s="18"/>
      <c r="NA42" s="18"/>
      <c r="NB42" s="18"/>
      <c r="NC42" s="18"/>
      <c r="ND42" s="18"/>
      <c r="NE42" s="18"/>
      <c r="NF42" s="18"/>
      <c r="NG42" s="18"/>
      <c r="NH42" s="18"/>
      <c r="NI42" s="18"/>
      <c r="NJ42" s="18"/>
      <c r="NK42" s="18"/>
      <c r="NL42" s="18"/>
      <c r="NM42" s="18"/>
      <c r="NN42" s="18"/>
      <c r="NO42" s="18"/>
      <c r="NP42" s="18"/>
      <c r="NQ42" s="18"/>
      <c r="NR42" s="18"/>
      <c r="NS42" s="18"/>
      <c r="NT42" s="18"/>
      <c r="NU42" s="18"/>
      <c r="NV42" s="18"/>
      <c r="NW42" s="18"/>
      <c r="NX42" s="18"/>
      <c r="NY42" s="18"/>
      <c r="NZ42" s="18"/>
      <c r="OA42" s="18"/>
      <c r="OB42" s="18"/>
      <c r="OC42" s="18"/>
      <c r="OD42" s="18"/>
      <c r="OE42" s="18"/>
      <c r="OF42" s="18"/>
      <c r="OG42" s="18"/>
      <c r="OH42" s="18"/>
      <c r="OI42" s="18"/>
      <c r="OJ42" s="18"/>
      <c r="OK42" s="18"/>
      <c r="OL42" s="18"/>
      <c r="OM42" s="18"/>
      <c r="ON42" s="18"/>
      <c r="OO42" s="18"/>
      <c r="OP42" s="18"/>
      <c r="OQ42" s="18"/>
      <c r="OR42" s="18"/>
      <c r="OS42" s="18"/>
      <c r="OT42" s="18"/>
      <c r="OU42" s="18"/>
      <c r="OV42" s="18"/>
      <c r="OW42" s="18"/>
      <c r="OX42" s="18"/>
      <c r="OY42" s="18"/>
      <c r="OZ42" s="18"/>
      <c r="PA42" s="18"/>
      <c r="PB42" s="18"/>
      <c r="PC42" s="18"/>
      <c r="PD42" s="18"/>
      <c r="PE42" s="18"/>
      <c r="PF42" s="18"/>
      <c r="PG42" s="18"/>
      <c r="PH42" s="18"/>
      <c r="PI42" s="18"/>
      <c r="PJ42" s="18"/>
      <c r="PK42" s="18"/>
      <c r="PL42" s="18"/>
      <c r="PM42" s="18"/>
      <c r="PN42" s="18"/>
      <c r="PO42" s="18"/>
      <c r="PP42" s="18"/>
      <c r="PQ42" s="18"/>
      <c r="PR42" s="18"/>
      <c r="PS42" s="18"/>
      <c r="PT42" s="18"/>
      <c r="PU42" s="18"/>
      <c r="PV42" s="18"/>
      <c r="PW42" s="18"/>
      <c r="PX42" s="18"/>
      <c r="PY42" s="18"/>
      <c r="PZ42" s="18"/>
      <c r="QA42" s="18"/>
      <c r="QB42" s="18"/>
      <c r="QC42" s="18"/>
      <c r="QD42" s="18"/>
      <c r="QE42" s="18"/>
      <c r="QF42" s="18"/>
      <c r="QG42" s="18"/>
      <c r="QH42" s="18"/>
      <c r="QI42" s="18"/>
      <c r="QJ42" s="18"/>
      <c r="QK42" s="18"/>
      <c r="QL42" s="18"/>
      <c r="QM42" s="18"/>
      <c r="QN42" s="18"/>
      <c r="QO42" s="18"/>
      <c r="QP42" s="18"/>
      <c r="QQ42" s="18"/>
      <c r="QR42" s="18"/>
      <c r="QS42" s="18"/>
      <c r="QT42" s="18"/>
      <c r="QU42" s="18"/>
      <c r="QV42" s="18"/>
      <c r="QW42" s="18"/>
      <c r="QX42" s="18"/>
      <c r="QY42" s="18"/>
      <c r="QZ42" s="18"/>
      <c r="RA42" s="18"/>
      <c r="RB42" s="18"/>
      <c r="RC42" s="18"/>
      <c r="RD42" s="18"/>
      <c r="RE42" s="18"/>
      <c r="RF42" s="18"/>
      <c r="RG42" s="18"/>
      <c r="RH42" s="18"/>
      <c r="RI42" s="18"/>
      <c r="RJ42" s="18"/>
      <c r="RK42" s="18"/>
      <c r="RL42" s="18"/>
      <c r="RM42" s="18"/>
      <c r="RN42" s="18"/>
      <c r="RO42" s="18"/>
      <c r="RP42" s="18"/>
      <c r="RQ42" s="18"/>
      <c r="RR42" s="18"/>
      <c r="RS42" s="18"/>
      <c r="RT42" s="18"/>
      <c r="RU42" s="18"/>
      <c r="RV42" s="18"/>
      <c r="RW42" s="18"/>
      <c r="RX42" s="18"/>
      <c r="RY42" s="18"/>
      <c r="RZ42" s="18"/>
      <c r="SA42" s="18"/>
      <c r="SB42" s="18"/>
      <c r="SC42" s="18"/>
      <c r="SD42" s="18"/>
      <c r="SE42" s="18"/>
      <c r="SF42" s="18"/>
      <c r="SG42" s="18"/>
      <c r="SH42" s="18"/>
      <c r="SI42" s="18"/>
      <c r="SJ42" s="18"/>
      <c r="SK42" s="18"/>
      <c r="SL42" s="18"/>
      <c r="SM42" s="18"/>
      <c r="SN42" s="18"/>
      <c r="SO42" s="18"/>
      <c r="SP42" s="18"/>
      <c r="SQ42" s="18"/>
      <c r="SR42" s="18"/>
      <c r="SS42" s="18"/>
      <c r="ST42" s="18"/>
      <c r="SU42" s="18"/>
      <c r="SV42" s="18"/>
      <c r="SW42" s="18"/>
      <c r="SX42" s="18"/>
      <c r="SY42" s="18"/>
      <c r="SZ42" s="18"/>
      <c r="TA42" s="18"/>
      <c r="TB42" s="18"/>
      <c r="TC42" s="18"/>
      <c r="TD42" s="18"/>
      <c r="TE42" s="18"/>
      <c r="TF42" s="18"/>
      <c r="TG42" s="18"/>
      <c r="TH42" s="18"/>
      <c r="TI42" s="18"/>
      <c r="TJ42" s="18"/>
      <c r="TK42" s="18"/>
      <c r="TL42" s="18"/>
      <c r="TM42" s="18"/>
      <c r="TN42" s="18"/>
      <c r="TO42" s="18"/>
      <c r="TP42" s="18"/>
      <c r="TQ42" s="18"/>
      <c r="TR42" s="18"/>
      <c r="TS42" s="18"/>
      <c r="TT42" s="18"/>
      <c r="TU42" s="18"/>
      <c r="TV42" s="18"/>
      <c r="TW42" s="18"/>
      <c r="TX42" s="18"/>
      <c r="TY42" s="18"/>
      <c r="TZ42" s="18"/>
      <c r="UA42" s="18"/>
      <c r="UB42" s="18"/>
      <c r="UC42" s="18"/>
      <c r="UD42" s="18"/>
      <c r="UE42" s="18"/>
      <c r="UF42" s="18"/>
      <c r="UG42" s="18"/>
      <c r="UH42" s="18"/>
      <c r="UI42" s="18"/>
      <c r="UJ42" s="18"/>
      <c r="UK42" s="18"/>
      <c r="UL42" s="18"/>
      <c r="UM42" s="18"/>
      <c r="UN42" s="18"/>
      <c r="UO42" s="18"/>
      <c r="UP42" s="18"/>
      <c r="UQ42" s="18"/>
      <c r="UR42" s="18"/>
      <c r="US42" s="18"/>
      <c r="UT42" s="18"/>
      <c r="UU42" s="18"/>
      <c r="UV42" s="18"/>
      <c r="UW42" s="18"/>
      <c r="UX42" s="18"/>
      <c r="UY42" s="18"/>
      <c r="UZ42" s="18"/>
      <c r="VA42" s="18"/>
      <c r="VB42" s="18"/>
      <c r="VC42" s="18"/>
      <c r="VD42" s="18"/>
      <c r="VE42" s="18"/>
      <c r="VF42" s="18"/>
      <c r="VG42" s="18"/>
      <c r="VH42" s="18"/>
      <c r="VI42" s="18"/>
      <c r="VJ42" s="18"/>
      <c r="VK42" s="18"/>
      <c r="VL42" s="18"/>
      <c r="VM42" s="18"/>
      <c r="VN42" s="18"/>
      <c r="VO42" s="18"/>
      <c r="VP42" s="18"/>
      <c r="VQ42" s="18"/>
      <c r="VR42" s="18"/>
      <c r="VS42" s="18"/>
      <c r="VT42" s="18"/>
      <c r="VU42" s="18"/>
      <c r="VV42" s="18"/>
      <c r="VW42" s="18"/>
      <c r="VX42" s="18"/>
      <c r="VY42" s="18"/>
      <c r="VZ42" s="18"/>
      <c r="WA42" s="18"/>
      <c r="WB42" s="18"/>
      <c r="WC42" s="18"/>
      <c r="WD42" s="18"/>
      <c r="WE42" s="18"/>
      <c r="WF42" s="18"/>
      <c r="WG42" s="18"/>
      <c r="WH42" s="18"/>
      <c r="WI42" s="18"/>
      <c r="WJ42" s="18"/>
      <c r="WK42" s="18"/>
      <c r="WL42" s="18"/>
      <c r="WM42" s="18"/>
      <c r="WN42" s="18"/>
      <c r="WO42" s="18"/>
      <c r="WP42" s="18"/>
      <c r="WQ42" s="18"/>
      <c r="WR42" s="18"/>
      <c r="WS42" s="18"/>
      <c r="WT42" s="18"/>
      <c r="WU42" s="18"/>
      <c r="WV42" s="18"/>
      <c r="WW42" s="18"/>
      <c r="WX42" s="18"/>
      <c r="WY42" s="18"/>
      <c r="WZ42" s="18"/>
      <c r="XA42" s="18"/>
      <c r="XB42" s="18"/>
      <c r="XC42" s="18"/>
      <c r="XD42" s="18"/>
      <c r="XE42" s="18"/>
      <c r="XF42" s="18"/>
      <c r="XG42" s="18"/>
      <c r="XH42" s="18"/>
      <c r="XI42" s="18"/>
      <c r="XJ42" s="18"/>
      <c r="XK42" s="18"/>
      <c r="XL42" s="18"/>
      <c r="XM42" s="18"/>
      <c r="XN42" s="18"/>
      <c r="XO42" s="18"/>
      <c r="XP42" s="18"/>
      <c r="XQ42" s="18"/>
      <c r="XR42" s="18"/>
      <c r="XS42" s="18"/>
      <c r="XT42" s="18"/>
      <c r="XU42" s="18"/>
      <c r="XV42" s="18"/>
      <c r="XW42" s="18"/>
      <c r="XX42" s="18"/>
      <c r="XY42" s="18"/>
      <c r="XZ42" s="18"/>
      <c r="YA42" s="18"/>
      <c r="YB42" s="18"/>
      <c r="YC42" s="18"/>
      <c r="YD42" s="18"/>
      <c r="YE42" s="18"/>
      <c r="YF42" s="18"/>
      <c r="YG42" s="18"/>
      <c r="YH42" s="18"/>
      <c r="YI42" s="18"/>
      <c r="YJ42" s="18"/>
      <c r="YK42" s="18"/>
      <c r="YL42" s="18"/>
      <c r="YM42" s="18"/>
      <c r="YN42" s="18"/>
      <c r="YO42" s="18"/>
      <c r="YP42" s="18"/>
      <c r="YQ42" s="18"/>
      <c r="YR42" s="18"/>
      <c r="YS42" s="18"/>
      <c r="YT42" s="18"/>
      <c r="YU42" s="18"/>
      <c r="YV42" s="18"/>
      <c r="YW42" s="18"/>
      <c r="YX42" s="18"/>
      <c r="YY42" s="18"/>
      <c r="YZ42" s="18"/>
      <c r="ZA42" s="18"/>
      <c r="ZB42" s="18"/>
      <c r="ZC42" s="18"/>
      <c r="ZD42" s="18"/>
      <c r="ZE42" s="18"/>
      <c r="ZF42" s="18"/>
      <c r="ZG42" s="18"/>
      <c r="ZH42" s="18"/>
      <c r="ZI42" s="18"/>
      <c r="ZJ42" s="18"/>
      <c r="ZK42" s="18"/>
      <c r="ZL42" s="18"/>
      <c r="ZM42" s="18"/>
      <c r="ZN42" s="18"/>
      <c r="ZO42" s="18"/>
      <c r="ZP42" s="18"/>
      <c r="ZQ42" s="18"/>
      <c r="ZR42" s="18"/>
      <c r="ZS42" s="18"/>
      <c r="ZT42" s="18"/>
      <c r="ZU42" s="18"/>
      <c r="ZV42" s="18"/>
      <c r="ZW42" s="18"/>
      <c r="ZX42" s="18"/>
      <c r="ZY42" s="18"/>
      <c r="ZZ42" s="18"/>
      <c r="AAA42" s="18"/>
      <c r="AAB42" s="18"/>
      <c r="AAC42" s="18"/>
      <c r="AAD42" s="18"/>
      <c r="AAE42" s="18"/>
      <c r="AAF42" s="18"/>
      <c r="AAG42" s="18"/>
      <c r="AAH42" s="18"/>
      <c r="AAI42" s="18"/>
      <c r="AAJ42" s="18"/>
      <c r="AAK42" s="18"/>
      <c r="AAL42" s="18"/>
      <c r="AAM42" s="18"/>
      <c r="AAN42" s="18"/>
      <c r="AAO42" s="18"/>
      <c r="AAP42" s="18"/>
      <c r="AAQ42" s="18"/>
      <c r="AAR42" s="18"/>
      <c r="AAS42" s="18"/>
      <c r="AAT42" s="18"/>
      <c r="AAU42" s="18"/>
      <c r="AAV42" s="18"/>
      <c r="AAW42" s="18"/>
      <c r="AAX42" s="18"/>
      <c r="AAY42" s="18"/>
      <c r="AAZ42" s="18"/>
      <c r="ABA42" s="18"/>
      <c r="ABB42" s="18"/>
      <c r="ABC42" s="18"/>
      <c r="ABD42" s="18"/>
      <c r="ABE42" s="18"/>
      <c r="ABF42" s="18"/>
      <c r="ABG42" s="18"/>
      <c r="ABH42" s="18"/>
      <c r="ABI42" s="18"/>
      <c r="ABJ42" s="18"/>
      <c r="ABK42" s="18"/>
      <c r="ABL42" s="18"/>
      <c r="ABM42" s="18"/>
      <c r="ABN42" s="18"/>
      <c r="ABO42" s="18"/>
      <c r="ABP42" s="18"/>
      <c r="ABQ42" s="18"/>
      <c r="ABR42" s="18"/>
      <c r="ABS42" s="18"/>
      <c r="ABT42" s="18"/>
      <c r="ABU42" s="18"/>
      <c r="ABV42" s="18"/>
      <c r="ABW42" s="18"/>
      <c r="ABX42" s="18"/>
      <c r="ABY42" s="18"/>
      <c r="ABZ42" s="18"/>
      <c r="ACA42" s="18"/>
      <c r="ACB42" s="18"/>
      <c r="ACC42" s="18"/>
      <c r="ACD42" s="18"/>
      <c r="ACE42" s="18"/>
      <c r="ACF42" s="18"/>
      <c r="ACG42" s="18"/>
      <c r="ACH42" s="18"/>
      <c r="ACI42" s="18"/>
      <c r="ACJ42" s="18"/>
      <c r="ACK42" s="18"/>
      <c r="ACL42" s="18"/>
      <c r="ACM42" s="18"/>
      <c r="ACN42" s="18"/>
      <c r="ACO42" s="18"/>
      <c r="ACP42" s="18"/>
      <c r="ACQ42" s="18"/>
      <c r="ACR42" s="18"/>
      <c r="ACS42" s="18"/>
      <c r="ACT42" s="18"/>
      <c r="ACU42" s="18"/>
      <c r="ACV42" s="18"/>
      <c r="ACW42" s="18"/>
      <c r="ACX42" s="18"/>
      <c r="ACY42" s="18"/>
      <c r="ACZ42" s="18"/>
      <c r="ADA42" s="18"/>
      <c r="ADB42" s="18"/>
      <c r="ADC42" s="18"/>
      <c r="ADD42" s="18"/>
      <c r="ADE42" s="18"/>
      <c r="ADF42" s="18"/>
      <c r="ADG42" s="18"/>
      <c r="ADH42" s="18"/>
      <c r="ADI42" s="18"/>
      <c r="ADJ42" s="18"/>
      <c r="ADK42" s="18"/>
      <c r="ADL42" s="18"/>
      <c r="ADM42" s="18"/>
      <c r="ADN42" s="18"/>
      <c r="ADO42" s="18"/>
      <c r="ADP42" s="18"/>
      <c r="ADQ42" s="18"/>
      <c r="ADR42" s="18"/>
      <c r="ADS42" s="18"/>
      <c r="ADT42" s="18"/>
      <c r="ADU42" s="18"/>
      <c r="ADV42" s="18"/>
      <c r="ADW42" s="18"/>
      <c r="ADX42" s="18"/>
      <c r="ADY42" s="18"/>
      <c r="ADZ42" s="18"/>
      <c r="AEA42" s="18"/>
      <c r="AEB42" s="18"/>
      <c r="AEC42" s="18"/>
      <c r="AED42" s="18"/>
      <c r="AEE42" s="18"/>
      <c r="AEF42" s="18"/>
      <c r="AEG42" s="18"/>
      <c r="AEH42" s="18"/>
      <c r="AEI42" s="18"/>
      <c r="AEJ42" s="18"/>
      <c r="AEK42" s="18"/>
      <c r="AEL42" s="18"/>
      <c r="AEM42" s="18"/>
      <c r="AEN42" s="18"/>
      <c r="AEO42" s="18"/>
      <c r="AEP42" s="18"/>
      <c r="AEQ42" s="18"/>
      <c r="AER42" s="18"/>
      <c r="AES42" s="18"/>
      <c r="AET42" s="18"/>
      <c r="AEU42" s="18"/>
      <c r="AEV42" s="18"/>
      <c r="AEW42" s="18"/>
      <c r="AEX42" s="18"/>
      <c r="AEY42" s="18"/>
      <c r="AEZ42" s="18"/>
      <c r="AFA42" s="18"/>
      <c r="AFB42" s="18"/>
      <c r="AFC42" s="18"/>
      <c r="AFD42" s="18"/>
      <c r="AFE42" s="18"/>
      <c r="AFF42" s="18"/>
      <c r="AFG42" s="18"/>
      <c r="AFH42" s="18"/>
      <c r="AFI42" s="18"/>
      <c r="AFJ42" s="18"/>
      <c r="AFK42" s="18"/>
      <c r="AFL42" s="18"/>
      <c r="AFM42" s="18"/>
      <c r="AFN42" s="18"/>
      <c r="AFO42" s="18"/>
      <c r="AFP42" s="18"/>
      <c r="AFQ42" s="18"/>
      <c r="AFR42" s="18"/>
      <c r="AFS42" s="18"/>
      <c r="AFT42" s="18"/>
      <c r="AFU42" s="18"/>
      <c r="AFV42" s="18"/>
      <c r="AFW42" s="18"/>
      <c r="AFX42" s="18"/>
      <c r="AFY42" s="18"/>
      <c r="AFZ42" s="18"/>
      <c r="AGA42" s="18"/>
      <c r="AGB42" s="18"/>
      <c r="AGC42" s="18"/>
      <c r="AGD42" s="18"/>
      <c r="AGE42" s="18"/>
      <c r="AGF42" s="18"/>
      <c r="AGG42" s="18"/>
      <c r="AGH42" s="18"/>
      <c r="AGI42" s="18"/>
      <c r="AGJ42" s="18"/>
      <c r="AGK42" s="18"/>
      <c r="AGL42" s="18"/>
      <c r="AGM42" s="18"/>
      <c r="AGN42" s="18"/>
      <c r="AGO42" s="18"/>
      <c r="AGP42" s="18"/>
      <c r="AGQ42" s="18"/>
      <c r="AGR42" s="18"/>
      <c r="AGS42" s="18"/>
      <c r="AGT42" s="18"/>
      <c r="AGU42" s="18"/>
      <c r="AGV42" s="18"/>
      <c r="AGW42" s="18"/>
      <c r="AGX42" s="18"/>
      <c r="AGY42" s="18"/>
      <c r="AGZ42" s="18"/>
      <c r="AHA42" s="18"/>
      <c r="AHB42" s="18"/>
      <c r="AHC42" s="18"/>
      <c r="AHD42" s="18"/>
      <c r="AHE42" s="18"/>
      <c r="AHF42" s="18"/>
      <c r="AHG42" s="18"/>
      <c r="AHH42" s="18"/>
      <c r="AHI42" s="18"/>
      <c r="AHJ42" s="18"/>
      <c r="AHK42" s="18"/>
      <c r="AHL42" s="18"/>
      <c r="AHM42" s="18"/>
      <c r="AHN42" s="18"/>
      <c r="AHO42" s="18"/>
      <c r="AHP42" s="18"/>
      <c r="AHQ42" s="18"/>
      <c r="AHR42" s="18"/>
      <c r="AHS42" s="18"/>
      <c r="AHT42" s="18"/>
      <c r="AHU42" s="18"/>
      <c r="AHV42" s="18"/>
      <c r="AHW42" s="18"/>
      <c r="AHX42" s="18"/>
      <c r="AHY42" s="18"/>
      <c r="AHZ42" s="18"/>
      <c r="AIA42" s="18"/>
      <c r="AIB42" s="18"/>
      <c r="AIC42" s="18"/>
      <c r="AID42" s="18"/>
      <c r="AIE42" s="18"/>
      <c r="AIF42" s="18"/>
      <c r="AIG42" s="18"/>
      <c r="AIH42" s="18"/>
      <c r="AII42" s="18"/>
      <c r="AIJ42" s="18"/>
      <c r="AIK42" s="18"/>
      <c r="AIL42" s="18"/>
      <c r="AIM42" s="18"/>
      <c r="AIN42" s="18"/>
      <c r="AIO42" s="18"/>
      <c r="AIP42" s="18"/>
      <c r="AIQ42" s="18"/>
      <c r="AIR42" s="18"/>
      <c r="AIS42" s="18"/>
      <c r="AIT42" s="18"/>
      <c r="AIU42" s="18"/>
      <c r="AIV42" s="18"/>
      <c r="AIW42" s="18"/>
      <c r="AIX42" s="18"/>
      <c r="AIY42" s="18"/>
      <c r="AIZ42" s="18"/>
      <c r="AJA42" s="18"/>
      <c r="AJB42" s="18"/>
      <c r="AJC42" s="18"/>
      <c r="AJD42" s="18"/>
      <c r="AJE42" s="18"/>
      <c r="AJF42" s="18"/>
      <c r="AJG42" s="18"/>
      <c r="AJH42" s="18"/>
      <c r="AJI42" s="18"/>
      <c r="AJJ42" s="18"/>
      <c r="AJK42" s="18"/>
      <c r="AJL42" s="18"/>
      <c r="AJM42" s="18"/>
      <c r="AJN42" s="18"/>
      <c r="AJO42" s="18"/>
      <c r="AJP42" s="18"/>
      <c r="AJQ42" s="18"/>
      <c r="AJR42" s="18"/>
      <c r="AJS42" s="18"/>
      <c r="AJT42" s="18"/>
      <c r="AJU42" s="18"/>
      <c r="AJV42" s="18"/>
      <c r="AJW42" s="18"/>
      <c r="AJX42" s="18"/>
      <c r="AJY42" s="18"/>
      <c r="AJZ42" s="18"/>
      <c r="AKA42" s="18"/>
      <c r="AKB42" s="18"/>
      <c r="AKC42" s="18"/>
      <c r="AKD42" s="18"/>
      <c r="AKE42" s="18"/>
      <c r="AKF42" s="18"/>
      <c r="AKG42" s="18"/>
      <c r="AKH42" s="18"/>
      <c r="AKI42" s="18"/>
      <c r="AKJ42" s="18"/>
      <c r="AKK42" s="18"/>
      <c r="AKL42" s="18"/>
      <c r="AKM42" s="18"/>
      <c r="AKN42" s="18"/>
      <c r="AKO42" s="18"/>
      <c r="AKP42" s="18"/>
      <c r="AKQ42" s="18"/>
      <c r="AKR42" s="18"/>
      <c r="AKS42" s="18"/>
      <c r="AKT42" s="18"/>
      <c r="AKU42" s="18"/>
      <c r="AKV42" s="18"/>
      <c r="AKW42" s="18"/>
      <c r="AKX42" s="18"/>
      <c r="AKY42" s="18"/>
      <c r="AKZ42" s="18"/>
      <c r="ALA42" s="18"/>
      <c r="ALB42" s="18"/>
      <c r="ALC42" s="18"/>
      <c r="ALD42" s="18"/>
      <c r="ALE42" s="18"/>
      <c r="ALF42" s="18"/>
      <c r="ALG42" s="18"/>
      <c r="ALH42" s="18"/>
      <c r="ALI42" s="18"/>
      <c r="ALJ42" s="18"/>
      <c r="ALK42" s="18"/>
      <c r="ALL42" s="18"/>
      <c r="ALM42" s="18"/>
      <c r="ALN42" s="18"/>
      <c r="ALO42" s="18"/>
      <c r="ALP42" s="18"/>
      <c r="ALQ42" s="18"/>
      <c r="ALR42" s="18"/>
      <c r="ALS42" s="18"/>
      <c r="ALT42" s="18"/>
      <c r="ALU42" s="18"/>
      <c r="ALV42" s="18"/>
      <c r="ALW42" s="18"/>
      <c r="ALX42" s="18"/>
      <c r="ALY42" s="18"/>
      <c r="ALZ42" s="18"/>
      <c r="AMA42" s="18"/>
      <c r="AMB42" s="18"/>
      <c r="AMC42" s="18"/>
      <c r="AMD42" s="18"/>
      <c r="AME42" s="18"/>
      <c r="AMF42" s="18"/>
      <c r="AMG42" s="18"/>
      <c r="AMH42" s="18"/>
      <c r="AMI42" s="18"/>
      <c r="AMJ42" s="18"/>
      <c r="AMK42" s="18"/>
      <c r="AML42" s="18"/>
      <c r="AMM42" s="18"/>
      <c r="AMN42" s="18"/>
      <c r="AMO42" s="18"/>
      <c r="AMP42" s="18"/>
      <c r="AMQ42" s="18"/>
      <c r="AMR42" s="18"/>
      <c r="AMS42" s="18"/>
      <c r="AMT42" s="18"/>
      <c r="AMU42" s="18"/>
      <c r="AMV42" s="18"/>
      <c r="AMW42" s="18"/>
      <c r="AMX42" s="18"/>
      <c r="AMY42" s="18"/>
      <c r="AMZ42" s="18"/>
      <c r="ANA42" s="18"/>
      <c r="ANB42" s="18"/>
      <c r="ANC42" s="18"/>
      <c r="AND42" s="18"/>
      <c r="ANE42" s="18"/>
      <c r="ANF42" s="18"/>
      <c r="ANG42" s="18"/>
      <c r="ANH42" s="18"/>
      <c r="ANI42" s="18"/>
      <c r="ANJ42" s="18"/>
      <c r="ANK42" s="18"/>
      <c r="ANL42" s="18"/>
      <c r="ANM42" s="18"/>
      <c r="ANN42" s="18"/>
      <c r="ANO42" s="18"/>
      <c r="ANP42" s="18"/>
      <c r="ANQ42" s="18"/>
      <c r="ANR42" s="18"/>
      <c r="ANS42" s="18"/>
      <c r="ANT42" s="18"/>
      <c r="ANU42" s="18"/>
      <c r="ANV42" s="18"/>
      <c r="ANW42" s="18"/>
      <c r="ANX42" s="18"/>
      <c r="ANY42" s="18"/>
      <c r="ANZ42" s="18"/>
      <c r="AOA42" s="18"/>
      <c r="AOB42" s="18"/>
      <c r="AOC42" s="18"/>
      <c r="AOD42" s="18"/>
      <c r="AOE42" s="18"/>
      <c r="AOF42" s="18"/>
      <c r="AOG42" s="18"/>
      <c r="AOH42" s="18"/>
      <c r="AOI42" s="18"/>
      <c r="AOJ42" s="18"/>
      <c r="AOK42" s="18"/>
      <c r="AOL42" s="18"/>
      <c r="AOM42" s="18"/>
      <c r="AON42" s="18"/>
      <c r="AOO42" s="18"/>
      <c r="AOP42" s="18"/>
      <c r="AOQ42" s="18"/>
      <c r="AOR42" s="18"/>
      <c r="AOS42" s="18"/>
      <c r="AOT42" s="18"/>
      <c r="AOU42" s="18"/>
      <c r="AOV42" s="18"/>
      <c r="AOW42" s="18"/>
      <c r="AOX42" s="18"/>
      <c r="AOY42" s="18"/>
      <c r="AOZ42" s="18"/>
      <c r="APA42" s="18"/>
      <c r="APB42" s="18"/>
      <c r="APC42" s="18"/>
      <c r="APD42" s="18"/>
      <c r="APE42" s="18"/>
      <c r="APF42" s="18"/>
      <c r="APG42" s="18"/>
      <c r="APH42" s="18"/>
      <c r="API42" s="18"/>
      <c r="APJ42" s="18"/>
      <c r="APK42" s="18"/>
      <c r="APL42" s="18"/>
      <c r="APM42" s="18"/>
      <c r="APN42" s="18"/>
      <c r="APO42" s="18"/>
      <c r="APP42" s="18"/>
      <c r="APQ42" s="18"/>
      <c r="APR42" s="18"/>
      <c r="APS42" s="18"/>
      <c r="APT42" s="18"/>
      <c r="APU42" s="18"/>
      <c r="APV42" s="18"/>
      <c r="APW42" s="18"/>
      <c r="APX42" s="18"/>
      <c r="APY42" s="18"/>
      <c r="APZ42" s="18"/>
      <c r="AQA42" s="18"/>
      <c r="AQB42" s="18"/>
      <c r="AQC42" s="18"/>
      <c r="AQD42" s="18"/>
      <c r="AQE42" s="18"/>
      <c r="AQF42" s="18"/>
      <c r="AQG42" s="18"/>
      <c r="AQH42" s="18"/>
      <c r="AQI42" s="18"/>
      <c r="AQJ42" s="18"/>
      <c r="AQK42" s="18"/>
      <c r="AQL42" s="18"/>
      <c r="AQM42" s="18"/>
      <c r="AQN42" s="18"/>
      <c r="AQO42" s="18"/>
      <c r="AQP42" s="18"/>
      <c r="AQQ42" s="18"/>
      <c r="AQR42" s="18"/>
      <c r="AQS42" s="18"/>
      <c r="AQT42" s="18"/>
      <c r="AQU42" s="18"/>
      <c r="AQV42" s="18"/>
      <c r="AQW42" s="18"/>
      <c r="AQX42" s="18"/>
      <c r="AQY42" s="18"/>
      <c r="AQZ42" s="18"/>
      <c r="ARA42" s="18"/>
      <c r="ARB42" s="18"/>
      <c r="ARC42" s="18"/>
      <c r="ARD42" s="18"/>
      <c r="ARE42" s="18"/>
      <c r="ARF42" s="18"/>
      <c r="ARG42" s="18"/>
      <c r="ARH42" s="18"/>
      <c r="ARI42" s="18"/>
      <c r="ARJ42" s="18"/>
      <c r="ARK42" s="18"/>
      <c r="ARL42" s="18"/>
      <c r="ARM42" s="18"/>
      <c r="ARN42" s="18"/>
      <c r="ARO42" s="18"/>
      <c r="ARP42" s="18"/>
      <c r="ARQ42" s="18"/>
      <c r="ARR42" s="18"/>
      <c r="ARS42" s="18"/>
      <c r="ART42" s="18"/>
      <c r="ARU42" s="18"/>
      <c r="ARV42" s="18"/>
      <c r="ARW42" s="18"/>
      <c r="ARX42" s="18"/>
      <c r="ARY42" s="18"/>
      <c r="ARZ42" s="18"/>
      <c r="ASA42" s="18"/>
      <c r="ASB42" s="18"/>
      <c r="ASC42" s="18"/>
      <c r="ASD42" s="18"/>
      <c r="ASE42" s="18"/>
      <c r="ASF42" s="18"/>
      <c r="ASG42" s="18"/>
      <c r="ASH42" s="18"/>
      <c r="ASI42" s="18"/>
      <c r="ASJ42" s="18"/>
      <c r="ASK42" s="18"/>
      <c r="ASL42" s="18"/>
      <c r="ASM42" s="18"/>
      <c r="ASN42" s="18"/>
      <c r="ASO42" s="18"/>
      <c r="ASP42" s="18"/>
      <c r="ASQ42" s="18"/>
      <c r="ASR42" s="18"/>
      <c r="ASS42" s="18"/>
      <c r="AST42" s="18"/>
      <c r="ASU42" s="18"/>
      <c r="ASV42" s="18"/>
      <c r="ASW42" s="18"/>
      <c r="ASX42" s="18"/>
      <c r="ASY42" s="18"/>
      <c r="ASZ42" s="18"/>
      <c r="ATA42" s="18"/>
      <c r="ATB42" s="18"/>
      <c r="ATC42" s="18"/>
      <c r="ATD42" s="18"/>
      <c r="ATE42" s="18"/>
      <c r="ATF42" s="18"/>
      <c r="ATG42" s="18"/>
      <c r="ATH42" s="18"/>
      <c r="ATI42" s="18"/>
      <c r="ATJ42" s="18"/>
      <c r="ATK42" s="18"/>
      <c r="ATL42" s="18"/>
      <c r="ATM42" s="18"/>
      <c r="ATN42" s="18"/>
      <c r="ATO42" s="18"/>
      <c r="ATP42" s="18"/>
      <c r="ATQ42" s="18"/>
      <c r="ATR42" s="18"/>
      <c r="ATS42" s="18"/>
      <c r="ATT42" s="18"/>
      <c r="ATU42" s="18"/>
      <c r="ATV42" s="18"/>
      <c r="ATW42" s="18"/>
      <c r="ATX42" s="18"/>
      <c r="ATY42" s="18"/>
      <c r="ATZ42" s="18"/>
      <c r="AUA42" s="18"/>
      <c r="AUB42" s="18"/>
      <c r="AUC42" s="18"/>
      <c r="AUD42" s="18"/>
      <c r="AUE42" s="18"/>
      <c r="AUF42" s="18"/>
      <c r="AUG42" s="18"/>
      <c r="AUH42" s="18"/>
      <c r="AUI42" s="18"/>
      <c r="AUJ42" s="18"/>
      <c r="AUK42" s="18"/>
      <c r="AUL42" s="18"/>
      <c r="AUM42" s="18"/>
      <c r="AUN42" s="18"/>
      <c r="AUO42" s="18"/>
      <c r="AUP42" s="18"/>
      <c r="AUQ42" s="18"/>
      <c r="AUR42" s="18"/>
      <c r="AUS42" s="18"/>
      <c r="AUT42" s="18"/>
      <c r="AUU42" s="18"/>
      <c r="AUV42" s="18"/>
      <c r="AUW42" s="18"/>
      <c r="AUX42" s="18"/>
      <c r="AUY42" s="18"/>
      <c r="AUZ42" s="18"/>
      <c r="AVA42" s="18"/>
      <c r="AVB42" s="18"/>
      <c r="AVC42" s="18"/>
      <c r="AVD42" s="18"/>
      <c r="AVE42" s="18"/>
      <c r="AVF42" s="18"/>
      <c r="AVG42" s="18"/>
      <c r="AVH42" s="18"/>
      <c r="AVI42" s="18"/>
      <c r="AVJ42" s="18"/>
      <c r="AVK42" s="18"/>
      <c r="AVL42" s="18"/>
      <c r="AVM42" s="18"/>
      <c r="AVN42" s="18"/>
      <c r="AVO42" s="18"/>
      <c r="AVP42" s="18"/>
      <c r="AVQ42" s="18"/>
      <c r="AVR42" s="18"/>
      <c r="AVS42" s="18"/>
      <c r="AVT42" s="18"/>
      <c r="AVU42" s="18"/>
      <c r="AVV42" s="18"/>
      <c r="AVW42" s="18"/>
      <c r="AVX42" s="18"/>
      <c r="AVY42" s="18"/>
      <c r="AVZ42" s="18"/>
      <c r="AWA42" s="18"/>
      <c r="AWB42" s="18"/>
      <c r="AWC42" s="18"/>
      <c r="AWD42" s="18"/>
      <c r="AWE42" s="18"/>
      <c r="AWF42" s="18"/>
      <c r="AWG42" s="18"/>
      <c r="AWH42" s="18"/>
      <c r="AWI42" s="18"/>
      <c r="AWJ42" s="18"/>
      <c r="AWK42" s="18"/>
      <c r="AWL42" s="18"/>
      <c r="AWM42" s="18"/>
      <c r="AWN42" s="18"/>
      <c r="AWO42" s="18"/>
      <c r="AWP42" s="18"/>
      <c r="AWQ42" s="18"/>
      <c r="AWR42" s="18"/>
      <c r="AWS42" s="18"/>
      <c r="AWT42" s="18"/>
      <c r="AWU42" s="18"/>
      <c r="AWV42" s="18"/>
      <c r="AWW42" s="18"/>
      <c r="AWX42" s="18"/>
      <c r="AWY42" s="18"/>
      <c r="AWZ42" s="18"/>
      <c r="AXA42" s="18"/>
      <c r="AXB42" s="18"/>
      <c r="AXC42" s="18"/>
      <c r="AXD42" s="18"/>
      <c r="AXE42" s="18"/>
      <c r="AXF42" s="18"/>
      <c r="AXG42" s="18"/>
      <c r="AXH42" s="18"/>
      <c r="AXI42" s="18"/>
      <c r="AXJ42" s="18"/>
      <c r="AXK42" s="18"/>
      <c r="AXL42" s="18"/>
      <c r="AXM42" s="18"/>
      <c r="AXN42" s="18"/>
      <c r="AXO42" s="18"/>
      <c r="AXP42" s="18"/>
      <c r="AXQ42" s="18"/>
      <c r="AXR42" s="18"/>
      <c r="AXS42" s="18"/>
      <c r="AXT42" s="18"/>
      <c r="AXU42" s="18"/>
      <c r="AXV42" s="18"/>
      <c r="AXW42" s="18"/>
      <c r="AXX42" s="18"/>
      <c r="AXY42" s="18"/>
      <c r="AXZ42" s="18"/>
      <c r="AYA42" s="18"/>
      <c r="AYB42" s="18"/>
      <c r="AYC42" s="18"/>
      <c r="AYD42" s="18"/>
      <c r="AYE42" s="18"/>
      <c r="AYF42" s="18"/>
      <c r="AYG42" s="18"/>
      <c r="AYH42" s="18"/>
      <c r="AYI42" s="18"/>
      <c r="AYJ42" s="18"/>
      <c r="AYK42" s="18"/>
      <c r="AYL42" s="18"/>
      <c r="AYM42" s="18"/>
      <c r="AYN42" s="18"/>
      <c r="AYO42" s="18"/>
      <c r="AYP42" s="18"/>
      <c r="AYQ42" s="18"/>
      <c r="AYR42" s="18"/>
      <c r="AYS42" s="18"/>
      <c r="AYT42" s="18"/>
      <c r="AYU42" s="18"/>
      <c r="AYV42" s="18"/>
      <c r="AYW42" s="18"/>
      <c r="AYX42" s="18"/>
      <c r="AYY42" s="18"/>
      <c r="AYZ42" s="18"/>
      <c r="AZA42" s="18"/>
      <c r="AZB42" s="18"/>
      <c r="AZC42" s="18"/>
      <c r="AZD42" s="18"/>
      <c r="AZE42" s="18"/>
      <c r="AZF42" s="18"/>
      <c r="AZG42" s="18"/>
      <c r="AZH42" s="18"/>
      <c r="AZI42" s="18"/>
      <c r="AZJ42" s="18"/>
      <c r="AZK42" s="18"/>
      <c r="AZL42" s="18"/>
      <c r="AZM42" s="18"/>
      <c r="AZN42" s="18"/>
      <c r="AZO42" s="18"/>
      <c r="AZP42" s="18"/>
      <c r="AZQ42" s="18"/>
      <c r="AZR42" s="18"/>
      <c r="AZS42" s="18"/>
      <c r="AZT42" s="18"/>
      <c r="AZU42" s="18"/>
      <c r="AZV42" s="18"/>
      <c r="AZW42" s="18"/>
      <c r="AZX42" s="18"/>
      <c r="AZY42" s="18"/>
      <c r="AZZ42" s="18"/>
      <c r="BAA42" s="18"/>
      <c r="BAB42" s="18"/>
      <c r="BAC42" s="18"/>
      <c r="BAD42" s="18"/>
      <c r="BAE42" s="18"/>
      <c r="BAF42" s="18"/>
      <c r="BAG42" s="18"/>
      <c r="BAH42" s="18"/>
      <c r="BAI42" s="18"/>
      <c r="BAJ42" s="18"/>
      <c r="BAK42" s="18"/>
      <c r="BAL42" s="18"/>
      <c r="BAM42" s="18"/>
      <c r="BAN42" s="18"/>
      <c r="BAO42" s="18"/>
      <c r="BAP42" s="18"/>
      <c r="BAQ42" s="18"/>
      <c r="BAR42" s="18"/>
      <c r="BAS42" s="18"/>
      <c r="BAT42" s="18"/>
      <c r="BAU42" s="18"/>
      <c r="BAV42" s="18"/>
      <c r="BAW42" s="18"/>
      <c r="BAX42" s="18"/>
      <c r="BAY42" s="18"/>
      <c r="BAZ42" s="18"/>
      <c r="BBA42" s="18"/>
      <c r="BBB42" s="18"/>
      <c r="BBC42" s="18"/>
      <c r="BBD42" s="18"/>
      <c r="BBE42" s="18"/>
      <c r="BBF42" s="18"/>
      <c r="BBG42" s="18"/>
      <c r="BBH42" s="18"/>
      <c r="BBI42" s="18"/>
      <c r="BBJ42" s="18"/>
      <c r="BBK42" s="18"/>
      <c r="BBL42" s="18"/>
      <c r="BBM42" s="18"/>
      <c r="BBN42" s="18"/>
      <c r="BBO42" s="18"/>
      <c r="BBP42" s="18"/>
      <c r="BBQ42" s="18"/>
      <c r="BBR42" s="18"/>
      <c r="BBS42" s="18"/>
      <c r="BBT42" s="18"/>
      <c r="BBU42" s="18"/>
      <c r="BBV42" s="18"/>
      <c r="BBW42" s="18"/>
      <c r="BBX42" s="18"/>
      <c r="BBY42" s="18"/>
      <c r="BBZ42" s="18"/>
      <c r="BCA42" s="18"/>
      <c r="BCB42" s="18"/>
      <c r="BCC42" s="18"/>
      <c r="BCD42" s="18"/>
      <c r="BCE42" s="18"/>
      <c r="BCF42" s="18"/>
      <c r="BCG42" s="18"/>
      <c r="BCH42" s="18"/>
      <c r="BCI42" s="18"/>
      <c r="BCJ42" s="18"/>
      <c r="BCK42" s="18"/>
      <c r="BCL42" s="18"/>
      <c r="BCM42" s="18"/>
      <c r="BCN42" s="18"/>
      <c r="BCO42" s="18"/>
      <c r="BCP42" s="18"/>
      <c r="BCQ42" s="18"/>
      <c r="BCR42" s="18"/>
      <c r="BCS42" s="18"/>
      <c r="BCT42" s="18"/>
      <c r="BCU42" s="18"/>
      <c r="BCV42" s="18"/>
      <c r="BCW42" s="18"/>
      <c r="BCX42" s="18"/>
      <c r="BCY42" s="18"/>
      <c r="BCZ42" s="18"/>
      <c r="BDA42" s="18"/>
      <c r="BDB42" s="18"/>
      <c r="BDC42" s="18"/>
      <c r="BDD42" s="18"/>
      <c r="BDE42" s="18"/>
      <c r="BDF42" s="18"/>
      <c r="BDG42" s="18"/>
      <c r="BDH42" s="18"/>
      <c r="BDI42" s="18"/>
      <c r="BDJ42" s="18"/>
      <c r="BDK42" s="18"/>
      <c r="BDL42" s="18"/>
      <c r="BDM42" s="18"/>
      <c r="BDN42" s="18"/>
      <c r="BDO42" s="18"/>
      <c r="BDP42" s="18"/>
      <c r="BDQ42" s="18"/>
      <c r="BDR42" s="18"/>
      <c r="BDS42" s="18"/>
      <c r="BDT42" s="18"/>
      <c r="BDU42" s="18"/>
      <c r="BDV42" s="18"/>
      <c r="BDW42" s="18"/>
      <c r="BDX42" s="18"/>
      <c r="BDY42" s="18"/>
      <c r="BDZ42" s="18"/>
      <c r="BEA42" s="18"/>
      <c r="BEB42" s="18"/>
      <c r="BEC42" s="18"/>
      <c r="BED42" s="18"/>
      <c r="BEE42" s="18"/>
      <c r="BEF42" s="18"/>
      <c r="BEG42" s="18"/>
      <c r="BEH42" s="18"/>
      <c r="BEI42" s="18"/>
      <c r="BEJ42" s="18"/>
      <c r="BEK42" s="18"/>
      <c r="BEL42" s="18"/>
      <c r="BEM42" s="18"/>
      <c r="BEN42" s="18"/>
      <c r="BEO42" s="18"/>
      <c r="BEP42" s="18"/>
      <c r="BEQ42" s="18"/>
      <c r="BER42" s="18"/>
      <c r="BES42" s="18"/>
      <c r="BET42" s="18"/>
      <c r="BEU42" s="18"/>
      <c r="BEV42" s="18"/>
      <c r="BEW42" s="18"/>
      <c r="BEX42" s="18"/>
      <c r="BEY42" s="18"/>
      <c r="BEZ42" s="18"/>
      <c r="BFA42" s="18"/>
      <c r="BFB42" s="18"/>
      <c r="BFC42" s="18"/>
      <c r="BFD42" s="18"/>
      <c r="BFE42" s="18"/>
      <c r="BFF42" s="18"/>
      <c r="BFG42" s="18"/>
      <c r="BFH42" s="18"/>
      <c r="BFI42" s="18"/>
      <c r="BFJ42" s="18"/>
      <c r="BFK42" s="18"/>
      <c r="BFL42" s="18"/>
      <c r="BFM42" s="18"/>
      <c r="BFN42" s="18"/>
      <c r="BFO42" s="18"/>
      <c r="BFP42" s="18"/>
      <c r="BFQ42" s="18"/>
      <c r="BFR42" s="18"/>
      <c r="BFS42" s="18"/>
      <c r="BFT42" s="18"/>
      <c r="BFU42" s="18"/>
      <c r="BFV42" s="18"/>
      <c r="BFW42" s="18"/>
      <c r="BFX42" s="18"/>
      <c r="BFY42" s="18"/>
      <c r="BFZ42" s="18"/>
      <c r="BGA42" s="18"/>
      <c r="BGB42" s="18"/>
      <c r="BGC42" s="18"/>
      <c r="BGD42" s="18"/>
      <c r="BGE42" s="18"/>
      <c r="BGF42" s="18"/>
      <c r="BGG42" s="18"/>
      <c r="BGH42" s="18"/>
      <c r="BGI42" s="18"/>
      <c r="BGJ42" s="18"/>
      <c r="BGK42" s="18"/>
      <c r="BGL42" s="18"/>
      <c r="BGM42" s="18"/>
      <c r="BGN42" s="18"/>
      <c r="BGO42" s="18"/>
      <c r="BGP42" s="18"/>
      <c r="BGQ42" s="18"/>
      <c r="BGR42" s="18"/>
      <c r="BGS42" s="18"/>
      <c r="BGT42" s="18"/>
      <c r="BGU42" s="18"/>
      <c r="BGV42" s="18"/>
      <c r="BGW42" s="18"/>
      <c r="BGX42" s="18"/>
      <c r="BGY42" s="18"/>
      <c r="BGZ42" s="18"/>
      <c r="BHA42" s="18"/>
      <c r="BHB42" s="18"/>
      <c r="BHC42" s="18"/>
      <c r="BHD42" s="18"/>
      <c r="BHE42" s="18"/>
      <c r="BHF42" s="18"/>
      <c r="BHG42" s="18"/>
      <c r="BHH42" s="18"/>
      <c r="BHI42" s="18"/>
      <c r="BHJ42" s="18"/>
      <c r="BHK42" s="18"/>
      <c r="BHL42" s="18"/>
      <c r="BHM42" s="18"/>
      <c r="BHN42" s="18"/>
      <c r="BHO42" s="18"/>
      <c r="BHP42" s="18"/>
      <c r="BHQ42" s="18"/>
      <c r="BHR42" s="18"/>
      <c r="BHS42" s="18"/>
      <c r="BHT42" s="18"/>
      <c r="BHU42" s="18"/>
      <c r="BHV42" s="18"/>
      <c r="BHW42" s="18"/>
      <c r="BHX42" s="18"/>
      <c r="BHY42" s="18"/>
      <c r="BHZ42" s="18"/>
      <c r="BIA42" s="18"/>
      <c r="BIB42" s="18"/>
      <c r="BIC42" s="18"/>
      <c r="BID42" s="18"/>
      <c r="BIE42" s="18"/>
      <c r="BIF42" s="18"/>
      <c r="BIG42" s="18"/>
      <c r="BIH42" s="18"/>
      <c r="BII42" s="18"/>
      <c r="BIJ42" s="18"/>
      <c r="BIK42" s="18"/>
      <c r="BIL42" s="18"/>
      <c r="BIM42" s="18"/>
      <c r="BIN42" s="18"/>
      <c r="BIO42" s="18"/>
      <c r="BIP42" s="18"/>
      <c r="BIQ42" s="18"/>
      <c r="BIR42" s="18"/>
      <c r="BIS42" s="18"/>
      <c r="BIT42" s="18"/>
      <c r="BIU42" s="18"/>
      <c r="BIV42" s="18"/>
      <c r="BIW42" s="18"/>
      <c r="BIX42" s="18"/>
      <c r="BIY42" s="18"/>
      <c r="BIZ42" s="18"/>
      <c r="BJA42" s="18"/>
      <c r="BJB42" s="18"/>
      <c r="BJC42" s="18"/>
      <c r="BJD42" s="18"/>
      <c r="BJE42" s="18"/>
      <c r="BJF42" s="18"/>
      <c r="BJG42" s="18"/>
      <c r="BJH42" s="18"/>
      <c r="BJI42" s="18"/>
      <c r="BJJ42" s="18"/>
      <c r="BJK42" s="18"/>
      <c r="BJL42" s="18"/>
      <c r="BJM42" s="18"/>
      <c r="BJN42" s="18"/>
      <c r="BJO42" s="18"/>
      <c r="BJP42" s="18"/>
      <c r="BJQ42" s="18"/>
      <c r="BJR42" s="18"/>
      <c r="BJS42" s="18"/>
      <c r="BJT42" s="18"/>
      <c r="BJU42" s="18"/>
      <c r="BJV42" s="18"/>
      <c r="BJW42" s="18"/>
      <c r="BJX42" s="18"/>
      <c r="BJY42" s="18"/>
      <c r="BJZ42" s="18"/>
      <c r="BKA42" s="18"/>
      <c r="BKB42" s="18"/>
      <c r="BKC42" s="18"/>
      <c r="BKD42" s="18"/>
      <c r="BKE42" s="18"/>
      <c r="BKF42" s="18"/>
      <c r="BKG42" s="18"/>
      <c r="BKH42" s="18"/>
      <c r="BKI42" s="18"/>
      <c r="BKJ42" s="18"/>
      <c r="BKK42" s="18"/>
      <c r="BKL42" s="18"/>
      <c r="BKM42" s="18"/>
      <c r="BKN42" s="18"/>
      <c r="BKO42" s="18"/>
      <c r="BKP42" s="18"/>
      <c r="BKQ42" s="18"/>
      <c r="BKR42" s="18"/>
      <c r="BKS42" s="18"/>
      <c r="BKT42" s="18"/>
      <c r="BKU42" s="18"/>
      <c r="BKV42" s="18"/>
      <c r="BKW42" s="18"/>
      <c r="BKX42" s="18"/>
      <c r="BKY42" s="18"/>
      <c r="BKZ42" s="18"/>
      <c r="BLA42" s="18"/>
      <c r="BLB42" s="18"/>
      <c r="BLC42" s="18"/>
      <c r="BLD42" s="18"/>
      <c r="BLE42" s="18"/>
      <c r="BLF42" s="18"/>
      <c r="BLG42" s="18"/>
      <c r="BLH42" s="18"/>
      <c r="BLI42" s="18"/>
      <c r="BLJ42" s="18"/>
      <c r="BLK42" s="18"/>
      <c r="BLL42" s="18"/>
      <c r="BLM42" s="18"/>
      <c r="BLN42" s="18"/>
      <c r="BLO42" s="18"/>
      <c r="BLP42" s="18"/>
      <c r="BLQ42" s="18"/>
      <c r="BLR42" s="18"/>
      <c r="BLS42" s="18"/>
      <c r="BLT42" s="18"/>
      <c r="BLU42" s="18"/>
      <c r="BLV42" s="18"/>
      <c r="BLW42" s="18"/>
      <c r="BLX42" s="18"/>
      <c r="BLY42" s="18"/>
      <c r="BLZ42" s="18"/>
      <c r="BMA42" s="18"/>
      <c r="BMB42" s="18"/>
      <c r="BMC42" s="18"/>
      <c r="BMD42" s="18"/>
      <c r="BME42" s="18"/>
      <c r="BMF42" s="18"/>
      <c r="BMG42" s="18"/>
      <c r="BMH42" s="18"/>
      <c r="BMI42" s="18"/>
      <c r="BMJ42" s="18"/>
      <c r="BMK42" s="18"/>
      <c r="BML42" s="18"/>
      <c r="BMM42" s="18"/>
      <c r="BMN42" s="18"/>
      <c r="BMO42" s="18"/>
      <c r="BMP42" s="18"/>
      <c r="BMQ42" s="18"/>
      <c r="BMR42" s="18"/>
      <c r="BMS42" s="18"/>
      <c r="BMT42" s="18"/>
      <c r="BMU42" s="18"/>
      <c r="BMV42" s="18"/>
      <c r="BMW42" s="18"/>
      <c r="BMX42" s="18"/>
      <c r="BMY42" s="18"/>
      <c r="BMZ42" s="18"/>
      <c r="BNA42" s="18"/>
      <c r="BNB42" s="18"/>
      <c r="BNC42" s="18"/>
      <c r="BND42" s="18"/>
      <c r="BNE42" s="18"/>
      <c r="BNF42" s="18"/>
      <c r="BNG42" s="18"/>
      <c r="BNH42" s="18"/>
      <c r="BNI42" s="18"/>
      <c r="BNJ42" s="18"/>
      <c r="BNK42" s="18"/>
      <c r="BNL42" s="18"/>
      <c r="BNM42" s="18"/>
      <c r="BNN42" s="18"/>
      <c r="BNO42" s="18"/>
      <c r="BNP42" s="18"/>
      <c r="BNQ42" s="18"/>
      <c r="BNR42" s="18"/>
      <c r="BNS42" s="18"/>
      <c r="BNT42" s="18"/>
      <c r="BNU42" s="18"/>
      <c r="BNV42" s="18"/>
      <c r="BNW42" s="18"/>
      <c r="BNX42" s="18"/>
      <c r="BNY42" s="18"/>
      <c r="BNZ42" s="18"/>
      <c r="BOA42" s="18"/>
      <c r="BOB42" s="18"/>
      <c r="BOC42" s="18"/>
      <c r="BOD42" s="18"/>
      <c r="BOE42" s="18"/>
      <c r="BOF42" s="18"/>
      <c r="BOG42" s="18"/>
      <c r="BOH42" s="18"/>
      <c r="BOI42" s="18"/>
      <c r="BOJ42" s="18"/>
      <c r="BOK42" s="18"/>
      <c r="BOL42" s="18"/>
      <c r="BOM42" s="18"/>
      <c r="BON42" s="18"/>
      <c r="BOO42" s="18"/>
      <c r="BOP42" s="18"/>
      <c r="BOQ42" s="18"/>
      <c r="BOR42" s="18"/>
      <c r="BOS42" s="18"/>
      <c r="BOT42" s="18"/>
      <c r="BOU42" s="18"/>
      <c r="BOV42" s="18"/>
      <c r="BOW42" s="18"/>
      <c r="BOX42" s="18"/>
      <c r="BOY42" s="18"/>
      <c r="BOZ42" s="18"/>
      <c r="BPA42" s="18"/>
      <c r="BPB42" s="18"/>
      <c r="BPC42" s="18"/>
      <c r="BPD42" s="18"/>
      <c r="BPE42" s="18"/>
      <c r="BPF42" s="18"/>
      <c r="BPG42" s="18"/>
      <c r="BPH42" s="18"/>
      <c r="BPI42" s="18"/>
      <c r="BPJ42" s="18"/>
      <c r="BPK42" s="18"/>
      <c r="BPL42" s="18"/>
      <c r="BPM42" s="18"/>
      <c r="BPN42" s="18"/>
      <c r="BPO42" s="18"/>
      <c r="BPP42" s="18"/>
      <c r="BPQ42" s="18"/>
      <c r="BPR42" s="18"/>
      <c r="BPS42" s="18"/>
      <c r="BPT42" s="18"/>
      <c r="BPU42" s="18"/>
      <c r="BPV42" s="18"/>
      <c r="BPW42" s="18"/>
      <c r="BPX42" s="18"/>
      <c r="BPY42" s="18"/>
      <c r="BPZ42" s="18"/>
      <c r="BQA42" s="18"/>
      <c r="BQB42" s="18"/>
      <c r="BQC42" s="18"/>
      <c r="BQD42" s="18"/>
      <c r="BQE42" s="18"/>
      <c r="BQF42" s="18"/>
      <c r="BQG42" s="18"/>
      <c r="BQH42" s="18"/>
      <c r="BQI42" s="18"/>
      <c r="BQJ42" s="18"/>
      <c r="BQK42" s="18"/>
      <c r="BQL42" s="18"/>
      <c r="BQM42" s="18"/>
      <c r="BQN42" s="18"/>
      <c r="BQO42" s="18"/>
      <c r="BQP42" s="18"/>
      <c r="BQQ42" s="18"/>
      <c r="BQR42" s="18"/>
      <c r="BQS42" s="18"/>
      <c r="BQT42" s="18"/>
      <c r="BQU42" s="18"/>
      <c r="BQV42" s="18"/>
      <c r="BQW42" s="18"/>
      <c r="BQX42" s="18"/>
      <c r="BQY42" s="18"/>
      <c r="BQZ42" s="18"/>
      <c r="BRA42" s="18"/>
      <c r="BRB42" s="18"/>
      <c r="BRC42" s="18"/>
      <c r="BRD42" s="18"/>
      <c r="BRE42" s="18"/>
      <c r="BRF42" s="18"/>
      <c r="BRG42" s="18"/>
      <c r="BRH42" s="18"/>
      <c r="BRI42" s="18"/>
      <c r="BRJ42" s="18"/>
      <c r="BRK42" s="18"/>
      <c r="BRL42" s="18"/>
      <c r="BRM42" s="18"/>
      <c r="BRN42" s="18"/>
      <c r="BRO42" s="18"/>
      <c r="BRP42" s="18"/>
      <c r="BRQ42" s="18"/>
      <c r="BRR42" s="18"/>
      <c r="BRS42" s="18"/>
      <c r="BRT42" s="18"/>
      <c r="BRU42" s="18"/>
      <c r="BRV42" s="18"/>
      <c r="BRW42" s="18"/>
      <c r="BRX42" s="18"/>
      <c r="BRY42" s="18"/>
      <c r="BRZ42" s="18"/>
      <c r="BSA42" s="18"/>
      <c r="BSB42" s="18"/>
      <c r="BSC42" s="18"/>
      <c r="BSD42" s="18"/>
      <c r="BSE42" s="18"/>
      <c r="BSF42" s="18"/>
      <c r="BSG42" s="18"/>
      <c r="BSH42" s="18"/>
      <c r="BSI42" s="18"/>
      <c r="BSJ42" s="18"/>
      <c r="BSK42" s="18"/>
      <c r="BSL42" s="18"/>
      <c r="BSM42" s="18"/>
      <c r="BSN42" s="18"/>
      <c r="BSO42" s="18"/>
      <c r="BSP42" s="18"/>
      <c r="BSQ42" s="18"/>
      <c r="BSR42" s="18"/>
      <c r="BSS42" s="18"/>
      <c r="BST42" s="18"/>
      <c r="BSU42" s="18"/>
      <c r="BSV42" s="18"/>
      <c r="BSW42" s="18"/>
      <c r="BSX42" s="18"/>
      <c r="BSY42" s="18"/>
      <c r="BSZ42" s="18"/>
      <c r="BTA42" s="18"/>
      <c r="BTB42" s="18"/>
      <c r="BTC42" s="18"/>
      <c r="BTD42" s="18"/>
      <c r="BTE42" s="18"/>
      <c r="BTF42" s="18"/>
      <c r="BTG42" s="18"/>
      <c r="BTH42" s="18"/>
      <c r="BTI42" s="18"/>
      <c r="BTJ42" s="18"/>
      <c r="BTK42" s="18"/>
      <c r="BTL42" s="18"/>
      <c r="BTM42" s="18"/>
      <c r="BTN42" s="18"/>
      <c r="BTO42" s="18"/>
      <c r="BTP42" s="18"/>
      <c r="BTQ42" s="18"/>
      <c r="BTR42" s="18"/>
      <c r="BTS42" s="18"/>
      <c r="BTT42" s="18"/>
      <c r="BTU42" s="18"/>
      <c r="BTV42" s="18"/>
      <c r="BTW42" s="18"/>
      <c r="BTX42" s="18"/>
      <c r="BTY42" s="18"/>
      <c r="BTZ42" s="18"/>
      <c r="BUA42" s="18"/>
      <c r="BUB42" s="18"/>
      <c r="BUC42" s="18"/>
      <c r="BUD42" s="18"/>
      <c r="BUE42" s="18"/>
      <c r="BUF42" s="18"/>
      <c r="BUG42" s="18"/>
      <c r="BUH42" s="18"/>
      <c r="BUI42" s="18"/>
      <c r="BUJ42" s="18"/>
      <c r="BUK42" s="18"/>
      <c r="BUL42" s="18"/>
      <c r="BUM42" s="18"/>
      <c r="BUN42" s="18"/>
      <c r="BUO42" s="18"/>
      <c r="BUP42" s="18"/>
      <c r="BUQ42" s="18"/>
      <c r="BUR42" s="18"/>
      <c r="BUS42" s="18"/>
      <c r="BUT42" s="18"/>
      <c r="BUU42" s="18"/>
      <c r="BUV42" s="18"/>
      <c r="BUW42" s="18"/>
      <c r="BUX42" s="18"/>
      <c r="BUY42" s="18"/>
      <c r="BUZ42" s="18"/>
      <c r="BVA42" s="18"/>
      <c r="BVB42" s="18"/>
      <c r="BVC42" s="18"/>
      <c r="BVD42" s="18"/>
      <c r="BVE42" s="18"/>
      <c r="BVF42" s="18"/>
      <c r="BVG42" s="18"/>
      <c r="BVH42" s="18"/>
      <c r="BVI42" s="18"/>
      <c r="BVJ42" s="18"/>
      <c r="BVK42" s="18"/>
      <c r="BVL42" s="18"/>
      <c r="BVM42" s="18"/>
      <c r="BVN42" s="18"/>
      <c r="BVO42" s="18"/>
      <c r="BVP42" s="18"/>
      <c r="BVQ42" s="18"/>
      <c r="BVR42" s="18"/>
      <c r="BVS42" s="18"/>
      <c r="BVT42" s="18"/>
      <c r="BVU42" s="18"/>
      <c r="BVV42" s="18"/>
      <c r="BVW42" s="18"/>
      <c r="BVX42" s="18"/>
      <c r="BVY42" s="18"/>
      <c r="BVZ42" s="18"/>
      <c r="BWA42" s="18"/>
      <c r="BWB42" s="18"/>
      <c r="BWC42" s="18"/>
      <c r="BWD42" s="18"/>
      <c r="BWE42" s="18"/>
      <c r="BWF42" s="18"/>
      <c r="BWG42" s="18"/>
      <c r="BWH42" s="18"/>
      <c r="BWI42" s="18"/>
      <c r="BWJ42" s="18"/>
      <c r="BWK42" s="18"/>
      <c r="BWL42" s="18"/>
      <c r="BWM42" s="18"/>
      <c r="BWN42" s="18"/>
      <c r="BWO42" s="18"/>
      <c r="BWP42" s="18"/>
      <c r="BWQ42" s="18"/>
      <c r="BWR42" s="18"/>
      <c r="BWS42" s="18"/>
      <c r="BWT42" s="18"/>
      <c r="BWU42" s="18"/>
      <c r="BWV42" s="18"/>
      <c r="BWW42" s="18"/>
      <c r="BWX42" s="18"/>
      <c r="BWY42" s="18"/>
      <c r="BWZ42" s="18"/>
      <c r="BXA42" s="18"/>
      <c r="BXB42" s="18"/>
      <c r="BXC42" s="18"/>
      <c r="BXD42" s="18"/>
      <c r="BXE42" s="18"/>
      <c r="BXF42" s="18"/>
      <c r="BXG42" s="18"/>
      <c r="BXH42" s="18"/>
      <c r="BXI42" s="18"/>
      <c r="BXJ42" s="18"/>
      <c r="BXK42" s="18"/>
      <c r="BXL42" s="18"/>
      <c r="BXM42" s="18"/>
      <c r="BXN42" s="18"/>
      <c r="BXO42" s="18"/>
      <c r="BXP42" s="18"/>
      <c r="BXQ42" s="18"/>
      <c r="BXR42" s="18"/>
      <c r="BXS42" s="18"/>
      <c r="BXT42" s="18"/>
      <c r="BXU42" s="18"/>
      <c r="BXV42" s="18"/>
      <c r="BXW42" s="18"/>
      <c r="BXX42" s="18"/>
      <c r="BXY42" s="18"/>
      <c r="BXZ42" s="18"/>
      <c r="BYA42" s="18"/>
      <c r="BYB42" s="18"/>
      <c r="BYC42" s="18"/>
      <c r="BYD42" s="18"/>
      <c r="BYE42" s="18"/>
      <c r="BYF42" s="18"/>
      <c r="BYG42" s="18"/>
      <c r="BYH42" s="18"/>
      <c r="BYI42" s="18"/>
      <c r="BYJ42" s="18"/>
      <c r="BYK42" s="18"/>
      <c r="BYL42" s="18"/>
      <c r="BYM42" s="18"/>
      <c r="BYN42" s="18"/>
      <c r="BYO42" s="18"/>
      <c r="BYP42" s="18"/>
      <c r="BYQ42" s="18"/>
      <c r="BYR42" s="18"/>
      <c r="BYS42" s="18"/>
      <c r="BYT42" s="18"/>
      <c r="BYU42" s="18"/>
      <c r="BYV42" s="18"/>
      <c r="BYW42" s="18"/>
      <c r="BYX42" s="18"/>
      <c r="BYY42" s="18"/>
      <c r="BYZ42" s="18"/>
      <c r="BZA42" s="18"/>
      <c r="BZB42" s="18"/>
      <c r="BZC42" s="18"/>
      <c r="BZD42" s="18"/>
      <c r="BZE42" s="18"/>
      <c r="BZF42" s="18"/>
      <c r="BZG42" s="18"/>
      <c r="BZH42" s="18"/>
      <c r="BZI42" s="18"/>
      <c r="BZJ42" s="18"/>
      <c r="BZK42" s="18"/>
      <c r="BZL42" s="18"/>
      <c r="BZM42" s="18"/>
      <c r="BZN42" s="18"/>
      <c r="BZO42" s="18"/>
      <c r="BZP42" s="18"/>
      <c r="BZQ42" s="18"/>
      <c r="BZR42" s="18"/>
      <c r="BZS42" s="18"/>
      <c r="BZT42" s="18"/>
      <c r="BZU42" s="18"/>
      <c r="BZV42" s="18"/>
      <c r="BZW42" s="18"/>
      <c r="BZX42" s="18"/>
      <c r="BZY42" s="18"/>
      <c r="BZZ42" s="18"/>
      <c r="CAA42" s="18"/>
      <c r="CAB42" s="18"/>
      <c r="CAC42" s="18"/>
      <c r="CAD42" s="18"/>
      <c r="CAE42" s="18"/>
      <c r="CAF42" s="18"/>
      <c r="CAG42" s="18"/>
      <c r="CAH42" s="18"/>
      <c r="CAI42" s="18"/>
      <c r="CAJ42" s="18"/>
      <c r="CAK42" s="18"/>
      <c r="CAL42" s="18"/>
      <c r="CAM42" s="18"/>
      <c r="CAN42" s="18"/>
      <c r="CAO42" s="18"/>
      <c r="CAP42" s="18"/>
      <c r="CAQ42" s="18"/>
      <c r="CAR42" s="18"/>
      <c r="CAS42" s="18"/>
      <c r="CAT42" s="18"/>
      <c r="CAU42" s="18"/>
      <c r="CAV42" s="18"/>
      <c r="CAW42" s="18"/>
      <c r="CAX42" s="18"/>
      <c r="CAY42" s="18"/>
      <c r="CAZ42" s="18"/>
      <c r="CBA42" s="18"/>
      <c r="CBB42" s="18"/>
      <c r="CBC42" s="18"/>
      <c r="CBD42" s="18"/>
      <c r="CBE42" s="18"/>
      <c r="CBF42" s="18"/>
      <c r="CBG42" s="18"/>
      <c r="CBH42" s="18"/>
      <c r="CBI42" s="18"/>
      <c r="CBJ42" s="18"/>
      <c r="CBK42" s="18"/>
      <c r="CBL42" s="18"/>
      <c r="CBM42" s="18"/>
      <c r="CBN42" s="18"/>
      <c r="CBO42" s="18"/>
      <c r="CBP42" s="18"/>
      <c r="CBQ42" s="18"/>
      <c r="CBR42" s="18"/>
      <c r="CBS42" s="18"/>
      <c r="CBT42" s="18"/>
      <c r="CBU42" s="18"/>
      <c r="CBV42" s="18"/>
      <c r="CBW42" s="18"/>
      <c r="CBX42" s="18"/>
      <c r="CBY42" s="18"/>
      <c r="CBZ42" s="18"/>
      <c r="CCA42" s="18"/>
      <c r="CCB42" s="18"/>
      <c r="CCC42" s="18"/>
      <c r="CCD42" s="18"/>
      <c r="CCE42" s="18"/>
      <c r="CCF42" s="18"/>
      <c r="CCG42" s="18"/>
      <c r="CCH42" s="18"/>
      <c r="CCI42" s="18"/>
      <c r="CCJ42" s="18"/>
      <c r="CCK42" s="18"/>
      <c r="CCL42" s="18"/>
      <c r="CCM42" s="18"/>
      <c r="CCN42" s="18"/>
      <c r="CCO42" s="18"/>
      <c r="CCP42" s="18"/>
      <c r="CCQ42" s="18"/>
      <c r="CCR42" s="18"/>
      <c r="CCS42" s="18"/>
      <c r="CCT42" s="18"/>
      <c r="CCU42" s="18"/>
      <c r="CCV42" s="18"/>
      <c r="CCW42" s="18"/>
      <c r="CCX42" s="18"/>
      <c r="CCY42" s="18"/>
      <c r="CCZ42" s="18"/>
      <c r="CDA42" s="18"/>
      <c r="CDB42" s="18"/>
      <c r="CDC42" s="18"/>
      <c r="CDD42" s="18"/>
      <c r="CDE42" s="18"/>
      <c r="CDF42" s="18"/>
      <c r="CDG42" s="18"/>
      <c r="CDH42" s="18"/>
      <c r="CDI42" s="18"/>
      <c r="CDJ42" s="18"/>
      <c r="CDK42" s="18"/>
      <c r="CDL42" s="18"/>
      <c r="CDM42" s="18"/>
      <c r="CDN42" s="18"/>
      <c r="CDO42" s="18"/>
      <c r="CDP42" s="18"/>
      <c r="CDQ42" s="18"/>
      <c r="CDR42" s="18"/>
      <c r="CDS42" s="18"/>
      <c r="CDT42" s="18"/>
      <c r="CDU42" s="18"/>
      <c r="CDV42" s="18"/>
      <c r="CDW42" s="18"/>
      <c r="CDX42" s="18"/>
      <c r="CDY42" s="18"/>
      <c r="CDZ42" s="18"/>
      <c r="CEA42" s="18"/>
      <c r="CEB42" s="18"/>
      <c r="CEC42" s="18"/>
      <c r="CED42" s="18"/>
      <c r="CEE42" s="18"/>
      <c r="CEF42" s="18"/>
      <c r="CEG42" s="18"/>
      <c r="CEH42" s="18"/>
      <c r="CEI42" s="18"/>
      <c r="CEJ42" s="18"/>
      <c r="CEK42" s="18"/>
      <c r="CEL42" s="18"/>
      <c r="CEM42" s="18"/>
      <c r="CEN42" s="18"/>
      <c r="CEO42" s="18"/>
      <c r="CEP42" s="18"/>
      <c r="CEQ42" s="18"/>
      <c r="CER42" s="18"/>
      <c r="CES42" s="18"/>
      <c r="CET42" s="18"/>
      <c r="CEU42" s="18"/>
      <c r="CEV42" s="18"/>
      <c r="CEW42" s="18"/>
      <c r="CEX42" s="18"/>
      <c r="CEY42" s="18"/>
      <c r="CEZ42" s="18"/>
      <c r="CFA42" s="18"/>
      <c r="CFB42" s="18"/>
      <c r="CFC42" s="18"/>
      <c r="CFD42" s="18"/>
      <c r="CFE42" s="18"/>
      <c r="CFF42" s="18"/>
      <c r="CFG42" s="18"/>
      <c r="CFH42" s="18"/>
      <c r="CFI42" s="18"/>
      <c r="CFJ42" s="18"/>
      <c r="CFK42" s="18"/>
      <c r="CFL42" s="18"/>
      <c r="CFM42" s="18"/>
      <c r="CFN42" s="18"/>
      <c r="CFO42" s="18"/>
      <c r="CFP42" s="18"/>
      <c r="CFQ42" s="18"/>
      <c r="CFR42" s="18"/>
      <c r="CFS42" s="18"/>
      <c r="CFT42" s="18"/>
      <c r="CFU42" s="18"/>
      <c r="CFV42" s="18"/>
      <c r="CFW42" s="18"/>
      <c r="CFX42" s="18"/>
      <c r="CFY42" s="18"/>
      <c r="CFZ42" s="18"/>
      <c r="CGA42" s="18"/>
      <c r="CGB42" s="18"/>
      <c r="CGC42" s="18"/>
      <c r="CGD42" s="18"/>
      <c r="CGE42" s="18"/>
      <c r="CGF42" s="18"/>
      <c r="CGG42" s="18"/>
      <c r="CGH42" s="18"/>
      <c r="CGI42" s="18"/>
      <c r="CGJ42" s="18"/>
      <c r="CGK42" s="18"/>
      <c r="CGL42" s="18"/>
      <c r="CGM42" s="18"/>
      <c r="CGN42" s="18"/>
      <c r="CGO42" s="18"/>
      <c r="CGP42" s="18"/>
      <c r="CGQ42" s="18"/>
      <c r="CGR42" s="18"/>
      <c r="CGS42" s="18"/>
      <c r="CGT42" s="18"/>
      <c r="CGU42" s="18"/>
      <c r="CGV42" s="18"/>
      <c r="CGW42" s="18"/>
      <c r="CGX42" s="18"/>
      <c r="CGY42" s="18"/>
      <c r="CGZ42" s="18"/>
      <c r="CHA42" s="18"/>
      <c r="CHB42" s="18"/>
      <c r="CHC42" s="18"/>
      <c r="CHD42" s="18"/>
      <c r="CHE42" s="18"/>
      <c r="CHF42" s="18"/>
      <c r="CHG42" s="18"/>
      <c r="CHH42" s="18"/>
      <c r="CHI42" s="18"/>
      <c r="CHJ42" s="18"/>
      <c r="CHK42" s="18"/>
      <c r="CHL42" s="18"/>
      <c r="CHM42" s="18"/>
      <c r="CHN42" s="18"/>
      <c r="CHO42" s="18"/>
      <c r="CHP42" s="18"/>
      <c r="CHQ42" s="18"/>
      <c r="CHR42" s="18"/>
      <c r="CHS42" s="18"/>
      <c r="CHT42" s="18"/>
      <c r="CHU42" s="18"/>
      <c r="CHV42" s="18"/>
      <c r="CHW42" s="18"/>
      <c r="CHX42" s="18"/>
      <c r="CHY42" s="18"/>
      <c r="CHZ42" s="18"/>
      <c r="CIA42" s="18"/>
      <c r="CIB42" s="18"/>
      <c r="CIC42" s="18"/>
      <c r="CID42" s="18"/>
      <c r="CIE42" s="18"/>
      <c r="CIF42" s="18"/>
      <c r="CIG42" s="18"/>
      <c r="CIH42" s="18"/>
      <c r="CII42" s="18"/>
      <c r="CIJ42" s="18"/>
      <c r="CIK42" s="18"/>
      <c r="CIL42" s="18"/>
      <c r="CIM42" s="18"/>
      <c r="CIN42" s="18"/>
      <c r="CIO42" s="18"/>
      <c r="CIP42" s="18"/>
      <c r="CIQ42" s="18"/>
      <c r="CIR42" s="18"/>
      <c r="CIS42" s="18"/>
      <c r="CIT42" s="18"/>
      <c r="CIU42" s="18"/>
      <c r="CIV42" s="18"/>
      <c r="CIW42" s="18"/>
      <c r="CIX42" s="18"/>
      <c r="CIY42" s="18"/>
      <c r="CIZ42" s="18"/>
      <c r="CJA42" s="18"/>
      <c r="CJB42" s="18"/>
      <c r="CJC42" s="18"/>
      <c r="CJD42" s="18"/>
      <c r="CJE42" s="18"/>
      <c r="CJF42" s="18"/>
      <c r="CJG42" s="18"/>
      <c r="CJH42" s="18"/>
      <c r="CJI42" s="18"/>
      <c r="CJJ42" s="18"/>
      <c r="CJK42" s="18"/>
      <c r="CJL42" s="18"/>
      <c r="CJM42" s="18"/>
      <c r="CJN42" s="18"/>
      <c r="CJO42" s="18"/>
      <c r="CJP42" s="18"/>
      <c r="CJQ42" s="18"/>
      <c r="CJR42" s="18"/>
      <c r="CJS42" s="18"/>
      <c r="CJT42" s="18"/>
      <c r="CJU42" s="18"/>
      <c r="CJV42" s="18"/>
      <c r="CJW42" s="18"/>
      <c r="CJX42" s="18"/>
      <c r="CJY42" s="18"/>
      <c r="CJZ42" s="18"/>
      <c r="CKA42" s="18"/>
      <c r="CKB42" s="18"/>
      <c r="CKC42" s="18"/>
      <c r="CKD42" s="18"/>
      <c r="CKE42" s="18"/>
      <c r="CKF42" s="18"/>
      <c r="CKG42" s="18"/>
      <c r="CKH42" s="18"/>
      <c r="CKI42" s="18"/>
      <c r="CKJ42" s="18"/>
      <c r="CKK42" s="18"/>
      <c r="CKL42" s="18"/>
      <c r="CKM42" s="18"/>
      <c r="CKN42" s="18"/>
      <c r="CKO42" s="18"/>
      <c r="CKP42" s="18"/>
      <c r="CKQ42" s="18"/>
      <c r="CKR42" s="18"/>
      <c r="CKS42" s="18"/>
      <c r="CKT42" s="18"/>
      <c r="CKU42" s="18"/>
      <c r="CKV42" s="18"/>
      <c r="CKW42" s="18"/>
      <c r="CKX42" s="18"/>
      <c r="CKY42" s="18"/>
      <c r="CKZ42" s="18"/>
      <c r="CLA42" s="18"/>
      <c r="CLB42" s="18"/>
      <c r="CLC42" s="18"/>
      <c r="CLD42" s="18"/>
      <c r="CLE42" s="18"/>
      <c r="CLF42" s="18"/>
      <c r="CLG42" s="18"/>
      <c r="CLH42" s="18"/>
      <c r="CLI42" s="18"/>
      <c r="CLJ42" s="18"/>
      <c r="CLK42" s="18"/>
      <c r="CLL42" s="18"/>
      <c r="CLM42" s="18"/>
      <c r="CLN42" s="18"/>
      <c r="CLO42" s="18"/>
      <c r="CLP42" s="18"/>
      <c r="CLQ42" s="18"/>
      <c r="CLR42" s="18"/>
      <c r="CLS42" s="18"/>
      <c r="CLT42" s="18"/>
      <c r="CLU42" s="18"/>
      <c r="CLV42" s="18"/>
      <c r="CLW42" s="18"/>
      <c r="CLX42" s="18"/>
      <c r="CLY42" s="18"/>
      <c r="CLZ42" s="18"/>
      <c r="CMA42" s="18"/>
      <c r="CMB42" s="18"/>
      <c r="CMC42" s="18"/>
      <c r="CMD42" s="18"/>
      <c r="CME42" s="18"/>
      <c r="CMF42" s="18"/>
      <c r="CMG42" s="18"/>
      <c r="CMH42" s="18"/>
      <c r="CMI42" s="18"/>
      <c r="CMJ42" s="18"/>
      <c r="CMK42" s="18"/>
      <c r="CML42" s="18"/>
      <c r="CMM42" s="18"/>
      <c r="CMN42" s="18"/>
      <c r="CMO42" s="18"/>
      <c r="CMP42" s="18"/>
      <c r="CMQ42" s="18"/>
      <c r="CMR42" s="18"/>
      <c r="CMS42" s="18"/>
      <c r="CMT42" s="18"/>
      <c r="CMU42" s="18"/>
      <c r="CMV42" s="18"/>
      <c r="CMW42" s="18"/>
      <c r="CMX42" s="18"/>
      <c r="CMY42" s="18"/>
      <c r="CMZ42" s="18"/>
      <c r="CNA42" s="18"/>
      <c r="CNB42" s="18"/>
      <c r="CNC42" s="18"/>
      <c r="CND42" s="18"/>
      <c r="CNE42" s="18"/>
      <c r="CNF42" s="18"/>
      <c r="CNG42" s="18"/>
      <c r="CNH42" s="18"/>
      <c r="CNI42" s="18"/>
      <c r="CNJ42" s="18"/>
      <c r="CNK42" s="18"/>
      <c r="CNL42" s="18"/>
      <c r="CNM42" s="18"/>
      <c r="CNN42" s="18"/>
      <c r="CNO42" s="18"/>
      <c r="CNP42" s="18"/>
      <c r="CNQ42" s="18"/>
      <c r="CNR42" s="18"/>
      <c r="CNS42" s="18"/>
      <c r="CNT42" s="18"/>
      <c r="CNU42" s="18"/>
      <c r="CNV42" s="18"/>
      <c r="CNW42" s="18"/>
      <c r="CNX42" s="18"/>
      <c r="CNY42" s="18"/>
      <c r="CNZ42" s="18"/>
      <c r="COA42" s="18"/>
      <c r="COB42" s="18"/>
      <c r="COC42" s="18"/>
      <c r="COD42" s="18"/>
      <c r="COE42" s="18"/>
      <c r="COF42" s="18"/>
      <c r="COG42" s="18"/>
      <c r="COH42" s="18"/>
      <c r="COI42" s="18"/>
      <c r="COJ42" s="18"/>
      <c r="COK42" s="18"/>
      <c r="COL42" s="18"/>
      <c r="COM42" s="18"/>
      <c r="CON42" s="18"/>
      <c r="COO42" s="18"/>
      <c r="COP42" s="18"/>
      <c r="COQ42" s="18"/>
      <c r="COR42" s="18"/>
      <c r="COS42" s="18"/>
      <c r="COT42" s="18"/>
      <c r="COU42" s="18"/>
      <c r="COV42" s="18"/>
      <c r="COW42" s="18"/>
      <c r="COX42" s="18"/>
      <c r="COY42" s="18"/>
      <c r="COZ42" s="18"/>
      <c r="CPA42" s="18"/>
      <c r="CPB42" s="18"/>
      <c r="CPC42" s="18"/>
      <c r="CPD42" s="18"/>
      <c r="CPE42" s="18"/>
      <c r="CPF42" s="18"/>
      <c r="CPG42" s="18"/>
      <c r="CPH42" s="18"/>
      <c r="CPI42" s="18"/>
      <c r="CPJ42" s="18"/>
      <c r="CPK42" s="18"/>
      <c r="CPL42" s="18"/>
      <c r="CPM42" s="18"/>
      <c r="CPN42" s="18"/>
      <c r="CPO42" s="18"/>
      <c r="CPP42" s="18"/>
      <c r="CPQ42" s="18"/>
      <c r="CPR42" s="18"/>
      <c r="CPS42" s="18"/>
      <c r="CPT42" s="18"/>
      <c r="CPU42" s="18"/>
      <c r="CPV42" s="18"/>
      <c r="CPW42" s="18"/>
      <c r="CPX42" s="18"/>
      <c r="CPY42" s="18"/>
      <c r="CPZ42" s="18"/>
      <c r="CQA42" s="18"/>
      <c r="CQB42" s="18"/>
      <c r="CQC42" s="18"/>
      <c r="CQD42" s="18"/>
      <c r="CQE42" s="18"/>
      <c r="CQF42" s="18"/>
      <c r="CQG42" s="18"/>
      <c r="CQH42" s="18"/>
      <c r="CQI42" s="18"/>
      <c r="CQJ42" s="18"/>
      <c r="CQK42" s="18"/>
      <c r="CQL42" s="18"/>
      <c r="CQM42" s="18"/>
      <c r="CQN42" s="18"/>
      <c r="CQO42" s="18"/>
      <c r="CQP42" s="18"/>
      <c r="CQQ42" s="18"/>
      <c r="CQR42" s="18"/>
      <c r="CQS42" s="18"/>
      <c r="CQT42" s="18"/>
      <c r="CQU42" s="18"/>
      <c r="CQV42" s="18"/>
      <c r="CQW42" s="18"/>
      <c r="CQX42" s="18"/>
      <c r="CQY42" s="18"/>
      <c r="CQZ42" s="18"/>
      <c r="CRA42" s="18"/>
      <c r="CRB42" s="18"/>
      <c r="CRC42" s="18"/>
      <c r="CRD42" s="18"/>
      <c r="CRE42" s="18"/>
      <c r="CRF42" s="18"/>
      <c r="CRG42" s="18"/>
      <c r="CRH42" s="18"/>
      <c r="CRI42" s="18"/>
      <c r="CRJ42" s="18"/>
      <c r="CRK42" s="18"/>
      <c r="CRL42" s="18"/>
      <c r="CRM42" s="18"/>
      <c r="CRN42" s="18"/>
      <c r="CRO42" s="18"/>
      <c r="CRP42" s="18"/>
      <c r="CRQ42" s="18"/>
      <c r="CRR42" s="18"/>
      <c r="CRS42" s="18"/>
      <c r="CRT42" s="18"/>
      <c r="CRU42" s="18"/>
      <c r="CRV42" s="18"/>
      <c r="CRW42" s="18"/>
      <c r="CRX42" s="18"/>
      <c r="CRY42" s="18"/>
      <c r="CRZ42" s="18"/>
      <c r="CSA42" s="18"/>
      <c r="CSB42" s="18"/>
      <c r="CSC42" s="18"/>
      <c r="CSD42" s="18"/>
      <c r="CSE42" s="18"/>
      <c r="CSF42" s="18"/>
      <c r="CSG42" s="18"/>
      <c r="CSH42" s="18"/>
      <c r="CSI42" s="18"/>
      <c r="CSJ42" s="18"/>
      <c r="CSK42" s="18"/>
      <c r="CSL42" s="18"/>
      <c r="CSM42" s="18"/>
      <c r="CSN42" s="18"/>
      <c r="CSO42" s="18"/>
      <c r="CSP42" s="18"/>
      <c r="CSQ42" s="18"/>
      <c r="CSR42" s="18"/>
      <c r="CSS42" s="18"/>
      <c r="CST42" s="18"/>
      <c r="CSU42" s="18"/>
      <c r="CSV42" s="18"/>
      <c r="CSW42" s="18"/>
      <c r="CSX42" s="18"/>
      <c r="CSY42" s="18"/>
      <c r="CSZ42" s="18"/>
      <c r="CTA42" s="18"/>
      <c r="CTB42" s="18"/>
      <c r="CTC42" s="18"/>
      <c r="CTD42" s="18"/>
      <c r="CTE42" s="18"/>
      <c r="CTF42" s="18"/>
      <c r="CTG42" s="18"/>
      <c r="CTH42" s="18"/>
      <c r="CTI42" s="18"/>
      <c r="CTJ42" s="18"/>
      <c r="CTK42" s="18"/>
      <c r="CTL42" s="18"/>
      <c r="CTM42" s="18"/>
      <c r="CTN42" s="18"/>
      <c r="CTO42" s="18"/>
      <c r="CTP42" s="18"/>
      <c r="CTQ42" s="18"/>
      <c r="CTR42" s="18"/>
      <c r="CTS42" s="18"/>
      <c r="CTT42" s="18"/>
      <c r="CTU42" s="18"/>
      <c r="CTV42" s="18"/>
      <c r="CTW42" s="18"/>
      <c r="CTX42" s="18"/>
      <c r="CTY42" s="18"/>
      <c r="CTZ42" s="18"/>
      <c r="CUA42" s="18"/>
      <c r="CUB42" s="18"/>
      <c r="CUC42" s="18"/>
      <c r="CUD42" s="18"/>
      <c r="CUE42" s="18"/>
      <c r="CUF42" s="18"/>
      <c r="CUG42" s="18"/>
      <c r="CUH42" s="18"/>
      <c r="CUI42" s="18"/>
      <c r="CUJ42" s="18"/>
      <c r="CUK42" s="18"/>
      <c r="CUL42" s="18"/>
      <c r="CUM42" s="18"/>
      <c r="CUN42" s="18"/>
      <c r="CUO42" s="18"/>
      <c r="CUP42" s="18"/>
      <c r="CUQ42" s="18"/>
      <c r="CUR42" s="18"/>
      <c r="CUS42" s="18"/>
      <c r="CUT42" s="18"/>
      <c r="CUU42" s="18"/>
      <c r="CUV42" s="18"/>
      <c r="CUW42" s="18"/>
      <c r="CUX42" s="18"/>
      <c r="CUY42" s="18"/>
      <c r="CUZ42" s="18"/>
      <c r="CVA42" s="18"/>
      <c r="CVB42" s="18"/>
      <c r="CVC42" s="18"/>
      <c r="CVD42" s="18"/>
      <c r="CVE42" s="18"/>
      <c r="CVF42" s="18"/>
      <c r="CVG42" s="18"/>
      <c r="CVH42" s="18"/>
      <c r="CVI42" s="18"/>
      <c r="CVJ42" s="18"/>
      <c r="CVK42" s="18"/>
      <c r="CVL42" s="18"/>
      <c r="CVM42" s="18"/>
      <c r="CVN42" s="18"/>
      <c r="CVO42" s="18"/>
      <c r="CVP42" s="18"/>
      <c r="CVQ42" s="18"/>
      <c r="CVR42" s="18"/>
      <c r="CVS42" s="18"/>
      <c r="CVT42" s="18"/>
      <c r="CVU42" s="18"/>
      <c r="CVV42" s="18"/>
      <c r="CVW42" s="18"/>
      <c r="CVX42" s="18"/>
      <c r="CVY42" s="18"/>
      <c r="CVZ42" s="18"/>
      <c r="CWA42" s="18"/>
      <c r="CWB42" s="18"/>
      <c r="CWC42" s="18"/>
      <c r="CWD42" s="18"/>
      <c r="CWE42" s="18"/>
      <c r="CWF42" s="18"/>
      <c r="CWG42" s="18"/>
      <c r="CWH42" s="18"/>
      <c r="CWI42" s="18"/>
      <c r="CWJ42" s="18"/>
      <c r="CWK42" s="18"/>
      <c r="CWL42" s="18"/>
      <c r="CWM42" s="18"/>
      <c r="CWN42" s="18"/>
      <c r="CWO42" s="18"/>
      <c r="CWP42" s="18"/>
      <c r="CWQ42" s="18"/>
      <c r="CWR42" s="18"/>
      <c r="CWS42" s="18"/>
      <c r="CWT42" s="18"/>
      <c r="CWU42" s="18"/>
      <c r="CWV42" s="18"/>
      <c r="CWW42" s="18"/>
      <c r="CWX42" s="18"/>
      <c r="CWY42" s="18"/>
      <c r="CWZ42" s="18"/>
      <c r="CXA42" s="18"/>
      <c r="CXB42" s="18"/>
      <c r="CXC42" s="18"/>
      <c r="CXD42" s="18"/>
      <c r="CXE42" s="18"/>
      <c r="CXF42" s="18"/>
      <c r="CXG42" s="18"/>
      <c r="CXH42" s="18"/>
      <c r="CXI42" s="18"/>
      <c r="CXJ42" s="18"/>
      <c r="CXK42" s="18"/>
      <c r="CXL42" s="18"/>
      <c r="CXM42" s="18"/>
      <c r="CXN42" s="18"/>
      <c r="CXO42" s="18"/>
      <c r="CXP42" s="18"/>
      <c r="CXQ42" s="18"/>
      <c r="CXR42" s="18"/>
      <c r="CXS42" s="18"/>
      <c r="CXT42" s="18"/>
      <c r="CXU42" s="18"/>
      <c r="CXV42" s="18"/>
      <c r="CXW42" s="18"/>
      <c r="CXX42" s="18"/>
      <c r="CXY42" s="18"/>
      <c r="CXZ42" s="18"/>
      <c r="CYA42" s="18"/>
      <c r="CYB42" s="18"/>
      <c r="CYC42" s="18"/>
      <c r="CYD42" s="18"/>
      <c r="CYE42" s="18"/>
      <c r="CYF42" s="18"/>
      <c r="CYG42" s="18"/>
      <c r="CYH42" s="18"/>
      <c r="CYI42" s="18"/>
      <c r="CYJ42" s="18"/>
      <c r="CYK42" s="18"/>
      <c r="CYL42" s="18"/>
      <c r="CYM42" s="18"/>
      <c r="CYN42" s="18"/>
      <c r="CYO42" s="18"/>
      <c r="CYP42" s="18"/>
      <c r="CYQ42" s="18"/>
      <c r="CYR42" s="18"/>
      <c r="CYS42" s="18"/>
      <c r="CYT42" s="18"/>
      <c r="CYU42" s="18"/>
      <c r="CYV42" s="18"/>
      <c r="CYW42" s="18"/>
      <c r="CYX42" s="18"/>
      <c r="CYY42" s="18"/>
      <c r="CYZ42" s="18"/>
      <c r="CZA42" s="18"/>
      <c r="CZB42" s="18"/>
      <c r="CZC42" s="18"/>
      <c r="CZD42" s="18"/>
      <c r="CZE42" s="18"/>
      <c r="CZF42" s="18"/>
      <c r="CZG42" s="18"/>
      <c r="CZH42" s="18"/>
      <c r="CZI42" s="18"/>
      <c r="CZJ42" s="18"/>
      <c r="CZK42" s="18"/>
      <c r="CZL42" s="18"/>
      <c r="CZM42" s="18"/>
      <c r="CZN42" s="18"/>
      <c r="CZO42" s="18"/>
      <c r="CZP42" s="18"/>
      <c r="CZQ42" s="18"/>
      <c r="CZR42" s="18"/>
      <c r="CZS42" s="18"/>
      <c r="CZT42" s="18"/>
      <c r="CZU42" s="18"/>
      <c r="CZV42" s="18"/>
      <c r="CZW42" s="18"/>
      <c r="CZX42" s="18"/>
      <c r="CZY42" s="18"/>
      <c r="CZZ42" s="18"/>
      <c r="DAA42" s="18"/>
      <c r="DAB42" s="18"/>
      <c r="DAC42" s="18"/>
      <c r="DAD42" s="18"/>
      <c r="DAE42" s="18"/>
      <c r="DAF42" s="18"/>
      <c r="DAG42" s="18"/>
      <c r="DAH42" s="18"/>
      <c r="DAI42" s="18"/>
      <c r="DAJ42" s="18"/>
      <c r="DAK42" s="18"/>
      <c r="DAL42" s="18"/>
      <c r="DAM42" s="18"/>
      <c r="DAN42" s="18"/>
      <c r="DAO42" s="18"/>
      <c r="DAP42" s="18"/>
      <c r="DAQ42" s="18"/>
      <c r="DAR42" s="18"/>
      <c r="DAS42" s="18"/>
      <c r="DAT42" s="18"/>
      <c r="DAU42" s="18"/>
      <c r="DAV42" s="18"/>
      <c r="DAW42" s="18"/>
      <c r="DAX42" s="18"/>
      <c r="DAY42" s="18"/>
      <c r="DAZ42" s="18"/>
      <c r="DBA42" s="18"/>
      <c r="DBB42" s="18"/>
      <c r="DBC42" s="18"/>
      <c r="DBD42" s="18"/>
      <c r="DBE42" s="18"/>
      <c r="DBF42" s="18"/>
      <c r="DBG42" s="18"/>
      <c r="DBH42" s="18"/>
      <c r="DBI42" s="18"/>
      <c r="DBJ42" s="18"/>
      <c r="DBK42" s="18"/>
      <c r="DBL42" s="18"/>
      <c r="DBM42" s="18"/>
      <c r="DBN42" s="18"/>
      <c r="DBO42" s="18"/>
      <c r="DBP42" s="18"/>
      <c r="DBQ42" s="18"/>
      <c r="DBR42" s="18"/>
      <c r="DBS42" s="18"/>
      <c r="DBT42" s="18"/>
      <c r="DBU42" s="18"/>
      <c r="DBV42" s="18"/>
      <c r="DBW42" s="18"/>
      <c r="DBX42" s="18"/>
      <c r="DBY42" s="18"/>
      <c r="DBZ42" s="18"/>
      <c r="DCA42" s="18"/>
      <c r="DCB42" s="18"/>
      <c r="DCC42" s="18"/>
      <c r="DCD42" s="18"/>
      <c r="DCE42" s="18"/>
      <c r="DCF42" s="18"/>
      <c r="DCG42" s="18"/>
      <c r="DCH42" s="18"/>
      <c r="DCI42" s="18"/>
      <c r="DCJ42" s="18"/>
      <c r="DCK42" s="18"/>
      <c r="DCL42" s="18"/>
      <c r="DCM42" s="18"/>
      <c r="DCN42" s="18"/>
      <c r="DCO42" s="18"/>
      <c r="DCP42" s="18"/>
      <c r="DCQ42" s="18"/>
      <c r="DCR42" s="18"/>
      <c r="DCS42" s="18"/>
      <c r="DCT42" s="18"/>
      <c r="DCU42" s="18"/>
      <c r="DCV42" s="18"/>
      <c r="DCW42" s="18"/>
      <c r="DCX42" s="18"/>
      <c r="DCY42" s="18"/>
      <c r="DCZ42" s="18"/>
      <c r="DDA42" s="18"/>
      <c r="DDB42" s="18"/>
      <c r="DDC42" s="18"/>
      <c r="DDD42" s="18"/>
      <c r="DDE42" s="18"/>
      <c r="DDF42" s="18"/>
      <c r="DDG42" s="18"/>
      <c r="DDH42" s="18"/>
      <c r="DDI42" s="18"/>
      <c r="DDJ42" s="18"/>
      <c r="DDK42" s="18"/>
      <c r="DDL42" s="18"/>
      <c r="DDM42" s="18"/>
      <c r="DDN42" s="18"/>
      <c r="DDO42" s="18"/>
      <c r="DDP42" s="18"/>
      <c r="DDQ42" s="18"/>
      <c r="DDR42" s="18"/>
      <c r="DDS42" s="18"/>
      <c r="DDT42" s="18"/>
      <c r="DDU42" s="18"/>
      <c r="DDV42" s="18"/>
      <c r="DDW42" s="18"/>
      <c r="DDX42" s="18"/>
      <c r="DDY42" s="18"/>
      <c r="DDZ42" s="18"/>
      <c r="DEA42" s="18"/>
      <c r="DEB42" s="18"/>
      <c r="DEC42" s="18"/>
      <c r="DED42" s="18"/>
      <c r="DEE42" s="18"/>
      <c r="DEF42" s="18"/>
      <c r="DEG42" s="18"/>
      <c r="DEH42" s="18"/>
      <c r="DEI42" s="18"/>
      <c r="DEJ42" s="18"/>
      <c r="DEK42" s="18"/>
      <c r="DEL42" s="18"/>
      <c r="DEM42" s="18"/>
      <c r="DEN42" s="18"/>
      <c r="DEO42" s="18"/>
      <c r="DEP42" s="18"/>
      <c r="DEQ42" s="18"/>
      <c r="DER42" s="18"/>
      <c r="DES42" s="18"/>
      <c r="DET42" s="18"/>
      <c r="DEU42" s="18"/>
      <c r="DEV42" s="18"/>
      <c r="DEW42" s="18"/>
      <c r="DEX42" s="18"/>
      <c r="DEY42" s="18"/>
      <c r="DEZ42" s="18"/>
      <c r="DFA42" s="18"/>
      <c r="DFB42" s="18"/>
      <c r="DFC42" s="18"/>
      <c r="DFD42" s="18"/>
      <c r="DFE42" s="18"/>
      <c r="DFF42" s="18"/>
      <c r="DFG42" s="18"/>
      <c r="DFH42" s="18"/>
      <c r="DFI42" s="18"/>
      <c r="DFJ42" s="18"/>
      <c r="DFK42" s="18"/>
      <c r="DFL42" s="18"/>
      <c r="DFM42" s="18"/>
      <c r="DFN42" s="18"/>
      <c r="DFO42" s="18"/>
      <c r="DFP42" s="18"/>
      <c r="DFQ42" s="18"/>
      <c r="DFR42" s="18"/>
      <c r="DFS42" s="18"/>
      <c r="DFT42" s="18"/>
      <c r="DFU42" s="18"/>
      <c r="DFV42" s="18"/>
      <c r="DFW42" s="18"/>
      <c r="DFX42" s="18"/>
      <c r="DFY42" s="18"/>
      <c r="DFZ42" s="18"/>
      <c r="DGA42" s="18"/>
      <c r="DGB42" s="18"/>
      <c r="DGC42" s="18"/>
      <c r="DGD42" s="18"/>
      <c r="DGE42" s="18"/>
      <c r="DGF42" s="18"/>
      <c r="DGG42" s="18"/>
      <c r="DGH42" s="18"/>
      <c r="DGI42" s="18"/>
      <c r="DGJ42" s="18"/>
      <c r="DGK42" s="18"/>
      <c r="DGL42" s="18"/>
      <c r="DGM42" s="18"/>
      <c r="DGN42" s="18"/>
      <c r="DGO42" s="18"/>
      <c r="DGP42" s="18"/>
      <c r="DGQ42" s="18"/>
      <c r="DGR42" s="18"/>
      <c r="DGS42" s="18"/>
      <c r="DGT42" s="18"/>
      <c r="DGU42" s="18"/>
      <c r="DGV42" s="18"/>
      <c r="DGW42" s="18"/>
      <c r="DGX42" s="18"/>
      <c r="DGY42" s="18"/>
      <c r="DGZ42" s="18"/>
      <c r="DHA42" s="18"/>
      <c r="DHB42" s="18"/>
      <c r="DHC42" s="18"/>
      <c r="DHD42" s="18"/>
      <c r="DHE42" s="18"/>
      <c r="DHF42" s="18"/>
      <c r="DHG42" s="18"/>
      <c r="DHH42" s="18"/>
      <c r="DHI42" s="18"/>
      <c r="DHJ42" s="18"/>
      <c r="DHK42" s="18"/>
      <c r="DHL42" s="18"/>
      <c r="DHM42" s="18"/>
      <c r="DHN42" s="18"/>
      <c r="DHO42" s="18"/>
      <c r="DHP42" s="18"/>
      <c r="DHQ42" s="18"/>
      <c r="DHR42" s="18"/>
      <c r="DHS42" s="18"/>
      <c r="DHT42" s="18"/>
      <c r="DHU42" s="18"/>
      <c r="DHV42" s="18"/>
      <c r="DHW42" s="18"/>
      <c r="DHX42" s="18"/>
      <c r="DHY42" s="18"/>
      <c r="DHZ42" s="18"/>
      <c r="DIA42" s="18"/>
      <c r="DIB42" s="18"/>
      <c r="DIC42" s="18"/>
      <c r="DID42" s="18"/>
      <c r="DIE42" s="18"/>
      <c r="DIF42" s="18"/>
      <c r="DIG42" s="18"/>
      <c r="DIH42" s="18"/>
      <c r="DII42" s="18"/>
      <c r="DIJ42" s="18"/>
      <c r="DIK42" s="18"/>
      <c r="DIL42" s="18"/>
      <c r="DIM42" s="18"/>
      <c r="DIN42" s="18"/>
      <c r="DIO42" s="18"/>
      <c r="DIP42" s="18"/>
      <c r="DIQ42" s="18"/>
      <c r="DIR42" s="18"/>
      <c r="DIS42" s="18"/>
      <c r="DIT42" s="18"/>
      <c r="DIU42" s="18"/>
      <c r="DIV42" s="18"/>
      <c r="DIW42" s="18"/>
      <c r="DIX42" s="18"/>
      <c r="DIY42" s="18"/>
      <c r="DIZ42" s="18"/>
      <c r="DJA42" s="18"/>
      <c r="DJB42" s="18"/>
      <c r="DJC42" s="18"/>
      <c r="DJD42" s="18"/>
      <c r="DJE42" s="18"/>
      <c r="DJF42" s="18"/>
      <c r="DJG42" s="18"/>
      <c r="DJH42" s="18"/>
      <c r="DJI42" s="18"/>
      <c r="DJJ42" s="18"/>
      <c r="DJK42" s="18"/>
      <c r="DJL42" s="18"/>
      <c r="DJM42" s="18"/>
      <c r="DJN42" s="18"/>
      <c r="DJO42" s="18"/>
      <c r="DJP42" s="18"/>
      <c r="DJQ42" s="18"/>
      <c r="DJR42" s="18"/>
      <c r="DJS42" s="18"/>
      <c r="DJT42" s="18"/>
      <c r="DJU42" s="18"/>
      <c r="DJV42" s="18"/>
      <c r="DJW42" s="18"/>
      <c r="DJX42" s="18"/>
      <c r="DJY42" s="18"/>
      <c r="DJZ42" s="18"/>
      <c r="DKA42" s="18"/>
      <c r="DKB42" s="18"/>
      <c r="DKC42" s="18"/>
      <c r="DKD42" s="18"/>
      <c r="DKE42" s="18"/>
      <c r="DKF42" s="18"/>
      <c r="DKG42" s="18"/>
      <c r="DKH42" s="18"/>
      <c r="DKI42" s="18"/>
      <c r="DKJ42" s="18"/>
      <c r="DKK42" s="18"/>
      <c r="DKL42" s="18"/>
      <c r="DKM42" s="18"/>
      <c r="DKN42" s="18"/>
      <c r="DKO42" s="18"/>
      <c r="DKP42" s="18"/>
      <c r="DKQ42" s="18"/>
      <c r="DKR42" s="18"/>
      <c r="DKS42" s="18"/>
      <c r="DKT42" s="18"/>
      <c r="DKU42" s="18"/>
      <c r="DKV42" s="18"/>
      <c r="DKW42" s="18"/>
      <c r="DKX42" s="18"/>
      <c r="DKY42" s="18"/>
      <c r="DKZ42" s="18"/>
      <c r="DLA42" s="18"/>
      <c r="DLB42" s="18"/>
      <c r="DLC42" s="18"/>
      <c r="DLD42" s="18"/>
      <c r="DLE42" s="18"/>
      <c r="DLF42" s="18"/>
      <c r="DLG42" s="18"/>
      <c r="DLH42" s="18"/>
      <c r="DLI42" s="18"/>
      <c r="DLJ42" s="18"/>
      <c r="DLK42" s="18"/>
      <c r="DLL42" s="18"/>
      <c r="DLM42" s="18"/>
      <c r="DLN42" s="18"/>
      <c r="DLO42" s="18"/>
      <c r="DLP42" s="18"/>
      <c r="DLQ42" s="18"/>
      <c r="DLR42" s="18"/>
      <c r="DLS42" s="18"/>
      <c r="DLT42" s="18"/>
      <c r="DLU42" s="18"/>
      <c r="DLV42" s="18"/>
      <c r="DLW42" s="18"/>
      <c r="DLX42" s="18"/>
      <c r="DLY42" s="18"/>
      <c r="DLZ42" s="18"/>
      <c r="DMA42" s="18"/>
      <c r="DMB42" s="18"/>
      <c r="DMC42" s="18"/>
      <c r="DMD42" s="18"/>
      <c r="DME42" s="18"/>
      <c r="DMF42" s="18"/>
      <c r="DMG42" s="18"/>
      <c r="DMH42" s="18"/>
      <c r="DMI42" s="18"/>
      <c r="DMJ42" s="18"/>
      <c r="DMK42" s="18"/>
      <c r="DML42" s="18"/>
      <c r="DMM42" s="18"/>
      <c r="DMN42" s="18"/>
      <c r="DMO42" s="18"/>
      <c r="DMP42" s="18"/>
      <c r="DMQ42" s="18"/>
      <c r="DMR42" s="18"/>
      <c r="DMS42" s="18"/>
      <c r="DMT42" s="18"/>
      <c r="DMU42" s="18"/>
      <c r="DMV42" s="18"/>
      <c r="DMW42" s="18"/>
      <c r="DMX42" s="18"/>
      <c r="DMY42" s="18"/>
      <c r="DMZ42" s="18"/>
      <c r="DNA42" s="18"/>
      <c r="DNB42" s="18"/>
      <c r="DNC42" s="18"/>
      <c r="DND42" s="18"/>
      <c r="DNE42" s="18"/>
      <c r="DNF42" s="18"/>
      <c r="DNG42" s="18"/>
      <c r="DNH42" s="18"/>
      <c r="DNI42" s="18"/>
      <c r="DNJ42" s="18"/>
      <c r="DNK42" s="18"/>
      <c r="DNL42" s="18"/>
      <c r="DNM42" s="18"/>
      <c r="DNN42" s="18"/>
      <c r="DNO42" s="18"/>
      <c r="DNP42" s="18"/>
      <c r="DNQ42" s="18"/>
      <c r="DNR42" s="18"/>
      <c r="DNS42" s="18"/>
      <c r="DNT42" s="18"/>
      <c r="DNU42" s="18"/>
      <c r="DNV42" s="18"/>
      <c r="DNW42" s="18"/>
      <c r="DNX42" s="18"/>
      <c r="DNY42" s="18"/>
      <c r="DNZ42" s="18"/>
      <c r="DOA42" s="18"/>
      <c r="DOB42" s="18"/>
      <c r="DOC42" s="18"/>
      <c r="DOD42" s="18"/>
      <c r="DOE42" s="18"/>
      <c r="DOF42" s="18"/>
      <c r="DOG42" s="18"/>
      <c r="DOH42" s="18"/>
      <c r="DOI42" s="18"/>
      <c r="DOJ42" s="18"/>
      <c r="DOK42" s="18"/>
      <c r="DOL42" s="18"/>
      <c r="DOM42" s="18"/>
      <c r="DON42" s="18"/>
      <c r="DOO42" s="18"/>
      <c r="DOP42" s="18"/>
      <c r="DOQ42" s="18"/>
      <c r="DOR42" s="18"/>
      <c r="DOS42" s="18"/>
      <c r="DOT42" s="18"/>
      <c r="DOU42" s="18"/>
      <c r="DOV42" s="18"/>
      <c r="DOW42" s="18"/>
      <c r="DOX42" s="18"/>
      <c r="DOY42" s="18"/>
      <c r="DOZ42" s="18"/>
      <c r="DPA42" s="18"/>
      <c r="DPB42" s="18"/>
      <c r="DPC42" s="18"/>
      <c r="DPD42" s="18"/>
      <c r="DPE42" s="18"/>
      <c r="DPF42" s="18"/>
      <c r="DPG42" s="18"/>
      <c r="DPH42" s="18"/>
      <c r="DPI42" s="18"/>
      <c r="DPJ42" s="18"/>
      <c r="DPK42" s="18"/>
      <c r="DPL42" s="18"/>
      <c r="DPM42" s="18"/>
      <c r="DPN42" s="18"/>
      <c r="DPO42" s="18"/>
      <c r="DPP42" s="18"/>
      <c r="DPQ42" s="18"/>
      <c r="DPR42" s="18"/>
      <c r="DPS42" s="18"/>
      <c r="DPT42" s="18"/>
      <c r="DPU42" s="18"/>
      <c r="DPV42" s="18"/>
      <c r="DPW42" s="18"/>
      <c r="DPX42" s="18"/>
      <c r="DPY42" s="18"/>
      <c r="DPZ42" s="18"/>
      <c r="DQA42" s="18"/>
      <c r="DQB42" s="18"/>
      <c r="DQC42" s="18"/>
      <c r="DQD42" s="18"/>
      <c r="DQE42" s="18"/>
      <c r="DQF42" s="18"/>
      <c r="DQG42" s="18"/>
      <c r="DQH42" s="18"/>
      <c r="DQI42" s="18"/>
      <c r="DQJ42" s="18"/>
      <c r="DQK42" s="18"/>
      <c r="DQL42" s="18"/>
      <c r="DQM42" s="18"/>
      <c r="DQN42" s="18"/>
      <c r="DQO42" s="18"/>
      <c r="DQP42" s="18"/>
      <c r="DQQ42" s="18"/>
      <c r="DQR42" s="18"/>
      <c r="DQS42" s="18"/>
      <c r="DQT42" s="18"/>
      <c r="DQU42" s="18"/>
      <c r="DQV42" s="18"/>
      <c r="DQW42" s="18"/>
      <c r="DQX42" s="18"/>
      <c r="DQY42" s="18"/>
      <c r="DQZ42" s="18"/>
      <c r="DRA42" s="18"/>
      <c r="DRB42" s="18"/>
      <c r="DRC42" s="18"/>
      <c r="DRD42" s="18"/>
      <c r="DRE42" s="18"/>
      <c r="DRF42" s="18"/>
      <c r="DRG42" s="18"/>
      <c r="DRH42" s="18"/>
      <c r="DRI42" s="18"/>
      <c r="DRJ42" s="18"/>
      <c r="DRK42" s="18"/>
      <c r="DRL42" s="18"/>
      <c r="DRM42" s="18"/>
      <c r="DRN42" s="18"/>
      <c r="DRO42" s="18"/>
      <c r="DRP42" s="18"/>
      <c r="DRQ42" s="18"/>
      <c r="DRR42" s="18"/>
      <c r="DRS42" s="18"/>
      <c r="DRT42" s="18"/>
      <c r="DRU42" s="18"/>
      <c r="DRV42" s="18"/>
      <c r="DRW42" s="18"/>
      <c r="DRX42" s="18"/>
      <c r="DRY42" s="18"/>
      <c r="DRZ42" s="18"/>
      <c r="DSA42" s="18"/>
      <c r="DSB42" s="18"/>
      <c r="DSC42" s="18"/>
      <c r="DSD42" s="18"/>
      <c r="DSE42" s="18"/>
      <c r="DSF42" s="18"/>
      <c r="DSG42" s="18"/>
      <c r="DSH42" s="18"/>
      <c r="DSI42" s="18"/>
      <c r="DSJ42" s="18"/>
      <c r="DSK42" s="18"/>
      <c r="DSL42" s="18"/>
      <c r="DSM42" s="18"/>
      <c r="DSN42" s="18"/>
      <c r="DSO42" s="18"/>
      <c r="DSP42" s="18"/>
      <c r="DSQ42" s="18"/>
      <c r="DSR42" s="18"/>
      <c r="DSS42" s="18"/>
      <c r="DST42" s="18"/>
      <c r="DSU42" s="18"/>
      <c r="DSV42" s="18"/>
      <c r="DSW42" s="18"/>
      <c r="DSX42" s="18"/>
      <c r="DSY42" s="18"/>
      <c r="DSZ42" s="18"/>
      <c r="DTA42" s="18"/>
      <c r="DTB42" s="18"/>
      <c r="DTC42" s="18"/>
      <c r="DTD42" s="18"/>
      <c r="DTE42" s="18"/>
      <c r="DTF42" s="18"/>
      <c r="DTG42" s="18"/>
      <c r="DTH42" s="18"/>
      <c r="DTI42" s="18"/>
      <c r="DTJ42" s="18"/>
      <c r="DTK42" s="18"/>
      <c r="DTL42" s="18"/>
      <c r="DTM42" s="18"/>
      <c r="DTN42" s="18"/>
      <c r="DTO42" s="18"/>
      <c r="DTP42" s="18"/>
      <c r="DTQ42" s="18"/>
      <c r="DTR42" s="18"/>
      <c r="DTS42" s="18"/>
      <c r="DTT42" s="18"/>
      <c r="DTU42" s="18"/>
      <c r="DTV42" s="18"/>
      <c r="DTW42" s="18"/>
      <c r="DTX42" s="18"/>
      <c r="DTY42" s="18"/>
      <c r="DTZ42" s="18"/>
      <c r="DUA42" s="18"/>
      <c r="DUB42" s="18"/>
      <c r="DUC42" s="18"/>
      <c r="DUD42" s="18"/>
      <c r="DUE42" s="18"/>
      <c r="DUF42" s="18"/>
      <c r="DUG42" s="18"/>
      <c r="DUH42" s="18"/>
      <c r="DUI42" s="18"/>
      <c r="DUJ42" s="18"/>
      <c r="DUK42" s="18"/>
      <c r="DUL42" s="18"/>
      <c r="DUM42" s="18"/>
      <c r="DUN42" s="18"/>
      <c r="DUO42" s="18"/>
      <c r="DUP42" s="18"/>
      <c r="DUQ42" s="18"/>
      <c r="DUR42" s="18"/>
      <c r="DUS42" s="18"/>
      <c r="DUT42" s="18"/>
      <c r="DUU42" s="18"/>
      <c r="DUV42" s="18"/>
      <c r="DUW42" s="18"/>
      <c r="DUX42" s="18"/>
      <c r="DUY42" s="18"/>
      <c r="DUZ42" s="18"/>
      <c r="DVA42" s="18"/>
      <c r="DVB42" s="18"/>
      <c r="DVC42" s="18"/>
      <c r="DVD42" s="18"/>
      <c r="DVE42" s="18"/>
      <c r="DVF42" s="18"/>
      <c r="DVG42" s="18"/>
      <c r="DVH42" s="18"/>
      <c r="DVI42" s="18"/>
      <c r="DVJ42" s="18"/>
      <c r="DVK42" s="18"/>
      <c r="DVL42" s="18"/>
      <c r="DVM42" s="18"/>
      <c r="DVN42" s="18"/>
      <c r="DVO42" s="18"/>
      <c r="DVP42" s="18"/>
      <c r="DVQ42" s="18"/>
      <c r="DVR42" s="18"/>
      <c r="DVS42" s="18"/>
      <c r="DVT42" s="18"/>
      <c r="DVU42" s="18"/>
      <c r="DVV42" s="18"/>
      <c r="DVW42" s="18"/>
      <c r="DVX42" s="18"/>
      <c r="DVY42" s="18"/>
      <c r="DVZ42" s="18"/>
      <c r="DWA42" s="18"/>
      <c r="DWB42" s="18"/>
      <c r="DWC42" s="18"/>
      <c r="DWD42" s="18"/>
      <c r="DWE42" s="18"/>
      <c r="DWF42" s="18"/>
      <c r="DWG42" s="18"/>
      <c r="DWH42" s="18"/>
      <c r="DWI42" s="18"/>
      <c r="DWJ42" s="18"/>
      <c r="DWK42" s="18"/>
      <c r="DWL42" s="18"/>
      <c r="DWM42" s="18"/>
      <c r="DWN42" s="18"/>
      <c r="DWO42" s="18"/>
      <c r="DWP42" s="18"/>
      <c r="DWQ42" s="18"/>
      <c r="DWR42" s="18"/>
      <c r="DWS42" s="18"/>
      <c r="DWT42" s="18"/>
      <c r="DWU42" s="18"/>
      <c r="DWV42" s="18"/>
      <c r="DWW42" s="18"/>
      <c r="DWX42" s="18"/>
      <c r="DWY42" s="18"/>
      <c r="DWZ42" s="18"/>
      <c r="DXA42" s="18"/>
      <c r="DXB42" s="18"/>
      <c r="DXC42" s="18"/>
      <c r="DXD42" s="18"/>
      <c r="DXE42" s="18"/>
      <c r="DXF42" s="18"/>
      <c r="DXG42" s="18"/>
      <c r="DXH42" s="18"/>
      <c r="DXI42" s="18"/>
      <c r="DXJ42" s="18"/>
      <c r="DXK42" s="18"/>
      <c r="DXL42" s="18"/>
      <c r="DXM42" s="18"/>
      <c r="DXN42" s="18"/>
      <c r="DXO42" s="18"/>
      <c r="DXP42" s="18"/>
      <c r="DXQ42" s="18"/>
      <c r="DXR42" s="18"/>
      <c r="DXS42" s="18"/>
      <c r="DXT42" s="18"/>
      <c r="DXU42" s="18"/>
      <c r="DXV42" s="18"/>
      <c r="DXW42" s="18"/>
      <c r="DXX42" s="18"/>
      <c r="DXY42" s="18"/>
      <c r="DXZ42" s="18"/>
      <c r="DYA42" s="18"/>
      <c r="DYB42" s="18"/>
      <c r="DYC42" s="18"/>
      <c r="DYD42" s="18"/>
      <c r="DYE42" s="18"/>
      <c r="DYF42" s="18"/>
      <c r="DYG42" s="18"/>
      <c r="DYH42" s="18"/>
      <c r="DYI42" s="18"/>
      <c r="DYJ42" s="18"/>
      <c r="DYK42" s="18"/>
      <c r="DYL42" s="18"/>
      <c r="DYM42" s="18"/>
      <c r="DYN42" s="18"/>
      <c r="DYO42" s="18"/>
      <c r="DYP42" s="18"/>
      <c r="DYQ42" s="18"/>
      <c r="DYR42" s="18"/>
      <c r="DYS42" s="18"/>
      <c r="DYT42" s="18"/>
      <c r="DYU42" s="18"/>
      <c r="DYV42" s="18"/>
      <c r="DYW42" s="18"/>
      <c r="DYX42" s="18"/>
      <c r="DYY42" s="18"/>
      <c r="DYZ42" s="18"/>
      <c r="DZA42" s="18"/>
      <c r="DZB42" s="18"/>
      <c r="DZC42" s="18"/>
      <c r="DZD42" s="18"/>
      <c r="DZE42" s="18"/>
      <c r="DZF42" s="18"/>
      <c r="DZG42" s="18"/>
      <c r="DZH42" s="18"/>
      <c r="DZI42" s="18"/>
      <c r="DZJ42" s="18"/>
      <c r="DZK42" s="18"/>
      <c r="DZL42" s="18"/>
      <c r="DZM42" s="18"/>
      <c r="DZN42" s="18"/>
      <c r="DZO42" s="18"/>
      <c r="DZP42" s="18"/>
      <c r="DZQ42" s="18"/>
      <c r="DZR42" s="18"/>
      <c r="DZS42" s="18"/>
      <c r="DZT42" s="18"/>
      <c r="DZU42" s="18"/>
      <c r="DZV42" s="18"/>
      <c r="DZW42" s="18"/>
      <c r="DZX42" s="18"/>
      <c r="DZY42" s="18"/>
      <c r="DZZ42" s="18"/>
      <c r="EAA42" s="18"/>
      <c r="EAB42" s="18"/>
      <c r="EAC42" s="18"/>
      <c r="EAD42" s="18"/>
      <c r="EAE42" s="18"/>
      <c r="EAF42" s="18"/>
      <c r="EAG42" s="18"/>
      <c r="EAH42" s="18"/>
      <c r="EAI42" s="18"/>
      <c r="EAJ42" s="18"/>
      <c r="EAK42" s="18"/>
      <c r="EAL42" s="18"/>
      <c r="EAM42" s="18"/>
      <c r="EAN42" s="18"/>
      <c r="EAO42" s="18"/>
      <c r="EAP42" s="18"/>
      <c r="EAQ42" s="18"/>
      <c r="EAR42" s="18"/>
      <c r="EAS42" s="18"/>
      <c r="EAT42" s="18"/>
      <c r="EAU42" s="18"/>
      <c r="EAV42" s="18"/>
      <c r="EAW42" s="18"/>
      <c r="EAX42" s="18"/>
      <c r="EAY42" s="18"/>
      <c r="EAZ42" s="18"/>
      <c r="EBA42" s="18"/>
      <c r="EBB42" s="18"/>
      <c r="EBC42" s="18"/>
      <c r="EBD42" s="18"/>
      <c r="EBE42" s="18"/>
      <c r="EBF42" s="18"/>
      <c r="EBG42" s="18"/>
      <c r="EBH42" s="18"/>
      <c r="EBI42" s="18"/>
      <c r="EBJ42" s="18"/>
      <c r="EBK42" s="18"/>
      <c r="EBL42" s="18"/>
      <c r="EBM42" s="18"/>
      <c r="EBN42" s="18"/>
      <c r="EBO42" s="18"/>
      <c r="EBP42" s="18"/>
      <c r="EBQ42" s="18"/>
      <c r="EBR42" s="18"/>
      <c r="EBS42" s="18"/>
      <c r="EBT42" s="18"/>
      <c r="EBU42" s="18"/>
      <c r="EBV42" s="18"/>
      <c r="EBW42" s="18"/>
      <c r="EBX42" s="18"/>
      <c r="EBY42" s="18"/>
      <c r="EBZ42" s="18"/>
      <c r="ECA42" s="18"/>
      <c r="ECB42" s="18"/>
      <c r="ECC42" s="18"/>
      <c r="ECD42" s="18"/>
      <c r="ECE42" s="18"/>
      <c r="ECF42" s="18"/>
      <c r="ECG42" s="18"/>
      <c r="ECH42" s="18"/>
      <c r="ECI42" s="18"/>
      <c r="ECJ42" s="18"/>
      <c r="ECK42" s="18"/>
      <c r="ECL42" s="18"/>
      <c r="ECM42" s="18"/>
      <c r="ECN42" s="18"/>
      <c r="ECO42" s="18"/>
      <c r="ECP42" s="18"/>
      <c r="ECQ42" s="18"/>
      <c r="ECR42" s="18"/>
      <c r="ECS42" s="18"/>
      <c r="ECT42" s="18"/>
      <c r="ECU42" s="18"/>
      <c r="ECV42" s="18"/>
      <c r="ECW42" s="18"/>
      <c r="ECX42" s="18"/>
      <c r="ECY42" s="18"/>
      <c r="ECZ42" s="18"/>
      <c r="EDA42" s="18"/>
      <c r="EDB42" s="18"/>
      <c r="EDC42" s="18"/>
      <c r="EDD42" s="18"/>
      <c r="EDE42" s="18"/>
      <c r="EDF42" s="18"/>
      <c r="EDG42" s="18"/>
      <c r="EDH42" s="18"/>
      <c r="EDI42" s="18"/>
      <c r="EDJ42" s="18"/>
      <c r="EDK42" s="18"/>
      <c r="EDL42" s="18"/>
      <c r="EDM42" s="18"/>
      <c r="EDN42" s="18"/>
      <c r="EDO42" s="18"/>
      <c r="EDP42" s="18"/>
      <c r="EDQ42" s="18"/>
      <c r="EDR42" s="18"/>
      <c r="EDS42" s="18"/>
      <c r="EDT42" s="18"/>
      <c r="EDU42" s="18"/>
      <c r="EDV42" s="18"/>
      <c r="EDW42" s="18"/>
      <c r="EDX42" s="18"/>
      <c r="EDY42" s="18"/>
      <c r="EDZ42" s="18"/>
      <c r="EEA42" s="18"/>
      <c r="EEB42" s="18"/>
      <c r="EEC42" s="18"/>
      <c r="EED42" s="18"/>
      <c r="EEE42" s="18"/>
      <c r="EEF42" s="18"/>
      <c r="EEG42" s="18"/>
      <c r="EEH42" s="18"/>
      <c r="EEI42" s="18"/>
      <c r="EEJ42" s="18"/>
      <c r="EEK42" s="18"/>
      <c r="EEL42" s="18"/>
      <c r="EEM42" s="18"/>
      <c r="EEN42" s="18"/>
      <c r="EEO42" s="18"/>
      <c r="EEP42" s="18"/>
      <c r="EEQ42" s="18"/>
      <c r="EER42" s="18"/>
      <c r="EES42" s="18"/>
      <c r="EET42" s="18"/>
      <c r="EEU42" s="18"/>
      <c r="EEV42" s="18"/>
      <c r="EEW42" s="18"/>
      <c r="EEX42" s="18"/>
      <c r="EEY42" s="18"/>
      <c r="EEZ42" s="18"/>
      <c r="EFA42" s="18"/>
      <c r="EFB42" s="18"/>
      <c r="EFC42" s="18"/>
      <c r="EFD42" s="18"/>
      <c r="EFE42" s="18"/>
      <c r="EFF42" s="18"/>
      <c r="EFG42" s="18"/>
      <c r="EFH42" s="18"/>
      <c r="EFI42" s="18"/>
      <c r="EFJ42" s="18"/>
      <c r="EFK42" s="18"/>
      <c r="EFL42" s="18"/>
      <c r="EFM42" s="18"/>
      <c r="EFN42" s="18"/>
      <c r="EFO42" s="18"/>
      <c r="EFP42" s="18"/>
      <c r="EFQ42" s="18"/>
      <c r="EFR42" s="18"/>
      <c r="EFS42" s="18"/>
      <c r="EFT42" s="18"/>
      <c r="EFU42" s="18"/>
      <c r="EFV42" s="18"/>
      <c r="EFW42" s="18"/>
      <c r="EFX42" s="18"/>
      <c r="EFY42" s="18"/>
      <c r="EFZ42" s="18"/>
      <c r="EGA42" s="18"/>
      <c r="EGB42" s="18"/>
      <c r="EGC42" s="18"/>
      <c r="EGD42" s="18"/>
      <c r="EGE42" s="18"/>
      <c r="EGF42" s="18"/>
      <c r="EGG42" s="18"/>
      <c r="EGH42" s="18"/>
      <c r="EGI42" s="18"/>
      <c r="EGJ42" s="18"/>
      <c r="EGK42" s="18"/>
      <c r="EGL42" s="18"/>
      <c r="EGM42" s="18"/>
      <c r="EGN42" s="18"/>
      <c r="EGO42" s="18"/>
      <c r="EGP42" s="18"/>
      <c r="EGQ42" s="18"/>
      <c r="EGR42" s="18"/>
      <c r="EGS42" s="18"/>
      <c r="EGT42" s="18"/>
      <c r="EGU42" s="18"/>
      <c r="EGV42" s="18"/>
      <c r="EGW42" s="18"/>
      <c r="EGX42" s="18"/>
      <c r="EGY42" s="18"/>
      <c r="EGZ42" s="18"/>
      <c r="EHA42" s="18"/>
      <c r="EHB42" s="18"/>
      <c r="EHC42" s="18"/>
      <c r="EHD42" s="18"/>
      <c r="EHE42" s="18"/>
      <c r="EHF42" s="18"/>
      <c r="EHG42" s="18"/>
      <c r="EHH42" s="18"/>
      <c r="EHI42" s="18"/>
      <c r="EHJ42" s="18"/>
      <c r="EHK42" s="18"/>
      <c r="EHL42" s="18"/>
      <c r="EHM42" s="18"/>
      <c r="EHN42" s="18"/>
      <c r="EHO42" s="18"/>
      <c r="EHP42" s="18"/>
      <c r="EHQ42" s="18"/>
      <c r="EHR42" s="18"/>
      <c r="EHS42" s="18"/>
      <c r="EHT42" s="18"/>
      <c r="EHU42" s="18"/>
      <c r="EHV42" s="18"/>
      <c r="EHW42" s="18"/>
      <c r="EHX42" s="18"/>
      <c r="EHY42" s="18"/>
      <c r="EHZ42" s="18"/>
      <c r="EIA42" s="18"/>
      <c r="EIB42" s="18"/>
      <c r="EIC42" s="18"/>
      <c r="EID42" s="18"/>
      <c r="EIE42" s="18"/>
      <c r="EIF42" s="18"/>
      <c r="EIG42" s="18"/>
      <c r="EIH42" s="18"/>
      <c r="EII42" s="18"/>
      <c r="EIJ42" s="18"/>
      <c r="EIK42" s="18"/>
      <c r="EIL42" s="18"/>
      <c r="EIM42" s="18"/>
      <c r="EIN42" s="18"/>
      <c r="EIO42" s="18"/>
      <c r="EIP42" s="18"/>
      <c r="EIQ42" s="18"/>
      <c r="EIR42" s="18"/>
      <c r="EIS42" s="18"/>
      <c r="EIT42" s="18"/>
      <c r="EIU42" s="18"/>
      <c r="EIV42" s="18"/>
      <c r="EIW42" s="18"/>
      <c r="EIX42" s="18"/>
      <c r="EIY42" s="18"/>
      <c r="EIZ42" s="18"/>
      <c r="EJA42" s="18"/>
      <c r="EJB42" s="18"/>
      <c r="EJC42" s="18"/>
      <c r="EJD42" s="18"/>
      <c r="EJE42" s="18"/>
      <c r="EJF42" s="18"/>
      <c r="EJG42" s="18"/>
      <c r="EJH42" s="18"/>
      <c r="EJI42" s="18"/>
      <c r="EJJ42" s="18"/>
      <c r="EJK42" s="18"/>
      <c r="EJL42" s="18"/>
      <c r="EJM42" s="18"/>
      <c r="EJN42" s="18"/>
      <c r="EJO42" s="18"/>
      <c r="EJP42" s="18"/>
      <c r="EJQ42" s="18"/>
      <c r="EJR42" s="18"/>
      <c r="EJS42" s="18"/>
      <c r="EJT42" s="18"/>
      <c r="EJU42" s="18"/>
      <c r="EJV42" s="18"/>
      <c r="EJW42" s="18"/>
      <c r="EJX42" s="18"/>
      <c r="EJY42" s="18"/>
      <c r="EJZ42" s="18"/>
      <c r="EKA42" s="18"/>
      <c r="EKB42" s="18"/>
      <c r="EKC42" s="18"/>
      <c r="EKD42" s="18"/>
      <c r="EKE42" s="18"/>
      <c r="EKF42" s="18"/>
      <c r="EKG42" s="18"/>
      <c r="EKH42" s="18"/>
      <c r="EKI42" s="18"/>
      <c r="EKJ42" s="18"/>
      <c r="EKK42" s="18"/>
      <c r="EKL42" s="18"/>
      <c r="EKM42" s="18"/>
      <c r="EKN42" s="18"/>
      <c r="EKO42" s="18"/>
      <c r="EKP42" s="18"/>
      <c r="EKQ42" s="18"/>
      <c r="EKR42" s="18"/>
      <c r="EKS42" s="18"/>
      <c r="EKT42" s="18"/>
      <c r="EKU42" s="18"/>
      <c r="EKV42" s="18"/>
      <c r="EKW42" s="18"/>
      <c r="EKX42" s="18"/>
      <c r="EKY42" s="18"/>
      <c r="EKZ42" s="18"/>
      <c r="ELA42" s="18"/>
      <c r="ELB42" s="18"/>
      <c r="ELC42" s="18"/>
      <c r="ELD42" s="18"/>
      <c r="ELE42" s="18"/>
      <c r="ELF42" s="18"/>
      <c r="ELG42" s="18"/>
      <c r="ELH42" s="18"/>
      <c r="ELI42" s="18"/>
      <c r="ELJ42" s="18"/>
      <c r="ELK42" s="18"/>
      <c r="ELL42" s="18"/>
      <c r="ELM42" s="18"/>
      <c r="ELN42" s="18"/>
      <c r="ELO42" s="18"/>
      <c r="ELP42" s="18"/>
      <c r="ELQ42" s="18"/>
      <c r="ELR42" s="18"/>
      <c r="ELS42" s="18"/>
      <c r="ELT42" s="18"/>
      <c r="ELU42" s="18"/>
      <c r="ELV42" s="18"/>
      <c r="ELW42" s="18"/>
      <c r="ELX42" s="18"/>
      <c r="ELY42" s="18"/>
      <c r="ELZ42" s="18"/>
      <c r="EMA42" s="18"/>
      <c r="EMB42" s="18"/>
      <c r="EMC42" s="18"/>
      <c r="EMD42" s="18"/>
      <c r="EME42" s="18"/>
      <c r="EMF42" s="18"/>
      <c r="EMG42" s="18"/>
      <c r="EMH42" s="18"/>
      <c r="EMI42" s="18"/>
      <c r="EMJ42" s="18"/>
      <c r="EMK42" s="18"/>
      <c r="EML42" s="18"/>
      <c r="EMM42" s="18"/>
      <c r="EMN42" s="18"/>
      <c r="EMO42" s="18"/>
      <c r="EMP42" s="18"/>
      <c r="EMQ42" s="18"/>
      <c r="EMR42" s="18"/>
      <c r="EMS42" s="18"/>
      <c r="EMT42" s="18"/>
      <c r="EMU42" s="18"/>
      <c r="EMV42" s="18"/>
      <c r="EMW42" s="18"/>
      <c r="EMX42" s="18"/>
      <c r="EMY42" s="18"/>
      <c r="EMZ42" s="18"/>
      <c r="ENA42" s="18"/>
      <c r="ENB42" s="18"/>
      <c r="ENC42" s="18"/>
      <c r="END42" s="18"/>
      <c r="ENE42" s="18"/>
      <c r="ENF42" s="18"/>
      <c r="ENG42" s="18"/>
      <c r="ENH42" s="18"/>
      <c r="ENI42" s="18"/>
      <c r="ENJ42" s="18"/>
      <c r="ENK42" s="18"/>
      <c r="ENL42" s="18"/>
      <c r="ENM42" s="18"/>
      <c r="ENN42" s="18"/>
      <c r="ENO42" s="18"/>
      <c r="ENP42" s="18"/>
      <c r="ENQ42" s="18"/>
      <c r="ENR42" s="18"/>
      <c r="ENS42" s="18"/>
      <c r="ENT42" s="18"/>
      <c r="ENU42" s="18"/>
      <c r="ENV42" s="18"/>
      <c r="ENW42" s="18"/>
      <c r="ENX42" s="18"/>
      <c r="ENY42" s="18"/>
      <c r="ENZ42" s="18"/>
      <c r="EOA42" s="18"/>
      <c r="EOB42" s="18"/>
      <c r="EOC42" s="18"/>
      <c r="EOD42" s="18"/>
      <c r="EOE42" s="18"/>
      <c r="EOF42" s="18"/>
      <c r="EOG42" s="18"/>
      <c r="EOH42" s="18"/>
      <c r="EOI42" s="18"/>
      <c r="EOJ42" s="18"/>
      <c r="EOK42" s="18"/>
      <c r="EOL42" s="18"/>
      <c r="EOM42" s="18"/>
      <c r="EON42" s="18"/>
      <c r="EOO42" s="18"/>
      <c r="EOP42" s="18"/>
      <c r="EOQ42" s="18"/>
      <c r="EOR42" s="18"/>
      <c r="EOS42" s="18"/>
      <c r="EOT42" s="18"/>
      <c r="EOU42" s="18"/>
      <c r="EOV42" s="18"/>
      <c r="EOW42" s="18"/>
      <c r="EOX42" s="18"/>
      <c r="EOY42" s="18"/>
      <c r="EOZ42" s="18"/>
      <c r="EPA42" s="18"/>
      <c r="EPB42" s="18"/>
      <c r="EPC42" s="18"/>
      <c r="EPD42" s="18"/>
      <c r="EPE42" s="18"/>
      <c r="EPF42" s="18"/>
      <c r="EPG42" s="18"/>
      <c r="EPH42" s="18"/>
      <c r="EPI42" s="18"/>
      <c r="EPJ42" s="18"/>
      <c r="EPK42" s="18"/>
      <c r="EPL42" s="18"/>
      <c r="EPM42" s="18"/>
      <c r="EPN42" s="18"/>
      <c r="EPO42" s="18"/>
      <c r="EPP42" s="18"/>
      <c r="EPQ42" s="18"/>
      <c r="EPR42" s="18"/>
      <c r="EPS42" s="18"/>
      <c r="EPT42" s="18"/>
      <c r="EPU42" s="18"/>
      <c r="EPV42" s="18"/>
      <c r="EPW42" s="18"/>
      <c r="EPX42" s="18"/>
      <c r="EPY42" s="18"/>
      <c r="EPZ42" s="18"/>
      <c r="EQA42" s="18"/>
      <c r="EQB42" s="18"/>
      <c r="EQC42" s="18"/>
      <c r="EQD42" s="18"/>
      <c r="EQE42" s="18"/>
      <c r="EQF42" s="18"/>
      <c r="EQG42" s="18"/>
      <c r="EQH42" s="18"/>
      <c r="EQI42" s="18"/>
      <c r="EQJ42" s="18"/>
      <c r="EQK42" s="18"/>
      <c r="EQL42" s="18"/>
      <c r="EQM42" s="18"/>
      <c r="EQN42" s="18"/>
      <c r="EQO42" s="18"/>
      <c r="EQP42" s="18"/>
      <c r="EQQ42" s="18"/>
      <c r="EQR42" s="18"/>
      <c r="EQS42" s="18"/>
      <c r="EQT42" s="18"/>
      <c r="EQU42" s="18"/>
      <c r="EQV42" s="18"/>
      <c r="EQW42" s="18"/>
      <c r="EQX42" s="18"/>
      <c r="EQY42" s="18"/>
      <c r="EQZ42" s="18"/>
      <c r="ERA42" s="18"/>
      <c r="ERB42" s="18"/>
      <c r="ERC42" s="18"/>
      <c r="ERD42" s="18"/>
      <c r="ERE42" s="18"/>
      <c r="ERF42" s="18"/>
      <c r="ERG42" s="18"/>
      <c r="ERH42" s="18"/>
      <c r="ERI42" s="18"/>
      <c r="ERJ42" s="18"/>
      <c r="ERK42" s="18"/>
      <c r="ERL42" s="18"/>
      <c r="ERM42" s="18"/>
      <c r="ERN42" s="18"/>
      <c r="ERO42" s="18"/>
      <c r="ERP42" s="18"/>
      <c r="ERQ42" s="18"/>
      <c r="ERR42" s="18"/>
      <c r="ERS42" s="18"/>
      <c r="ERT42" s="18"/>
      <c r="ERU42" s="18"/>
      <c r="ERV42" s="18"/>
      <c r="ERW42" s="18"/>
      <c r="ERX42" s="18"/>
      <c r="ERY42" s="18"/>
      <c r="ERZ42" s="18"/>
      <c r="ESA42" s="18"/>
      <c r="ESB42" s="18"/>
      <c r="ESC42" s="18"/>
      <c r="ESD42" s="18"/>
      <c r="ESE42" s="18"/>
      <c r="ESF42" s="18"/>
      <c r="ESG42" s="18"/>
      <c r="ESH42" s="18"/>
      <c r="ESI42" s="18"/>
      <c r="ESJ42" s="18"/>
      <c r="ESK42" s="18"/>
      <c r="ESL42" s="18"/>
      <c r="ESM42" s="18"/>
      <c r="ESN42" s="18"/>
      <c r="ESO42" s="18"/>
      <c r="ESP42" s="18"/>
      <c r="ESQ42" s="18"/>
      <c r="ESR42" s="18"/>
      <c r="ESS42" s="18"/>
      <c r="EST42" s="18"/>
      <c r="ESU42" s="18"/>
      <c r="ESV42" s="18"/>
      <c r="ESW42" s="18"/>
      <c r="ESX42" s="18"/>
      <c r="ESY42" s="18"/>
      <c r="ESZ42" s="18"/>
      <c r="ETA42" s="18"/>
      <c r="ETB42" s="18"/>
      <c r="ETC42" s="18"/>
      <c r="ETD42" s="18"/>
      <c r="ETE42" s="18"/>
      <c r="ETF42" s="18"/>
      <c r="ETG42" s="18"/>
      <c r="ETH42" s="18"/>
      <c r="ETI42" s="18"/>
      <c r="ETJ42" s="18"/>
      <c r="ETK42" s="18"/>
      <c r="ETL42" s="18"/>
      <c r="ETM42" s="18"/>
      <c r="ETN42" s="18"/>
      <c r="ETO42" s="18"/>
      <c r="ETP42" s="18"/>
      <c r="ETQ42" s="18"/>
      <c r="ETR42" s="18"/>
      <c r="ETS42" s="18"/>
      <c r="ETT42" s="18"/>
      <c r="ETU42" s="18"/>
      <c r="ETV42" s="18"/>
      <c r="ETW42" s="18"/>
      <c r="ETX42" s="18"/>
      <c r="ETY42" s="18"/>
      <c r="ETZ42" s="18"/>
      <c r="EUA42" s="18"/>
      <c r="EUB42" s="18"/>
      <c r="EUC42" s="18"/>
      <c r="EUD42" s="18"/>
      <c r="EUE42" s="18"/>
      <c r="EUF42" s="18"/>
      <c r="EUG42" s="18"/>
      <c r="EUH42" s="18"/>
      <c r="EUI42" s="18"/>
      <c r="EUJ42" s="18"/>
      <c r="EUK42" s="18"/>
      <c r="EUL42" s="18"/>
      <c r="EUM42" s="18"/>
      <c r="EUN42" s="18"/>
      <c r="EUO42" s="18"/>
      <c r="EUP42" s="18"/>
      <c r="EUQ42" s="18"/>
      <c r="EUR42" s="18"/>
      <c r="EUS42" s="18"/>
      <c r="EUT42" s="18"/>
      <c r="EUU42" s="18"/>
      <c r="EUV42" s="18"/>
      <c r="EUW42" s="18"/>
      <c r="EUX42" s="18"/>
      <c r="EUY42" s="18"/>
      <c r="EUZ42" s="18"/>
      <c r="EVA42" s="18"/>
      <c r="EVB42" s="18"/>
      <c r="EVC42" s="18"/>
      <c r="EVD42" s="18"/>
      <c r="EVE42" s="18"/>
      <c r="EVF42" s="18"/>
      <c r="EVG42" s="18"/>
      <c r="EVH42" s="18"/>
      <c r="EVI42" s="18"/>
      <c r="EVJ42" s="18"/>
      <c r="EVK42" s="18"/>
      <c r="EVL42" s="18"/>
      <c r="EVM42" s="18"/>
      <c r="EVN42" s="18"/>
      <c r="EVO42" s="18"/>
      <c r="EVP42" s="18"/>
      <c r="EVQ42" s="18"/>
      <c r="EVR42" s="18"/>
      <c r="EVS42" s="18"/>
      <c r="EVT42" s="18"/>
      <c r="EVU42" s="18"/>
      <c r="EVV42" s="18"/>
      <c r="EVW42" s="18"/>
      <c r="EVX42" s="18"/>
      <c r="EVY42" s="18"/>
      <c r="EVZ42" s="18"/>
      <c r="EWA42" s="18"/>
      <c r="EWB42" s="18"/>
      <c r="EWC42" s="18"/>
      <c r="EWD42" s="18"/>
      <c r="EWE42" s="18"/>
      <c r="EWF42" s="18"/>
      <c r="EWG42" s="18"/>
      <c r="EWH42" s="18"/>
      <c r="EWI42" s="18"/>
      <c r="EWJ42" s="18"/>
      <c r="EWK42" s="18"/>
      <c r="EWL42" s="18"/>
      <c r="EWM42" s="18"/>
      <c r="EWN42" s="18"/>
      <c r="EWO42" s="18"/>
      <c r="EWP42" s="18"/>
      <c r="EWQ42" s="18"/>
      <c r="EWR42" s="18"/>
      <c r="EWS42" s="18"/>
      <c r="EWT42" s="18"/>
      <c r="EWU42" s="18"/>
      <c r="EWV42" s="18"/>
      <c r="EWW42" s="18"/>
      <c r="EWX42" s="18"/>
      <c r="EWY42" s="18"/>
      <c r="EWZ42" s="18"/>
      <c r="EXA42" s="18"/>
      <c r="EXB42" s="18"/>
      <c r="EXC42" s="18"/>
      <c r="EXD42" s="18"/>
      <c r="EXE42" s="18"/>
      <c r="EXF42" s="18"/>
      <c r="EXG42" s="18"/>
      <c r="EXH42" s="18"/>
      <c r="EXI42" s="18"/>
      <c r="EXJ42" s="18"/>
      <c r="EXK42" s="18"/>
      <c r="EXL42" s="18"/>
      <c r="EXM42" s="18"/>
      <c r="EXN42" s="18"/>
      <c r="EXO42" s="18"/>
      <c r="EXP42" s="18"/>
      <c r="EXQ42" s="18"/>
      <c r="EXR42" s="18"/>
      <c r="EXS42" s="18"/>
      <c r="EXT42" s="18"/>
      <c r="EXU42" s="18"/>
      <c r="EXV42" s="18"/>
      <c r="EXW42" s="18"/>
      <c r="EXX42" s="18"/>
      <c r="EXY42" s="18"/>
      <c r="EXZ42" s="18"/>
      <c r="EYA42" s="18"/>
      <c r="EYB42" s="18"/>
      <c r="EYC42" s="18"/>
      <c r="EYD42" s="18"/>
      <c r="EYE42" s="18"/>
      <c r="EYF42" s="18"/>
      <c r="EYG42" s="18"/>
      <c r="EYH42" s="18"/>
      <c r="EYI42" s="18"/>
      <c r="EYJ42" s="18"/>
      <c r="EYK42" s="18"/>
      <c r="EYL42" s="18"/>
      <c r="EYM42" s="18"/>
      <c r="EYN42" s="18"/>
      <c r="EYO42" s="18"/>
      <c r="EYP42" s="18"/>
      <c r="EYQ42" s="18"/>
      <c r="EYR42" s="18"/>
      <c r="EYS42" s="18"/>
      <c r="EYT42" s="18"/>
      <c r="EYU42" s="18"/>
      <c r="EYV42" s="18"/>
      <c r="EYW42" s="18"/>
      <c r="EYX42" s="18"/>
      <c r="EYY42" s="18"/>
      <c r="EYZ42" s="18"/>
      <c r="EZA42" s="18"/>
      <c r="EZB42" s="18"/>
      <c r="EZC42" s="18"/>
      <c r="EZD42" s="18"/>
      <c r="EZE42" s="18"/>
      <c r="EZF42" s="18"/>
      <c r="EZG42" s="18"/>
      <c r="EZH42" s="18"/>
      <c r="EZI42" s="18"/>
      <c r="EZJ42" s="18"/>
      <c r="EZK42" s="18"/>
      <c r="EZL42" s="18"/>
      <c r="EZM42" s="18"/>
      <c r="EZN42" s="18"/>
      <c r="EZO42" s="18"/>
      <c r="EZP42" s="18"/>
      <c r="EZQ42" s="18"/>
      <c r="EZR42" s="18"/>
      <c r="EZS42" s="18"/>
      <c r="EZT42" s="18"/>
      <c r="EZU42" s="18"/>
      <c r="EZV42" s="18"/>
      <c r="EZW42" s="18"/>
      <c r="EZX42" s="18"/>
      <c r="EZY42" s="18"/>
      <c r="EZZ42" s="18"/>
      <c r="FAA42" s="18"/>
      <c r="FAB42" s="18"/>
      <c r="FAC42" s="18"/>
      <c r="FAD42" s="18"/>
      <c r="FAE42" s="18"/>
      <c r="FAF42" s="18"/>
      <c r="FAG42" s="18"/>
      <c r="FAH42" s="18"/>
      <c r="FAI42" s="18"/>
      <c r="FAJ42" s="18"/>
      <c r="FAK42" s="18"/>
      <c r="FAL42" s="18"/>
      <c r="FAM42" s="18"/>
      <c r="FAN42" s="18"/>
      <c r="FAO42" s="18"/>
      <c r="FAP42" s="18"/>
      <c r="FAQ42" s="18"/>
      <c r="FAR42" s="18"/>
      <c r="FAS42" s="18"/>
      <c r="FAT42" s="18"/>
      <c r="FAU42" s="18"/>
      <c r="FAV42" s="18"/>
      <c r="FAW42" s="18"/>
      <c r="FAX42" s="18"/>
      <c r="FAY42" s="18"/>
      <c r="FAZ42" s="18"/>
      <c r="FBA42" s="18"/>
      <c r="FBB42" s="18"/>
      <c r="FBC42" s="18"/>
      <c r="FBD42" s="18"/>
      <c r="FBE42" s="18"/>
      <c r="FBF42" s="18"/>
      <c r="FBG42" s="18"/>
      <c r="FBH42" s="18"/>
      <c r="FBI42" s="18"/>
      <c r="FBJ42" s="18"/>
      <c r="FBK42" s="18"/>
      <c r="FBL42" s="18"/>
      <c r="FBM42" s="18"/>
      <c r="FBN42" s="18"/>
      <c r="FBO42" s="18"/>
      <c r="FBP42" s="18"/>
      <c r="FBQ42" s="18"/>
      <c r="FBR42" s="18"/>
      <c r="FBS42" s="18"/>
      <c r="FBT42" s="18"/>
      <c r="FBU42" s="18"/>
      <c r="FBV42" s="18"/>
      <c r="FBW42" s="18"/>
      <c r="FBX42" s="18"/>
      <c r="FBY42" s="18"/>
      <c r="FBZ42" s="18"/>
      <c r="FCA42" s="18"/>
      <c r="FCB42" s="18"/>
      <c r="FCC42" s="18"/>
      <c r="FCD42" s="18"/>
      <c r="FCE42" s="18"/>
      <c r="FCF42" s="18"/>
      <c r="FCG42" s="18"/>
      <c r="FCH42" s="18"/>
      <c r="FCI42" s="18"/>
      <c r="FCJ42" s="18"/>
      <c r="FCK42" s="18"/>
      <c r="FCL42" s="18"/>
      <c r="FCM42" s="18"/>
      <c r="FCN42" s="18"/>
      <c r="FCO42" s="18"/>
      <c r="FCP42" s="18"/>
      <c r="FCQ42" s="18"/>
      <c r="FCR42" s="18"/>
      <c r="FCS42" s="18"/>
      <c r="FCT42" s="18"/>
      <c r="FCU42" s="18"/>
      <c r="FCV42" s="18"/>
      <c r="FCW42" s="18"/>
      <c r="FCX42" s="18"/>
      <c r="FCY42" s="18"/>
      <c r="FCZ42" s="18"/>
      <c r="FDA42" s="18"/>
      <c r="FDB42" s="18"/>
      <c r="FDC42" s="18"/>
      <c r="FDD42" s="18"/>
      <c r="FDE42" s="18"/>
      <c r="FDF42" s="18"/>
      <c r="FDG42" s="18"/>
      <c r="FDH42" s="18"/>
      <c r="FDI42" s="18"/>
      <c r="FDJ42" s="18"/>
      <c r="FDK42" s="18"/>
      <c r="FDL42" s="18"/>
      <c r="FDM42" s="18"/>
      <c r="FDN42" s="18"/>
      <c r="FDO42" s="18"/>
      <c r="FDP42" s="18"/>
      <c r="FDQ42" s="18"/>
      <c r="FDR42" s="18"/>
      <c r="FDS42" s="18"/>
      <c r="FDT42" s="18"/>
      <c r="FDU42" s="18"/>
      <c r="FDV42" s="18"/>
      <c r="FDW42" s="18"/>
      <c r="FDX42" s="18"/>
      <c r="FDY42" s="18"/>
      <c r="FDZ42" s="18"/>
      <c r="FEA42" s="18"/>
      <c r="FEB42" s="18"/>
      <c r="FEC42" s="18"/>
      <c r="FED42" s="18"/>
      <c r="FEE42" s="18"/>
      <c r="FEF42" s="18"/>
      <c r="FEG42" s="18"/>
      <c r="FEH42" s="18"/>
      <c r="FEI42" s="18"/>
      <c r="FEJ42" s="18"/>
      <c r="FEK42" s="18"/>
      <c r="FEL42" s="18"/>
      <c r="FEM42" s="18"/>
      <c r="FEN42" s="18"/>
      <c r="FEO42" s="18"/>
      <c r="FEP42" s="18"/>
      <c r="FEQ42" s="18"/>
      <c r="FER42" s="18"/>
      <c r="FES42" s="18"/>
      <c r="FET42" s="18"/>
      <c r="FEU42" s="18"/>
      <c r="FEV42" s="18"/>
      <c r="FEW42" s="18"/>
      <c r="FEX42" s="18"/>
      <c r="FEY42" s="18"/>
      <c r="FEZ42" s="18"/>
      <c r="FFA42" s="18"/>
      <c r="FFB42" s="18"/>
      <c r="FFC42" s="18"/>
      <c r="FFD42" s="18"/>
      <c r="FFE42" s="18"/>
      <c r="FFF42" s="18"/>
      <c r="FFG42" s="18"/>
      <c r="FFH42" s="18"/>
      <c r="FFI42" s="18"/>
      <c r="FFJ42" s="18"/>
      <c r="FFK42" s="18"/>
      <c r="FFL42" s="18"/>
      <c r="FFM42" s="18"/>
      <c r="FFN42" s="18"/>
      <c r="FFO42" s="18"/>
      <c r="FFP42" s="18"/>
      <c r="FFQ42" s="18"/>
      <c r="FFR42" s="18"/>
      <c r="FFS42" s="18"/>
      <c r="FFT42" s="18"/>
      <c r="FFU42" s="18"/>
      <c r="FFV42" s="18"/>
      <c r="FFW42" s="18"/>
      <c r="FFX42" s="18"/>
      <c r="FFY42" s="18"/>
      <c r="FFZ42" s="18"/>
      <c r="FGA42" s="18"/>
      <c r="FGB42" s="18"/>
      <c r="FGC42" s="18"/>
      <c r="FGD42" s="18"/>
      <c r="FGE42" s="18"/>
      <c r="FGF42" s="18"/>
      <c r="FGG42" s="18"/>
      <c r="FGH42" s="18"/>
      <c r="FGI42" s="18"/>
      <c r="FGJ42" s="18"/>
      <c r="FGK42" s="18"/>
      <c r="FGL42" s="18"/>
      <c r="FGM42" s="18"/>
      <c r="FGN42" s="18"/>
      <c r="FGO42" s="18"/>
      <c r="FGP42" s="18"/>
      <c r="FGQ42" s="18"/>
      <c r="FGR42" s="18"/>
      <c r="FGS42" s="18"/>
      <c r="FGT42" s="18"/>
      <c r="FGU42" s="18"/>
      <c r="FGV42" s="18"/>
      <c r="FGW42" s="18"/>
      <c r="FGX42" s="18"/>
      <c r="FGY42" s="18"/>
      <c r="FGZ42" s="18"/>
      <c r="FHA42" s="18"/>
      <c r="FHB42" s="18"/>
      <c r="FHC42" s="18"/>
      <c r="FHD42" s="18"/>
      <c r="FHE42" s="18"/>
      <c r="FHF42" s="18"/>
      <c r="FHG42" s="18"/>
      <c r="FHH42" s="18"/>
      <c r="FHI42" s="18"/>
      <c r="FHJ42" s="18"/>
      <c r="FHK42" s="18"/>
      <c r="FHL42" s="18"/>
      <c r="FHM42" s="18"/>
      <c r="FHN42" s="18"/>
      <c r="FHO42" s="18"/>
      <c r="FHP42" s="18"/>
      <c r="FHQ42" s="18"/>
      <c r="FHR42" s="18"/>
      <c r="FHS42" s="18"/>
      <c r="FHT42" s="18"/>
      <c r="FHU42" s="18"/>
      <c r="FHV42" s="18"/>
      <c r="FHW42" s="18"/>
      <c r="FHX42" s="18"/>
      <c r="FHY42" s="18"/>
      <c r="FHZ42" s="18"/>
      <c r="FIA42" s="18"/>
      <c r="FIB42" s="18"/>
      <c r="FIC42" s="18"/>
      <c r="FID42" s="18"/>
      <c r="FIE42" s="18"/>
      <c r="FIF42" s="18"/>
      <c r="FIG42" s="18"/>
      <c r="FIH42" s="18"/>
      <c r="FII42" s="18"/>
      <c r="FIJ42" s="18"/>
      <c r="FIK42" s="18"/>
      <c r="FIL42" s="18"/>
      <c r="FIM42" s="18"/>
      <c r="FIN42" s="18"/>
      <c r="FIO42" s="18"/>
      <c r="FIP42" s="18"/>
      <c r="FIQ42" s="18"/>
      <c r="FIR42" s="18"/>
      <c r="FIS42" s="18"/>
      <c r="FIT42" s="18"/>
      <c r="FIU42" s="18"/>
      <c r="FIV42" s="18"/>
      <c r="FIW42" s="18"/>
      <c r="FIX42" s="18"/>
      <c r="FIY42" s="18"/>
      <c r="FIZ42" s="18"/>
      <c r="FJA42" s="18"/>
      <c r="FJB42" s="18"/>
      <c r="FJC42" s="18"/>
      <c r="FJD42" s="18"/>
      <c r="FJE42" s="18"/>
      <c r="FJF42" s="18"/>
      <c r="FJG42" s="18"/>
      <c r="FJH42" s="18"/>
      <c r="FJI42" s="18"/>
      <c r="FJJ42" s="18"/>
      <c r="FJK42" s="18"/>
      <c r="FJL42" s="18"/>
      <c r="FJM42" s="18"/>
      <c r="FJN42" s="18"/>
      <c r="FJO42" s="18"/>
      <c r="FJP42" s="18"/>
      <c r="FJQ42" s="18"/>
      <c r="FJR42" s="18"/>
      <c r="FJS42" s="18"/>
      <c r="FJT42" s="18"/>
      <c r="FJU42" s="18"/>
      <c r="FJV42" s="18"/>
      <c r="FJW42" s="18"/>
      <c r="FJX42" s="18"/>
      <c r="FJY42" s="18"/>
      <c r="FJZ42" s="18"/>
      <c r="FKA42" s="18"/>
      <c r="FKB42" s="18"/>
      <c r="FKC42" s="18"/>
      <c r="FKD42" s="18"/>
      <c r="FKE42" s="18"/>
      <c r="FKF42" s="18"/>
      <c r="FKG42" s="18"/>
      <c r="FKH42" s="18"/>
      <c r="FKI42" s="18"/>
      <c r="FKJ42" s="18"/>
      <c r="FKK42" s="18"/>
      <c r="FKL42" s="18"/>
      <c r="FKM42" s="18"/>
      <c r="FKN42" s="18"/>
      <c r="FKO42" s="18"/>
      <c r="FKP42" s="18"/>
      <c r="FKQ42" s="18"/>
      <c r="FKR42" s="18"/>
      <c r="FKS42" s="18"/>
      <c r="FKT42" s="18"/>
      <c r="FKU42" s="18"/>
      <c r="FKV42" s="18"/>
      <c r="FKW42" s="18"/>
      <c r="FKX42" s="18"/>
      <c r="FKY42" s="18"/>
      <c r="FKZ42" s="18"/>
      <c r="FLA42" s="18"/>
      <c r="FLB42" s="18"/>
      <c r="FLC42" s="18"/>
      <c r="FLD42" s="18"/>
      <c r="FLE42" s="18"/>
      <c r="FLF42" s="18"/>
      <c r="FLG42" s="18"/>
      <c r="FLH42" s="18"/>
      <c r="FLI42" s="18"/>
      <c r="FLJ42" s="18"/>
      <c r="FLK42" s="18"/>
      <c r="FLL42" s="18"/>
      <c r="FLM42" s="18"/>
      <c r="FLN42" s="18"/>
      <c r="FLO42" s="18"/>
      <c r="FLP42" s="18"/>
      <c r="FLQ42" s="18"/>
      <c r="FLR42" s="18"/>
      <c r="FLS42" s="18"/>
      <c r="FLT42" s="18"/>
      <c r="FLU42" s="18"/>
      <c r="FLV42" s="18"/>
      <c r="FLW42" s="18"/>
      <c r="FLX42" s="18"/>
      <c r="FLY42" s="18"/>
      <c r="FLZ42" s="18"/>
      <c r="FMA42" s="18"/>
      <c r="FMB42" s="18"/>
      <c r="FMC42" s="18"/>
      <c r="FMD42" s="18"/>
      <c r="FME42" s="18"/>
      <c r="FMF42" s="18"/>
      <c r="FMG42" s="18"/>
      <c r="FMH42" s="18"/>
      <c r="FMI42" s="18"/>
      <c r="FMJ42" s="18"/>
      <c r="FMK42" s="18"/>
      <c r="FML42" s="18"/>
      <c r="FMM42" s="18"/>
      <c r="FMN42" s="18"/>
      <c r="FMO42" s="18"/>
      <c r="FMP42" s="18"/>
      <c r="FMQ42" s="18"/>
      <c r="FMR42" s="18"/>
      <c r="FMS42" s="18"/>
      <c r="FMT42" s="18"/>
      <c r="FMU42" s="18"/>
      <c r="FMV42" s="18"/>
      <c r="FMW42" s="18"/>
      <c r="FMX42" s="18"/>
      <c r="FMY42" s="18"/>
      <c r="FMZ42" s="18"/>
      <c r="FNA42" s="18"/>
      <c r="FNB42" s="18"/>
      <c r="FNC42" s="18"/>
      <c r="FND42" s="18"/>
      <c r="FNE42" s="18"/>
      <c r="FNF42" s="18"/>
      <c r="FNG42" s="18"/>
      <c r="FNH42" s="18"/>
      <c r="FNI42" s="18"/>
      <c r="FNJ42" s="18"/>
      <c r="FNK42" s="18"/>
      <c r="FNL42" s="18"/>
      <c r="FNM42" s="18"/>
      <c r="FNN42" s="18"/>
      <c r="FNO42" s="18"/>
      <c r="FNP42" s="18"/>
      <c r="FNQ42" s="18"/>
      <c r="FNR42" s="18"/>
      <c r="FNS42" s="18"/>
      <c r="FNT42" s="18"/>
      <c r="FNU42" s="18"/>
      <c r="FNV42" s="18"/>
      <c r="FNW42" s="18"/>
      <c r="FNX42" s="18"/>
      <c r="FNY42" s="18"/>
      <c r="FNZ42" s="18"/>
      <c r="FOA42" s="18"/>
      <c r="FOB42" s="18"/>
      <c r="FOC42" s="18"/>
      <c r="FOD42" s="18"/>
      <c r="FOE42" s="18"/>
      <c r="FOF42" s="18"/>
      <c r="FOG42" s="18"/>
      <c r="FOH42" s="18"/>
      <c r="FOI42" s="18"/>
      <c r="FOJ42" s="18"/>
      <c r="FOK42" s="18"/>
      <c r="FOL42" s="18"/>
      <c r="FOM42" s="18"/>
      <c r="FON42" s="18"/>
      <c r="FOO42" s="18"/>
      <c r="FOP42" s="18"/>
      <c r="FOQ42" s="18"/>
      <c r="FOR42" s="18"/>
      <c r="FOS42" s="18"/>
      <c r="FOT42" s="18"/>
      <c r="FOU42" s="18"/>
      <c r="FOV42" s="18"/>
      <c r="FOW42" s="18"/>
      <c r="FOX42" s="18"/>
      <c r="FOY42" s="18"/>
      <c r="FOZ42" s="18"/>
      <c r="FPA42" s="18"/>
      <c r="FPB42" s="18"/>
      <c r="FPC42" s="18"/>
      <c r="FPD42" s="18"/>
      <c r="FPE42" s="18"/>
      <c r="FPF42" s="18"/>
      <c r="FPG42" s="18"/>
      <c r="FPH42" s="18"/>
      <c r="FPI42" s="18"/>
      <c r="FPJ42" s="18"/>
      <c r="FPK42" s="18"/>
      <c r="FPL42" s="18"/>
      <c r="FPM42" s="18"/>
      <c r="FPN42" s="18"/>
      <c r="FPO42" s="18"/>
      <c r="FPP42" s="18"/>
      <c r="FPQ42" s="18"/>
      <c r="FPR42" s="18"/>
      <c r="FPS42" s="18"/>
      <c r="FPT42" s="18"/>
      <c r="FPU42" s="18"/>
      <c r="FPV42" s="18"/>
      <c r="FPW42" s="18"/>
      <c r="FPX42" s="18"/>
      <c r="FPY42" s="18"/>
      <c r="FPZ42" s="18"/>
      <c r="FQA42" s="18"/>
      <c r="FQB42" s="18"/>
      <c r="FQC42" s="18"/>
      <c r="FQD42" s="18"/>
      <c r="FQE42" s="18"/>
      <c r="FQF42" s="18"/>
      <c r="FQG42" s="18"/>
      <c r="FQH42" s="18"/>
      <c r="FQI42" s="18"/>
      <c r="FQJ42" s="18"/>
      <c r="FQK42" s="18"/>
      <c r="FQL42" s="18"/>
      <c r="FQM42" s="18"/>
      <c r="FQN42" s="18"/>
      <c r="FQO42" s="18"/>
      <c r="FQP42" s="18"/>
      <c r="FQQ42" s="18"/>
      <c r="FQR42" s="18"/>
      <c r="FQS42" s="18"/>
      <c r="FQT42" s="18"/>
      <c r="FQU42" s="18"/>
      <c r="FQV42" s="18"/>
      <c r="FQW42" s="18"/>
      <c r="FQX42" s="18"/>
      <c r="FQY42" s="18"/>
      <c r="FQZ42" s="18"/>
      <c r="FRA42" s="18"/>
      <c r="FRB42" s="18"/>
      <c r="FRC42" s="18"/>
      <c r="FRD42" s="18"/>
      <c r="FRE42" s="18"/>
      <c r="FRF42" s="18"/>
      <c r="FRG42" s="18"/>
      <c r="FRH42" s="18"/>
      <c r="FRI42" s="18"/>
      <c r="FRJ42" s="18"/>
      <c r="FRK42" s="18"/>
      <c r="FRL42" s="18"/>
      <c r="FRM42" s="18"/>
      <c r="FRN42" s="18"/>
      <c r="FRO42" s="18"/>
      <c r="FRP42" s="18"/>
      <c r="FRQ42" s="18"/>
      <c r="FRR42" s="18"/>
      <c r="FRS42" s="18"/>
      <c r="FRT42" s="18"/>
      <c r="FRU42" s="18"/>
      <c r="FRV42" s="18"/>
      <c r="FRW42" s="18"/>
      <c r="FRX42" s="18"/>
      <c r="FRY42" s="18"/>
      <c r="FRZ42" s="18"/>
      <c r="FSA42" s="18"/>
      <c r="FSB42" s="18"/>
      <c r="FSC42" s="18"/>
      <c r="FSD42" s="18"/>
      <c r="FSE42" s="18"/>
      <c r="FSF42" s="18"/>
      <c r="FSG42" s="18"/>
      <c r="FSH42" s="18"/>
      <c r="FSI42" s="18"/>
      <c r="FSJ42" s="18"/>
      <c r="FSK42" s="18"/>
      <c r="FSL42" s="18"/>
      <c r="FSM42" s="18"/>
      <c r="FSN42" s="18"/>
      <c r="FSO42" s="18"/>
      <c r="FSP42" s="18"/>
      <c r="FSQ42" s="18"/>
      <c r="FSR42" s="18"/>
      <c r="FSS42" s="18"/>
      <c r="FST42" s="18"/>
      <c r="FSU42" s="18"/>
      <c r="FSV42" s="18"/>
      <c r="FSW42" s="18"/>
      <c r="FSX42" s="18"/>
      <c r="FSY42" s="18"/>
      <c r="FSZ42" s="18"/>
      <c r="FTA42" s="18"/>
      <c r="FTB42" s="18"/>
      <c r="FTC42" s="18"/>
      <c r="FTD42" s="18"/>
      <c r="FTE42" s="18"/>
      <c r="FTF42" s="18"/>
      <c r="FTG42" s="18"/>
      <c r="FTH42" s="18"/>
      <c r="FTI42" s="18"/>
      <c r="FTJ42" s="18"/>
      <c r="FTK42" s="18"/>
      <c r="FTL42" s="18"/>
      <c r="FTM42" s="18"/>
      <c r="FTN42" s="18"/>
      <c r="FTO42" s="18"/>
      <c r="FTP42" s="18"/>
      <c r="FTQ42" s="18"/>
      <c r="FTR42" s="18"/>
      <c r="FTS42" s="18"/>
      <c r="FTT42" s="18"/>
      <c r="FTU42" s="18"/>
      <c r="FTV42" s="18"/>
      <c r="FTW42" s="18"/>
      <c r="FTX42" s="18"/>
      <c r="FTY42" s="18"/>
      <c r="FTZ42" s="18"/>
      <c r="FUA42" s="18"/>
      <c r="FUB42" s="18"/>
      <c r="FUC42" s="18"/>
      <c r="FUD42" s="18"/>
      <c r="FUE42" s="18"/>
      <c r="FUF42" s="18"/>
      <c r="FUG42" s="18"/>
      <c r="FUH42" s="18"/>
      <c r="FUI42" s="18"/>
      <c r="FUJ42" s="18"/>
      <c r="FUK42" s="18"/>
      <c r="FUL42" s="18"/>
      <c r="FUM42" s="18"/>
      <c r="FUN42" s="18"/>
      <c r="FUO42" s="18"/>
      <c r="FUP42" s="18"/>
      <c r="FUQ42" s="18"/>
      <c r="FUR42" s="18"/>
      <c r="FUS42" s="18"/>
      <c r="FUT42" s="18"/>
      <c r="FUU42" s="18"/>
      <c r="FUV42" s="18"/>
      <c r="FUW42" s="18"/>
      <c r="FUX42" s="18"/>
      <c r="FUY42" s="18"/>
      <c r="FUZ42" s="18"/>
      <c r="FVA42" s="18"/>
      <c r="FVB42" s="18"/>
      <c r="FVC42" s="18"/>
      <c r="FVD42" s="18"/>
      <c r="FVE42" s="18"/>
      <c r="FVF42" s="18"/>
      <c r="FVG42" s="18"/>
      <c r="FVH42" s="18"/>
      <c r="FVI42" s="18"/>
      <c r="FVJ42" s="18"/>
      <c r="FVK42" s="18"/>
      <c r="FVL42" s="18"/>
      <c r="FVM42" s="18"/>
      <c r="FVN42" s="18"/>
      <c r="FVO42" s="18"/>
      <c r="FVP42" s="18"/>
      <c r="FVQ42" s="18"/>
      <c r="FVR42" s="18"/>
      <c r="FVS42" s="18"/>
      <c r="FVT42" s="18"/>
      <c r="FVU42" s="18"/>
      <c r="FVV42" s="18"/>
      <c r="FVW42" s="18"/>
      <c r="FVX42" s="18"/>
      <c r="FVY42" s="18"/>
      <c r="FVZ42" s="18"/>
      <c r="FWA42" s="18"/>
      <c r="FWB42" s="18"/>
      <c r="FWC42" s="18"/>
      <c r="FWD42" s="18"/>
      <c r="FWE42" s="18"/>
      <c r="FWF42" s="18"/>
      <c r="FWG42" s="18"/>
      <c r="FWH42" s="18"/>
      <c r="FWI42" s="18"/>
      <c r="FWJ42" s="18"/>
      <c r="FWK42" s="18"/>
      <c r="FWL42" s="18"/>
      <c r="FWM42" s="18"/>
      <c r="FWN42" s="18"/>
      <c r="FWO42" s="18"/>
      <c r="FWP42" s="18"/>
      <c r="FWQ42" s="18"/>
      <c r="FWR42" s="18"/>
      <c r="FWS42" s="18"/>
      <c r="FWT42" s="18"/>
      <c r="FWU42" s="18"/>
      <c r="FWV42" s="18"/>
      <c r="FWW42" s="18"/>
      <c r="FWX42" s="18"/>
      <c r="FWY42" s="18"/>
      <c r="FWZ42" s="18"/>
      <c r="FXA42" s="18"/>
      <c r="FXB42" s="18"/>
      <c r="FXC42" s="18"/>
      <c r="FXD42" s="18"/>
      <c r="FXE42" s="18"/>
      <c r="FXF42" s="18"/>
      <c r="FXG42" s="18"/>
      <c r="FXH42" s="18"/>
      <c r="FXI42" s="18"/>
      <c r="FXJ42" s="18"/>
      <c r="FXK42" s="18"/>
      <c r="FXL42" s="18"/>
      <c r="FXM42" s="18"/>
      <c r="FXN42" s="18"/>
      <c r="FXO42" s="18"/>
      <c r="FXP42" s="18"/>
      <c r="FXQ42" s="18"/>
      <c r="FXR42" s="18"/>
      <c r="FXS42" s="18"/>
      <c r="FXT42" s="18"/>
      <c r="FXU42" s="18"/>
      <c r="FXV42" s="18"/>
      <c r="FXW42" s="18"/>
      <c r="FXX42" s="18"/>
      <c r="FXY42" s="18"/>
      <c r="FXZ42" s="18"/>
      <c r="FYA42" s="18"/>
      <c r="FYB42" s="18"/>
      <c r="FYC42" s="18"/>
      <c r="FYD42" s="18"/>
      <c r="FYE42" s="18"/>
      <c r="FYF42" s="18"/>
      <c r="FYG42" s="18"/>
      <c r="FYH42" s="18"/>
      <c r="FYI42" s="18"/>
      <c r="FYJ42" s="18"/>
      <c r="FYK42" s="18"/>
      <c r="FYL42" s="18"/>
      <c r="FYM42" s="18"/>
      <c r="FYN42" s="18"/>
      <c r="FYO42" s="18"/>
      <c r="FYP42" s="18"/>
      <c r="FYQ42" s="18"/>
      <c r="FYR42" s="18"/>
      <c r="FYS42" s="18"/>
      <c r="FYT42" s="18"/>
      <c r="FYU42" s="18"/>
      <c r="FYV42" s="18"/>
      <c r="FYW42" s="18"/>
      <c r="FYX42" s="18"/>
      <c r="FYY42" s="18"/>
      <c r="FYZ42" s="18"/>
      <c r="FZA42" s="18"/>
      <c r="FZB42" s="18"/>
      <c r="FZC42" s="18"/>
      <c r="FZD42" s="18"/>
      <c r="FZE42" s="18"/>
      <c r="FZF42" s="18"/>
      <c r="FZG42" s="18"/>
      <c r="FZH42" s="18"/>
      <c r="FZI42" s="18"/>
      <c r="FZJ42" s="18"/>
      <c r="FZK42" s="18"/>
      <c r="FZL42" s="18"/>
      <c r="FZM42" s="18"/>
      <c r="FZN42" s="18"/>
      <c r="FZO42" s="18"/>
      <c r="FZP42" s="18"/>
      <c r="FZQ42" s="18"/>
      <c r="FZR42" s="18"/>
      <c r="FZS42" s="18"/>
      <c r="FZT42" s="18"/>
      <c r="FZU42" s="18"/>
      <c r="FZV42" s="18"/>
      <c r="FZW42" s="18"/>
      <c r="FZX42" s="18"/>
      <c r="FZY42" s="18"/>
      <c r="FZZ42" s="18"/>
      <c r="GAA42" s="18"/>
      <c r="GAB42" s="18"/>
      <c r="GAC42" s="18"/>
      <c r="GAD42" s="18"/>
      <c r="GAE42" s="18"/>
      <c r="GAF42" s="18"/>
      <c r="GAG42" s="18"/>
      <c r="GAH42" s="18"/>
      <c r="GAI42" s="18"/>
      <c r="GAJ42" s="18"/>
      <c r="GAK42" s="18"/>
      <c r="GAL42" s="18"/>
      <c r="GAM42" s="18"/>
      <c r="GAN42" s="18"/>
      <c r="GAO42" s="18"/>
      <c r="GAP42" s="18"/>
      <c r="GAQ42" s="18"/>
      <c r="GAR42" s="18"/>
      <c r="GAS42" s="18"/>
      <c r="GAT42" s="18"/>
      <c r="GAU42" s="18"/>
      <c r="GAV42" s="18"/>
      <c r="GAW42" s="18"/>
      <c r="GAX42" s="18"/>
      <c r="GAY42" s="18"/>
      <c r="GAZ42" s="18"/>
      <c r="GBA42" s="18"/>
      <c r="GBB42" s="18"/>
      <c r="GBC42" s="18"/>
      <c r="GBD42" s="18"/>
      <c r="GBE42" s="18"/>
      <c r="GBF42" s="18"/>
      <c r="GBG42" s="18"/>
      <c r="GBH42" s="18"/>
      <c r="GBI42" s="18"/>
      <c r="GBJ42" s="18"/>
      <c r="GBK42" s="18"/>
      <c r="GBL42" s="18"/>
      <c r="GBM42" s="18"/>
      <c r="GBN42" s="18"/>
      <c r="GBO42" s="18"/>
      <c r="GBP42" s="18"/>
      <c r="GBQ42" s="18"/>
      <c r="GBR42" s="18"/>
      <c r="GBS42" s="18"/>
      <c r="GBT42" s="18"/>
      <c r="GBU42" s="18"/>
      <c r="GBV42" s="18"/>
      <c r="GBW42" s="18"/>
      <c r="GBX42" s="18"/>
      <c r="GBY42" s="18"/>
      <c r="GBZ42" s="18"/>
      <c r="GCA42" s="18"/>
      <c r="GCB42" s="18"/>
      <c r="GCC42" s="18"/>
      <c r="GCD42" s="18"/>
      <c r="GCE42" s="18"/>
      <c r="GCF42" s="18"/>
      <c r="GCG42" s="18"/>
      <c r="GCH42" s="18"/>
      <c r="GCI42" s="18"/>
      <c r="GCJ42" s="18"/>
      <c r="GCK42" s="18"/>
      <c r="GCL42" s="18"/>
      <c r="GCM42" s="18"/>
      <c r="GCN42" s="18"/>
      <c r="GCO42" s="18"/>
      <c r="GCP42" s="18"/>
      <c r="GCQ42" s="18"/>
      <c r="GCR42" s="18"/>
      <c r="GCS42" s="18"/>
      <c r="GCT42" s="18"/>
      <c r="GCU42" s="18"/>
      <c r="GCV42" s="18"/>
      <c r="GCW42" s="18"/>
      <c r="GCX42" s="18"/>
      <c r="GCY42" s="18"/>
      <c r="GCZ42" s="18"/>
      <c r="GDA42" s="18"/>
      <c r="GDB42" s="18"/>
      <c r="GDC42" s="18"/>
      <c r="GDD42" s="18"/>
      <c r="GDE42" s="18"/>
      <c r="GDF42" s="18"/>
      <c r="GDG42" s="18"/>
      <c r="GDH42" s="18"/>
      <c r="GDI42" s="18"/>
      <c r="GDJ42" s="18"/>
      <c r="GDK42" s="18"/>
      <c r="GDL42" s="18"/>
      <c r="GDM42" s="18"/>
      <c r="GDN42" s="18"/>
      <c r="GDO42" s="18"/>
      <c r="GDP42" s="18"/>
      <c r="GDQ42" s="18"/>
      <c r="GDR42" s="18"/>
      <c r="GDS42" s="18"/>
      <c r="GDT42" s="18"/>
      <c r="GDU42" s="18"/>
      <c r="GDV42" s="18"/>
      <c r="GDW42" s="18"/>
      <c r="GDX42" s="18"/>
      <c r="GDY42" s="18"/>
      <c r="GDZ42" s="18"/>
      <c r="GEA42" s="18"/>
      <c r="GEB42" s="18"/>
      <c r="GEC42" s="18"/>
      <c r="GED42" s="18"/>
      <c r="GEE42" s="18"/>
      <c r="GEF42" s="18"/>
      <c r="GEG42" s="18"/>
      <c r="GEH42" s="18"/>
      <c r="GEI42" s="18"/>
      <c r="GEJ42" s="18"/>
      <c r="GEK42" s="18"/>
      <c r="GEL42" s="18"/>
      <c r="GEM42" s="18"/>
      <c r="GEN42" s="18"/>
      <c r="GEO42" s="18"/>
      <c r="GEP42" s="18"/>
      <c r="GEQ42" s="18"/>
      <c r="GER42" s="18"/>
      <c r="GES42" s="18"/>
      <c r="GET42" s="18"/>
      <c r="GEU42" s="18"/>
      <c r="GEV42" s="18"/>
      <c r="GEW42" s="18"/>
      <c r="GEX42" s="18"/>
      <c r="GEY42" s="18"/>
      <c r="GEZ42" s="18"/>
      <c r="GFA42" s="18"/>
      <c r="GFB42" s="18"/>
      <c r="GFC42" s="18"/>
      <c r="GFD42" s="18"/>
      <c r="GFE42" s="18"/>
      <c r="GFF42" s="18"/>
      <c r="GFG42" s="18"/>
      <c r="GFH42" s="18"/>
      <c r="GFI42" s="18"/>
      <c r="GFJ42" s="18"/>
      <c r="GFK42" s="18"/>
      <c r="GFL42" s="18"/>
      <c r="GFM42" s="18"/>
      <c r="GFN42" s="18"/>
      <c r="GFO42" s="18"/>
      <c r="GFP42" s="18"/>
      <c r="GFQ42" s="18"/>
      <c r="GFR42" s="18"/>
      <c r="GFS42" s="18"/>
      <c r="GFT42" s="18"/>
      <c r="GFU42" s="18"/>
      <c r="GFV42" s="18"/>
      <c r="GFW42" s="18"/>
      <c r="GFX42" s="18"/>
      <c r="GFY42" s="18"/>
      <c r="GFZ42" s="18"/>
      <c r="GGA42" s="18"/>
      <c r="GGB42" s="18"/>
      <c r="GGC42" s="18"/>
      <c r="GGD42" s="18"/>
      <c r="GGE42" s="18"/>
      <c r="GGF42" s="18"/>
      <c r="GGG42" s="18"/>
      <c r="GGH42" s="18"/>
      <c r="GGI42" s="18"/>
      <c r="GGJ42" s="18"/>
      <c r="GGK42" s="18"/>
      <c r="GGL42" s="18"/>
      <c r="GGM42" s="18"/>
      <c r="GGN42" s="18"/>
      <c r="GGO42" s="18"/>
      <c r="GGP42" s="18"/>
      <c r="GGQ42" s="18"/>
      <c r="GGR42" s="18"/>
      <c r="GGS42" s="18"/>
      <c r="GGT42" s="18"/>
      <c r="GGU42" s="18"/>
      <c r="GGV42" s="18"/>
      <c r="GGW42" s="18"/>
      <c r="GGX42" s="18"/>
      <c r="GGY42" s="18"/>
      <c r="GGZ42" s="18"/>
      <c r="GHA42" s="18"/>
      <c r="GHB42" s="18"/>
      <c r="GHC42" s="18"/>
      <c r="GHD42" s="18"/>
      <c r="GHE42" s="18"/>
      <c r="GHF42" s="18"/>
      <c r="GHG42" s="18"/>
      <c r="GHH42" s="18"/>
      <c r="GHI42" s="18"/>
      <c r="GHJ42" s="18"/>
      <c r="GHK42" s="18"/>
      <c r="GHL42" s="18"/>
      <c r="GHM42" s="18"/>
      <c r="GHN42" s="18"/>
      <c r="GHO42" s="18"/>
      <c r="GHP42" s="18"/>
      <c r="GHQ42" s="18"/>
      <c r="GHR42" s="18"/>
      <c r="GHS42" s="18"/>
      <c r="GHT42" s="18"/>
      <c r="GHU42" s="18"/>
      <c r="GHV42" s="18"/>
      <c r="GHW42" s="18"/>
      <c r="GHX42" s="18"/>
      <c r="GHY42" s="18"/>
      <c r="GHZ42" s="18"/>
      <c r="GIA42" s="18"/>
      <c r="GIB42" s="18"/>
      <c r="GIC42" s="18"/>
      <c r="GID42" s="18"/>
      <c r="GIE42" s="18"/>
      <c r="GIF42" s="18"/>
      <c r="GIG42" s="18"/>
      <c r="GIH42" s="18"/>
      <c r="GII42" s="18"/>
      <c r="GIJ42" s="18"/>
      <c r="GIK42" s="18"/>
      <c r="GIL42" s="18"/>
      <c r="GIM42" s="18"/>
      <c r="GIN42" s="18"/>
      <c r="GIO42" s="18"/>
      <c r="GIP42" s="18"/>
      <c r="GIQ42" s="18"/>
      <c r="GIR42" s="18"/>
      <c r="GIS42" s="18"/>
      <c r="GIT42" s="18"/>
      <c r="GIU42" s="18"/>
      <c r="GIV42" s="18"/>
      <c r="GIW42" s="18"/>
      <c r="GIX42" s="18"/>
      <c r="GIY42" s="18"/>
      <c r="GIZ42" s="18"/>
      <c r="GJA42" s="18"/>
      <c r="GJB42" s="18"/>
      <c r="GJC42" s="18"/>
      <c r="GJD42" s="18"/>
      <c r="GJE42" s="18"/>
      <c r="GJF42" s="18"/>
      <c r="GJG42" s="18"/>
      <c r="GJH42" s="18"/>
      <c r="GJI42" s="18"/>
      <c r="GJJ42" s="18"/>
      <c r="GJK42" s="18"/>
      <c r="GJL42" s="18"/>
      <c r="GJM42" s="18"/>
      <c r="GJN42" s="18"/>
      <c r="GJO42" s="18"/>
      <c r="GJP42" s="18"/>
      <c r="GJQ42" s="18"/>
      <c r="GJR42" s="18"/>
      <c r="GJS42" s="18"/>
      <c r="GJT42" s="18"/>
      <c r="GJU42" s="18"/>
      <c r="GJV42" s="18"/>
      <c r="GJW42" s="18"/>
      <c r="GJX42" s="18"/>
      <c r="GJY42" s="18"/>
      <c r="GJZ42" s="18"/>
      <c r="GKA42" s="18"/>
      <c r="GKB42" s="18"/>
      <c r="GKC42" s="18"/>
      <c r="GKD42" s="18"/>
      <c r="GKE42" s="18"/>
      <c r="GKF42" s="18"/>
      <c r="GKG42" s="18"/>
      <c r="GKH42" s="18"/>
      <c r="GKI42" s="18"/>
      <c r="GKJ42" s="18"/>
      <c r="GKK42" s="18"/>
      <c r="GKL42" s="18"/>
      <c r="GKM42" s="18"/>
      <c r="GKN42" s="18"/>
      <c r="GKO42" s="18"/>
      <c r="GKP42" s="18"/>
      <c r="GKQ42" s="18"/>
      <c r="GKR42" s="18"/>
      <c r="GKS42" s="18"/>
      <c r="GKT42" s="18"/>
      <c r="GKU42" s="18"/>
      <c r="GKV42" s="18"/>
      <c r="GKW42" s="18"/>
      <c r="GKX42" s="18"/>
      <c r="GKY42" s="18"/>
      <c r="GKZ42" s="18"/>
      <c r="GLA42" s="18"/>
      <c r="GLB42" s="18"/>
      <c r="GLC42" s="18"/>
      <c r="GLD42" s="18"/>
      <c r="GLE42" s="18"/>
      <c r="GLF42" s="18"/>
      <c r="GLG42" s="18"/>
      <c r="GLH42" s="18"/>
      <c r="GLI42" s="18"/>
      <c r="GLJ42" s="18"/>
      <c r="GLK42" s="18"/>
      <c r="GLL42" s="18"/>
      <c r="GLM42" s="18"/>
      <c r="GLN42" s="18"/>
      <c r="GLO42" s="18"/>
      <c r="GLP42" s="18"/>
      <c r="GLQ42" s="18"/>
      <c r="GLR42" s="18"/>
      <c r="GLS42" s="18"/>
      <c r="GLT42" s="18"/>
      <c r="GLU42" s="18"/>
      <c r="GLV42" s="18"/>
      <c r="GLW42" s="18"/>
      <c r="GLX42" s="18"/>
      <c r="GLY42" s="18"/>
      <c r="GLZ42" s="18"/>
      <c r="GMA42" s="18"/>
      <c r="GMB42" s="18"/>
      <c r="GMC42" s="18"/>
      <c r="GMD42" s="18"/>
      <c r="GME42" s="18"/>
      <c r="GMF42" s="18"/>
      <c r="GMG42" s="18"/>
      <c r="GMH42" s="18"/>
      <c r="GMI42" s="18"/>
      <c r="GMJ42" s="18"/>
      <c r="GMK42" s="18"/>
      <c r="GML42" s="18"/>
      <c r="GMM42" s="18"/>
      <c r="GMN42" s="18"/>
      <c r="GMO42" s="18"/>
      <c r="GMP42" s="18"/>
      <c r="GMQ42" s="18"/>
      <c r="GMR42" s="18"/>
      <c r="GMS42" s="18"/>
      <c r="GMT42" s="18"/>
      <c r="GMU42" s="18"/>
      <c r="GMV42" s="18"/>
      <c r="GMW42" s="18"/>
      <c r="GMX42" s="18"/>
      <c r="GMY42" s="18"/>
      <c r="GMZ42" s="18"/>
      <c r="GNA42" s="18"/>
      <c r="GNB42" s="18"/>
      <c r="GNC42" s="18"/>
      <c r="GND42" s="18"/>
      <c r="GNE42" s="18"/>
      <c r="GNF42" s="18"/>
      <c r="GNG42" s="18"/>
      <c r="GNH42" s="18"/>
      <c r="GNI42" s="18"/>
      <c r="GNJ42" s="18"/>
      <c r="GNK42" s="18"/>
      <c r="GNL42" s="18"/>
      <c r="GNM42" s="18"/>
      <c r="GNN42" s="18"/>
      <c r="GNO42" s="18"/>
      <c r="GNP42" s="18"/>
      <c r="GNQ42" s="18"/>
      <c r="GNR42" s="18"/>
      <c r="GNS42" s="18"/>
      <c r="GNT42" s="18"/>
      <c r="GNU42" s="18"/>
      <c r="GNV42" s="18"/>
      <c r="GNW42" s="18"/>
      <c r="GNX42" s="18"/>
      <c r="GNY42" s="18"/>
      <c r="GNZ42" s="18"/>
      <c r="GOA42" s="18"/>
      <c r="GOB42" s="18"/>
      <c r="GOC42" s="18"/>
      <c r="GOD42" s="18"/>
      <c r="GOE42" s="18"/>
      <c r="GOF42" s="18"/>
      <c r="GOG42" s="18"/>
      <c r="GOH42" s="18"/>
      <c r="GOI42" s="18"/>
      <c r="GOJ42" s="18"/>
      <c r="GOK42" s="18"/>
      <c r="GOL42" s="18"/>
      <c r="GOM42" s="18"/>
      <c r="GON42" s="18"/>
      <c r="GOO42" s="18"/>
      <c r="GOP42" s="18"/>
      <c r="GOQ42" s="18"/>
      <c r="GOR42" s="18"/>
      <c r="GOS42" s="18"/>
      <c r="GOT42" s="18"/>
      <c r="GOU42" s="18"/>
      <c r="GOV42" s="18"/>
      <c r="GOW42" s="18"/>
      <c r="GOX42" s="18"/>
      <c r="GOY42" s="18"/>
      <c r="GOZ42" s="18"/>
      <c r="GPA42" s="18"/>
      <c r="GPB42" s="18"/>
      <c r="GPC42" s="18"/>
      <c r="GPD42" s="18"/>
      <c r="GPE42" s="18"/>
      <c r="GPF42" s="18"/>
      <c r="GPG42" s="18"/>
      <c r="GPH42" s="18"/>
      <c r="GPI42" s="18"/>
      <c r="GPJ42" s="18"/>
      <c r="GPK42" s="18"/>
      <c r="GPL42" s="18"/>
      <c r="GPM42" s="18"/>
      <c r="GPN42" s="18"/>
      <c r="GPO42" s="18"/>
      <c r="GPP42" s="18"/>
      <c r="GPQ42" s="18"/>
      <c r="GPR42" s="18"/>
      <c r="GPS42" s="18"/>
      <c r="GPT42" s="18"/>
      <c r="GPU42" s="18"/>
      <c r="GPV42" s="18"/>
      <c r="GPW42" s="18"/>
      <c r="GPX42" s="18"/>
      <c r="GPY42" s="18"/>
      <c r="GPZ42" s="18"/>
      <c r="GQA42" s="18"/>
      <c r="GQB42" s="18"/>
      <c r="GQC42" s="18"/>
      <c r="GQD42" s="18"/>
      <c r="GQE42" s="18"/>
      <c r="GQF42" s="18"/>
      <c r="GQG42" s="18"/>
      <c r="GQH42" s="18"/>
      <c r="GQI42" s="18"/>
      <c r="GQJ42" s="18"/>
      <c r="GQK42" s="18"/>
      <c r="GQL42" s="18"/>
      <c r="GQM42" s="18"/>
      <c r="GQN42" s="18"/>
      <c r="GQO42" s="18"/>
      <c r="GQP42" s="18"/>
      <c r="GQQ42" s="18"/>
      <c r="GQR42" s="18"/>
      <c r="GQS42" s="18"/>
      <c r="GQT42" s="18"/>
      <c r="GQU42" s="18"/>
      <c r="GQV42" s="18"/>
      <c r="GQW42" s="18"/>
      <c r="GQX42" s="18"/>
      <c r="GQY42" s="18"/>
      <c r="GQZ42" s="18"/>
      <c r="GRA42" s="18"/>
      <c r="GRB42" s="18"/>
      <c r="GRC42" s="18"/>
      <c r="GRD42" s="18"/>
      <c r="GRE42" s="18"/>
      <c r="GRF42" s="18"/>
      <c r="GRG42" s="18"/>
      <c r="GRH42" s="18"/>
      <c r="GRI42" s="18"/>
      <c r="GRJ42" s="18"/>
      <c r="GRK42" s="18"/>
      <c r="GRL42" s="18"/>
      <c r="GRM42" s="18"/>
      <c r="GRN42" s="18"/>
      <c r="GRO42" s="18"/>
      <c r="GRP42" s="18"/>
      <c r="GRQ42" s="18"/>
      <c r="GRR42" s="18"/>
      <c r="GRS42" s="18"/>
      <c r="GRT42" s="18"/>
      <c r="GRU42" s="18"/>
      <c r="GRV42" s="18"/>
      <c r="GRW42" s="18"/>
      <c r="GRX42" s="18"/>
      <c r="GRY42" s="18"/>
      <c r="GRZ42" s="18"/>
      <c r="GSA42" s="18"/>
      <c r="GSB42" s="18"/>
      <c r="GSC42" s="18"/>
      <c r="GSD42" s="18"/>
      <c r="GSE42" s="18"/>
      <c r="GSF42" s="18"/>
      <c r="GSG42" s="18"/>
      <c r="GSH42" s="18"/>
      <c r="GSI42" s="18"/>
      <c r="GSJ42" s="18"/>
      <c r="GSK42" s="18"/>
      <c r="GSL42" s="18"/>
      <c r="GSM42" s="18"/>
      <c r="GSN42" s="18"/>
      <c r="GSO42" s="18"/>
      <c r="GSP42" s="18"/>
      <c r="GSQ42" s="18"/>
      <c r="GSR42" s="18"/>
      <c r="GSS42" s="18"/>
      <c r="GST42" s="18"/>
      <c r="GSU42" s="18"/>
      <c r="GSV42" s="18"/>
      <c r="GSW42" s="18"/>
      <c r="GSX42" s="18"/>
      <c r="GSY42" s="18"/>
      <c r="GSZ42" s="18"/>
      <c r="GTA42" s="18"/>
      <c r="GTB42" s="18"/>
      <c r="GTC42" s="18"/>
      <c r="GTD42" s="18"/>
      <c r="GTE42" s="18"/>
      <c r="GTF42" s="18"/>
      <c r="GTG42" s="18"/>
      <c r="GTH42" s="18"/>
      <c r="GTI42" s="18"/>
      <c r="GTJ42" s="18"/>
      <c r="GTK42" s="18"/>
      <c r="GTL42" s="18"/>
      <c r="GTM42" s="18"/>
      <c r="GTN42" s="18"/>
      <c r="GTO42" s="18"/>
      <c r="GTP42" s="18"/>
      <c r="GTQ42" s="18"/>
      <c r="GTR42" s="18"/>
      <c r="GTS42" s="18"/>
      <c r="GTT42" s="18"/>
      <c r="GTU42" s="18"/>
      <c r="GTV42" s="18"/>
      <c r="GTW42" s="18"/>
      <c r="GTX42" s="18"/>
      <c r="GTY42" s="18"/>
      <c r="GTZ42" s="18"/>
      <c r="GUA42" s="18"/>
      <c r="GUB42" s="18"/>
      <c r="GUC42" s="18"/>
      <c r="GUD42" s="18"/>
      <c r="GUE42" s="18"/>
      <c r="GUF42" s="18"/>
      <c r="GUG42" s="18"/>
      <c r="GUH42" s="18"/>
      <c r="GUI42" s="18"/>
      <c r="GUJ42" s="18"/>
      <c r="GUK42" s="18"/>
      <c r="GUL42" s="18"/>
      <c r="GUM42" s="18"/>
      <c r="GUN42" s="18"/>
      <c r="GUO42" s="18"/>
      <c r="GUP42" s="18"/>
      <c r="GUQ42" s="18"/>
      <c r="GUR42" s="18"/>
      <c r="GUS42" s="18"/>
      <c r="GUT42" s="18"/>
      <c r="GUU42" s="18"/>
      <c r="GUV42" s="18"/>
      <c r="GUW42" s="18"/>
      <c r="GUX42" s="18"/>
      <c r="GUY42" s="18"/>
      <c r="GUZ42" s="18"/>
      <c r="GVA42" s="18"/>
      <c r="GVB42" s="18"/>
      <c r="GVC42" s="18"/>
      <c r="GVD42" s="18"/>
      <c r="GVE42" s="18"/>
      <c r="GVF42" s="18"/>
      <c r="GVG42" s="18"/>
      <c r="GVH42" s="18"/>
      <c r="GVI42" s="18"/>
      <c r="GVJ42" s="18"/>
      <c r="GVK42" s="18"/>
      <c r="GVL42" s="18"/>
      <c r="GVM42" s="18"/>
      <c r="GVN42" s="18"/>
      <c r="GVO42" s="18"/>
      <c r="GVP42" s="18"/>
      <c r="GVQ42" s="18"/>
      <c r="GVR42" s="18"/>
      <c r="GVS42" s="18"/>
      <c r="GVT42" s="18"/>
      <c r="GVU42" s="18"/>
      <c r="GVV42" s="18"/>
      <c r="GVW42" s="18"/>
      <c r="GVX42" s="18"/>
      <c r="GVY42" s="18"/>
      <c r="GVZ42" s="18"/>
      <c r="GWA42" s="18"/>
      <c r="GWB42" s="18"/>
      <c r="GWC42" s="18"/>
      <c r="GWD42" s="18"/>
      <c r="GWE42" s="18"/>
      <c r="GWF42" s="18"/>
      <c r="GWG42" s="18"/>
      <c r="GWH42" s="18"/>
      <c r="GWI42" s="18"/>
      <c r="GWJ42" s="18"/>
      <c r="GWK42" s="18"/>
      <c r="GWL42" s="18"/>
      <c r="GWM42" s="18"/>
      <c r="GWN42" s="18"/>
      <c r="GWO42" s="18"/>
      <c r="GWP42" s="18"/>
      <c r="GWQ42" s="18"/>
      <c r="GWR42" s="18"/>
      <c r="GWS42" s="18"/>
      <c r="GWT42" s="18"/>
      <c r="GWU42" s="18"/>
      <c r="GWV42" s="18"/>
      <c r="GWW42" s="18"/>
      <c r="GWX42" s="18"/>
      <c r="GWY42" s="18"/>
      <c r="GWZ42" s="18"/>
      <c r="GXA42" s="18"/>
      <c r="GXB42" s="18"/>
      <c r="GXC42" s="18"/>
      <c r="GXD42" s="18"/>
      <c r="GXE42" s="18"/>
      <c r="GXF42" s="18"/>
      <c r="GXG42" s="18"/>
      <c r="GXH42" s="18"/>
      <c r="GXI42" s="18"/>
      <c r="GXJ42" s="18"/>
      <c r="GXK42" s="18"/>
      <c r="GXL42" s="18"/>
      <c r="GXM42" s="18"/>
      <c r="GXN42" s="18"/>
      <c r="GXO42" s="18"/>
      <c r="GXP42" s="18"/>
      <c r="GXQ42" s="18"/>
      <c r="GXR42" s="18"/>
      <c r="GXS42" s="18"/>
      <c r="GXT42" s="18"/>
      <c r="GXU42" s="18"/>
      <c r="GXV42" s="18"/>
      <c r="GXW42" s="18"/>
      <c r="GXX42" s="18"/>
      <c r="GXY42" s="18"/>
      <c r="GXZ42" s="18"/>
      <c r="GYA42" s="18"/>
      <c r="GYB42" s="18"/>
      <c r="GYC42" s="18"/>
      <c r="GYD42" s="18"/>
      <c r="GYE42" s="18"/>
      <c r="GYF42" s="18"/>
      <c r="GYG42" s="18"/>
      <c r="GYH42" s="18"/>
      <c r="GYI42" s="18"/>
      <c r="GYJ42" s="18"/>
      <c r="GYK42" s="18"/>
      <c r="GYL42" s="18"/>
      <c r="GYM42" s="18"/>
      <c r="GYN42" s="18"/>
      <c r="GYO42" s="18"/>
      <c r="GYP42" s="18"/>
      <c r="GYQ42" s="18"/>
      <c r="GYR42" s="18"/>
      <c r="GYS42" s="18"/>
      <c r="GYT42" s="18"/>
      <c r="GYU42" s="18"/>
      <c r="GYV42" s="18"/>
      <c r="GYW42" s="18"/>
      <c r="GYX42" s="18"/>
      <c r="GYY42" s="18"/>
      <c r="GYZ42" s="18"/>
      <c r="GZA42" s="18"/>
      <c r="GZB42" s="18"/>
      <c r="GZC42" s="18"/>
      <c r="GZD42" s="18"/>
      <c r="GZE42" s="18"/>
      <c r="GZF42" s="18"/>
      <c r="GZG42" s="18"/>
      <c r="GZH42" s="18"/>
      <c r="GZI42" s="18"/>
      <c r="GZJ42" s="18"/>
      <c r="GZK42" s="18"/>
      <c r="GZL42" s="18"/>
      <c r="GZM42" s="18"/>
      <c r="GZN42" s="18"/>
      <c r="GZO42" s="18"/>
      <c r="GZP42" s="18"/>
      <c r="GZQ42" s="18"/>
      <c r="GZR42" s="18"/>
      <c r="GZS42" s="18"/>
      <c r="GZT42" s="18"/>
      <c r="GZU42" s="18"/>
      <c r="GZV42" s="18"/>
      <c r="GZW42" s="18"/>
      <c r="GZX42" s="18"/>
      <c r="GZY42" s="18"/>
      <c r="GZZ42" s="18"/>
      <c r="HAA42" s="18"/>
      <c r="HAB42" s="18"/>
      <c r="HAC42" s="18"/>
      <c r="HAD42" s="18"/>
      <c r="HAE42" s="18"/>
      <c r="HAF42" s="18"/>
      <c r="HAG42" s="18"/>
      <c r="HAH42" s="18"/>
      <c r="HAI42" s="18"/>
      <c r="HAJ42" s="18"/>
      <c r="HAK42" s="18"/>
      <c r="HAL42" s="18"/>
      <c r="HAM42" s="18"/>
      <c r="HAN42" s="18"/>
      <c r="HAO42" s="18"/>
      <c r="HAP42" s="18"/>
      <c r="HAQ42" s="18"/>
      <c r="HAR42" s="18"/>
      <c r="HAS42" s="18"/>
      <c r="HAT42" s="18"/>
      <c r="HAU42" s="18"/>
      <c r="HAV42" s="18"/>
      <c r="HAW42" s="18"/>
      <c r="HAX42" s="18"/>
      <c r="HAY42" s="18"/>
      <c r="HAZ42" s="18"/>
      <c r="HBA42" s="18"/>
      <c r="HBB42" s="18"/>
      <c r="HBC42" s="18"/>
      <c r="HBD42" s="18"/>
      <c r="HBE42" s="18"/>
      <c r="HBF42" s="18"/>
      <c r="HBG42" s="18"/>
      <c r="HBH42" s="18"/>
      <c r="HBI42" s="18"/>
      <c r="HBJ42" s="18"/>
      <c r="HBK42" s="18"/>
      <c r="HBL42" s="18"/>
      <c r="HBM42" s="18"/>
      <c r="HBN42" s="18"/>
      <c r="HBO42" s="18"/>
      <c r="HBP42" s="18"/>
      <c r="HBQ42" s="18"/>
      <c r="HBR42" s="18"/>
      <c r="HBS42" s="18"/>
      <c r="HBT42" s="18"/>
      <c r="HBU42" s="18"/>
      <c r="HBV42" s="18"/>
      <c r="HBW42" s="18"/>
      <c r="HBX42" s="18"/>
      <c r="HBY42" s="18"/>
      <c r="HBZ42" s="18"/>
      <c r="HCA42" s="18"/>
      <c r="HCB42" s="18"/>
      <c r="HCC42" s="18"/>
      <c r="HCD42" s="18"/>
      <c r="HCE42" s="18"/>
      <c r="HCF42" s="18"/>
      <c r="HCG42" s="18"/>
      <c r="HCH42" s="18"/>
      <c r="HCI42" s="18"/>
      <c r="HCJ42" s="18"/>
      <c r="HCK42" s="18"/>
      <c r="HCL42" s="18"/>
      <c r="HCM42" s="18"/>
      <c r="HCN42" s="18"/>
      <c r="HCO42" s="18"/>
      <c r="HCP42" s="18"/>
      <c r="HCQ42" s="18"/>
      <c r="HCR42" s="18"/>
      <c r="HCS42" s="18"/>
      <c r="HCT42" s="18"/>
      <c r="HCU42" s="18"/>
      <c r="HCV42" s="18"/>
      <c r="HCW42" s="18"/>
      <c r="HCX42" s="18"/>
      <c r="HCY42" s="18"/>
      <c r="HCZ42" s="18"/>
      <c r="HDA42" s="18"/>
      <c r="HDB42" s="18"/>
      <c r="HDC42" s="18"/>
      <c r="HDD42" s="18"/>
      <c r="HDE42" s="18"/>
      <c r="HDF42" s="18"/>
      <c r="HDG42" s="18"/>
      <c r="HDH42" s="18"/>
      <c r="HDI42" s="18"/>
      <c r="HDJ42" s="18"/>
      <c r="HDK42" s="18"/>
      <c r="HDL42" s="18"/>
      <c r="HDM42" s="18"/>
      <c r="HDN42" s="18"/>
      <c r="HDO42" s="18"/>
      <c r="HDP42" s="18"/>
      <c r="HDQ42" s="18"/>
      <c r="HDR42" s="18"/>
      <c r="HDS42" s="18"/>
      <c r="HDT42" s="18"/>
      <c r="HDU42" s="18"/>
      <c r="HDV42" s="18"/>
      <c r="HDW42" s="18"/>
      <c r="HDX42" s="18"/>
      <c r="HDY42" s="18"/>
      <c r="HDZ42" s="18"/>
      <c r="HEA42" s="18"/>
      <c r="HEB42" s="18"/>
      <c r="HEC42" s="18"/>
      <c r="HED42" s="18"/>
      <c r="HEE42" s="18"/>
      <c r="HEF42" s="18"/>
      <c r="HEG42" s="18"/>
      <c r="HEH42" s="18"/>
      <c r="HEI42" s="18"/>
      <c r="HEJ42" s="18"/>
      <c r="HEK42" s="18"/>
      <c r="HEL42" s="18"/>
      <c r="HEM42" s="18"/>
      <c r="HEN42" s="18"/>
      <c r="HEO42" s="18"/>
      <c r="HEP42" s="18"/>
      <c r="HEQ42" s="18"/>
      <c r="HER42" s="18"/>
      <c r="HES42" s="18"/>
      <c r="HET42" s="18"/>
      <c r="HEU42" s="18"/>
      <c r="HEV42" s="18"/>
      <c r="HEW42" s="18"/>
      <c r="HEX42" s="18"/>
      <c r="HEY42" s="18"/>
      <c r="HEZ42" s="18"/>
      <c r="HFA42" s="18"/>
      <c r="HFB42" s="18"/>
      <c r="HFC42" s="18"/>
      <c r="HFD42" s="18"/>
      <c r="HFE42" s="18"/>
      <c r="HFF42" s="18"/>
      <c r="HFG42" s="18"/>
      <c r="HFH42" s="18"/>
      <c r="HFI42" s="18"/>
      <c r="HFJ42" s="18"/>
      <c r="HFK42" s="18"/>
      <c r="HFL42" s="18"/>
      <c r="HFM42" s="18"/>
      <c r="HFN42" s="18"/>
      <c r="HFO42" s="18"/>
      <c r="HFP42" s="18"/>
      <c r="HFQ42" s="18"/>
      <c r="HFR42" s="18"/>
      <c r="HFS42" s="18"/>
      <c r="HFT42" s="18"/>
      <c r="HFU42" s="18"/>
      <c r="HFV42" s="18"/>
      <c r="HFW42" s="18"/>
      <c r="HFX42" s="18"/>
      <c r="HFY42" s="18"/>
      <c r="HFZ42" s="18"/>
      <c r="HGA42" s="18"/>
      <c r="HGB42" s="18"/>
      <c r="HGC42" s="18"/>
      <c r="HGD42" s="18"/>
      <c r="HGE42" s="18"/>
      <c r="HGF42" s="18"/>
      <c r="HGG42" s="18"/>
      <c r="HGH42" s="18"/>
      <c r="HGI42" s="18"/>
      <c r="HGJ42" s="18"/>
      <c r="HGK42" s="18"/>
      <c r="HGL42" s="18"/>
      <c r="HGM42" s="18"/>
      <c r="HGN42" s="18"/>
      <c r="HGO42" s="18"/>
      <c r="HGP42" s="18"/>
      <c r="HGQ42" s="18"/>
      <c r="HGR42" s="18"/>
      <c r="HGS42" s="18"/>
      <c r="HGT42" s="18"/>
      <c r="HGU42" s="18"/>
      <c r="HGV42" s="18"/>
      <c r="HGW42" s="18"/>
      <c r="HGX42" s="18"/>
      <c r="HGY42" s="18"/>
      <c r="HGZ42" s="18"/>
      <c r="HHA42" s="18"/>
      <c r="HHB42" s="18"/>
      <c r="HHC42" s="18"/>
      <c r="HHD42" s="18"/>
      <c r="HHE42" s="18"/>
      <c r="HHF42" s="18"/>
      <c r="HHG42" s="18"/>
      <c r="HHH42" s="18"/>
      <c r="HHI42" s="18"/>
      <c r="HHJ42" s="18"/>
      <c r="HHK42" s="18"/>
      <c r="HHL42" s="18"/>
      <c r="HHM42" s="18"/>
      <c r="HHN42" s="18"/>
      <c r="HHO42" s="18"/>
      <c r="HHP42" s="18"/>
      <c r="HHQ42" s="18"/>
      <c r="HHR42" s="18"/>
      <c r="HHS42" s="18"/>
      <c r="HHT42" s="18"/>
      <c r="HHU42" s="18"/>
      <c r="HHV42" s="18"/>
      <c r="HHW42" s="18"/>
      <c r="HHX42" s="18"/>
      <c r="HHY42" s="18"/>
      <c r="HHZ42" s="18"/>
      <c r="HIA42" s="18"/>
      <c r="HIB42" s="18"/>
      <c r="HIC42" s="18"/>
      <c r="HID42" s="18"/>
      <c r="HIE42" s="18"/>
      <c r="HIF42" s="18"/>
      <c r="HIG42" s="18"/>
      <c r="HIH42" s="18"/>
      <c r="HII42" s="18"/>
      <c r="HIJ42" s="18"/>
      <c r="HIK42" s="18"/>
      <c r="HIL42" s="18"/>
      <c r="HIM42" s="18"/>
      <c r="HIN42" s="18"/>
      <c r="HIO42" s="18"/>
      <c r="HIP42" s="18"/>
      <c r="HIQ42" s="18"/>
      <c r="HIR42" s="18"/>
      <c r="HIS42" s="18"/>
      <c r="HIT42" s="18"/>
      <c r="HIU42" s="18"/>
      <c r="HIV42" s="18"/>
      <c r="HIW42" s="18"/>
      <c r="HIX42" s="18"/>
      <c r="HIY42" s="18"/>
      <c r="HIZ42" s="18"/>
      <c r="HJA42" s="18"/>
      <c r="HJB42" s="18"/>
      <c r="HJC42" s="18"/>
      <c r="HJD42" s="18"/>
      <c r="HJE42" s="18"/>
      <c r="HJF42" s="18"/>
      <c r="HJG42" s="18"/>
      <c r="HJH42" s="18"/>
      <c r="HJI42" s="18"/>
      <c r="HJJ42" s="18"/>
      <c r="HJK42" s="18"/>
      <c r="HJL42" s="18"/>
      <c r="HJM42" s="18"/>
      <c r="HJN42" s="18"/>
      <c r="HJO42" s="18"/>
      <c r="HJP42" s="18"/>
      <c r="HJQ42" s="18"/>
      <c r="HJR42" s="18"/>
      <c r="HJS42" s="18"/>
      <c r="HJT42" s="18"/>
      <c r="HJU42" s="18"/>
      <c r="HJV42" s="18"/>
      <c r="HJW42" s="18"/>
      <c r="HJX42" s="18"/>
      <c r="HJY42" s="18"/>
      <c r="HJZ42" s="18"/>
      <c r="HKA42" s="18"/>
      <c r="HKB42" s="18"/>
      <c r="HKC42" s="18"/>
      <c r="HKD42" s="18"/>
      <c r="HKE42" s="18"/>
      <c r="HKF42" s="18"/>
      <c r="HKG42" s="18"/>
      <c r="HKH42" s="18"/>
      <c r="HKI42" s="18"/>
      <c r="HKJ42" s="18"/>
      <c r="HKK42" s="18"/>
      <c r="HKL42" s="18"/>
      <c r="HKM42" s="18"/>
      <c r="HKN42" s="18"/>
      <c r="HKO42" s="18"/>
      <c r="HKP42" s="18"/>
      <c r="HKQ42" s="18"/>
      <c r="HKR42" s="18"/>
      <c r="HKS42" s="18"/>
      <c r="HKT42" s="18"/>
      <c r="HKU42" s="18"/>
      <c r="HKV42" s="18"/>
      <c r="HKW42" s="18"/>
      <c r="HKX42" s="18"/>
      <c r="HKY42" s="18"/>
      <c r="HKZ42" s="18"/>
      <c r="HLA42" s="18"/>
      <c r="HLB42" s="18"/>
      <c r="HLC42" s="18"/>
      <c r="HLD42" s="18"/>
      <c r="HLE42" s="18"/>
      <c r="HLF42" s="18"/>
      <c r="HLG42" s="18"/>
      <c r="HLH42" s="18"/>
      <c r="HLI42" s="18"/>
      <c r="HLJ42" s="18"/>
      <c r="HLK42" s="18"/>
      <c r="HLL42" s="18"/>
      <c r="HLM42" s="18"/>
      <c r="HLN42" s="18"/>
      <c r="HLO42" s="18"/>
      <c r="HLP42" s="18"/>
      <c r="HLQ42" s="18"/>
      <c r="HLR42" s="18"/>
      <c r="HLS42" s="18"/>
      <c r="HLT42" s="18"/>
      <c r="HLU42" s="18"/>
      <c r="HLV42" s="18"/>
      <c r="HLW42" s="18"/>
      <c r="HLX42" s="18"/>
      <c r="HLY42" s="18"/>
      <c r="HLZ42" s="18"/>
      <c r="HMA42" s="18"/>
      <c r="HMB42" s="18"/>
      <c r="HMC42" s="18"/>
      <c r="HMD42" s="18"/>
      <c r="HME42" s="18"/>
      <c r="HMF42" s="18"/>
      <c r="HMG42" s="18"/>
      <c r="HMH42" s="18"/>
      <c r="HMI42" s="18"/>
      <c r="HMJ42" s="18"/>
      <c r="HMK42" s="18"/>
      <c r="HML42" s="18"/>
      <c r="HMM42" s="18"/>
      <c r="HMN42" s="18"/>
      <c r="HMO42" s="18"/>
      <c r="HMP42" s="18"/>
      <c r="HMQ42" s="18"/>
      <c r="HMR42" s="18"/>
      <c r="HMS42" s="18"/>
      <c r="HMT42" s="18"/>
      <c r="HMU42" s="18"/>
      <c r="HMV42" s="18"/>
      <c r="HMW42" s="18"/>
      <c r="HMX42" s="18"/>
      <c r="HMY42" s="18"/>
      <c r="HMZ42" s="18"/>
      <c r="HNA42" s="18"/>
      <c r="HNB42" s="18"/>
      <c r="HNC42" s="18"/>
      <c r="HND42" s="18"/>
      <c r="HNE42" s="18"/>
      <c r="HNF42" s="18"/>
      <c r="HNG42" s="18"/>
      <c r="HNH42" s="18"/>
      <c r="HNI42" s="18"/>
      <c r="HNJ42" s="18"/>
      <c r="HNK42" s="18"/>
      <c r="HNL42" s="18"/>
      <c r="HNM42" s="18"/>
      <c r="HNN42" s="18"/>
      <c r="HNO42" s="18"/>
      <c r="HNP42" s="18"/>
      <c r="HNQ42" s="18"/>
      <c r="HNR42" s="18"/>
      <c r="HNS42" s="18"/>
      <c r="HNT42" s="18"/>
      <c r="HNU42" s="18"/>
      <c r="HNV42" s="18"/>
      <c r="HNW42" s="18"/>
      <c r="HNX42" s="18"/>
      <c r="HNY42" s="18"/>
      <c r="HNZ42" s="18"/>
      <c r="HOA42" s="18"/>
      <c r="HOB42" s="18"/>
      <c r="HOC42" s="18"/>
      <c r="HOD42" s="18"/>
      <c r="HOE42" s="18"/>
      <c r="HOF42" s="18"/>
      <c r="HOG42" s="18"/>
      <c r="HOH42" s="18"/>
      <c r="HOI42" s="18"/>
      <c r="HOJ42" s="18"/>
      <c r="HOK42" s="18"/>
      <c r="HOL42" s="18"/>
      <c r="HOM42" s="18"/>
      <c r="HON42" s="18"/>
      <c r="HOO42" s="18"/>
      <c r="HOP42" s="18"/>
      <c r="HOQ42" s="18"/>
      <c r="HOR42" s="18"/>
      <c r="HOS42" s="18"/>
      <c r="HOT42" s="18"/>
      <c r="HOU42" s="18"/>
      <c r="HOV42" s="18"/>
      <c r="HOW42" s="18"/>
      <c r="HOX42" s="18"/>
      <c r="HOY42" s="18"/>
      <c r="HOZ42" s="18"/>
      <c r="HPA42" s="18"/>
      <c r="HPB42" s="18"/>
      <c r="HPC42" s="18"/>
      <c r="HPD42" s="18"/>
      <c r="HPE42" s="18"/>
      <c r="HPF42" s="18"/>
      <c r="HPG42" s="18"/>
      <c r="HPH42" s="18"/>
      <c r="HPI42" s="18"/>
      <c r="HPJ42" s="18"/>
      <c r="HPK42" s="18"/>
      <c r="HPL42" s="18"/>
      <c r="HPM42" s="18"/>
      <c r="HPN42" s="18"/>
      <c r="HPO42" s="18"/>
      <c r="HPP42" s="18"/>
      <c r="HPQ42" s="18"/>
      <c r="HPR42" s="18"/>
      <c r="HPS42" s="18"/>
      <c r="HPT42" s="18"/>
      <c r="HPU42" s="18"/>
      <c r="HPV42" s="18"/>
      <c r="HPW42" s="18"/>
      <c r="HPX42" s="18"/>
      <c r="HPY42" s="18"/>
      <c r="HPZ42" s="18"/>
      <c r="HQA42" s="18"/>
      <c r="HQB42" s="18"/>
      <c r="HQC42" s="18"/>
      <c r="HQD42" s="18"/>
      <c r="HQE42" s="18"/>
      <c r="HQF42" s="18"/>
      <c r="HQG42" s="18"/>
      <c r="HQH42" s="18"/>
      <c r="HQI42" s="18"/>
      <c r="HQJ42" s="18"/>
      <c r="HQK42" s="18"/>
      <c r="HQL42" s="18"/>
      <c r="HQM42" s="18"/>
      <c r="HQN42" s="18"/>
      <c r="HQO42" s="18"/>
      <c r="HQP42" s="18"/>
      <c r="HQQ42" s="18"/>
      <c r="HQR42" s="18"/>
      <c r="HQS42" s="18"/>
      <c r="HQT42" s="18"/>
      <c r="HQU42" s="18"/>
      <c r="HQV42" s="18"/>
      <c r="HQW42" s="18"/>
      <c r="HQX42" s="18"/>
      <c r="HQY42" s="18"/>
      <c r="HQZ42" s="18"/>
      <c r="HRA42" s="18"/>
      <c r="HRB42" s="18"/>
      <c r="HRC42" s="18"/>
      <c r="HRD42" s="18"/>
      <c r="HRE42" s="18"/>
      <c r="HRF42" s="18"/>
      <c r="HRG42" s="18"/>
      <c r="HRH42" s="18"/>
      <c r="HRI42" s="18"/>
      <c r="HRJ42" s="18"/>
      <c r="HRK42" s="18"/>
      <c r="HRL42" s="18"/>
      <c r="HRM42" s="18"/>
      <c r="HRN42" s="18"/>
      <c r="HRO42" s="18"/>
      <c r="HRP42" s="18"/>
      <c r="HRQ42" s="18"/>
      <c r="HRR42" s="18"/>
      <c r="HRS42" s="18"/>
      <c r="HRT42" s="18"/>
      <c r="HRU42" s="18"/>
      <c r="HRV42" s="18"/>
      <c r="HRW42" s="18"/>
      <c r="HRX42" s="18"/>
      <c r="HRY42" s="18"/>
      <c r="HRZ42" s="18"/>
      <c r="HSA42" s="18"/>
      <c r="HSB42" s="18"/>
      <c r="HSC42" s="18"/>
      <c r="HSD42" s="18"/>
      <c r="HSE42" s="18"/>
      <c r="HSF42" s="18"/>
      <c r="HSG42" s="18"/>
      <c r="HSH42" s="18"/>
      <c r="HSI42" s="18"/>
      <c r="HSJ42" s="18"/>
      <c r="HSK42" s="18"/>
      <c r="HSL42" s="18"/>
      <c r="HSM42" s="18"/>
      <c r="HSN42" s="18"/>
      <c r="HSO42" s="18"/>
      <c r="HSP42" s="18"/>
      <c r="HSQ42" s="18"/>
      <c r="HSR42" s="18"/>
      <c r="HSS42" s="18"/>
      <c r="HST42" s="18"/>
      <c r="HSU42" s="18"/>
      <c r="HSV42" s="18"/>
      <c r="HSW42" s="18"/>
      <c r="HSX42" s="18"/>
      <c r="HSY42" s="18"/>
      <c r="HSZ42" s="18"/>
      <c r="HTA42" s="18"/>
      <c r="HTB42" s="18"/>
      <c r="HTC42" s="18"/>
      <c r="HTD42" s="18"/>
      <c r="HTE42" s="18"/>
      <c r="HTF42" s="18"/>
      <c r="HTG42" s="18"/>
      <c r="HTH42" s="18"/>
      <c r="HTI42" s="18"/>
      <c r="HTJ42" s="18"/>
      <c r="HTK42" s="18"/>
      <c r="HTL42" s="18"/>
      <c r="HTM42" s="18"/>
      <c r="HTN42" s="18"/>
      <c r="HTO42" s="18"/>
      <c r="HTP42" s="18"/>
      <c r="HTQ42" s="18"/>
      <c r="HTR42" s="18"/>
      <c r="HTS42" s="18"/>
      <c r="HTT42" s="18"/>
      <c r="HTU42" s="18"/>
      <c r="HTV42" s="18"/>
      <c r="HTW42" s="18"/>
      <c r="HTX42" s="18"/>
      <c r="HTY42" s="18"/>
      <c r="HTZ42" s="18"/>
      <c r="HUA42" s="18"/>
      <c r="HUB42" s="18"/>
      <c r="HUC42" s="18"/>
      <c r="HUD42" s="18"/>
      <c r="HUE42" s="18"/>
      <c r="HUF42" s="18"/>
      <c r="HUG42" s="18"/>
      <c r="HUH42" s="18"/>
      <c r="HUI42" s="18"/>
      <c r="HUJ42" s="18"/>
      <c r="HUK42" s="18"/>
      <c r="HUL42" s="18"/>
      <c r="HUM42" s="18"/>
      <c r="HUN42" s="18"/>
      <c r="HUO42" s="18"/>
      <c r="HUP42" s="18"/>
      <c r="HUQ42" s="18"/>
      <c r="HUR42" s="18"/>
      <c r="HUS42" s="18"/>
      <c r="HUT42" s="18"/>
      <c r="HUU42" s="18"/>
      <c r="HUV42" s="18"/>
      <c r="HUW42" s="18"/>
      <c r="HUX42" s="18"/>
      <c r="HUY42" s="18"/>
      <c r="HUZ42" s="18"/>
      <c r="HVA42" s="18"/>
      <c r="HVB42" s="18"/>
      <c r="HVC42" s="18"/>
      <c r="HVD42" s="18"/>
      <c r="HVE42" s="18"/>
      <c r="HVF42" s="18"/>
      <c r="HVG42" s="18"/>
      <c r="HVH42" s="18"/>
      <c r="HVI42" s="18"/>
      <c r="HVJ42" s="18"/>
      <c r="HVK42" s="18"/>
      <c r="HVL42" s="18"/>
      <c r="HVM42" s="18"/>
      <c r="HVN42" s="18"/>
      <c r="HVO42" s="18"/>
      <c r="HVP42" s="18"/>
      <c r="HVQ42" s="18"/>
      <c r="HVR42" s="18"/>
      <c r="HVS42" s="18"/>
      <c r="HVT42" s="18"/>
      <c r="HVU42" s="18"/>
      <c r="HVV42" s="18"/>
      <c r="HVW42" s="18"/>
      <c r="HVX42" s="18"/>
      <c r="HVY42" s="18"/>
      <c r="HVZ42" s="18"/>
      <c r="HWA42" s="18"/>
      <c r="HWB42" s="18"/>
      <c r="HWC42" s="18"/>
      <c r="HWD42" s="18"/>
      <c r="HWE42" s="18"/>
      <c r="HWF42" s="18"/>
      <c r="HWG42" s="18"/>
      <c r="HWH42" s="18"/>
      <c r="HWI42" s="18"/>
      <c r="HWJ42" s="18"/>
      <c r="HWK42" s="18"/>
      <c r="HWL42" s="18"/>
      <c r="HWM42" s="18"/>
      <c r="HWN42" s="18"/>
      <c r="HWO42" s="18"/>
      <c r="HWP42" s="18"/>
      <c r="HWQ42" s="18"/>
      <c r="HWR42" s="18"/>
      <c r="HWS42" s="18"/>
      <c r="HWT42" s="18"/>
      <c r="HWU42" s="18"/>
      <c r="HWV42" s="18"/>
      <c r="HWW42" s="18"/>
      <c r="HWX42" s="18"/>
      <c r="HWY42" s="18"/>
      <c r="HWZ42" s="18"/>
      <c r="HXA42" s="18"/>
      <c r="HXB42" s="18"/>
      <c r="HXC42" s="18"/>
      <c r="HXD42" s="18"/>
      <c r="HXE42" s="18"/>
      <c r="HXF42" s="18"/>
      <c r="HXG42" s="18"/>
      <c r="HXH42" s="18"/>
      <c r="HXI42" s="18"/>
      <c r="HXJ42" s="18"/>
      <c r="HXK42" s="18"/>
      <c r="HXL42" s="18"/>
      <c r="HXM42" s="18"/>
      <c r="HXN42" s="18"/>
      <c r="HXO42" s="18"/>
      <c r="HXP42" s="18"/>
      <c r="HXQ42" s="18"/>
      <c r="HXR42" s="18"/>
      <c r="HXS42" s="18"/>
      <c r="HXT42" s="18"/>
      <c r="HXU42" s="18"/>
      <c r="HXV42" s="18"/>
      <c r="HXW42" s="18"/>
      <c r="HXX42" s="18"/>
      <c r="HXY42" s="18"/>
      <c r="HXZ42" s="18"/>
      <c r="HYA42" s="18"/>
      <c r="HYB42" s="18"/>
      <c r="HYC42" s="18"/>
      <c r="HYD42" s="18"/>
      <c r="HYE42" s="18"/>
      <c r="HYF42" s="18"/>
      <c r="HYG42" s="18"/>
      <c r="HYH42" s="18"/>
      <c r="HYI42" s="18"/>
      <c r="HYJ42" s="18"/>
      <c r="HYK42" s="18"/>
      <c r="HYL42" s="18"/>
      <c r="HYM42" s="18"/>
      <c r="HYN42" s="18"/>
      <c r="HYO42" s="18"/>
      <c r="HYP42" s="18"/>
      <c r="HYQ42" s="18"/>
      <c r="HYR42" s="18"/>
      <c r="HYS42" s="18"/>
      <c r="HYT42" s="18"/>
      <c r="HYU42" s="18"/>
      <c r="HYV42" s="18"/>
      <c r="HYW42" s="18"/>
      <c r="HYX42" s="18"/>
      <c r="HYY42" s="18"/>
      <c r="HYZ42" s="18"/>
      <c r="HZA42" s="18"/>
      <c r="HZB42" s="18"/>
      <c r="HZC42" s="18"/>
      <c r="HZD42" s="18"/>
      <c r="HZE42" s="18"/>
      <c r="HZF42" s="18"/>
      <c r="HZG42" s="18"/>
      <c r="HZH42" s="18"/>
      <c r="HZI42" s="18"/>
      <c r="HZJ42" s="18"/>
      <c r="HZK42" s="18"/>
      <c r="HZL42" s="18"/>
      <c r="HZM42" s="18"/>
      <c r="HZN42" s="18"/>
      <c r="HZO42" s="18"/>
      <c r="HZP42" s="18"/>
      <c r="HZQ42" s="18"/>
      <c r="HZR42" s="18"/>
      <c r="HZS42" s="18"/>
      <c r="HZT42" s="18"/>
      <c r="HZU42" s="18"/>
      <c r="HZV42" s="18"/>
      <c r="HZW42" s="18"/>
      <c r="HZX42" s="18"/>
      <c r="HZY42" s="18"/>
      <c r="HZZ42" s="18"/>
      <c r="IAA42" s="18"/>
      <c r="IAB42" s="18"/>
      <c r="IAC42" s="18"/>
      <c r="IAD42" s="18"/>
      <c r="IAE42" s="18"/>
      <c r="IAF42" s="18"/>
      <c r="IAG42" s="18"/>
      <c r="IAH42" s="18"/>
      <c r="IAI42" s="18"/>
      <c r="IAJ42" s="18"/>
      <c r="IAK42" s="18"/>
      <c r="IAL42" s="18"/>
      <c r="IAM42" s="18"/>
      <c r="IAN42" s="18"/>
      <c r="IAO42" s="18"/>
      <c r="IAP42" s="18"/>
      <c r="IAQ42" s="18"/>
      <c r="IAR42" s="18"/>
      <c r="IAS42" s="18"/>
      <c r="IAT42" s="18"/>
      <c r="IAU42" s="18"/>
      <c r="IAV42" s="18"/>
      <c r="IAW42" s="18"/>
      <c r="IAX42" s="18"/>
      <c r="IAY42" s="18"/>
      <c r="IAZ42" s="18"/>
      <c r="IBA42" s="18"/>
      <c r="IBB42" s="18"/>
      <c r="IBC42" s="18"/>
      <c r="IBD42" s="18"/>
      <c r="IBE42" s="18"/>
      <c r="IBF42" s="18"/>
      <c r="IBG42" s="18"/>
      <c r="IBH42" s="18"/>
      <c r="IBI42" s="18"/>
      <c r="IBJ42" s="18"/>
      <c r="IBK42" s="18"/>
      <c r="IBL42" s="18"/>
      <c r="IBM42" s="18"/>
      <c r="IBN42" s="18"/>
      <c r="IBO42" s="18"/>
      <c r="IBP42" s="18"/>
      <c r="IBQ42" s="18"/>
      <c r="IBR42" s="18"/>
      <c r="IBS42" s="18"/>
      <c r="IBT42" s="18"/>
      <c r="IBU42" s="18"/>
      <c r="IBV42" s="18"/>
      <c r="IBW42" s="18"/>
      <c r="IBX42" s="18"/>
      <c r="IBY42" s="18"/>
      <c r="IBZ42" s="18"/>
      <c r="ICA42" s="18"/>
      <c r="ICB42" s="18"/>
      <c r="ICC42" s="18"/>
      <c r="ICD42" s="18"/>
      <c r="ICE42" s="18"/>
      <c r="ICF42" s="18"/>
      <c r="ICG42" s="18"/>
      <c r="ICH42" s="18"/>
      <c r="ICI42" s="18"/>
      <c r="ICJ42" s="18"/>
      <c r="ICK42" s="18"/>
      <c r="ICL42" s="18"/>
      <c r="ICM42" s="18"/>
      <c r="ICN42" s="18"/>
      <c r="ICO42" s="18"/>
      <c r="ICP42" s="18"/>
      <c r="ICQ42" s="18"/>
      <c r="ICR42" s="18"/>
      <c r="ICS42" s="18"/>
      <c r="ICT42" s="18"/>
      <c r="ICU42" s="18"/>
      <c r="ICV42" s="18"/>
      <c r="ICW42" s="18"/>
      <c r="ICX42" s="18"/>
      <c r="ICY42" s="18"/>
      <c r="ICZ42" s="18"/>
      <c r="IDA42" s="18"/>
      <c r="IDB42" s="18"/>
      <c r="IDC42" s="18"/>
      <c r="IDD42" s="18"/>
      <c r="IDE42" s="18"/>
      <c r="IDF42" s="18"/>
      <c r="IDG42" s="18"/>
      <c r="IDH42" s="18"/>
      <c r="IDI42" s="18"/>
      <c r="IDJ42" s="18"/>
      <c r="IDK42" s="18"/>
      <c r="IDL42" s="18"/>
      <c r="IDM42" s="18"/>
      <c r="IDN42" s="18"/>
      <c r="IDO42" s="18"/>
      <c r="IDP42" s="18"/>
      <c r="IDQ42" s="18"/>
      <c r="IDR42" s="18"/>
      <c r="IDS42" s="18"/>
      <c r="IDT42" s="18"/>
      <c r="IDU42" s="18"/>
      <c r="IDV42" s="18"/>
      <c r="IDW42" s="18"/>
      <c r="IDX42" s="18"/>
      <c r="IDY42" s="18"/>
      <c r="IDZ42" s="18"/>
      <c r="IEA42" s="18"/>
      <c r="IEB42" s="18"/>
      <c r="IEC42" s="18"/>
      <c r="IED42" s="18"/>
      <c r="IEE42" s="18"/>
      <c r="IEF42" s="18"/>
      <c r="IEG42" s="18"/>
      <c r="IEH42" s="18"/>
      <c r="IEI42" s="18"/>
      <c r="IEJ42" s="18"/>
      <c r="IEK42" s="18"/>
      <c r="IEL42" s="18"/>
      <c r="IEM42" s="18"/>
      <c r="IEN42" s="18"/>
      <c r="IEO42" s="18"/>
      <c r="IEP42" s="18"/>
      <c r="IEQ42" s="18"/>
      <c r="IER42" s="18"/>
      <c r="IES42" s="18"/>
      <c r="IET42" s="18"/>
      <c r="IEU42" s="18"/>
      <c r="IEV42" s="18"/>
      <c r="IEW42" s="18"/>
      <c r="IEX42" s="18"/>
      <c r="IEY42" s="18"/>
      <c r="IEZ42" s="18"/>
      <c r="IFA42" s="18"/>
      <c r="IFB42" s="18"/>
      <c r="IFC42" s="18"/>
      <c r="IFD42" s="18"/>
      <c r="IFE42" s="18"/>
      <c r="IFF42" s="18"/>
      <c r="IFG42" s="18"/>
      <c r="IFH42" s="18"/>
      <c r="IFI42" s="18"/>
      <c r="IFJ42" s="18"/>
      <c r="IFK42" s="18"/>
      <c r="IFL42" s="18"/>
      <c r="IFM42" s="18"/>
      <c r="IFN42" s="18"/>
      <c r="IFO42" s="18"/>
      <c r="IFP42" s="18"/>
      <c r="IFQ42" s="18"/>
      <c r="IFR42" s="18"/>
      <c r="IFS42" s="18"/>
      <c r="IFT42" s="18"/>
      <c r="IFU42" s="18"/>
      <c r="IFV42" s="18"/>
      <c r="IFW42" s="18"/>
      <c r="IFX42" s="18"/>
      <c r="IFY42" s="18"/>
      <c r="IFZ42" s="18"/>
      <c r="IGA42" s="18"/>
      <c r="IGB42" s="18"/>
      <c r="IGC42" s="18"/>
      <c r="IGD42" s="18"/>
      <c r="IGE42" s="18"/>
      <c r="IGF42" s="18"/>
      <c r="IGG42" s="18"/>
      <c r="IGH42" s="18"/>
      <c r="IGI42" s="18"/>
      <c r="IGJ42" s="18"/>
      <c r="IGK42" s="18"/>
      <c r="IGL42" s="18"/>
      <c r="IGM42" s="18"/>
      <c r="IGN42" s="18"/>
      <c r="IGO42" s="18"/>
      <c r="IGP42" s="18"/>
      <c r="IGQ42" s="18"/>
      <c r="IGR42" s="18"/>
      <c r="IGS42" s="18"/>
      <c r="IGT42" s="18"/>
      <c r="IGU42" s="18"/>
      <c r="IGV42" s="18"/>
      <c r="IGW42" s="18"/>
      <c r="IGX42" s="18"/>
      <c r="IGY42" s="18"/>
      <c r="IGZ42" s="18"/>
      <c r="IHA42" s="18"/>
      <c r="IHB42" s="18"/>
      <c r="IHC42" s="18"/>
      <c r="IHD42" s="18"/>
      <c r="IHE42" s="18"/>
      <c r="IHF42" s="18"/>
      <c r="IHG42" s="18"/>
      <c r="IHH42" s="18"/>
      <c r="IHI42" s="18"/>
      <c r="IHJ42" s="18"/>
      <c r="IHK42" s="18"/>
      <c r="IHL42" s="18"/>
      <c r="IHM42" s="18"/>
      <c r="IHN42" s="18"/>
      <c r="IHO42" s="18"/>
      <c r="IHP42" s="18"/>
      <c r="IHQ42" s="18"/>
      <c r="IHR42" s="18"/>
      <c r="IHS42" s="18"/>
      <c r="IHT42" s="18"/>
      <c r="IHU42" s="18"/>
      <c r="IHV42" s="18"/>
      <c r="IHW42" s="18"/>
      <c r="IHX42" s="18"/>
      <c r="IHY42" s="18"/>
      <c r="IHZ42" s="18"/>
      <c r="IIA42" s="18"/>
      <c r="IIB42" s="18"/>
      <c r="IIC42" s="18"/>
      <c r="IID42" s="18"/>
      <c r="IIE42" s="18"/>
      <c r="IIF42" s="18"/>
      <c r="IIG42" s="18"/>
      <c r="IIH42" s="18"/>
      <c r="III42" s="18"/>
      <c r="IIJ42" s="18"/>
      <c r="IIK42" s="18"/>
      <c r="IIL42" s="18"/>
      <c r="IIM42" s="18"/>
      <c r="IIN42" s="18"/>
      <c r="IIO42" s="18"/>
      <c r="IIP42" s="18"/>
      <c r="IIQ42" s="18"/>
      <c r="IIR42" s="18"/>
      <c r="IIS42" s="18"/>
      <c r="IIT42" s="18"/>
      <c r="IIU42" s="18"/>
      <c r="IIV42" s="18"/>
      <c r="IIW42" s="18"/>
      <c r="IIX42" s="18"/>
      <c r="IIY42" s="18"/>
      <c r="IIZ42" s="18"/>
      <c r="IJA42" s="18"/>
      <c r="IJB42" s="18"/>
      <c r="IJC42" s="18"/>
      <c r="IJD42" s="18"/>
      <c r="IJE42" s="18"/>
      <c r="IJF42" s="18"/>
      <c r="IJG42" s="18"/>
      <c r="IJH42" s="18"/>
      <c r="IJI42" s="18"/>
      <c r="IJJ42" s="18"/>
      <c r="IJK42" s="18"/>
      <c r="IJL42" s="18"/>
      <c r="IJM42" s="18"/>
      <c r="IJN42" s="18"/>
      <c r="IJO42" s="18"/>
      <c r="IJP42" s="18"/>
      <c r="IJQ42" s="18"/>
      <c r="IJR42" s="18"/>
      <c r="IJS42" s="18"/>
      <c r="IJT42" s="18"/>
      <c r="IJU42" s="18"/>
      <c r="IJV42" s="18"/>
      <c r="IJW42" s="18"/>
      <c r="IJX42" s="18"/>
      <c r="IJY42" s="18"/>
      <c r="IJZ42" s="18"/>
      <c r="IKA42" s="18"/>
      <c r="IKB42" s="18"/>
      <c r="IKC42" s="18"/>
      <c r="IKD42" s="18"/>
      <c r="IKE42" s="18"/>
      <c r="IKF42" s="18"/>
      <c r="IKG42" s="18"/>
      <c r="IKH42" s="18"/>
      <c r="IKI42" s="18"/>
      <c r="IKJ42" s="18"/>
      <c r="IKK42" s="18"/>
      <c r="IKL42" s="18"/>
      <c r="IKM42" s="18"/>
      <c r="IKN42" s="18"/>
      <c r="IKO42" s="18"/>
      <c r="IKP42" s="18"/>
      <c r="IKQ42" s="18"/>
      <c r="IKR42" s="18"/>
      <c r="IKS42" s="18"/>
      <c r="IKT42" s="18"/>
      <c r="IKU42" s="18"/>
      <c r="IKV42" s="18"/>
      <c r="IKW42" s="18"/>
      <c r="IKX42" s="18"/>
      <c r="IKY42" s="18"/>
      <c r="IKZ42" s="18"/>
      <c r="ILA42" s="18"/>
      <c r="ILB42" s="18"/>
      <c r="ILC42" s="18"/>
      <c r="ILD42" s="18"/>
      <c r="ILE42" s="18"/>
      <c r="ILF42" s="18"/>
      <c r="ILG42" s="18"/>
      <c r="ILH42" s="18"/>
      <c r="ILI42" s="18"/>
      <c r="ILJ42" s="18"/>
      <c r="ILK42" s="18"/>
      <c r="ILL42" s="18"/>
      <c r="ILM42" s="18"/>
      <c r="ILN42" s="18"/>
      <c r="ILO42" s="18"/>
      <c r="ILP42" s="18"/>
      <c r="ILQ42" s="18"/>
      <c r="ILR42" s="18"/>
      <c r="ILS42" s="18"/>
      <c r="ILT42" s="18"/>
      <c r="ILU42" s="18"/>
      <c r="ILV42" s="18"/>
      <c r="ILW42" s="18"/>
      <c r="ILX42" s="18"/>
      <c r="ILY42" s="18"/>
      <c r="ILZ42" s="18"/>
      <c r="IMA42" s="18"/>
      <c r="IMB42" s="18"/>
      <c r="IMC42" s="18"/>
      <c r="IMD42" s="18"/>
      <c r="IME42" s="18"/>
      <c r="IMF42" s="18"/>
      <c r="IMG42" s="18"/>
      <c r="IMH42" s="18"/>
      <c r="IMI42" s="18"/>
      <c r="IMJ42" s="18"/>
      <c r="IMK42" s="18"/>
      <c r="IML42" s="18"/>
      <c r="IMM42" s="18"/>
      <c r="IMN42" s="18"/>
      <c r="IMO42" s="18"/>
      <c r="IMP42" s="18"/>
      <c r="IMQ42" s="18"/>
      <c r="IMR42" s="18"/>
      <c r="IMS42" s="18"/>
      <c r="IMT42" s="18"/>
      <c r="IMU42" s="18"/>
      <c r="IMV42" s="18"/>
      <c r="IMW42" s="18"/>
      <c r="IMX42" s="18"/>
      <c r="IMY42" s="18"/>
      <c r="IMZ42" s="18"/>
      <c r="INA42" s="18"/>
      <c r="INB42" s="18"/>
      <c r="INC42" s="18"/>
      <c r="IND42" s="18"/>
      <c r="INE42" s="18"/>
      <c r="INF42" s="18"/>
      <c r="ING42" s="18"/>
      <c r="INH42" s="18"/>
      <c r="INI42" s="18"/>
      <c r="INJ42" s="18"/>
      <c r="INK42" s="18"/>
      <c r="INL42" s="18"/>
      <c r="INM42" s="18"/>
      <c r="INN42" s="18"/>
      <c r="INO42" s="18"/>
      <c r="INP42" s="18"/>
      <c r="INQ42" s="18"/>
      <c r="INR42" s="18"/>
      <c r="INS42" s="18"/>
      <c r="INT42" s="18"/>
      <c r="INU42" s="18"/>
      <c r="INV42" s="18"/>
      <c r="INW42" s="18"/>
      <c r="INX42" s="18"/>
      <c r="INY42" s="18"/>
      <c r="INZ42" s="18"/>
      <c r="IOA42" s="18"/>
      <c r="IOB42" s="18"/>
      <c r="IOC42" s="18"/>
      <c r="IOD42" s="18"/>
      <c r="IOE42" s="18"/>
      <c r="IOF42" s="18"/>
      <c r="IOG42" s="18"/>
      <c r="IOH42" s="18"/>
      <c r="IOI42" s="18"/>
      <c r="IOJ42" s="18"/>
      <c r="IOK42" s="18"/>
      <c r="IOL42" s="18"/>
      <c r="IOM42" s="18"/>
      <c r="ION42" s="18"/>
      <c r="IOO42" s="18"/>
      <c r="IOP42" s="18"/>
      <c r="IOQ42" s="18"/>
      <c r="IOR42" s="18"/>
      <c r="IOS42" s="18"/>
      <c r="IOT42" s="18"/>
      <c r="IOU42" s="18"/>
      <c r="IOV42" s="18"/>
      <c r="IOW42" s="18"/>
      <c r="IOX42" s="18"/>
      <c r="IOY42" s="18"/>
      <c r="IOZ42" s="18"/>
      <c r="IPA42" s="18"/>
      <c r="IPB42" s="18"/>
      <c r="IPC42" s="18"/>
      <c r="IPD42" s="18"/>
      <c r="IPE42" s="18"/>
      <c r="IPF42" s="18"/>
      <c r="IPG42" s="18"/>
      <c r="IPH42" s="18"/>
      <c r="IPI42" s="18"/>
      <c r="IPJ42" s="18"/>
      <c r="IPK42" s="18"/>
      <c r="IPL42" s="18"/>
      <c r="IPM42" s="18"/>
      <c r="IPN42" s="18"/>
      <c r="IPO42" s="18"/>
      <c r="IPP42" s="18"/>
      <c r="IPQ42" s="18"/>
      <c r="IPR42" s="18"/>
      <c r="IPS42" s="18"/>
      <c r="IPT42" s="18"/>
      <c r="IPU42" s="18"/>
      <c r="IPV42" s="18"/>
      <c r="IPW42" s="18"/>
      <c r="IPX42" s="18"/>
      <c r="IPY42" s="18"/>
      <c r="IPZ42" s="18"/>
      <c r="IQA42" s="18"/>
      <c r="IQB42" s="18"/>
      <c r="IQC42" s="18"/>
      <c r="IQD42" s="18"/>
      <c r="IQE42" s="18"/>
      <c r="IQF42" s="18"/>
      <c r="IQG42" s="18"/>
      <c r="IQH42" s="18"/>
      <c r="IQI42" s="18"/>
      <c r="IQJ42" s="18"/>
      <c r="IQK42" s="18"/>
      <c r="IQL42" s="18"/>
      <c r="IQM42" s="18"/>
      <c r="IQN42" s="18"/>
      <c r="IQO42" s="18"/>
      <c r="IQP42" s="18"/>
      <c r="IQQ42" s="18"/>
      <c r="IQR42" s="18"/>
      <c r="IQS42" s="18"/>
      <c r="IQT42" s="18"/>
      <c r="IQU42" s="18"/>
      <c r="IQV42" s="18"/>
      <c r="IQW42" s="18"/>
      <c r="IQX42" s="18"/>
      <c r="IQY42" s="18"/>
      <c r="IQZ42" s="18"/>
      <c r="IRA42" s="18"/>
      <c r="IRB42" s="18"/>
      <c r="IRC42" s="18"/>
      <c r="IRD42" s="18"/>
      <c r="IRE42" s="18"/>
      <c r="IRF42" s="18"/>
      <c r="IRG42" s="18"/>
      <c r="IRH42" s="18"/>
      <c r="IRI42" s="18"/>
      <c r="IRJ42" s="18"/>
      <c r="IRK42" s="18"/>
      <c r="IRL42" s="18"/>
      <c r="IRM42" s="18"/>
      <c r="IRN42" s="18"/>
      <c r="IRO42" s="18"/>
      <c r="IRP42" s="18"/>
      <c r="IRQ42" s="18"/>
      <c r="IRR42" s="18"/>
      <c r="IRS42" s="18"/>
      <c r="IRT42" s="18"/>
      <c r="IRU42" s="18"/>
      <c r="IRV42" s="18"/>
      <c r="IRW42" s="18"/>
      <c r="IRX42" s="18"/>
      <c r="IRY42" s="18"/>
      <c r="IRZ42" s="18"/>
      <c r="ISA42" s="18"/>
      <c r="ISB42" s="18"/>
      <c r="ISC42" s="18"/>
      <c r="ISD42" s="18"/>
      <c r="ISE42" s="18"/>
      <c r="ISF42" s="18"/>
      <c r="ISG42" s="18"/>
      <c r="ISH42" s="18"/>
      <c r="ISI42" s="18"/>
      <c r="ISJ42" s="18"/>
      <c r="ISK42" s="18"/>
      <c r="ISL42" s="18"/>
      <c r="ISM42" s="18"/>
      <c r="ISN42" s="18"/>
      <c r="ISO42" s="18"/>
      <c r="ISP42" s="18"/>
      <c r="ISQ42" s="18"/>
      <c r="ISR42" s="18"/>
      <c r="ISS42" s="18"/>
      <c r="IST42" s="18"/>
      <c r="ISU42" s="18"/>
      <c r="ISV42" s="18"/>
      <c r="ISW42" s="18"/>
      <c r="ISX42" s="18"/>
      <c r="ISY42" s="18"/>
      <c r="ISZ42" s="18"/>
      <c r="ITA42" s="18"/>
      <c r="ITB42" s="18"/>
      <c r="ITC42" s="18"/>
      <c r="ITD42" s="18"/>
      <c r="ITE42" s="18"/>
      <c r="ITF42" s="18"/>
      <c r="ITG42" s="18"/>
      <c r="ITH42" s="18"/>
      <c r="ITI42" s="18"/>
      <c r="ITJ42" s="18"/>
      <c r="ITK42" s="18"/>
      <c r="ITL42" s="18"/>
      <c r="ITM42" s="18"/>
      <c r="ITN42" s="18"/>
      <c r="ITO42" s="18"/>
      <c r="ITP42" s="18"/>
      <c r="ITQ42" s="18"/>
      <c r="ITR42" s="18"/>
      <c r="ITS42" s="18"/>
      <c r="ITT42" s="18"/>
      <c r="ITU42" s="18"/>
      <c r="ITV42" s="18"/>
      <c r="ITW42" s="18"/>
      <c r="ITX42" s="18"/>
      <c r="ITY42" s="18"/>
      <c r="ITZ42" s="18"/>
      <c r="IUA42" s="18"/>
      <c r="IUB42" s="18"/>
      <c r="IUC42" s="18"/>
      <c r="IUD42" s="18"/>
      <c r="IUE42" s="18"/>
      <c r="IUF42" s="18"/>
      <c r="IUG42" s="18"/>
      <c r="IUH42" s="18"/>
      <c r="IUI42" s="18"/>
      <c r="IUJ42" s="18"/>
      <c r="IUK42" s="18"/>
      <c r="IUL42" s="18"/>
      <c r="IUM42" s="18"/>
      <c r="IUN42" s="18"/>
      <c r="IUO42" s="18"/>
      <c r="IUP42" s="18"/>
      <c r="IUQ42" s="18"/>
      <c r="IUR42" s="18"/>
      <c r="IUS42" s="18"/>
      <c r="IUT42" s="18"/>
      <c r="IUU42" s="18"/>
      <c r="IUV42" s="18"/>
      <c r="IUW42" s="18"/>
      <c r="IUX42" s="18"/>
      <c r="IUY42" s="18"/>
      <c r="IUZ42" s="18"/>
      <c r="IVA42" s="18"/>
      <c r="IVB42" s="18"/>
      <c r="IVC42" s="18"/>
      <c r="IVD42" s="18"/>
      <c r="IVE42" s="18"/>
      <c r="IVF42" s="18"/>
      <c r="IVG42" s="18"/>
      <c r="IVH42" s="18"/>
      <c r="IVI42" s="18"/>
      <c r="IVJ42" s="18"/>
      <c r="IVK42" s="18"/>
      <c r="IVL42" s="18"/>
      <c r="IVM42" s="18"/>
      <c r="IVN42" s="18"/>
      <c r="IVO42" s="18"/>
      <c r="IVP42" s="18"/>
      <c r="IVQ42" s="18"/>
      <c r="IVR42" s="18"/>
      <c r="IVS42" s="18"/>
      <c r="IVT42" s="18"/>
      <c r="IVU42" s="18"/>
      <c r="IVV42" s="18"/>
      <c r="IVW42" s="18"/>
      <c r="IVX42" s="18"/>
      <c r="IVY42" s="18"/>
      <c r="IVZ42" s="18"/>
      <c r="IWA42" s="18"/>
      <c r="IWB42" s="18"/>
      <c r="IWC42" s="18"/>
      <c r="IWD42" s="18"/>
      <c r="IWE42" s="18"/>
      <c r="IWF42" s="18"/>
      <c r="IWG42" s="18"/>
      <c r="IWH42" s="18"/>
      <c r="IWI42" s="18"/>
      <c r="IWJ42" s="18"/>
      <c r="IWK42" s="18"/>
      <c r="IWL42" s="18"/>
      <c r="IWM42" s="18"/>
      <c r="IWN42" s="18"/>
      <c r="IWO42" s="18"/>
      <c r="IWP42" s="18"/>
      <c r="IWQ42" s="18"/>
      <c r="IWR42" s="18"/>
      <c r="IWS42" s="18"/>
      <c r="IWT42" s="18"/>
      <c r="IWU42" s="18"/>
      <c r="IWV42" s="18"/>
      <c r="IWW42" s="18"/>
      <c r="IWX42" s="18"/>
      <c r="IWY42" s="18"/>
      <c r="IWZ42" s="18"/>
      <c r="IXA42" s="18"/>
      <c r="IXB42" s="18"/>
      <c r="IXC42" s="18"/>
      <c r="IXD42" s="18"/>
      <c r="IXE42" s="18"/>
      <c r="IXF42" s="18"/>
      <c r="IXG42" s="18"/>
      <c r="IXH42" s="18"/>
      <c r="IXI42" s="18"/>
      <c r="IXJ42" s="18"/>
      <c r="IXK42" s="18"/>
      <c r="IXL42" s="18"/>
      <c r="IXM42" s="18"/>
      <c r="IXN42" s="18"/>
      <c r="IXO42" s="18"/>
      <c r="IXP42" s="18"/>
      <c r="IXQ42" s="18"/>
      <c r="IXR42" s="18"/>
      <c r="IXS42" s="18"/>
      <c r="IXT42" s="18"/>
      <c r="IXU42" s="18"/>
      <c r="IXV42" s="18"/>
      <c r="IXW42" s="18"/>
      <c r="IXX42" s="18"/>
      <c r="IXY42" s="18"/>
      <c r="IXZ42" s="18"/>
      <c r="IYA42" s="18"/>
      <c r="IYB42" s="18"/>
      <c r="IYC42" s="18"/>
      <c r="IYD42" s="18"/>
      <c r="IYE42" s="18"/>
      <c r="IYF42" s="18"/>
      <c r="IYG42" s="18"/>
      <c r="IYH42" s="18"/>
      <c r="IYI42" s="18"/>
      <c r="IYJ42" s="18"/>
      <c r="IYK42" s="18"/>
      <c r="IYL42" s="18"/>
      <c r="IYM42" s="18"/>
      <c r="IYN42" s="18"/>
      <c r="IYO42" s="18"/>
      <c r="IYP42" s="18"/>
      <c r="IYQ42" s="18"/>
      <c r="IYR42" s="18"/>
      <c r="IYS42" s="18"/>
      <c r="IYT42" s="18"/>
      <c r="IYU42" s="18"/>
      <c r="IYV42" s="18"/>
      <c r="IYW42" s="18"/>
      <c r="IYX42" s="18"/>
      <c r="IYY42" s="18"/>
      <c r="IYZ42" s="18"/>
      <c r="IZA42" s="18"/>
      <c r="IZB42" s="18"/>
      <c r="IZC42" s="18"/>
      <c r="IZD42" s="18"/>
      <c r="IZE42" s="18"/>
      <c r="IZF42" s="18"/>
      <c r="IZG42" s="18"/>
      <c r="IZH42" s="18"/>
      <c r="IZI42" s="18"/>
      <c r="IZJ42" s="18"/>
      <c r="IZK42" s="18"/>
      <c r="IZL42" s="18"/>
      <c r="IZM42" s="18"/>
      <c r="IZN42" s="18"/>
      <c r="IZO42" s="18"/>
      <c r="IZP42" s="18"/>
      <c r="IZQ42" s="18"/>
      <c r="IZR42" s="18"/>
      <c r="IZS42" s="18"/>
      <c r="IZT42" s="18"/>
      <c r="IZU42" s="18"/>
      <c r="IZV42" s="18"/>
      <c r="IZW42" s="18"/>
      <c r="IZX42" s="18"/>
      <c r="IZY42" s="18"/>
      <c r="IZZ42" s="18"/>
      <c r="JAA42" s="18"/>
      <c r="JAB42" s="18"/>
      <c r="JAC42" s="18"/>
      <c r="JAD42" s="18"/>
      <c r="JAE42" s="18"/>
      <c r="JAF42" s="18"/>
      <c r="JAG42" s="18"/>
      <c r="JAH42" s="18"/>
      <c r="JAI42" s="18"/>
      <c r="JAJ42" s="18"/>
      <c r="JAK42" s="18"/>
      <c r="JAL42" s="18"/>
      <c r="JAM42" s="18"/>
      <c r="JAN42" s="18"/>
      <c r="JAO42" s="18"/>
      <c r="JAP42" s="18"/>
      <c r="JAQ42" s="18"/>
      <c r="JAR42" s="18"/>
      <c r="JAS42" s="18"/>
      <c r="JAT42" s="18"/>
      <c r="JAU42" s="18"/>
      <c r="JAV42" s="18"/>
      <c r="JAW42" s="18"/>
      <c r="JAX42" s="18"/>
      <c r="JAY42" s="18"/>
      <c r="JAZ42" s="18"/>
      <c r="JBA42" s="18"/>
      <c r="JBB42" s="18"/>
      <c r="JBC42" s="18"/>
      <c r="JBD42" s="18"/>
      <c r="JBE42" s="18"/>
      <c r="JBF42" s="18"/>
      <c r="JBG42" s="18"/>
      <c r="JBH42" s="18"/>
      <c r="JBI42" s="18"/>
      <c r="JBJ42" s="18"/>
      <c r="JBK42" s="18"/>
      <c r="JBL42" s="18"/>
      <c r="JBM42" s="18"/>
      <c r="JBN42" s="18"/>
      <c r="JBO42" s="18"/>
      <c r="JBP42" s="18"/>
      <c r="JBQ42" s="18"/>
      <c r="JBR42" s="18"/>
      <c r="JBS42" s="18"/>
      <c r="JBT42" s="18"/>
      <c r="JBU42" s="18"/>
      <c r="JBV42" s="18"/>
      <c r="JBW42" s="18"/>
      <c r="JBX42" s="18"/>
      <c r="JBY42" s="18"/>
      <c r="JBZ42" s="18"/>
      <c r="JCA42" s="18"/>
      <c r="JCB42" s="18"/>
      <c r="JCC42" s="18"/>
      <c r="JCD42" s="18"/>
      <c r="JCE42" s="18"/>
      <c r="JCF42" s="18"/>
      <c r="JCG42" s="18"/>
      <c r="JCH42" s="18"/>
      <c r="JCI42" s="18"/>
      <c r="JCJ42" s="18"/>
      <c r="JCK42" s="18"/>
      <c r="JCL42" s="18"/>
      <c r="JCM42" s="18"/>
      <c r="JCN42" s="18"/>
      <c r="JCO42" s="18"/>
      <c r="JCP42" s="18"/>
      <c r="JCQ42" s="18"/>
      <c r="JCR42" s="18"/>
      <c r="JCS42" s="18"/>
      <c r="JCT42" s="18"/>
      <c r="JCU42" s="18"/>
      <c r="JCV42" s="18"/>
      <c r="JCW42" s="18"/>
      <c r="JCX42" s="18"/>
      <c r="JCY42" s="18"/>
      <c r="JCZ42" s="18"/>
      <c r="JDA42" s="18"/>
      <c r="JDB42" s="18"/>
      <c r="JDC42" s="18"/>
      <c r="JDD42" s="18"/>
      <c r="JDE42" s="18"/>
      <c r="JDF42" s="18"/>
      <c r="JDG42" s="18"/>
      <c r="JDH42" s="18"/>
      <c r="JDI42" s="18"/>
      <c r="JDJ42" s="18"/>
      <c r="JDK42" s="18"/>
      <c r="JDL42" s="18"/>
      <c r="JDM42" s="18"/>
      <c r="JDN42" s="18"/>
      <c r="JDO42" s="18"/>
      <c r="JDP42" s="18"/>
      <c r="JDQ42" s="18"/>
      <c r="JDR42" s="18"/>
      <c r="JDS42" s="18"/>
      <c r="JDT42" s="18"/>
      <c r="JDU42" s="18"/>
      <c r="JDV42" s="18"/>
      <c r="JDW42" s="18"/>
      <c r="JDX42" s="18"/>
      <c r="JDY42" s="18"/>
      <c r="JDZ42" s="18"/>
      <c r="JEA42" s="18"/>
      <c r="JEB42" s="18"/>
      <c r="JEC42" s="18"/>
      <c r="JED42" s="18"/>
      <c r="JEE42" s="18"/>
      <c r="JEF42" s="18"/>
      <c r="JEG42" s="18"/>
      <c r="JEH42" s="18"/>
      <c r="JEI42" s="18"/>
      <c r="JEJ42" s="18"/>
      <c r="JEK42" s="18"/>
      <c r="JEL42" s="18"/>
      <c r="JEM42" s="18"/>
      <c r="JEN42" s="18"/>
      <c r="JEO42" s="18"/>
      <c r="JEP42" s="18"/>
      <c r="JEQ42" s="18"/>
      <c r="JER42" s="18"/>
      <c r="JES42" s="18"/>
      <c r="JET42" s="18"/>
      <c r="JEU42" s="18"/>
      <c r="JEV42" s="18"/>
      <c r="JEW42" s="18"/>
      <c r="JEX42" s="18"/>
      <c r="JEY42" s="18"/>
      <c r="JEZ42" s="18"/>
      <c r="JFA42" s="18"/>
      <c r="JFB42" s="18"/>
      <c r="JFC42" s="18"/>
      <c r="JFD42" s="18"/>
      <c r="JFE42" s="18"/>
      <c r="JFF42" s="18"/>
      <c r="JFG42" s="18"/>
      <c r="JFH42" s="18"/>
      <c r="JFI42" s="18"/>
      <c r="JFJ42" s="18"/>
      <c r="JFK42" s="18"/>
      <c r="JFL42" s="18"/>
      <c r="JFM42" s="18"/>
      <c r="JFN42" s="18"/>
      <c r="JFO42" s="18"/>
      <c r="JFP42" s="18"/>
      <c r="JFQ42" s="18"/>
      <c r="JFR42" s="18"/>
      <c r="JFS42" s="18"/>
      <c r="JFT42" s="18"/>
      <c r="JFU42" s="18"/>
      <c r="JFV42" s="18"/>
      <c r="JFW42" s="18"/>
      <c r="JFX42" s="18"/>
      <c r="JFY42" s="18"/>
      <c r="JFZ42" s="18"/>
      <c r="JGA42" s="18"/>
      <c r="JGB42" s="18"/>
      <c r="JGC42" s="18"/>
      <c r="JGD42" s="18"/>
      <c r="JGE42" s="18"/>
      <c r="JGF42" s="18"/>
      <c r="JGG42" s="18"/>
      <c r="JGH42" s="18"/>
      <c r="JGI42" s="18"/>
      <c r="JGJ42" s="18"/>
      <c r="JGK42" s="18"/>
      <c r="JGL42" s="18"/>
      <c r="JGM42" s="18"/>
      <c r="JGN42" s="18"/>
      <c r="JGO42" s="18"/>
      <c r="JGP42" s="18"/>
      <c r="JGQ42" s="18"/>
      <c r="JGR42" s="18"/>
      <c r="JGS42" s="18"/>
      <c r="JGT42" s="18"/>
      <c r="JGU42" s="18"/>
      <c r="JGV42" s="18"/>
      <c r="JGW42" s="18"/>
      <c r="JGX42" s="18"/>
      <c r="JGY42" s="18"/>
      <c r="JGZ42" s="18"/>
      <c r="JHA42" s="18"/>
      <c r="JHB42" s="18"/>
      <c r="JHC42" s="18"/>
      <c r="JHD42" s="18"/>
      <c r="JHE42" s="18"/>
      <c r="JHF42" s="18"/>
      <c r="JHG42" s="18"/>
      <c r="JHH42" s="18"/>
      <c r="JHI42" s="18"/>
      <c r="JHJ42" s="18"/>
      <c r="JHK42" s="18"/>
      <c r="JHL42" s="18"/>
      <c r="JHM42" s="18"/>
      <c r="JHN42" s="18"/>
      <c r="JHO42" s="18"/>
      <c r="JHP42" s="18"/>
      <c r="JHQ42" s="18"/>
      <c r="JHR42" s="18"/>
      <c r="JHS42" s="18"/>
      <c r="JHT42" s="18"/>
      <c r="JHU42" s="18"/>
      <c r="JHV42" s="18"/>
      <c r="JHW42" s="18"/>
      <c r="JHX42" s="18"/>
      <c r="JHY42" s="18"/>
      <c r="JHZ42" s="18"/>
      <c r="JIA42" s="18"/>
      <c r="JIB42" s="18"/>
      <c r="JIC42" s="18"/>
      <c r="JID42" s="18"/>
      <c r="JIE42" s="18"/>
      <c r="JIF42" s="18"/>
      <c r="JIG42" s="18"/>
      <c r="JIH42" s="18"/>
      <c r="JII42" s="18"/>
      <c r="JIJ42" s="18"/>
      <c r="JIK42" s="18"/>
      <c r="JIL42" s="18"/>
      <c r="JIM42" s="18"/>
      <c r="JIN42" s="18"/>
      <c r="JIO42" s="18"/>
      <c r="JIP42" s="18"/>
      <c r="JIQ42" s="18"/>
      <c r="JIR42" s="18"/>
      <c r="JIS42" s="18"/>
      <c r="JIT42" s="18"/>
      <c r="JIU42" s="18"/>
      <c r="JIV42" s="18"/>
      <c r="JIW42" s="18"/>
      <c r="JIX42" s="18"/>
      <c r="JIY42" s="18"/>
      <c r="JIZ42" s="18"/>
      <c r="JJA42" s="18"/>
      <c r="JJB42" s="18"/>
      <c r="JJC42" s="18"/>
      <c r="JJD42" s="18"/>
      <c r="JJE42" s="18"/>
      <c r="JJF42" s="18"/>
      <c r="JJG42" s="18"/>
      <c r="JJH42" s="18"/>
      <c r="JJI42" s="18"/>
      <c r="JJJ42" s="18"/>
      <c r="JJK42" s="18"/>
      <c r="JJL42" s="18"/>
      <c r="JJM42" s="18"/>
      <c r="JJN42" s="18"/>
      <c r="JJO42" s="18"/>
      <c r="JJP42" s="18"/>
      <c r="JJQ42" s="18"/>
      <c r="JJR42" s="18"/>
      <c r="JJS42" s="18"/>
      <c r="JJT42" s="18"/>
      <c r="JJU42" s="18"/>
      <c r="JJV42" s="18"/>
      <c r="JJW42" s="18"/>
      <c r="JJX42" s="18"/>
      <c r="JJY42" s="18"/>
      <c r="JJZ42" s="18"/>
      <c r="JKA42" s="18"/>
      <c r="JKB42" s="18"/>
      <c r="JKC42" s="18"/>
      <c r="JKD42" s="18"/>
      <c r="JKE42" s="18"/>
      <c r="JKF42" s="18"/>
      <c r="JKG42" s="18"/>
      <c r="JKH42" s="18"/>
      <c r="JKI42" s="18"/>
      <c r="JKJ42" s="18"/>
      <c r="JKK42" s="18"/>
      <c r="JKL42" s="18"/>
      <c r="JKM42" s="18"/>
      <c r="JKN42" s="18"/>
      <c r="JKO42" s="18"/>
      <c r="JKP42" s="18"/>
      <c r="JKQ42" s="18"/>
      <c r="JKR42" s="18"/>
      <c r="JKS42" s="18"/>
      <c r="JKT42" s="18"/>
      <c r="JKU42" s="18"/>
      <c r="JKV42" s="18"/>
      <c r="JKW42" s="18"/>
      <c r="JKX42" s="18"/>
      <c r="JKY42" s="18"/>
      <c r="JKZ42" s="18"/>
      <c r="JLA42" s="18"/>
      <c r="JLB42" s="18"/>
      <c r="JLC42" s="18"/>
      <c r="JLD42" s="18"/>
      <c r="JLE42" s="18"/>
      <c r="JLF42" s="18"/>
      <c r="JLG42" s="18"/>
      <c r="JLH42" s="18"/>
      <c r="JLI42" s="18"/>
      <c r="JLJ42" s="18"/>
      <c r="JLK42" s="18"/>
      <c r="JLL42" s="18"/>
      <c r="JLM42" s="18"/>
      <c r="JLN42" s="18"/>
      <c r="JLO42" s="18"/>
      <c r="JLP42" s="18"/>
      <c r="JLQ42" s="18"/>
      <c r="JLR42" s="18"/>
      <c r="JLS42" s="18"/>
      <c r="JLT42" s="18"/>
      <c r="JLU42" s="18"/>
      <c r="JLV42" s="18"/>
      <c r="JLW42" s="18"/>
      <c r="JLX42" s="18"/>
      <c r="JLY42" s="18"/>
      <c r="JLZ42" s="18"/>
      <c r="JMA42" s="18"/>
      <c r="JMB42" s="18"/>
      <c r="JMC42" s="18"/>
      <c r="JMD42" s="18"/>
      <c r="JME42" s="18"/>
      <c r="JMF42" s="18"/>
      <c r="JMG42" s="18"/>
      <c r="JMH42" s="18"/>
      <c r="JMI42" s="18"/>
      <c r="JMJ42" s="18"/>
      <c r="JMK42" s="18"/>
      <c r="JML42" s="18"/>
      <c r="JMM42" s="18"/>
      <c r="JMN42" s="18"/>
      <c r="JMO42" s="18"/>
      <c r="JMP42" s="18"/>
      <c r="JMQ42" s="18"/>
      <c r="JMR42" s="18"/>
      <c r="JMS42" s="18"/>
      <c r="JMT42" s="18"/>
      <c r="JMU42" s="18"/>
      <c r="JMV42" s="18"/>
      <c r="JMW42" s="18"/>
      <c r="JMX42" s="18"/>
      <c r="JMY42" s="18"/>
      <c r="JMZ42" s="18"/>
      <c r="JNA42" s="18"/>
      <c r="JNB42" s="18"/>
      <c r="JNC42" s="18"/>
      <c r="JND42" s="18"/>
      <c r="JNE42" s="18"/>
      <c r="JNF42" s="18"/>
      <c r="JNG42" s="18"/>
      <c r="JNH42" s="18"/>
      <c r="JNI42" s="18"/>
      <c r="JNJ42" s="18"/>
      <c r="JNK42" s="18"/>
      <c r="JNL42" s="18"/>
      <c r="JNM42" s="18"/>
      <c r="JNN42" s="18"/>
      <c r="JNO42" s="18"/>
      <c r="JNP42" s="18"/>
      <c r="JNQ42" s="18"/>
      <c r="JNR42" s="18"/>
      <c r="JNS42" s="18"/>
      <c r="JNT42" s="18"/>
      <c r="JNU42" s="18"/>
      <c r="JNV42" s="18"/>
      <c r="JNW42" s="18"/>
      <c r="JNX42" s="18"/>
      <c r="JNY42" s="18"/>
      <c r="JNZ42" s="18"/>
      <c r="JOA42" s="18"/>
      <c r="JOB42" s="18"/>
      <c r="JOC42" s="18"/>
      <c r="JOD42" s="18"/>
      <c r="JOE42" s="18"/>
      <c r="JOF42" s="18"/>
      <c r="JOG42" s="18"/>
      <c r="JOH42" s="18"/>
      <c r="JOI42" s="18"/>
      <c r="JOJ42" s="18"/>
      <c r="JOK42" s="18"/>
      <c r="JOL42" s="18"/>
      <c r="JOM42" s="18"/>
      <c r="JON42" s="18"/>
      <c r="JOO42" s="18"/>
      <c r="JOP42" s="18"/>
      <c r="JOQ42" s="18"/>
      <c r="JOR42" s="18"/>
      <c r="JOS42" s="18"/>
      <c r="JOT42" s="18"/>
      <c r="JOU42" s="18"/>
      <c r="JOV42" s="18"/>
      <c r="JOW42" s="18"/>
      <c r="JOX42" s="18"/>
      <c r="JOY42" s="18"/>
      <c r="JOZ42" s="18"/>
      <c r="JPA42" s="18"/>
      <c r="JPB42" s="18"/>
      <c r="JPC42" s="18"/>
      <c r="JPD42" s="18"/>
      <c r="JPE42" s="18"/>
      <c r="JPF42" s="18"/>
      <c r="JPG42" s="18"/>
      <c r="JPH42" s="18"/>
      <c r="JPI42" s="18"/>
      <c r="JPJ42" s="18"/>
      <c r="JPK42" s="18"/>
      <c r="JPL42" s="18"/>
      <c r="JPM42" s="18"/>
      <c r="JPN42" s="18"/>
      <c r="JPO42" s="18"/>
      <c r="JPP42" s="18"/>
      <c r="JPQ42" s="18"/>
      <c r="JPR42" s="18"/>
      <c r="JPS42" s="18"/>
      <c r="JPT42" s="18"/>
      <c r="JPU42" s="18"/>
      <c r="JPV42" s="18"/>
      <c r="JPW42" s="18"/>
      <c r="JPX42" s="18"/>
      <c r="JPY42" s="18"/>
      <c r="JPZ42" s="18"/>
      <c r="JQA42" s="18"/>
      <c r="JQB42" s="18"/>
      <c r="JQC42" s="18"/>
      <c r="JQD42" s="18"/>
      <c r="JQE42" s="18"/>
      <c r="JQF42" s="18"/>
      <c r="JQG42" s="18"/>
      <c r="JQH42" s="18"/>
      <c r="JQI42" s="18"/>
      <c r="JQJ42" s="18"/>
      <c r="JQK42" s="18"/>
      <c r="JQL42" s="18"/>
      <c r="JQM42" s="18"/>
      <c r="JQN42" s="18"/>
      <c r="JQO42" s="18"/>
      <c r="JQP42" s="18"/>
      <c r="JQQ42" s="18"/>
      <c r="JQR42" s="18"/>
      <c r="JQS42" s="18"/>
      <c r="JQT42" s="18"/>
      <c r="JQU42" s="18"/>
      <c r="JQV42" s="18"/>
      <c r="JQW42" s="18"/>
      <c r="JQX42" s="18"/>
      <c r="JQY42" s="18"/>
      <c r="JQZ42" s="18"/>
      <c r="JRA42" s="18"/>
      <c r="JRB42" s="18"/>
      <c r="JRC42" s="18"/>
      <c r="JRD42" s="18"/>
      <c r="JRE42" s="18"/>
      <c r="JRF42" s="18"/>
      <c r="JRG42" s="18"/>
      <c r="JRH42" s="18"/>
      <c r="JRI42" s="18"/>
      <c r="JRJ42" s="18"/>
      <c r="JRK42" s="18"/>
      <c r="JRL42" s="18"/>
      <c r="JRM42" s="18"/>
      <c r="JRN42" s="18"/>
      <c r="JRO42" s="18"/>
      <c r="JRP42" s="18"/>
      <c r="JRQ42" s="18"/>
      <c r="JRR42" s="18"/>
      <c r="JRS42" s="18"/>
      <c r="JRT42" s="18"/>
      <c r="JRU42" s="18"/>
      <c r="JRV42" s="18"/>
      <c r="JRW42" s="18"/>
      <c r="JRX42" s="18"/>
      <c r="JRY42" s="18"/>
      <c r="JRZ42" s="18"/>
      <c r="JSA42" s="18"/>
      <c r="JSB42" s="18"/>
      <c r="JSC42" s="18"/>
      <c r="JSD42" s="18"/>
      <c r="JSE42" s="18"/>
      <c r="JSF42" s="18"/>
      <c r="JSG42" s="18"/>
      <c r="JSH42" s="18"/>
      <c r="JSI42" s="18"/>
      <c r="JSJ42" s="18"/>
      <c r="JSK42" s="18"/>
      <c r="JSL42" s="18"/>
      <c r="JSM42" s="18"/>
      <c r="JSN42" s="18"/>
      <c r="JSO42" s="18"/>
      <c r="JSP42" s="18"/>
      <c r="JSQ42" s="18"/>
      <c r="JSR42" s="18"/>
      <c r="JSS42" s="18"/>
      <c r="JST42" s="18"/>
      <c r="JSU42" s="18"/>
      <c r="JSV42" s="18"/>
      <c r="JSW42" s="18"/>
      <c r="JSX42" s="18"/>
      <c r="JSY42" s="18"/>
      <c r="JSZ42" s="18"/>
      <c r="JTA42" s="18"/>
      <c r="JTB42" s="18"/>
      <c r="JTC42" s="18"/>
      <c r="JTD42" s="18"/>
      <c r="JTE42" s="18"/>
      <c r="JTF42" s="18"/>
      <c r="JTG42" s="18"/>
      <c r="JTH42" s="18"/>
      <c r="JTI42" s="18"/>
      <c r="JTJ42" s="18"/>
      <c r="JTK42" s="18"/>
      <c r="JTL42" s="18"/>
      <c r="JTM42" s="18"/>
      <c r="JTN42" s="18"/>
      <c r="JTO42" s="18"/>
      <c r="JTP42" s="18"/>
      <c r="JTQ42" s="18"/>
      <c r="JTR42" s="18"/>
      <c r="JTS42" s="18"/>
      <c r="JTT42" s="18"/>
      <c r="JTU42" s="18"/>
      <c r="JTV42" s="18"/>
      <c r="JTW42" s="18"/>
      <c r="JTX42" s="18"/>
      <c r="JTY42" s="18"/>
      <c r="JTZ42" s="18"/>
      <c r="JUA42" s="18"/>
      <c r="JUB42" s="18"/>
      <c r="JUC42" s="18"/>
      <c r="JUD42" s="18"/>
      <c r="JUE42" s="18"/>
      <c r="JUF42" s="18"/>
      <c r="JUG42" s="18"/>
      <c r="JUH42" s="18"/>
      <c r="JUI42" s="18"/>
      <c r="JUJ42" s="18"/>
      <c r="JUK42" s="18"/>
      <c r="JUL42" s="18"/>
      <c r="JUM42" s="18"/>
      <c r="JUN42" s="18"/>
      <c r="JUO42" s="18"/>
      <c r="JUP42" s="18"/>
      <c r="JUQ42" s="18"/>
      <c r="JUR42" s="18"/>
      <c r="JUS42" s="18"/>
      <c r="JUT42" s="18"/>
      <c r="JUU42" s="18"/>
      <c r="JUV42" s="18"/>
      <c r="JUW42" s="18"/>
      <c r="JUX42" s="18"/>
      <c r="JUY42" s="18"/>
      <c r="JUZ42" s="18"/>
      <c r="JVA42" s="18"/>
      <c r="JVB42" s="18"/>
      <c r="JVC42" s="18"/>
      <c r="JVD42" s="18"/>
      <c r="JVE42" s="18"/>
      <c r="JVF42" s="18"/>
      <c r="JVG42" s="18"/>
      <c r="JVH42" s="18"/>
      <c r="JVI42" s="18"/>
      <c r="JVJ42" s="18"/>
      <c r="JVK42" s="18"/>
      <c r="JVL42" s="18"/>
      <c r="JVM42" s="18"/>
      <c r="JVN42" s="18"/>
      <c r="JVO42" s="18"/>
      <c r="JVP42" s="18"/>
      <c r="JVQ42" s="18"/>
      <c r="JVR42" s="18"/>
      <c r="JVS42" s="18"/>
      <c r="JVT42" s="18"/>
      <c r="JVU42" s="18"/>
      <c r="JVV42" s="18"/>
      <c r="JVW42" s="18"/>
      <c r="JVX42" s="18"/>
      <c r="JVY42" s="18"/>
      <c r="JVZ42" s="18"/>
      <c r="JWA42" s="18"/>
      <c r="JWB42" s="18"/>
      <c r="JWC42" s="18"/>
      <c r="JWD42" s="18"/>
      <c r="JWE42" s="18"/>
      <c r="JWF42" s="18"/>
      <c r="JWG42" s="18"/>
      <c r="JWH42" s="18"/>
      <c r="JWI42" s="18"/>
      <c r="JWJ42" s="18"/>
      <c r="JWK42" s="18"/>
      <c r="JWL42" s="18"/>
      <c r="JWM42" s="18"/>
      <c r="JWN42" s="18"/>
      <c r="JWO42" s="18"/>
      <c r="JWP42" s="18"/>
      <c r="JWQ42" s="18"/>
      <c r="JWR42" s="18"/>
      <c r="JWS42" s="18"/>
      <c r="JWT42" s="18"/>
      <c r="JWU42" s="18"/>
      <c r="JWV42" s="18"/>
      <c r="JWW42" s="18"/>
      <c r="JWX42" s="18"/>
      <c r="JWY42" s="18"/>
      <c r="JWZ42" s="18"/>
      <c r="JXA42" s="18"/>
      <c r="JXB42" s="18"/>
      <c r="JXC42" s="18"/>
      <c r="JXD42" s="18"/>
      <c r="JXE42" s="18"/>
      <c r="JXF42" s="18"/>
      <c r="JXG42" s="18"/>
      <c r="JXH42" s="18"/>
      <c r="JXI42" s="18"/>
      <c r="JXJ42" s="18"/>
      <c r="JXK42" s="18"/>
      <c r="JXL42" s="18"/>
      <c r="JXM42" s="18"/>
      <c r="JXN42" s="18"/>
      <c r="JXO42" s="18"/>
      <c r="JXP42" s="18"/>
      <c r="JXQ42" s="18"/>
      <c r="JXR42" s="18"/>
      <c r="JXS42" s="18"/>
      <c r="JXT42" s="18"/>
      <c r="JXU42" s="18"/>
      <c r="JXV42" s="18"/>
      <c r="JXW42" s="18"/>
      <c r="JXX42" s="18"/>
      <c r="JXY42" s="18"/>
      <c r="JXZ42" s="18"/>
      <c r="JYA42" s="18"/>
      <c r="JYB42" s="18"/>
      <c r="JYC42" s="18"/>
      <c r="JYD42" s="18"/>
      <c r="JYE42" s="18"/>
      <c r="JYF42" s="18"/>
      <c r="JYG42" s="18"/>
      <c r="JYH42" s="18"/>
      <c r="JYI42" s="18"/>
      <c r="JYJ42" s="18"/>
      <c r="JYK42" s="18"/>
      <c r="JYL42" s="18"/>
      <c r="JYM42" s="18"/>
      <c r="JYN42" s="18"/>
      <c r="JYO42" s="18"/>
      <c r="JYP42" s="18"/>
      <c r="JYQ42" s="18"/>
      <c r="JYR42" s="18"/>
      <c r="JYS42" s="18"/>
      <c r="JYT42" s="18"/>
      <c r="JYU42" s="18"/>
      <c r="JYV42" s="18"/>
      <c r="JYW42" s="18"/>
      <c r="JYX42" s="18"/>
      <c r="JYY42" s="18"/>
      <c r="JYZ42" s="18"/>
      <c r="JZA42" s="18"/>
      <c r="JZB42" s="18"/>
      <c r="JZC42" s="18"/>
      <c r="JZD42" s="18"/>
      <c r="JZE42" s="18"/>
      <c r="JZF42" s="18"/>
      <c r="JZG42" s="18"/>
      <c r="JZH42" s="18"/>
      <c r="JZI42" s="18"/>
      <c r="JZJ42" s="18"/>
      <c r="JZK42" s="18"/>
      <c r="JZL42" s="18"/>
      <c r="JZM42" s="18"/>
      <c r="JZN42" s="18"/>
      <c r="JZO42" s="18"/>
      <c r="JZP42" s="18"/>
      <c r="JZQ42" s="18"/>
      <c r="JZR42" s="18"/>
      <c r="JZS42" s="18"/>
      <c r="JZT42" s="18"/>
      <c r="JZU42" s="18"/>
      <c r="JZV42" s="18"/>
      <c r="JZW42" s="18"/>
      <c r="JZX42" s="18"/>
      <c r="JZY42" s="18"/>
      <c r="JZZ42" s="18"/>
      <c r="KAA42" s="18"/>
      <c r="KAB42" s="18"/>
      <c r="KAC42" s="18"/>
      <c r="KAD42" s="18"/>
      <c r="KAE42" s="18"/>
      <c r="KAF42" s="18"/>
      <c r="KAG42" s="18"/>
      <c r="KAH42" s="18"/>
      <c r="KAI42" s="18"/>
      <c r="KAJ42" s="18"/>
      <c r="KAK42" s="18"/>
      <c r="KAL42" s="18"/>
      <c r="KAM42" s="18"/>
      <c r="KAN42" s="18"/>
      <c r="KAO42" s="18"/>
      <c r="KAP42" s="18"/>
      <c r="KAQ42" s="18"/>
      <c r="KAR42" s="18"/>
      <c r="KAS42" s="18"/>
      <c r="KAT42" s="18"/>
      <c r="KAU42" s="18"/>
      <c r="KAV42" s="18"/>
      <c r="KAW42" s="18"/>
      <c r="KAX42" s="18"/>
      <c r="KAY42" s="18"/>
      <c r="KAZ42" s="18"/>
      <c r="KBA42" s="18"/>
      <c r="KBB42" s="18"/>
      <c r="KBC42" s="18"/>
      <c r="KBD42" s="18"/>
      <c r="KBE42" s="18"/>
      <c r="KBF42" s="18"/>
      <c r="KBG42" s="18"/>
      <c r="KBH42" s="18"/>
      <c r="KBI42" s="18"/>
      <c r="KBJ42" s="18"/>
      <c r="KBK42" s="18"/>
      <c r="KBL42" s="18"/>
      <c r="KBM42" s="18"/>
      <c r="KBN42" s="18"/>
      <c r="KBO42" s="18"/>
      <c r="KBP42" s="18"/>
      <c r="KBQ42" s="18"/>
      <c r="KBR42" s="18"/>
      <c r="KBS42" s="18"/>
      <c r="KBT42" s="18"/>
      <c r="KBU42" s="18"/>
      <c r="KBV42" s="18"/>
      <c r="KBW42" s="18"/>
      <c r="KBX42" s="18"/>
      <c r="KBY42" s="18"/>
      <c r="KBZ42" s="18"/>
      <c r="KCA42" s="18"/>
      <c r="KCB42" s="18"/>
      <c r="KCC42" s="18"/>
      <c r="KCD42" s="18"/>
      <c r="KCE42" s="18"/>
      <c r="KCF42" s="18"/>
      <c r="KCG42" s="18"/>
      <c r="KCH42" s="18"/>
      <c r="KCI42" s="18"/>
      <c r="KCJ42" s="18"/>
      <c r="KCK42" s="18"/>
      <c r="KCL42" s="18"/>
      <c r="KCM42" s="18"/>
      <c r="KCN42" s="18"/>
      <c r="KCO42" s="18"/>
      <c r="KCP42" s="18"/>
      <c r="KCQ42" s="18"/>
      <c r="KCR42" s="18"/>
      <c r="KCS42" s="18"/>
      <c r="KCT42" s="18"/>
      <c r="KCU42" s="18"/>
      <c r="KCV42" s="18"/>
      <c r="KCW42" s="18"/>
      <c r="KCX42" s="18"/>
      <c r="KCY42" s="18"/>
      <c r="KCZ42" s="18"/>
      <c r="KDA42" s="18"/>
      <c r="KDB42" s="18"/>
      <c r="KDC42" s="18"/>
      <c r="KDD42" s="18"/>
      <c r="KDE42" s="18"/>
      <c r="KDF42" s="18"/>
      <c r="KDG42" s="18"/>
      <c r="KDH42" s="18"/>
      <c r="KDI42" s="18"/>
      <c r="KDJ42" s="18"/>
      <c r="KDK42" s="18"/>
      <c r="KDL42" s="18"/>
      <c r="KDM42" s="18"/>
      <c r="KDN42" s="18"/>
      <c r="KDO42" s="18"/>
      <c r="KDP42" s="18"/>
      <c r="KDQ42" s="18"/>
      <c r="KDR42" s="18"/>
      <c r="KDS42" s="18"/>
      <c r="KDT42" s="18"/>
      <c r="KDU42" s="18"/>
      <c r="KDV42" s="18"/>
      <c r="KDW42" s="18"/>
      <c r="KDX42" s="18"/>
      <c r="KDY42" s="18"/>
      <c r="KDZ42" s="18"/>
      <c r="KEA42" s="18"/>
      <c r="KEB42" s="18"/>
      <c r="KEC42" s="18"/>
      <c r="KED42" s="18"/>
      <c r="KEE42" s="18"/>
      <c r="KEF42" s="18"/>
      <c r="KEG42" s="18"/>
      <c r="KEH42" s="18"/>
      <c r="KEI42" s="18"/>
      <c r="KEJ42" s="18"/>
      <c r="KEK42" s="18"/>
      <c r="KEL42" s="18"/>
      <c r="KEM42" s="18"/>
      <c r="KEN42" s="18"/>
      <c r="KEO42" s="18"/>
      <c r="KEP42" s="18"/>
      <c r="KEQ42" s="18"/>
      <c r="KER42" s="18"/>
      <c r="KES42" s="18"/>
      <c r="KET42" s="18"/>
      <c r="KEU42" s="18"/>
      <c r="KEV42" s="18"/>
      <c r="KEW42" s="18"/>
      <c r="KEX42" s="18"/>
      <c r="KEY42" s="18"/>
      <c r="KEZ42" s="18"/>
      <c r="KFA42" s="18"/>
      <c r="KFB42" s="18"/>
      <c r="KFC42" s="18"/>
      <c r="KFD42" s="18"/>
      <c r="KFE42" s="18"/>
      <c r="KFF42" s="18"/>
      <c r="KFG42" s="18"/>
      <c r="KFH42" s="18"/>
      <c r="KFI42" s="18"/>
      <c r="KFJ42" s="18"/>
      <c r="KFK42" s="18"/>
      <c r="KFL42" s="18"/>
      <c r="KFM42" s="18"/>
      <c r="KFN42" s="18"/>
      <c r="KFO42" s="18"/>
      <c r="KFP42" s="18"/>
      <c r="KFQ42" s="18"/>
      <c r="KFR42" s="18"/>
      <c r="KFS42" s="18"/>
      <c r="KFT42" s="18"/>
      <c r="KFU42" s="18"/>
      <c r="KFV42" s="18"/>
      <c r="KFW42" s="18"/>
      <c r="KFX42" s="18"/>
      <c r="KFY42" s="18"/>
      <c r="KFZ42" s="18"/>
      <c r="KGA42" s="18"/>
      <c r="KGB42" s="18"/>
      <c r="KGC42" s="18"/>
      <c r="KGD42" s="18"/>
      <c r="KGE42" s="18"/>
      <c r="KGF42" s="18"/>
      <c r="KGG42" s="18"/>
      <c r="KGH42" s="18"/>
      <c r="KGI42" s="18"/>
      <c r="KGJ42" s="18"/>
      <c r="KGK42" s="18"/>
      <c r="KGL42" s="18"/>
      <c r="KGM42" s="18"/>
      <c r="KGN42" s="18"/>
      <c r="KGO42" s="18"/>
      <c r="KGP42" s="18"/>
      <c r="KGQ42" s="18"/>
      <c r="KGR42" s="18"/>
      <c r="KGS42" s="18"/>
      <c r="KGT42" s="18"/>
      <c r="KGU42" s="18"/>
      <c r="KGV42" s="18"/>
      <c r="KGW42" s="18"/>
      <c r="KGX42" s="18"/>
      <c r="KGY42" s="18"/>
      <c r="KGZ42" s="18"/>
      <c r="KHA42" s="18"/>
      <c r="KHB42" s="18"/>
      <c r="KHC42" s="18"/>
      <c r="KHD42" s="18"/>
      <c r="KHE42" s="18"/>
      <c r="KHF42" s="18"/>
      <c r="KHG42" s="18"/>
      <c r="KHH42" s="18"/>
      <c r="KHI42" s="18"/>
      <c r="KHJ42" s="18"/>
      <c r="KHK42" s="18"/>
      <c r="KHL42" s="18"/>
      <c r="KHM42" s="18"/>
      <c r="KHN42" s="18"/>
      <c r="KHO42" s="18"/>
      <c r="KHP42" s="18"/>
      <c r="KHQ42" s="18"/>
      <c r="KHR42" s="18"/>
      <c r="KHS42" s="18"/>
      <c r="KHT42" s="18"/>
      <c r="KHU42" s="18"/>
      <c r="KHV42" s="18"/>
      <c r="KHW42" s="18"/>
      <c r="KHX42" s="18"/>
      <c r="KHY42" s="18"/>
      <c r="KHZ42" s="18"/>
      <c r="KIA42" s="18"/>
      <c r="KIB42" s="18"/>
      <c r="KIC42" s="18"/>
      <c r="KID42" s="18"/>
      <c r="KIE42" s="18"/>
      <c r="KIF42" s="18"/>
      <c r="KIG42" s="18"/>
      <c r="KIH42" s="18"/>
      <c r="KII42" s="18"/>
      <c r="KIJ42" s="18"/>
      <c r="KIK42" s="18"/>
      <c r="KIL42" s="18"/>
      <c r="KIM42" s="18"/>
      <c r="KIN42" s="18"/>
      <c r="KIO42" s="18"/>
      <c r="KIP42" s="18"/>
      <c r="KIQ42" s="18"/>
      <c r="KIR42" s="18"/>
      <c r="KIS42" s="18"/>
      <c r="KIT42" s="18"/>
      <c r="KIU42" s="18"/>
      <c r="KIV42" s="18"/>
      <c r="KIW42" s="18"/>
      <c r="KIX42" s="18"/>
      <c r="KIY42" s="18"/>
      <c r="KIZ42" s="18"/>
      <c r="KJA42" s="18"/>
      <c r="KJB42" s="18"/>
      <c r="KJC42" s="18"/>
      <c r="KJD42" s="18"/>
      <c r="KJE42" s="18"/>
      <c r="KJF42" s="18"/>
      <c r="KJG42" s="18"/>
      <c r="KJH42" s="18"/>
      <c r="KJI42" s="18"/>
      <c r="KJJ42" s="18"/>
      <c r="KJK42" s="18"/>
      <c r="KJL42" s="18"/>
      <c r="KJM42" s="18"/>
      <c r="KJN42" s="18"/>
      <c r="KJO42" s="18"/>
      <c r="KJP42" s="18"/>
      <c r="KJQ42" s="18"/>
      <c r="KJR42" s="18"/>
      <c r="KJS42" s="18"/>
      <c r="KJT42" s="18"/>
      <c r="KJU42" s="18"/>
      <c r="KJV42" s="18"/>
      <c r="KJW42" s="18"/>
      <c r="KJX42" s="18"/>
      <c r="KJY42" s="18"/>
      <c r="KJZ42" s="18"/>
      <c r="KKA42" s="18"/>
      <c r="KKB42" s="18"/>
      <c r="KKC42" s="18"/>
      <c r="KKD42" s="18"/>
      <c r="KKE42" s="18"/>
      <c r="KKF42" s="18"/>
      <c r="KKG42" s="18"/>
      <c r="KKH42" s="18"/>
      <c r="KKI42" s="18"/>
      <c r="KKJ42" s="18"/>
      <c r="KKK42" s="18"/>
      <c r="KKL42" s="18"/>
      <c r="KKM42" s="18"/>
      <c r="KKN42" s="18"/>
      <c r="KKO42" s="18"/>
      <c r="KKP42" s="18"/>
      <c r="KKQ42" s="18"/>
      <c r="KKR42" s="18"/>
      <c r="KKS42" s="18"/>
      <c r="KKT42" s="18"/>
      <c r="KKU42" s="18"/>
      <c r="KKV42" s="18"/>
      <c r="KKW42" s="18"/>
      <c r="KKX42" s="18"/>
      <c r="KKY42" s="18"/>
      <c r="KKZ42" s="18"/>
      <c r="KLA42" s="18"/>
      <c r="KLB42" s="18"/>
      <c r="KLC42" s="18"/>
      <c r="KLD42" s="18"/>
      <c r="KLE42" s="18"/>
      <c r="KLF42" s="18"/>
      <c r="KLG42" s="18"/>
      <c r="KLH42" s="18"/>
      <c r="KLI42" s="18"/>
      <c r="KLJ42" s="18"/>
      <c r="KLK42" s="18"/>
      <c r="KLL42" s="18"/>
      <c r="KLM42" s="18"/>
      <c r="KLN42" s="18"/>
      <c r="KLO42" s="18"/>
      <c r="KLP42" s="18"/>
      <c r="KLQ42" s="18"/>
      <c r="KLR42" s="18"/>
      <c r="KLS42" s="18"/>
      <c r="KLT42" s="18"/>
      <c r="KLU42" s="18"/>
      <c r="KLV42" s="18"/>
      <c r="KLW42" s="18"/>
      <c r="KLX42" s="18"/>
      <c r="KLY42" s="18"/>
      <c r="KLZ42" s="18"/>
      <c r="KMA42" s="18"/>
      <c r="KMB42" s="18"/>
      <c r="KMC42" s="18"/>
      <c r="KMD42" s="18"/>
      <c r="KME42" s="18"/>
      <c r="KMF42" s="18"/>
      <c r="KMG42" s="18"/>
      <c r="KMH42" s="18"/>
      <c r="KMI42" s="18"/>
      <c r="KMJ42" s="18"/>
      <c r="KMK42" s="18"/>
      <c r="KML42" s="18"/>
      <c r="KMM42" s="18"/>
      <c r="KMN42" s="18"/>
      <c r="KMO42" s="18"/>
      <c r="KMP42" s="18"/>
      <c r="KMQ42" s="18"/>
      <c r="KMR42" s="18"/>
      <c r="KMS42" s="18"/>
      <c r="KMT42" s="18"/>
      <c r="KMU42" s="18"/>
      <c r="KMV42" s="18"/>
      <c r="KMW42" s="18"/>
      <c r="KMX42" s="18"/>
      <c r="KMY42" s="18"/>
      <c r="KMZ42" s="18"/>
      <c r="KNA42" s="18"/>
      <c r="KNB42" s="18"/>
      <c r="KNC42" s="18"/>
      <c r="KND42" s="18"/>
      <c r="KNE42" s="18"/>
      <c r="KNF42" s="18"/>
      <c r="KNG42" s="18"/>
      <c r="KNH42" s="18"/>
      <c r="KNI42" s="18"/>
      <c r="KNJ42" s="18"/>
      <c r="KNK42" s="18"/>
      <c r="KNL42" s="18"/>
      <c r="KNM42" s="18"/>
      <c r="KNN42" s="18"/>
      <c r="KNO42" s="18"/>
      <c r="KNP42" s="18"/>
      <c r="KNQ42" s="18"/>
      <c r="KNR42" s="18"/>
      <c r="KNS42" s="18"/>
      <c r="KNT42" s="18"/>
      <c r="KNU42" s="18"/>
      <c r="KNV42" s="18"/>
      <c r="KNW42" s="18"/>
      <c r="KNX42" s="18"/>
      <c r="KNY42" s="18"/>
      <c r="KNZ42" s="18"/>
      <c r="KOA42" s="18"/>
      <c r="KOB42" s="18"/>
      <c r="KOC42" s="18"/>
      <c r="KOD42" s="18"/>
      <c r="KOE42" s="18"/>
      <c r="KOF42" s="18"/>
      <c r="KOG42" s="18"/>
      <c r="KOH42" s="18"/>
      <c r="KOI42" s="18"/>
      <c r="KOJ42" s="18"/>
      <c r="KOK42" s="18"/>
      <c r="KOL42" s="18"/>
      <c r="KOM42" s="18"/>
      <c r="KON42" s="18"/>
      <c r="KOO42" s="18"/>
      <c r="KOP42" s="18"/>
      <c r="KOQ42" s="18"/>
      <c r="KOR42" s="18"/>
      <c r="KOS42" s="18"/>
      <c r="KOT42" s="18"/>
      <c r="KOU42" s="18"/>
      <c r="KOV42" s="18"/>
      <c r="KOW42" s="18"/>
      <c r="KOX42" s="18"/>
      <c r="KOY42" s="18"/>
      <c r="KOZ42" s="18"/>
      <c r="KPA42" s="18"/>
      <c r="KPB42" s="18"/>
      <c r="KPC42" s="18"/>
      <c r="KPD42" s="18"/>
      <c r="KPE42" s="18"/>
      <c r="KPF42" s="18"/>
      <c r="KPG42" s="18"/>
      <c r="KPH42" s="18"/>
      <c r="KPI42" s="18"/>
      <c r="KPJ42" s="18"/>
      <c r="KPK42" s="18"/>
      <c r="KPL42" s="18"/>
      <c r="KPM42" s="18"/>
      <c r="KPN42" s="18"/>
      <c r="KPO42" s="18"/>
      <c r="KPP42" s="18"/>
      <c r="KPQ42" s="18"/>
      <c r="KPR42" s="18"/>
      <c r="KPS42" s="18"/>
      <c r="KPT42" s="18"/>
      <c r="KPU42" s="18"/>
      <c r="KPV42" s="18"/>
      <c r="KPW42" s="18"/>
      <c r="KPX42" s="18"/>
      <c r="KPY42" s="18"/>
      <c r="KPZ42" s="18"/>
      <c r="KQA42" s="18"/>
      <c r="KQB42" s="18"/>
      <c r="KQC42" s="18"/>
      <c r="KQD42" s="18"/>
      <c r="KQE42" s="18"/>
      <c r="KQF42" s="18"/>
      <c r="KQG42" s="18"/>
      <c r="KQH42" s="18"/>
      <c r="KQI42" s="18"/>
      <c r="KQJ42" s="18"/>
      <c r="KQK42" s="18"/>
      <c r="KQL42" s="18"/>
      <c r="KQM42" s="18"/>
      <c r="KQN42" s="18"/>
      <c r="KQO42" s="18"/>
      <c r="KQP42" s="18"/>
      <c r="KQQ42" s="18"/>
      <c r="KQR42" s="18"/>
      <c r="KQS42" s="18"/>
      <c r="KQT42" s="18"/>
      <c r="KQU42" s="18"/>
      <c r="KQV42" s="18"/>
      <c r="KQW42" s="18"/>
      <c r="KQX42" s="18"/>
      <c r="KQY42" s="18"/>
      <c r="KQZ42" s="18"/>
      <c r="KRA42" s="18"/>
      <c r="KRB42" s="18"/>
      <c r="KRC42" s="18"/>
      <c r="KRD42" s="18"/>
      <c r="KRE42" s="18"/>
      <c r="KRF42" s="18"/>
      <c r="KRG42" s="18"/>
      <c r="KRH42" s="18"/>
      <c r="KRI42" s="18"/>
      <c r="KRJ42" s="18"/>
      <c r="KRK42" s="18"/>
      <c r="KRL42" s="18"/>
      <c r="KRM42" s="18"/>
      <c r="KRN42" s="18"/>
      <c r="KRO42" s="18"/>
      <c r="KRP42" s="18"/>
      <c r="KRQ42" s="18"/>
      <c r="KRR42" s="18"/>
      <c r="KRS42" s="18"/>
      <c r="KRT42" s="18"/>
      <c r="KRU42" s="18"/>
      <c r="KRV42" s="18"/>
      <c r="KRW42" s="18"/>
      <c r="KRX42" s="18"/>
      <c r="KRY42" s="18"/>
      <c r="KRZ42" s="18"/>
      <c r="KSA42" s="18"/>
      <c r="KSB42" s="18"/>
      <c r="KSC42" s="18"/>
      <c r="KSD42" s="18"/>
      <c r="KSE42" s="18"/>
      <c r="KSF42" s="18"/>
      <c r="KSG42" s="18"/>
      <c r="KSH42" s="18"/>
      <c r="KSI42" s="18"/>
      <c r="KSJ42" s="18"/>
      <c r="KSK42" s="18"/>
      <c r="KSL42" s="18"/>
      <c r="KSM42" s="18"/>
      <c r="KSN42" s="18"/>
      <c r="KSO42" s="18"/>
      <c r="KSP42" s="18"/>
      <c r="KSQ42" s="18"/>
      <c r="KSR42" s="18"/>
      <c r="KSS42" s="18"/>
      <c r="KST42" s="18"/>
      <c r="KSU42" s="18"/>
      <c r="KSV42" s="18"/>
      <c r="KSW42" s="18"/>
      <c r="KSX42" s="18"/>
      <c r="KSY42" s="18"/>
      <c r="KSZ42" s="18"/>
      <c r="KTA42" s="18"/>
      <c r="KTB42" s="18"/>
      <c r="KTC42" s="18"/>
      <c r="KTD42" s="18"/>
      <c r="KTE42" s="18"/>
      <c r="KTF42" s="18"/>
      <c r="KTG42" s="18"/>
      <c r="KTH42" s="18"/>
      <c r="KTI42" s="18"/>
      <c r="KTJ42" s="18"/>
      <c r="KTK42" s="18"/>
      <c r="KTL42" s="18"/>
      <c r="KTM42" s="18"/>
      <c r="KTN42" s="18"/>
      <c r="KTO42" s="18"/>
      <c r="KTP42" s="18"/>
      <c r="KTQ42" s="18"/>
      <c r="KTR42" s="18"/>
      <c r="KTS42" s="18"/>
      <c r="KTT42" s="18"/>
      <c r="KTU42" s="18"/>
      <c r="KTV42" s="18"/>
      <c r="KTW42" s="18"/>
      <c r="KTX42" s="18"/>
      <c r="KTY42" s="18"/>
      <c r="KTZ42" s="18"/>
      <c r="KUA42" s="18"/>
      <c r="KUB42" s="18"/>
      <c r="KUC42" s="18"/>
      <c r="KUD42" s="18"/>
      <c r="KUE42" s="18"/>
      <c r="KUF42" s="18"/>
      <c r="KUG42" s="18"/>
      <c r="KUH42" s="18"/>
      <c r="KUI42" s="18"/>
      <c r="KUJ42" s="18"/>
      <c r="KUK42" s="18"/>
      <c r="KUL42" s="18"/>
      <c r="KUM42" s="18"/>
      <c r="KUN42" s="18"/>
      <c r="KUO42" s="18"/>
      <c r="KUP42" s="18"/>
      <c r="KUQ42" s="18"/>
      <c r="KUR42" s="18"/>
      <c r="KUS42" s="18"/>
      <c r="KUT42" s="18"/>
      <c r="KUU42" s="18"/>
      <c r="KUV42" s="18"/>
      <c r="KUW42" s="18"/>
      <c r="KUX42" s="18"/>
      <c r="KUY42" s="18"/>
      <c r="KUZ42" s="18"/>
      <c r="KVA42" s="18"/>
      <c r="KVB42" s="18"/>
      <c r="KVC42" s="18"/>
      <c r="KVD42" s="18"/>
      <c r="KVE42" s="18"/>
      <c r="KVF42" s="18"/>
      <c r="KVG42" s="18"/>
      <c r="KVH42" s="18"/>
      <c r="KVI42" s="18"/>
      <c r="KVJ42" s="18"/>
      <c r="KVK42" s="18"/>
      <c r="KVL42" s="18"/>
      <c r="KVM42" s="18"/>
      <c r="KVN42" s="18"/>
      <c r="KVO42" s="18"/>
      <c r="KVP42" s="18"/>
      <c r="KVQ42" s="18"/>
      <c r="KVR42" s="18"/>
      <c r="KVS42" s="18"/>
      <c r="KVT42" s="18"/>
      <c r="KVU42" s="18"/>
      <c r="KVV42" s="18"/>
      <c r="KVW42" s="18"/>
      <c r="KVX42" s="18"/>
      <c r="KVY42" s="18"/>
      <c r="KVZ42" s="18"/>
      <c r="KWA42" s="18"/>
      <c r="KWB42" s="18"/>
      <c r="KWC42" s="18"/>
      <c r="KWD42" s="18"/>
      <c r="KWE42" s="18"/>
      <c r="KWF42" s="18"/>
      <c r="KWG42" s="18"/>
      <c r="KWH42" s="18"/>
      <c r="KWI42" s="18"/>
      <c r="KWJ42" s="18"/>
      <c r="KWK42" s="18"/>
      <c r="KWL42" s="18"/>
      <c r="KWM42" s="18"/>
      <c r="KWN42" s="18"/>
      <c r="KWO42" s="18"/>
      <c r="KWP42" s="18"/>
      <c r="KWQ42" s="18"/>
      <c r="KWR42" s="18"/>
      <c r="KWS42" s="18"/>
      <c r="KWT42" s="18"/>
      <c r="KWU42" s="18"/>
      <c r="KWV42" s="18"/>
      <c r="KWW42" s="18"/>
      <c r="KWX42" s="18"/>
      <c r="KWY42" s="18"/>
      <c r="KWZ42" s="18"/>
      <c r="KXA42" s="18"/>
      <c r="KXB42" s="18"/>
      <c r="KXC42" s="18"/>
      <c r="KXD42" s="18"/>
      <c r="KXE42" s="18"/>
      <c r="KXF42" s="18"/>
      <c r="KXG42" s="18"/>
      <c r="KXH42" s="18"/>
      <c r="KXI42" s="18"/>
      <c r="KXJ42" s="18"/>
      <c r="KXK42" s="18"/>
      <c r="KXL42" s="18"/>
      <c r="KXM42" s="18"/>
      <c r="KXN42" s="18"/>
      <c r="KXO42" s="18"/>
      <c r="KXP42" s="18"/>
      <c r="KXQ42" s="18"/>
      <c r="KXR42" s="18"/>
      <c r="KXS42" s="18"/>
      <c r="KXT42" s="18"/>
      <c r="KXU42" s="18"/>
      <c r="KXV42" s="18"/>
      <c r="KXW42" s="18"/>
      <c r="KXX42" s="18"/>
      <c r="KXY42" s="18"/>
      <c r="KXZ42" s="18"/>
      <c r="KYA42" s="18"/>
      <c r="KYB42" s="18"/>
      <c r="KYC42" s="18"/>
      <c r="KYD42" s="18"/>
      <c r="KYE42" s="18"/>
      <c r="KYF42" s="18"/>
      <c r="KYG42" s="18"/>
      <c r="KYH42" s="18"/>
      <c r="KYI42" s="18"/>
      <c r="KYJ42" s="18"/>
      <c r="KYK42" s="18"/>
      <c r="KYL42" s="18"/>
      <c r="KYM42" s="18"/>
      <c r="KYN42" s="18"/>
      <c r="KYO42" s="18"/>
      <c r="KYP42" s="18"/>
      <c r="KYQ42" s="18"/>
      <c r="KYR42" s="18"/>
      <c r="KYS42" s="18"/>
      <c r="KYT42" s="18"/>
      <c r="KYU42" s="18"/>
      <c r="KYV42" s="18"/>
      <c r="KYW42" s="18"/>
      <c r="KYX42" s="18"/>
      <c r="KYY42" s="18"/>
      <c r="KYZ42" s="18"/>
      <c r="KZA42" s="18"/>
      <c r="KZB42" s="18"/>
      <c r="KZC42" s="18"/>
      <c r="KZD42" s="18"/>
      <c r="KZE42" s="18"/>
      <c r="KZF42" s="18"/>
      <c r="KZG42" s="18"/>
      <c r="KZH42" s="18"/>
      <c r="KZI42" s="18"/>
      <c r="KZJ42" s="18"/>
      <c r="KZK42" s="18"/>
      <c r="KZL42" s="18"/>
      <c r="KZM42" s="18"/>
      <c r="KZN42" s="18"/>
      <c r="KZO42" s="18"/>
      <c r="KZP42" s="18"/>
      <c r="KZQ42" s="18"/>
      <c r="KZR42" s="18"/>
      <c r="KZS42" s="18"/>
      <c r="KZT42" s="18"/>
      <c r="KZU42" s="18"/>
      <c r="KZV42" s="18"/>
      <c r="KZW42" s="18"/>
      <c r="KZX42" s="18"/>
      <c r="KZY42" s="18"/>
      <c r="KZZ42" s="18"/>
      <c r="LAA42" s="18"/>
      <c r="LAB42" s="18"/>
      <c r="LAC42" s="18"/>
      <c r="LAD42" s="18"/>
      <c r="LAE42" s="18"/>
      <c r="LAF42" s="18"/>
      <c r="LAG42" s="18"/>
      <c r="LAH42" s="18"/>
      <c r="LAI42" s="18"/>
      <c r="LAJ42" s="18"/>
      <c r="LAK42" s="18"/>
      <c r="LAL42" s="18"/>
      <c r="LAM42" s="18"/>
      <c r="LAN42" s="18"/>
      <c r="LAO42" s="18"/>
      <c r="LAP42" s="18"/>
      <c r="LAQ42" s="18"/>
      <c r="LAR42" s="18"/>
      <c r="LAS42" s="18"/>
      <c r="LAT42" s="18"/>
      <c r="LAU42" s="18"/>
      <c r="LAV42" s="18"/>
      <c r="LAW42" s="18"/>
      <c r="LAX42" s="18"/>
      <c r="LAY42" s="18"/>
      <c r="LAZ42" s="18"/>
      <c r="LBA42" s="18"/>
      <c r="LBB42" s="18"/>
      <c r="LBC42" s="18"/>
      <c r="LBD42" s="18"/>
      <c r="LBE42" s="18"/>
      <c r="LBF42" s="18"/>
      <c r="LBG42" s="18"/>
      <c r="LBH42" s="18"/>
      <c r="LBI42" s="18"/>
      <c r="LBJ42" s="18"/>
      <c r="LBK42" s="18"/>
      <c r="LBL42" s="18"/>
      <c r="LBM42" s="18"/>
      <c r="LBN42" s="18"/>
      <c r="LBO42" s="18"/>
      <c r="LBP42" s="18"/>
      <c r="LBQ42" s="18"/>
      <c r="LBR42" s="18"/>
      <c r="LBS42" s="18"/>
      <c r="LBT42" s="18"/>
      <c r="LBU42" s="18"/>
      <c r="LBV42" s="18"/>
      <c r="LBW42" s="18"/>
      <c r="LBX42" s="18"/>
      <c r="LBY42" s="18"/>
      <c r="LBZ42" s="18"/>
      <c r="LCA42" s="18"/>
      <c r="LCB42" s="18"/>
      <c r="LCC42" s="18"/>
      <c r="LCD42" s="18"/>
      <c r="LCE42" s="18"/>
      <c r="LCF42" s="18"/>
      <c r="LCG42" s="18"/>
      <c r="LCH42" s="18"/>
      <c r="LCI42" s="18"/>
      <c r="LCJ42" s="18"/>
      <c r="LCK42" s="18"/>
      <c r="LCL42" s="18"/>
      <c r="LCM42" s="18"/>
      <c r="LCN42" s="18"/>
      <c r="LCO42" s="18"/>
      <c r="LCP42" s="18"/>
      <c r="LCQ42" s="18"/>
      <c r="LCR42" s="18"/>
      <c r="LCS42" s="18"/>
      <c r="LCT42" s="18"/>
      <c r="LCU42" s="18"/>
      <c r="LCV42" s="18"/>
      <c r="LCW42" s="18"/>
      <c r="LCX42" s="18"/>
      <c r="LCY42" s="18"/>
      <c r="LCZ42" s="18"/>
      <c r="LDA42" s="18"/>
      <c r="LDB42" s="18"/>
      <c r="LDC42" s="18"/>
      <c r="LDD42" s="18"/>
      <c r="LDE42" s="18"/>
      <c r="LDF42" s="18"/>
      <c r="LDG42" s="18"/>
      <c r="LDH42" s="18"/>
      <c r="LDI42" s="18"/>
      <c r="LDJ42" s="18"/>
      <c r="LDK42" s="18"/>
      <c r="LDL42" s="18"/>
      <c r="LDM42" s="18"/>
      <c r="LDN42" s="18"/>
      <c r="LDO42" s="18"/>
      <c r="LDP42" s="18"/>
      <c r="LDQ42" s="18"/>
      <c r="LDR42" s="18"/>
      <c r="LDS42" s="18"/>
      <c r="LDT42" s="18"/>
      <c r="LDU42" s="18"/>
      <c r="LDV42" s="18"/>
      <c r="LDW42" s="18"/>
      <c r="LDX42" s="18"/>
      <c r="LDY42" s="18"/>
      <c r="LDZ42" s="18"/>
      <c r="LEA42" s="18"/>
      <c r="LEB42" s="18"/>
      <c r="LEC42" s="18"/>
      <c r="LED42" s="18"/>
      <c r="LEE42" s="18"/>
      <c r="LEF42" s="18"/>
      <c r="LEG42" s="18"/>
      <c r="LEH42" s="18"/>
      <c r="LEI42" s="18"/>
      <c r="LEJ42" s="18"/>
      <c r="LEK42" s="18"/>
      <c r="LEL42" s="18"/>
      <c r="LEM42" s="18"/>
      <c r="LEN42" s="18"/>
      <c r="LEO42" s="18"/>
      <c r="LEP42" s="18"/>
      <c r="LEQ42" s="18"/>
      <c r="LER42" s="18"/>
      <c r="LES42" s="18"/>
      <c r="LET42" s="18"/>
      <c r="LEU42" s="18"/>
      <c r="LEV42" s="18"/>
      <c r="LEW42" s="18"/>
      <c r="LEX42" s="18"/>
      <c r="LEY42" s="18"/>
      <c r="LEZ42" s="18"/>
      <c r="LFA42" s="18"/>
      <c r="LFB42" s="18"/>
      <c r="LFC42" s="18"/>
      <c r="LFD42" s="18"/>
      <c r="LFE42" s="18"/>
      <c r="LFF42" s="18"/>
      <c r="LFG42" s="18"/>
      <c r="LFH42" s="18"/>
      <c r="LFI42" s="18"/>
      <c r="LFJ42" s="18"/>
      <c r="LFK42" s="18"/>
      <c r="LFL42" s="18"/>
      <c r="LFM42" s="18"/>
      <c r="LFN42" s="18"/>
      <c r="LFO42" s="18"/>
      <c r="LFP42" s="18"/>
      <c r="LFQ42" s="18"/>
      <c r="LFR42" s="18"/>
      <c r="LFS42" s="18"/>
      <c r="LFT42" s="18"/>
      <c r="LFU42" s="18"/>
      <c r="LFV42" s="18"/>
      <c r="LFW42" s="18"/>
      <c r="LFX42" s="18"/>
      <c r="LFY42" s="18"/>
      <c r="LFZ42" s="18"/>
      <c r="LGA42" s="18"/>
      <c r="LGB42" s="18"/>
      <c r="LGC42" s="18"/>
      <c r="LGD42" s="18"/>
      <c r="LGE42" s="18"/>
      <c r="LGF42" s="18"/>
      <c r="LGG42" s="18"/>
      <c r="LGH42" s="18"/>
      <c r="LGI42" s="18"/>
      <c r="LGJ42" s="18"/>
      <c r="LGK42" s="18"/>
      <c r="LGL42" s="18"/>
      <c r="LGM42" s="18"/>
      <c r="LGN42" s="18"/>
      <c r="LGO42" s="18"/>
      <c r="LGP42" s="18"/>
      <c r="LGQ42" s="18"/>
      <c r="LGR42" s="18"/>
      <c r="LGS42" s="18"/>
      <c r="LGT42" s="18"/>
      <c r="LGU42" s="18"/>
      <c r="LGV42" s="18"/>
      <c r="LGW42" s="18"/>
      <c r="LGX42" s="18"/>
      <c r="LGY42" s="18"/>
      <c r="LGZ42" s="18"/>
      <c r="LHA42" s="18"/>
      <c r="LHB42" s="18"/>
      <c r="LHC42" s="18"/>
      <c r="LHD42" s="18"/>
      <c r="LHE42" s="18"/>
      <c r="LHF42" s="18"/>
      <c r="LHG42" s="18"/>
      <c r="LHH42" s="18"/>
      <c r="LHI42" s="18"/>
      <c r="LHJ42" s="18"/>
      <c r="LHK42" s="18"/>
      <c r="LHL42" s="18"/>
      <c r="LHM42" s="18"/>
      <c r="LHN42" s="18"/>
      <c r="LHO42" s="18"/>
      <c r="LHP42" s="18"/>
      <c r="LHQ42" s="18"/>
      <c r="LHR42" s="18"/>
      <c r="LHS42" s="18"/>
      <c r="LHT42" s="18"/>
      <c r="LHU42" s="18"/>
      <c r="LHV42" s="18"/>
      <c r="LHW42" s="18"/>
      <c r="LHX42" s="18"/>
      <c r="LHY42" s="18"/>
      <c r="LHZ42" s="18"/>
      <c r="LIA42" s="18"/>
      <c r="LIB42" s="18"/>
      <c r="LIC42" s="18"/>
      <c r="LID42" s="18"/>
      <c r="LIE42" s="18"/>
      <c r="LIF42" s="18"/>
      <c r="LIG42" s="18"/>
      <c r="LIH42" s="18"/>
      <c r="LII42" s="18"/>
      <c r="LIJ42" s="18"/>
      <c r="LIK42" s="18"/>
      <c r="LIL42" s="18"/>
      <c r="LIM42" s="18"/>
      <c r="LIN42" s="18"/>
      <c r="LIO42" s="18"/>
      <c r="LIP42" s="18"/>
      <c r="LIQ42" s="18"/>
      <c r="LIR42" s="18"/>
      <c r="LIS42" s="18"/>
      <c r="LIT42" s="18"/>
      <c r="LIU42" s="18"/>
      <c r="LIV42" s="18"/>
      <c r="LIW42" s="18"/>
      <c r="LIX42" s="18"/>
      <c r="LIY42" s="18"/>
      <c r="LIZ42" s="18"/>
      <c r="LJA42" s="18"/>
      <c r="LJB42" s="18"/>
      <c r="LJC42" s="18"/>
      <c r="LJD42" s="18"/>
      <c r="LJE42" s="18"/>
      <c r="LJF42" s="18"/>
      <c r="LJG42" s="18"/>
      <c r="LJH42" s="18"/>
      <c r="LJI42" s="18"/>
      <c r="LJJ42" s="18"/>
      <c r="LJK42" s="18"/>
      <c r="LJL42" s="18"/>
      <c r="LJM42" s="18"/>
      <c r="LJN42" s="18"/>
      <c r="LJO42" s="18"/>
      <c r="LJP42" s="18"/>
      <c r="LJQ42" s="18"/>
      <c r="LJR42" s="18"/>
      <c r="LJS42" s="18"/>
      <c r="LJT42" s="18"/>
      <c r="LJU42" s="18"/>
      <c r="LJV42" s="18"/>
      <c r="LJW42" s="18"/>
      <c r="LJX42" s="18"/>
      <c r="LJY42" s="18"/>
      <c r="LJZ42" s="18"/>
      <c r="LKA42" s="18"/>
      <c r="LKB42" s="18"/>
      <c r="LKC42" s="18"/>
      <c r="LKD42" s="18"/>
      <c r="LKE42" s="18"/>
      <c r="LKF42" s="18"/>
      <c r="LKG42" s="18"/>
      <c r="LKH42" s="18"/>
      <c r="LKI42" s="18"/>
      <c r="LKJ42" s="18"/>
      <c r="LKK42" s="18"/>
      <c r="LKL42" s="18"/>
      <c r="LKM42" s="18"/>
      <c r="LKN42" s="18"/>
      <c r="LKO42" s="18"/>
      <c r="LKP42" s="18"/>
      <c r="LKQ42" s="18"/>
      <c r="LKR42" s="18"/>
      <c r="LKS42" s="18"/>
      <c r="LKT42" s="18"/>
      <c r="LKU42" s="18"/>
      <c r="LKV42" s="18"/>
      <c r="LKW42" s="18"/>
      <c r="LKX42" s="18"/>
      <c r="LKY42" s="18"/>
      <c r="LKZ42" s="18"/>
      <c r="LLA42" s="18"/>
      <c r="LLB42" s="18"/>
      <c r="LLC42" s="18"/>
      <c r="LLD42" s="18"/>
      <c r="LLE42" s="18"/>
      <c r="LLF42" s="18"/>
      <c r="LLG42" s="18"/>
      <c r="LLH42" s="18"/>
      <c r="LLI42" s="18"/>
      <c r="LLJ42" s="18"/>
      <c r="LLK42" s="18"/>
      <c r="LLL42" s="18"/>
      <c r="LLM42" s="18"/>
      <c r="LLN42" s="18"/>
      <c r="LLO42" s="18"/>
      <c r="LLP42" s="18"/>
      <c r="LLQ42" s="18"/>
      <c r="LLR42" s="18"/>
      <c r="LLS42" s="18"/>
      <c r="LLT42" s="18"/>
      <c r="LLU42" s="18"/>
      <c r="LLV42" s="18"/>
      <c r="LLW42" s="18"/>
      <c r="LLX42" s="18"/>
      <c r="LLY42" s="18"/>
      <c r="LLZ42" s="18"/>
      <c r="LMA42" s="18"/>
      <c r="LMB42" s="18"/>
      <c r="LMC42" s="18"/>
      <c r="LMD42" s="18"/>
      <c r="LME42" s="18"/>
      <c r="LMF42" s="18"/>
      <c r="LMG42" s="18"/>
      <c r="LMH42" s="18"/>
      <c r="LMI42" s="18"/>
      <c r="LMJ42" s="18"/>
      <c r="LMK42" s="18"/>
      <c r="LML42" s="18"/>
      <c r="LMM42" s="18"/>
      <c r="LMN42" s="18"/>
      <c r="LMO42" s="18"/>
      <c r="LMP42" s="18"/>
      <c r="LMQ42" s="18"/>
      <c r="LMR42" s="18"/>
      <c r="LMS42" s="18"/>
      <c r="LMT42" s="18"/>
      <c r="LMU42" s="18"/>
      <c r="LMV42" s="18"/>
      <c r="LMW42" s="18"/>
      <c r="LMX42" s="18"/>
      <c r="LMY42" s="18"/>
      <c r="LMZ42" s="18"/>
      <c r="LNA42" s="18"/>
      <c r="LNB42" s="18"/>
      <c r="LNC42" s="18"/>
      <c r="LND42" s="18"/>
      <c r="LNE42" s="18"/>
      <c r="LNF42" s="18"/>
      <c r="LNG42" s="18"/>
      <c r="LNH42" s="18"/>
      <c r="LNI42" s="18"/>
      <c r="LNJ42" s="18"/>
      <c r="LNK42" s="18"/>
      <c r="LNL42" s="18"/>
      <c r="LNM42" s="18"/>
      <c r="LNN42" s="18"/>
      <c r="LNO42" s="18"/>
      <c r="LNP42" s="18"/>
      <c r="LNQ42" s="18"/>
      <c r="LNR42" s="18"/>
      <c r="LNS42" s="18"/>
      <c r="LNT42" s="18"/>
      <c r="LNU42" s="18"/>
      <c r="LNV42" s="18"/>
      <c r="LNW42" s="18"/>
      <c r="LNX42" s="18"/>
      <c r="LNY42" s="18"/>
      <c r="LNZ42" s="18"/>
      <c r="LOA42" s="18"/>
      <c r="LOB42" s="18"/>
      <c r="LOC42" s="18"/>
      <c r="LOD42" s="18"/>
      <c r="LOE42" s="18"/>
      <c r="LOF42" s="18"/>
      <c r="LOG42" s="18"/>
      <c r="LOH42" s="18"/>
      <c r="LOI42" s="18"/>
      <c r="LOJ42" s="18"/>
      <c r="LOK42" s="18"/>
      <c r="LOL42" s="18"/>
      <c r="LOM42" s="18"/>
      <c r="LON42" s="18"/>
      <c r="LOO42" s="18"/>
      <c r="LOP42" s="18"/>
      <c r="LOQ42" s="18"/>
      <c r="LOR42" s="18"/>
      <c r="LOS42" s="18"/>
      <c r="LOT42" s="18"/>
      <c r="LOU42" s="18"/>
      <c r="LOV42" s="18"/>
      <c r="LOW42" s="18"/>
      <c r="LOX42" s="18"/>
      <c r="LOY42" s="18"/>
      <c r="LOZ42" s="18"/>
      <c r="LPA42" s="18"/>
      <c r="LPB42" s="18"/>
      <c r="LPC42" s="18"/>
      <c r="LPD42" s="18"/>
      <c r="LPE42" s="18"/>
      <c r="LPF42" s="18"/>
      <c r="LPG42" s="18"/>
      <c r="LPH42" s="18"/>
      <c r="LPI42" s="18"/>
      <c r="LPJ42" s="18"/>
      <c r="LPK42" s="18"/>
      <c r="LPL42" s="18"/>
      <c r="LPM42" s="18"/>
      <c r="LPN42" s="18"/>
      <c r="LPO42" s="18"/>
      <c r="LPP42" s="18"/>
      <c r="LPQ42" s="18"/>
      <c r="LPR42" s="18"/>
      <c r="LPS42" s="18"/>
      <c r="LPT42" s="18"/>
      <c r="LPU42" s="18"/>
      <c r="LPV42" s="18"/>
      <c r="LPW42" s="18"/>
      <c r="LPX42" s="18"/>
      <c r="LPY42" s="18"/>
      <c r="LPZ42" s="18"/>
      <c r="LQA42" s="18"/>
      <c r="LQB42" s="18"/>
      <c r="LQC42" s="18"/>
      <c r="LQD42" s="18"/>
      <c r="LQE42" s="18"/>
      <c r="LQF42" s="18"/>
      <c r="LQG42" s="18"/>
      <c r="LQH42" s="18"/>
      <c r="LQI42" s="18"/>
      <c r="LQJ42" s="18"/>
      <c r="LQK42" s="18"/>
      <c r="LQL42" s="18"/>
      <c r="LQM42" s="18"/>
      <c r="LQN42" s="18"/>
      <c r="LQO42" s="18"/>
      <c r="LQP42" s="18"/>
      <c r="LQQ42" s="18"/>
      <c r="LQR42" s="18"/>
      <c r="LQS42" s="18"/>
      <c r="LQT42" s="18"/>
      <c r="LQU42" s="18"/>
      <c r="LQV42" s="18"/>
      <c r="LQW42" s="18"/>
      <c r="LQX42" s="18"/>
      <c r="LQY42" s="18"/>
      <c r="LQZ42" s="18"/>
      <c r="LRA42" s="18"/>
      <c r="LRB42" s="18"/>
      <c r="LRC42" s="18"/>
      <c r="LRD42" s="18"/>
      <c r="LRE42" s="18"/>
      <c r="LRF42" s="18"/>
      <c r="LRG42" s="18"/>
      <c r="LRH42" s="18"/>
      <c r="LRI42" s="18"/>
      <c r="LRJ42" s="18"/>
      <c r="LRK42" s="18"/>
      <c r="LRL42" s="18"/>
      <c r="LRM42" s="18"/>
      <c r="LRN42" s="18"/>
      <c r="LRO42" s="18"/>
      <c r="LRP42" s="18"/>
      <c r="LRQ42" s="18"/>
      <c r="LRR42" s="18"/>
      <c r="LRS42" s="18"/>
      <c r="LRT42" s="18"/>
      <c r="LRU42" s="18"/>
      <c r="LRV42" s="18"/>
      <c r="LRW42" s="18"/>
      <c r="LRX42" s="18"/>
      <c r="LRY42" s="18"/>
      <c r="LRZ42" s="18"/>
      <c r="LSA42" s="18"/>
      <c r="LSB42" s="18"/>
      <c r="LSC42" s="18"/>
      <c r="LSD42" s="18"/>
      <c r="LSE42" s="18"/>
      <c r="LSF42" s="18"/>
      <c r="LSG42" s="18"/>
      <c r="LSH42" s="18"/>
      <c r="LSI42" s="18"/>
      <c r="LSJ42" s="18"/>
      <c r="LSK42" s="18"/>
      <c r="LSL42" s="18"/>
      <c r="LSM42" s="18"/>
      <c r="LSN42" s="18"/>
      <c r="LSO42" s="18"/>
      <c r="LSP42" s="18"/>
      <c r="LSQ42" s="18"/>
      <c r="LSR42" s="18"/>
      <c r="LSS42" s="18"/>
      <c r="LST42" s="18"/>
      <c r="LSU42" s="18"/>
      <c r="LSV42" s="18"/>
      <c r="LSW42" s="18"/>
      <c r="LSX42" s="18"/>
      <c r="LSY42" s="18"/>
      <c r="LSZ42" s="18"/>
      <c r="LTA42" s="18"/>
      <c r="LTB42" s="18"/>
      <c r="LTC42" s="18"/>
      <c r="LTD42" s="18"/>
      <c r="LTE42" s="18"/>
      <c r="LTF42" s="18"/>
      <c r="LTG42" s="18"/>
      <c r="LTH42" s="18"/>
      <c r="LTI42" s="18"/>
      <c r="LTJ42" s="18"/>
      <c r="LTK42" s="18"/>
      <c r="LTL42" s="18"/>
      <c r="LTM42" s="18"/>
      <c r="LTN42" s="18"/>
      <c r="LTO42" s="18"/>
      <c r="LTP42" s="18"/>
      <c r="LTQ42" s="18"/>
      <c r="LTR42" s="18"/>
      <c r="LTS42" s="18"/>
      <c r="LTT42" s="18"/>
      <c r="LTU42" s="18"/>
      <c r="LTV42" s="18"/>
      <c r="LTW42" s="18"/>
      <c r="LTX42" s="18"/>
      <c r="LTY42" s="18"/>
      <c r="LTZ42" s="18"/>
      <c r="LUA42" s="18"/>
      <c r="LUB42" s="18"/>
      <c r="LUC42" s="18"/>
      <c r="LUD42" s="18"/>
      <c r="LUE42" s="18"/>
      <c r="LUF42" s="18"/>
      <c r="LUG42" s="18"/>
      <c r="LUH42" s="18"/>
      <c r="LUI42" s="18"/>
      <c r="LUJ42" s="18"/>
      <c r="LUK42" s="18"/>
      <c r="LUL42" s="18"/>
      <c r="LUM42" s="18"/>
      <c r="LUN42" s="18"/>
      <c r="LUO42" s="18"/>
      <c r="LUP42" s="18"/>
      <c r="LUQ42" s="18"/>
      <c r="LUR42" s="18"/>
      <c r="LUS42" s="18"/>
      <c r="LUT42" s="18"/>
      <c r="LUU42" s="18"/>
      <c r="LUV42" s="18"/>
      <c r="LUW42" s="18"/>
      <c r="LUX42" s="18"/>
      <c r="LUY42" s="18"/>
      <c r="LUZ42" s="18"/>
      <c r="LVA42" s="18"/>
      <c r="LVB42" s="18"/>
      <c r="LVC42" s="18"/>
      <c r="LVD42" s="18"/>
      <c r="LVE42" s="18"/>
      <c r="LVF42" s="18"/>
      <c r="LVG42" s="18"/>
      <c r="LVH42" s="18"/>
      <c r="LVI42" s="18"/>
      <c r="LVJ42" s="18"/>
      <c r="LVK42" s="18"/>
      <c r="LVL42" s="18"/>
      <c r="LVM42" s="18"/>
      <c r="LVN42" s="18"/>
      <c r="LVO42" s="18"/>
      <c r="LVP42" s="18"/>
      <c r="LVQ42" s="18"/>
      <c r="LVR42" s="18"/>
      <c r="LVS42" s="18"/>
      <c r="LVT42" s="18"/>
      <c r="LVU42" s="18"/>
      <c r="LVV42" s="18"/>
      <c r="LVW42" s="18"/>
      <c r="LVX42" s="18"/>
      <c r="LVY42" s="18"/>
      <c r="LVZ42" s="18"/>
      <c r="LWA42" s="18"/>
      <c r="LWB42" s="18"/>
      <c r="LWC42" s="18"/>
      <c r="LWD42" s="18"/>
      <c r="LWE42" s="18"/>
      <c r="LWF42" s="18"/>
      <c r="LWG42" s="18"/>
      <c r="LWH42" s="18"/>
      <c r="LWI42" s="18"/>
      <c r="LWJ42" s="18"/>
      <c r="LWK42" s="18"/>
      <c r="LWL42" s="18"/>
      <c r="LWM42" s="18"/>
      <c r="LWN42" s="18"/>
      <c r="LWO42" s="18"/>
      <c r="LWP42" s="18"/>
      <c r="LWQ42" s="18"/>
      <c r="LWR42" s="18"/>
      <c r="LWS42" s="18"/>
      <c r="LWT42" s="18"/>
      <c r="LWU42" s="18"/>
      <c r="LWV42" s="18"/>
      <c r="LWW42" s="18"/>
      <c r="LWX42" s="18"/>
      <c r="LWY42" s="18"/>
      <c r="LWZ42" s="18"/>
      <c r="LXA42" s="18"/>
      <c r="LXB42" s="18"/>
      <c r="LXC42" s="18"/>
      <c r="LXD42" s="18"/>
      <c r="LXE42" s="18"/>
      <c r="LXF42" s="18"/>
      <c r="LXG42" s="18"/>
      <c r="LXH42" s="18"/>
      <c r="LXI42" s="18"/>
      <c r="LXJ42" s="18"/>
      <c r="LXK42" s="18"/>
      <c r="LXL42" s="18"/>
      <c r="LXM42" s="18"/>
      <c r="LXN42" s="18"/>
      <c r="LXO42" s="18"/>
      <c r="LXP42" s="18"/>
      <c r="LXQ42" s="18"/>
      <c r="LXR42" s="18"/>
      <c r="LXS42" s="18"/>
      <c r="LXT42" s="18"/>
      <c r="LXU42" s="18"/>
      <c r="LXV42" s="18"/>
      <c r="LXW42" s="18"/>
      <c r="LXX42" s="18"/>
      <c r="LXY42" s="18"/>
      <c r="LXZ42" s="18"/>
      <c r="LYA42" s="18"/>
      <c r="LYB42" s="18"/>
      <c r="LYC42" s="18"/>
      <c r="LYD42" s="18"/>
      <c r="LYE42" s="18"/>
      <c r="LYF42" s="18"/>
      <c r="LYG42" s="18"/>
      <c r="LYH42" s="18"/>
      <c r="LYI42" s="18"/>
      <c r="LYJ42" s="18"/>
      <c r="LYK42" s="18"/>
      <c r="LYL42" s="18"/>
      <c r="LYM42" s="18"/>
      <c r="LYN42" s="18"/>
      <c r="LYO42" s="18"/>
      <c r="LYP42" s="18"/>
      <c r="LYQ42" s="18"/>
      <c r="LYR42" s="18"/>
      <c r="LYS42" s="18"/>
      <c r="LYT42" s="18"/>
      <c r="LYU42" s="18"/>
      <c r="LYV42" s="18"/>
      <c r="LYW42" s="18"/>
      <c r="LYX42" s="18"/>
      <c r="LYY42" s="18"/>
      <c r="LYZ42" s="18"/>
      <c r="LZA42" s="18"/>
      <c r="LZB42" s="18"/>
      <c r="LZC42" s="18"/>
      <c r="LZD42" s="18"/>
      <c r="LZE42" s="18"/>
      <c r="LZF42" s="18"/>
      <c r="LZG42" s="18"/>
      <c r="LZH42" s="18"/>
      <c r="LZI42" s="18"/>
      <c r="LZJ42" s="18"/>
      <c r="LZK42" s="18"/>
      <c r="LZL42" s="18"/>
      <c r="LZM42" s="18"/>
      <c r="LZN42" s="18"/>
      <c r="LZO42" s="18"/>
      <c r="LZP42" s="18"/>
      <c r="LZQ42" s="18"/>
      <c r="LZR42" s="18"/>
      <c r="LZS42" s="18"/>
      <c r="LZT42" s="18"/>
      <c r="LZU42" s="18"/>
      <c r="LZV42" s="18"/>
      <c r="LZW42" s="18"/>
      <c r="LZX42" s="18"/>
      <c r="LZY42" s="18"/>
      <c r="LZZ42" s="18"/>
      <c r="MAA42" s="18"/>
      <c r="MAB42" s="18"/>
      <c r="MAC42" s="18"/>
      <c r="MAD42" s="18"/>
      <c r="MAE42" s="18"/>
      <c r="MAF42" s="18"/>
      <c r="MAG42" s="18"/>
      <c r="MAH42" s="18"/>
      <c r="MAI42" s="18"/>
      <c r="MAJ42" s="18"/>
      <c r="MAK42" s="18"/>
      <c r="MAL42" s="18"/>
      <c r="MAM42" s="18"/>
      <c r="MAN42" s="18"/>
      <c r="MAO42" s="18"/>
      <c r="MAP42" s="18"/>
      <c r="MAQ42" s="18"/>
      <c r="MAR42" s="18"/>
      <c r="MAS42" s="18"/>
      <c r="MAT42" s="18"/>
      <c r="MAU42" s="18"/>
      <c r="MAV42" s="18"/>
      <c r="MAW42" s="18"/>
      <c r="MAX42" s="18"/>
      <c r="MAY42" s="18"/>
      <c r="MAZ42" s="18"/>
      <c r="MBA42" s="18"/>
      <c r="MBB42" s="18"/>
      <c r="MBC42" s="18"/>
      <c r="MBD42" s="18"/>
      <c r="MBE42" s="18"/>
      <c r="MBF42" s="18"/>
      <c r="MBG42" s="18"/>
      <c r="MBH42" s="18"/>
      <c r="MBI42" s="18"/>
      <c r="MBJ42" s="18"/>
      <c r="MBK42" s="18"/>
      <c r="MBL42" s="18"/>
      <c r="MBM42" s="18"/>
      <c r="MBN42" s="18"/>
      <c r="MBO42" s="18"/>
      <c r="MBP42" s="18"/>
      <c r="MBQ42" s="18"/>
      <c r="MBR42" s="18"/>
      <c r="MBS42" s="18"/>
      <c r="MBT42" s="18"/>
      <c r="MBU42" s="18"/>
      <c r="MBV42" s="18"/>
      <c r="MBW42" s="18"/>
      <c r="MBX42" s="18"/>
      <c r="MBY42" s="18"/>
      <c r="MBZ42" s="18"/>
      <c r="MCA42" s="18"/>
      <c r="MCB42" s="18"/>
      <c r="MCC42" s="18"/>
      <c r="MCD42" s="18"/>
      <c r="MCE42" s="18"/>
      <c r="MCF42" s="18"/>
      <c r="MCG42" s="18"/>
      <c r="MCH42" s="18"/>
      <c r="MCI42" s="18"/>
      <c r="MCJ42" s="18"/>
      <c r="MCK42" s="18"/>
      <c r="MCL42" s="18"/>
      <c r="MCM42" s="18"/>
      <c r="MCN42" s="18"/>
      <c r="MCO42" s="18"/>
      <c r="MCP42" s="18"/>
      <c r="MCQ42" s="18"/>
      <c r="MCR42" s="18"/>
      <c r="MCS42" s="18"/>
      <c r="MCT42" s="18"/>
      <c r="MCU42" s="18"/>
      <c r="MCV42" s="18"/>
      <c r="MCW42" s="18"/>
      <c r="MCX42" s="18"/>
      <c r="MCY42" s="18"/>
      <c r="MCZ42" s="18"/>
      <c r="MDA42" s="18"/>
      <c r="MDB42" s="18"/>
      <c r="MDC42" s="18"/>
      <c r="MDD42" s="18"/>
      <c r="MDE42" s="18"/>
      <c r="MDF42" s="18"/>
      <c r="MDG42" s="18"/>
      <c r="MDH42" s="18"/>
      <c r="MDI42" s="18"/>
      <c r="MDJ42" s="18"/>
      <c r="MDK42" s="18"/>
      <c r="MDL42" s="18"/>
      <c r="MDM42" s="18"/>
      <c r="MDN42" s="18"/>
      <c r="MDO42" s="18"/>
      <c r="MDP42" s="18"/>
      <c r="MDQ42" s="18"/>
      <c r="MDR42" s="18"/>
      <c r="MDS42" s="18"/>
      <c r="MDT42" s="18"/>
      <c r="MDU42" s="18"/>
      <c r="MDV42" s="18"/>
      <c r="MDW42" s="18"/>
      <c r="MDX42" s="18"/>
      <c r="MDY42" s="18"/>
      <c r="MDZ42" s="18"/>
      <c r="MEA42" s="18"/>
      <c r="MEB42" s="18"/>
      <c r="MEC42" s="18"/>
      <c r="MED42" s="18"/>
      <c r="MEE42" s="18"/>
      <c r="MEF42" s="18"/>
      <c r="MEG42" s="18"/>
      <c r="MEH42" s="18"/>
      <c r="MEI42" s="18"/>
      <c r="MEJ42" s="18"/>
      <c r="MEK42" s="18"/>
      <c r="MEL42" s="18"/>
      <c r="MEM42" s="18"/>
      <c r="MEN42" s="18"/>
      <c r="MEO42" s="18"/>
      <c r="MEP42" s="18"/>
      <c r="MEQ42" s="18"/>
      <c r="MER42" s="18"/>
      <c r="MES42" s="18"/>
      <c r="MET42" s="18"/>
      <c r="MEU42" s="18"/>
      <c r="MEV42" s="18"/>
      <c r="MEW42" s="18"/>
      <c r="MEX42" s="18"/>
      <c r="MEY42" s="18"/>
      <c r="MEZ42" s="18"/>
      <c r="MFA42" s="18"/>
      <c r="MFB42" s="18"/>
      <c r="MFC42" s="18"/>
      <c r="MFD42" s="18"/>
      <c r="MFE42" s="18"/>
      <c r="MFF42" s="18"/>
      <c r="MFG42" s="18"/>
      <c r="MFH42" s="18"/>
      <c r="MFI42" s="18"/>
      <c r="MFJ42" s="18"/>
      <c r="MFK42" s="18"/>
      <c r="MFL42" s="18"/>
      <c r="MFM42" s="18"/>
      <c r="MFN42" s="18"/>
      <c r="MFO42" s="18"/>
      <c r="MFP42" s="18"/>
      <c r="MFQ42" s="18"/>
      <c r="MFR42" s="18"/>
      <c r="MFS42" s="18"/>
      <c r="MFT42" s="18"/>
      <c r="MFU42" s="18"/>
      <c r="MFV42" s="18"/>
      <c r="MFW42" s="18"/>
      <c r="MFX42" s="18"/>
      <c r="MFY42" s="18"/>
      <c r="MFZ42" s="18"/>
      <c r="MGA42" s="18"/>
      <c r="MGB42" s="18"/>
      <c r="MGC42" s="18"/>
      <c r="MGD42" s="18"/>
      <c r="MGE42" s="18"/>
      <c r="MGF42" s="18"/>
      <c r="MGG42" s="18"/>
      <c r="MGH42" s="18"/>
      <c r="MGI42" s="18"/>
      <c r="MGJ42" s="18"/>
      <c r="MGK42" s="18"/>
      <c r="MGL42" s="18"/>
      <c r="MGM42" s="18"/>
      <c r="MGN42" s="18"/>
      <c r="MGO42" s="18"/>
      <c r="MGP42" s="18"/>
      <c r="MGQ42" s="18"/>
      <c r="MGR42" s="18"/>
      <c r="MGS42" s="18"/>
      <c r="MGT42" s="18"/>
      <c r="MGU42" s="18"/>
      <c r="MGV42" s="18"/>
      <c r="MGW42" s="18"/>
      <c r="MGX42" s="18"/>
      <c r="MGY42" s="18"/>
      <c r="MGZ42" s="18"/>
      <c r="MHA42" s="18"/>
      <c r="MHB42" s="18"/>
      <c r="MHC42" s="18"/>
      <c r="MHD42" s="18"/>
      <c r="MHE42" s="18"/>
      <c r="MHF42" s="18"/>
      <c r="MHG42" s="18"/>
      <c r="MHH42" s="18"/>
      <c r="MHI42" s="18"/>
      <c r="MHJ42" s="18"/>
      <c r="MHK42" s="18"/>
      <c r="MHL42" s="18"/>
      <c r="MHM42" s="18"/>
      <c r="MHN42" s="18"/>
      <c r="MHO42" s="18"/>
      <c r="MHP42" s="18"/>
      <c r="MHQ42" s="18"/>
      <c r="MHR42" s="18"/>
      <c r="MHS42" s="18"/>
      <c r="MHT42" s="18"/>
      <c r="MHU42" s="18"/>
      <c r="MHV42" s="18"/>
      <c r="MHW42" s="18"/>
      <c r="MHX42" s="18"/>
      <c r="MHY42" s="18"/>
      <c r="MHZ42" s="18"/>
      <c r="MIA42" s="18"/>
      <c r="MIB42" s="18"/>
      <c r="MIC42" s="18"/>
      <c r="MID42" s="18"/>
      <c r="MIE42" s="18"/>
      <c r="MIF42" s="18"/>
      <c r="MIG42" s="18"/>
      <c r="MIH42" s="18"/>
      <c r="MII42" s="18"/>
      <c r="MIJ42" s="18"/>
      <c r="MIK42" s="18"/>
      <c r="MIL42" s="18"/>
      <c r="MIM42" s="18"/>
      <c r="MIN42" s="18"/>
      <c r="MIO42" s="18"/>
      <c r="MIP42" s="18"/>
      <c r="MIQ42" s="18"/>
      <c r="MIR42" s="18"/>
      <c r="MIS42" s="18"/>
      <c r="MIT42" s="18"/>
      <c r="MIU42" s="18"/>
      <c r="MIV42" s="18"/>
      <c r="MIW42" s="18"/>
      <c r="MIX42" s="18"/>
      <c r="MIY42" s="18"/>
      <c r="MIZ42" s="18"/>
      <c r="MJA42" s="18"/>
      <c r="MJB42" s="18"/>
      <c r="MJC42" s="18"/>
      <c r="MJD42" s="18"/>
      <c r="MJE42" s="18"/>
      <c r="MJF42" s="18"/>
      <c r="MJG42" s="18"/>
      <c r="MJH42" s="18"/>
      <c r="MJI42" s="18"/>
      <c r="MJJ42" s="18"/>
      <c r="MJK42" s="18"/>
      <c r="MJL42" s="18"/>
      <c r="MJM42" s="18"/>
      <c r="MJN42" s="18"/>
      <c r="MJO42" s="18"/>
      <c r="MJP42" s="18"/>
      <c r="MJQ42" s="18"/>
      <c r="MJR42" s="18"/>
      <c r="MJS42" s="18"/>
      <c r="MJT42" s="18"/>
      <c r="MJU42" s="18"/>
      <c r="MJV42" s="18"/>
      <c r="MJW42" s="18"/>
      <c r="MJX42" s="18"/>
      <c r="MJY42" s="18"/>
      <c r="MJZ42" s="18"/>
      <c r="MKA42" s="18"/>
      <c r="MKB42" s="18"/>
      <c r="MKC42" s="18"/>
      <c r="MKD42" s="18"/>
      <c r="MKE42" s="18"/>
      <c r="MKF42" s="18"/>
      <c r="MKG42" s="18"/>
      <c r="MKH42" s="18"/>
      <c r="MKI42" s="18"/>
      <c r="MKJ42" s="18"/>
      <c r="MKK42" s="18"/>
      <c r="MKL42" s="18"/>
      <c r="MKM42" s="18"/>
      <c r="MKN42" s="18"/>
      <c r="MKO42" s="18"/>
      <c r="MKP42" s="18"/>
      <c r="MKQ42" s="18"/>
      <c r="MKR42" s="18"/>
      <c r="MKS42" s="18"/>
      <c r="MKT42" s="18"/>
      <c r="MKU42" s="18"/>
      <c r="MKV42" s="18"/>
      <c r="MKW42" s="18"/>
      <c r="MKX42" s="18"/>
      <c r="MKY42" s="18"/>
      <c r="MKZ42" s="18"/>
      <c r="MLA42" s="18"/>
      <c r="MLB42" s="18"/>
      <c r="MLC42" s="18"/>
      <c r="MLD42" s="18"/>
      <c r="MLE42" s="18"/>
      <c r="MLF42" s="18"/>
      <c r="MLG42" s="18"/>
      <c r="MLH42" s="18"/>
      <c r="MLI42" s="18"/>
      <c r="MLJ42" s="18"/>
      <c r="MLK42" s="18"/>
      <c r="MLL42" s="18"/>
      <c r="MLM42" s="18"/>
      <c r="MLN42" s="18"/>
      <c r="MLO42" s="18"/>
      <c r="MLP42" s="18"/>
      <c r="MLQ42" s="18"/>
      <c r="MLR42" s="18"/>
      <c r="MLS42" s="18"/>
      <c r="MLT42" s="18"/>
      <c r="MLU42" s="18"/>
      <c r="MLV42" s="18"/>
      <c r="MLW42" s="18"/>
      <c r="MLX42" s="18"/>
      <c r="MLY42" s="18"/>
      <c r="MLZ42" s="18"/>
      <c r="MMA42" s="18"/>
      <c r="MMB42" s="18"/>
      <c r="MMC42" s="18"/>
      <c r="MMD42" s="18"/>
      <c r="MME42" s="18"/>
      <c r="MMF42" s="18"/>
      <c r="MMG42" s="18"/>
      <c r="MMH42" s="18"/>
      <c r="MMI42" s="18"/>
      <c r="MMJ42" s="18"/>
      <c r="MMK42" s="18"/>
      <c r="MML42" s="18"/>
      <c r="MMM42" s="18"/>
      <c r="MMN42" s="18"/>
      <c r="MMO42" s="18"/>
      <c r="MMP42" s="18"/>
      <c r="MMQ42" s="18"/>
      <c r="MMR42" s="18"/>
      <c r="MMS42" s="18"/>
      <c r="MMT42" s="18"/>
      <c r="MMU42" s="18"/>
      <c r="MMV42" s="18"/>
      <c r="MMW42" s="18"/>
      <c r="MMX42" s="18"/>
      <c r="MMY42" s="18"/>
      <c r="MMZ42" s="18"/>
      <c r="MNA42" s="18"/>
      <c r="MNB42" s="18"/>
      <c r="MNC42" s="18"/>
      <c r="MND42" s="18"/>
      <c r="MNE42" s="18"/>
      <c r="MNF42" s="18"/>
      <c r="MNG42" s="18"/>
      <c r="MNH42" s="18"/>
      <c r="MNI42" s="18"/>
      <c r="MNJ42" s="18"/>
      <c r="MNK42" s="18"/>
      <c r="MNL42" s="18"/>
      <c r="MNM42" s="18"/>
      <c r="MNN42" s="18"/>
      <c r="MNO42" s="18"/>
      <c r="MNP42" s="18"/>
      <c r="MNQ42" s="18"/>
      <c r="MNR42" s="18"/>
      <c r="MNS42" s="18"/>
      <c r="MNT42" s="18"/>
      <c r="MNU42" s="18"/>
      <c r="MNV42" s="18"/>
      <c r="MNW42" s="18"/>
      <c r="MNX42" s="18"/>
      <c r="MNY42" s="18"/>
      <c r="MNZ42" s="18"/>
      <c r="MOA42" s="18"/>
      <c r="MOB42" s="18"/>
      <c r="MOC42" s="18"/>
      <c r="MOD42" s="18"/>
      <c r="MOE42" s="18"/>
      <c r="MOF42" s="18"/>
      <c r="MOG42" s="18"/>
      <c r="MOH42" s="18"/>
      <c r="MOI42" s="18"/>
      <c r="MOJ42" s="18"/>
      <c r="MOK42" s="18"/>
      <c r="MOL42" s="18"/>
      <c r="MOM42" s="18"/>
      <c r="MON42" s="18"/>
      <c r="MOO42" s="18"/>
      <c r="MOP42" s="18"/>
      <c r="MOQ42" s="18"/>
      <c r="MOR42" s="18"/>
      <c r="MOS42" s="18"/>
      <c r="MOT42" s="18"/>
      <c r="MOU42" s="18"/>
      <c r="MOV42" s="18"/>
      <c r="MOW42" s="18"/>
      <c r="MOX42" s="18"/>
      <c r="MOY42" s="18"/>
      <c r="MOZ42" s="18"/>
      <c r="MPA42" s="18"/>
      <c r="MPB42" s="18"/>
      <c r="MPC42" s="18"/>
      <c r="MPD42" s="18"/>
      <c r="MPE42" s="18"/>
      <c r="MPF42" s="18"/>
      <c r="MPG42" s="18"/>
      <c r="MPH42" s="18"/>
      <c r="MPI42" s="18"/>
      <c r="MPJ42" s="18"/>
      <c r="MPK42" s="18"/>
      <c r="MPL42" s="18"/>
      <c r="MPM42" s="18"/>
      <c r="MPN42" s="18"/>
      <c r="MPO42" s="18"/>
      <c r="MPP42" s="18"/>
      <c r="MPQ42" s="18"/>
      <c r="MPR42" s="18"/>
      <c r="MPS42" s="18"/>
      <c r="MPT42" s="18"/>
      <c r="MPU42" s="18"/>
      <c r="MPV42" s="18"/>
      <c r="MPW42" s="18"/>
      <c r="MPX42" s="18"/>
      <c r="MPY42" s="18"/>
      <c r="MPZ42" s="18"/>
      <c r="MQA42" s="18"/>
      <c r="MQB42" s="18"/>
      <c r="MQC42" s="18"/>
      <c r="MQD42" s="18"/>
      <c r="MQE42" s="18"/>
      <c r="MQF42" s="18"/>
      <c r="MQG42" s="18"/>
      <c r="MQH42" s="18"/>
      <c r="MQI42" s="18"/>
      <c r="MQJ42" s="18"/>
      <c r="MQK42" s="18"/>
      <c r="MQL42" s="18"/>
      <c r="MQM42" s="18"/>
      <c r="MQN42" s="18"/>
      <c r="MQO42" s="18"/>
      <c r="MQP42" s="18"/>
      <c r="MQQ42" s="18"/>
      <c r="MQR42" s="18"/>
      <c r="MQS42" s="18"/>
      <c r="MQT42" s="18"/>
      <c r="MQU42" s="18"/>
      <c r="MQV42" s="18"/>
      <c r="MQW42" s="18"/>
      <c r="MQX42" s="18"/>
      <c r="MQY42" s="18"/>
      <c r="MQZ42" s="18"/>
      <c r="MRA42" s="18"/>
      <c r="MRB42" s="18"/>
      <c r="MRC42" s="18"/>
      <c r="MRD42" s="18"/>
      <c r="MRE42" s="18"/>
      <c r="MRF42" s="18"/>
      <c r="MRG42" s="18"/>
      <c r="MRH42" s="18"/>
      <c r="MRI42" s="18"/>
      <c r="MRJ42" s="18"/>
      <c r="MRK42" s="18"/>
      <c r="MRL42" s="18"/>
      <c r="MRM42" s="18"/>
      <c r="MRN42" s="18"/>
      <c r="MRO42" s="18"/>
      <c r="MRP42" s="18"/>
      <c r="MRQ42" s="18"/>
      <c r="MRR42" s="18"/>
      <c r="MRS42" s="18"/>
      <c r="MRT42" s="18"/>
      <c r="MRU42" s="18"/>
      <c r="MRV42" s="18"/>
      <c r="MRW42" s="18"/>
      <c r="MRX42" s="18"/>
      <c r="MRY42" s="18"/>
      <c r="MRZ42" s="18"/>
      <c r="MSA42" s="18"/>
      <c r="MSB42" s="18"/>
      <c r="MSC42" s="18"/>
      <c r="MSD42" s="18"/>
      <c r="MSE42" s="18"/>
      <c r="MSF42" s="18"/>
      <c r="MSG42" s="18"/>
      <c r="MSH42" s="18"/>
      <c r="MSI42" s="18"/>
      <c r="MSJ42" s="18"/>
      <c r="MSK42" s="18"/>
      <c r="MSL42" s="18"/>
      <c r="MSM42" s="18"/>
      <c r="MSN42" s="18"/>
      <c r="MSO42" s="18"/>
      <c r="MSP42" s="18"/>
      <c r="MSQ42" s="18"/>
      <c r="MSR42" s="18"/>
      <c r="MSS42" s="18"/>
      <c r="MST42" s="18"/>
      <c r="MSU42" s="18"/>
      <c r="MSV42" s="18"/>
      <c r="MSW42" s="18"/>
      <c r="MSX42" s="18"/>
      <c r="MSY42" s="18"/>
      <c r="MSZ42" s="18"/>
      <c r="MTA42" s="18"/>
      <c r="MTB42" s="18"/>
      <c r="MTC42" s="18"/>
      <c r="MTD42" s="18"/>
      <c r="MTE42" s="18"/>
      <c r="MTF42" s="18"/>
      <c r="MTG42" s="18"/>
      <c r="MTH42" s="18"/>
      <c r="MTI42" s="18"/>
      <c r="MTJ42" s="18"/>
      <c r="MTK42" s="18"/>
      <c r="MTL42" s="18"/>
      <c r="MTM42" s="18"/>
      <c r="MTN42" s="18"/>
      <c r="MTO42" s="18"/>
      <c r="MTP42" s="18"/>
      <c r="MTQ42" s="18"/>
      <c r="MTR42" s="18"/>
      <c r="MTS42" s="18"/>
      <c r="MTT42" s="18"/>
      <c r="MTU42" s="18"/>
      <c r="MTV42" s="18"/>
      <c r="MTW42" s="18"/>
      <c r="MTX42" s="18"/>
      <c r="MTY42" s="18"/>
      <c r="MTZ42" s="18"/>
      <c r="MUA42" s="18"/>
      <c r="MUB42" s="18"/>
      <c r="MUC42" s="18"/>
      <c r="MUD42" s="18"/>
      <c r="MUE42" s="18"/>
      <c r="MUF42" s="18"/>
      <c r="MUG42" s="18"/>
      <c r="MUH42" s="18"/>
      <c r="MUI42" s="18"/>
      <c r="MUJ42" s="18"/>
      <c r="MUK42" s="18"/>
      <c r="MUL42" s="18"/>
      <c r="MUM42" s="18"/>
      <c r="MUN42" s="18"/>
      <c r="MUO42" s="18"/>
      <c r="MUP42" s="18"/>
      <c r="MUQ42" s="18"/>
      <c r="MUR42" s="18"/>
      <c r="MUS42" s="18"/>
      <c r="MUT42" s="18"/>
      <c r="MUU42" s="18"/>
      <c r="MUV42" s="18"/>
      <c r="MUW42" s="18"/>
      <c r="MUX42" s="18"/>
      <c r="MUY42" s="18"/>
      <c r="MUZ42" s="18"/>
      <c r="MVA42" s="18"/>
      <c r="MVB42" s="18"/>
      <c r="MVC42" s="18"/>
      <c r="MVD42" s="18"/>
      <c r="MVE42" s="18"/>
      <c r="MVF42" s="18"/>
      <c r="MVG42" s="18"/>
      <c r="MVH42" s="18"/>
      <c r="MVI42" s="18"/>
      <c r="MVJ42" s="18"/>
      <c r="MVK42" s="18"/>
      <c r="MVL42" s="18"/>
      <c r="MVM42" s="18"/>
      <c r="MVN42" s="18"/>
      <c r="MVO42" s="18"/>
      <c r="MVP42" s="18"/>
      <c r="MVQ42" s="18"/>
      <c r="MVR42" s="18"/>
      <c r="MVS42" s="18"/>
      <c r="MVT42" s="18"/>
      <c r="MVU42" s="18"/>
      <c r="MVV42" s="18"/>
      <c r="MVW42" s="18"/>
      <c r="MVX42" s="18"/>
      <c r="MVY42" s="18"/>
      <c r="MVZ42" s="18"/>
      <c r="MWA42" s="18"/>
      <c r="MWB42" s="18"/>
      <c r="MWC42" s="18"/>
      <c r="MWD42" s="18"/>
      <c r="MWE42" s="18"/>
      <c r="MWF42" s="18"/>
      <c r="MWG42" s="18"/>
      <c r="MWH42" s="18"/>
      <c r="MWI42" s="18"/>
      <c r="MWJ42" s="18"/>
      <c r="MWK42" s="18"/>
      <c r="MWL42" s="18"/>
      <c r="MWM42" s="18"/>
      <c r="MWN42" s="18"/>
      <c r="MWO42" s="18"/>
      <c r="MWP42" s="18"/>
      <c r="MWQ42" s="18"/>
      <c r="MWR42" s="18"/>
      <c r="MWS42" s="18"/>
      <c r="MWT42" s="18"/>
      <c r="MWU42" s="18"/>
      <c r="MWV42" s="18"/>
      <c r="MWW42" s="18"/>
      <c r="MWX42" s="18"/>
      <c r="MWY42" s="18"/>
      <c r="MWZ42" s="18"/>
      <c r="MXA42" s="18"/>
      <c r="MXB42" s="18"/>
      <c r="MXC42" s="18"/>
      <c r="MXD42" s="18"/>
      <c r="MXE42" s="18"/>
      <c r="MXF42" s="18"/>
      <c r="MXG42" s="18"/>
      <c r="MXH42" s="18"/>
      <c r="MXI42" s="18"/>
      <c r="MXJ42" s="18"/>
      <c r="MXK42" s="18"/>
      <c r="MXL42" s="18"/>
      <c r="MXM42" s="18"/>
      <c r="MXN42" s="18"/>
      <c r="MXO42" s="18"/>
      <c r="MXP42" s="18"/>
      <c r="MXQ42" s="18"/>
      <c r="MXR42" s="18"/>
      <c r="MXS42" s="18"/>
      <c r="MXT42" s="18"/>
      <c r="MXU42" s="18"/>
      <c r="MXV42" s="18"/>
      <c r="MXW42" s="18"/>
      <c r="MXX42" s="18"/>
      <c r="MXY42" s="18"/>
      <c r="MXZ42" s="18"/>
      <c r="MYA42" s="18"/>
      <c r="MYB42" s="18"/>
      <c r="MYC42" s="18"/>
      <c r="MYD42" s="18"/>
      <c r="MYE42" s="18"/>
      <c r="MYF42" s="18"/>
      <c r="MYG42" s="18"/>
      <c r="MYH42" s="18"/>
      <c r="MYI42" s="18"/>
      <c r="MYJ42" s="18"/>
      <c r="MYK42" s="18"/>
      <c r="MYL42" s="18"/>
      <c r="MYM42" s="18"/>
      <c r="MYN42" s="18"/>
      <c r="MYO42" s="18"/>
      <c r="MYP42" s="18"/>
      <c r="MYQ42" s="18"/>
      <c r="MYR42" s="18"/>
      <c r="MYS42" s="18"/>
      <c r="MYT42" s="18"/>
      <c r="MYU42" s="18"/>
      <c r="MYV42" s="18"/>
      <c r="MYW42" s="18"/>
      <c r="MYX42" s="18"/>
      <c r="MYY42" s="18"/>
      <c r="MYZ42" s="18"/>
      <c r="MZA42" s="18"/>
      <c r="MZB42" s="18"/>
      <c r="MZC42" s="18"/>
      <c r="MZD42" s="18"/>
      <c r="MZE42" s="18"/>
      <c r="MZF42" s="18"/>
      <c r="MZG42" s="18"/>
      <c r="MZH42" s="18"/>
      <c r="MZI42" s="18"/>
      <c r="MZJ42" s="18"/>
      <c r="MZK42" s="18"/>
      <c r="MZL42" s="18"/>
      <c r="MZM42" s="18"/>
      <c r="MZN42" s="18"/>
      <c r="MZO42" s="18"/>
      <c r="MZP42" s="18"/>
      <c r="MZQ42" s="18"/>
      <c r="MZR42" s="18"/>
      <c r="MZS42" s="18"/>
      <c r="MZT42" s="18"/>
      <c r="MZU42" s="18"/>
      <c r="MZV42" s="18"/>
      <c r="MZW42" s="18"/>
      <c r="MZX42" s="18"/>
      <c r="MZY42" s="18"/>
      <c r="MZZ42" s="18"/>
      <c r="NAA42" s="18"/>
      <c r="NAB42" s="18"/>
      <c r="NAC42" s="18"/>
      <c r="NAD42" s="18"/>
      <c r="NAE42" s="18"/>
      <c r="NAF42" s="18"/>
      <c r="NAG42" s="18"/>
      <c r="NAH42" s="18"/>
      <c r="NAI42" s="18"/>
      <c r="NAJ42" s="18"/>
      <c r="NAK42" s="18"/>
      <c r="NAL42" s="18"/>
      <c r="NAM42" s="18"/>
      <c r="NAN42" s="18"/>
      <c r="NAO42" s="18"/>
      <c r="NAP42" s="18"/>
      <c r="NAQ42" s="18"/>
      <c r="NAR42" s="18"/>
      <c r="NAS42" s="18"/>
      <c r="NAT42" s="18"/>
      <c r="NAU42" s="18"/>
      <c r="NAV42" s="18"/>
      <c r="NAW42" s="18"/>
      <c r="NAX42" s="18"/>
      <c r="NAY42" s="18"/>
      <c r="NAZ42" s="18"/>
      <c r="NBA42" s="18"/>
      <c r="NBB42" s="18"/>
      <c r="NBC42" s="18"/>
      <c r="NBD42" s="18"/>
      <c r="NBE42" s="18"/>
      <c r="NBF42" s="18"/>
      <c r="NBG42" s="18"/>
      <c r="NBH42" s="18"/>
      <c r="NBI42" s="18"/>
      <c r="NBJ42" s="18"/>
      <c r="NBK42" s="18"/>
      <c r="NBL42" s="18"/>
      <c r="NBM42" s="18"/>
      <c r="NBN42" s="18"/>
      <c r="NBO42" s="18"/>
      <c r="NBP42" s="18"/>
      <c r="NBQ42" s="18"/>
      <c r="NBR42" s="18"/>
      <c r="NBS42" s="18"/>
      <c r="NBT42" s="18"/>
      <c r="NBU42" s="18"/>
      <c r="NBV42" s="18"/>
      <c r="NBW42" s="18"/>
      <c r="NBX42" s="18"/>
      <c r="NBY42" s="18"/>
      <c r="NBZ42" s="18"/>
      <c r="NCA42" s="18"/>
      <c r="NCB42" s="18"/>
      <c r="NCC42" s="18"/>
      <c r="NCD42" s="18"/>
      <c r="NCE42" s="18"/>
      <c r="NCF42" s="18"/>
      <c r="NCG42" s="18"/>
      <c r="NCH42" s="18"/>
      <c r="NCI42" s="18"/>
      <c r="NCJ42" s="18"/>
      <c r="NCK42" s="18"/>
      <c r="NCL42" s="18"/>
      <c r="NCM42" s="18"/>
      <c r="NCN42" s="18"/>
      <c r="NCO42" s="18"/>
      <c r="NCP42" s="18"/>
      <c r="NCQ42" s="18"/>
      <c r="NCR42" s="18"/>
      <c r="NCS42" s="18"/>
      <c r="NCT42" s="18"/>
      <c r="NCU42" s="18"/>
      <c r="NCV42" s="18"/>
      <c r="NCW42" s="18"/>
      <c r="NCX42" s="18"/>
      <c r="NCY42" s="18"/>
      <c r="NCZ42" s="18"/>
      <c r="NDA42" s="18"/>
      <c r="NDB42" s="18"/>
      <c r="NDC42" s="18"/>
      <c r="NDD42" s="18"/>
      <c r="NDE42" s="18"/>
      <c r="NDF42" s="18"/>
      <c r="NDG42" s="18"/>
      <c r="NDH42" s="18"/>
      <c r="NDI42" s="18"/>
      <c r="NDJ42" s="18"/>
      <c r="NDK42" s="18"/>
      <c r="NDL42" s="18"/>
      <c r="NDM42" s="18"/>
      <c r="NDN42" s="18"/>
      <c r="NDO42" s="18"/>
      <c r="NDP42" s="18"/>
      <c r="NDQ42" s="18"/>
      <c r="NDR42" s="18"/>
      <c r="NDS42" s="18"/>
      <c r="NDT42" s="18"/>
      <c r="NDU42" s="18"/>
      <c r="NDV42" s="18"/>
      <c r="NDW42" s="18"/>
      <c r="NDX42" s="18"/>
      <c r="NDY42" s="18"/>
      <c r="NDZ42" s="18"/>
      <c r="NEA42" s="18"/>
      <c r="NEB42" s="18"/>
      <c r="NEC42" s="18"/>
      <c r="NED42" s="18"/>
      <c r="NEE42" s="18"/>
      <c r="NEF42" s="18"/>
      <c r="NEG42" s="18"/>
      <c r="NEH42" s="18"/>
      <c r="NEI42" s="18"/>
      <c r="NEJ42" s="18"/>
      <c r="NEK42" s="18"/>
      <c r="NEL42" s="18"/>
      <c r="NEM42" s="18"/>
      <c r="NEN42" s="18"/>
      <c r="NEO42" s="18"/>
      <c r="NEP42" s="18"/>
      <c r="NEQ42" s="18"/>
      <c r="NER42" s="18"/>
      <c r="NES42" s="18"/>
      <c r="NET42" s="18"/>
      <c r="NEU42" s="18"/>
      <c r="NEV42" s="18"/>
      <c r="NEW42" s="18"/>
      <c r="NEX42" s="18"/>
      <c r="NEY42" s="18"/>
      <c r="NEZ42" s="18"/>
      <c r="NFA42" s="18"/>
      <c r="NFB42" s="18"/>
      <c r="NFC42" s="18"/>
      <c r="NFD42" s="18"/>
      <c r="NFE42" s="18"/>
      <c r="NFF42" s="18"/>
      <c r="NFG42" s="18"/>
      <c r="NFH42" s="18"/>
      <c r="NFI42" s="18"/>
      <c r="NFJ42" s="18"/>
      <c r="NFK42" s="18"/>
      <c r="NFL42" s="18"/>
      <c r="NFM42" s="18"/>
      <c r="NFN42" s="18"/>
      <c r="NFO42" s="18"/>
      <c r="NFP42" s="18"/>
      <c r="NFQ42" s="18"/>
      <c r="NFR42" s="18"/>
      <c r="NFS42" s="18"/>
      <c r="NFT42" s="18"/>
      <c r="NFU42" s="18"/>
      <c r="NFV42" s="18"/>
      <c r="NFW42" s="18"/>
      <c r="NFX42" s="18"/>
      <c r="NFY42" s="18"/>
      <c r="NFZ42" s="18"/>
      <c r="NGA42" s="18"/>
      <c r="NGB42" s="18"/>
      <c r="NGC42" s="18"/>
      <c r="NGD42" s="18"/>
      <c r="NGE42" s="18"/>
      <c r="NGF42" s="18"/>
      <c r="NGG42" s="18"/>
      <c r="NGH42" s="18"/>
      <c r="NGI42" s="18"/>
      <c r="NGJ42" s="18"/>
      <c r="NGK42" s="18"/>
      <c r="NGL42" s="18"/>
      <c r="NGM42" s="18"/>
      <c r="NGN42" s="18"/>
      <c r="NGO42" s="18"/>
      <c r="NGP42" s="18"/>
      <c r="NGQ42" s="18"/>
      <c r="NGR42" s="18"/>
      <c r="NGS42" s="18"/>
      <c r="NGT42" s="18"/>
      <c r="NGU42" s="18"/>
      <c r="NGV42" s="18"/>
      <c r="NGW42" s="18"/>
      <c r="NGX42" s="18"/>
      <c r="NGY42" s="18"/>
      <c r="NGZ42" s="18"/>
      <c r="NHA42" s="18"/>
      <c r="NHB42" s="18"/>
      <c r="NHC42" s="18"/>
      <c r="NHD42" s="18"/>
      <c r="NHE42" s="18"/>
      <c r="NHF42" s="18"/>
      <c r="NHG42" s="18"/>
      <c r="NHH42" s="18"/>
      <c r="NHI42" s="18"/>
      <c r="NHJ42" s="18"/>
      <c r="NHK42" s="18"/>
      <c r="NHL42" s="18"/>
      <c r="NHM42" s="18"/>
      <c r="NHN42" s="18"/>
      <c r="NHO42" s="18"/>
      <c r="NHP42" s="18"/>
      <c r="NHQ42" s="18"/>
      <c r="NHR42" s="18"/>
      <c r="NHS42" s="18"/>
      <c r="NHT42" s="18"/>
      <c r="NHU42" s="18"/>
      <c r="NHV42" s="18"/>
      <c r="NHW42" s="18"/>
      <c r="NHX42" s="18"/>
      <c r="NHY42" s="18"/>
      <c r="NHZ42" s="18"/>
      <c r="NIA42" s="18"/>
      <c r="NIB42" s="18"/>
      <c r="NIC42" s="18"/>
      <c r="NID42" s="18"/>
      <c r="NIE42" s="18"/>
      <c r="NIF42" s="18"/>
      <c r="NIG42" s="18"/>
      <c r="NIH42" s="18"/>
      <c r="NII42" s="18"/>
      <c r="NIJ42" s="18"/>
      <c r="NIK42" s="18"/>
      <c r="NIL42" s="18"/>
      <c r="NIM42" s="18"/>
      <c r="NIN42" s="18"/>
      <c r="NIO42" s="18"/>
      <c r="NIP42" s="18"/>
      <c r="NIQ42" s="18"/>
      <c r="NIR42" s="18"/>
      <c r="NIS42" s="18"/>
      <c r="NIT42" s="18"/>
      <c r="NIU42" s="18"/>
      <c r="NIV42" s="18"/>
      <c r="NIW42" s="18"/>
      <c r="NIX42" s="18"/>
      <c r="NIY42" s="18"/>
      <c r="NIZ42" s="18"/>
      <c r="NJA42" s="18"/>
      <c r="NJB42" s="18"/>
      <c r="NJC42" s="18"/>
      <c r="NJD42" s="18"/>
      <c r="NJE42" s="18"/>
      <c r="NJF42" s="18"/>
      <c r="NJG42" s="18"/>
      <c r="NJH42" s="18"/>
      <c r="NJI42" s="18"/>
      <c r="NJJ42" s="18"/>
      <c r="NJK42" s="18"/>
      <c r="NJL42" s="18"/>
      <c r="NJM42" s="18"/>
      <c r="NJN42" s="18"/>
      <c r="NJO42" s="18"/>
      <c r="NJP42" s="18"/>
      <c r="NJQ42" s="18"/>
      <c r="NJR42" s="18"/>
      <c r="NJS42" s="18"/>
      <c r="NJT42" s="18"/>
      <c r="NJU42" s="18"/>
      <c r="NJV42" s="18"/>
      <c r="NJW42" s="18"/>
      <c r="NJX42" s="18"/>
      <c r="NJY42" s="18"/>
      <c r="NJZ42" s="18"/>
      <c r="NKA42" s="18"/>
      <c r="NKB42" s="18"/>
      <c r="NKC42" s="18"/>
      <c r="NKD42" s="18"/>
      <c r="NKE42" s="18"/>
      <c r="NKF42" s="18"/>
      <c r="NKG42" s="18"/>
      <c r="NKH42" s="18"/>
      <c r="NKI42" s="18"/>
      <c r="NKJ42" s="18"/>
      <c r="NKK42" s="18"/>
      <c r="NKL42" s="18"/>
      <c r="NKM42" s="18"/>
      <c r="NKN42" s="18"/>
      <c r="NKO42" s="18"/>
      <c r="NKP42" s="18"/>
      <c r="NKQ42" s="18"/>
      <c r="NKR42" s="18"/>
      <c r="NKS42" s="18"/>
      <c r="NKT42" s="18"/>
      <c r="NKU42" s="18"/>
      <c r="NKV42" s="18"/>
      <c r="NKW42" s="18"/>
      <c r="NKX42" s="18"/>
      <c r="NKY42" s="18"/>
      <c r="NKZ42" s="18"/>
      <c r="NLA42" s="18"/>
      <c r="NLB42" s="18"/>
      <c r="NLC42" s="18"/>
      <c r="NLD42" s="18"/>
      <c r="NLE42" s="18"/>
      <c r="NLF42" s="18"/>
      <c r="NLG42" s="18"/>
      <c r="NLH42" s="18"/>
      <c r="NLI42" s="18"/>
      <c r="NLJ42" s="18"/>
      <c r="NLK42" s="18"/>
      <c r="NLL42" s="18"/>
      <c r="NLM42" s="18"/>
      <c r="NLN42" s="18"/>
      <c r="NLO42" s="18"/>
      <c r="NLP42" s="18"/>
      <c r="NLQ42" s="18"/>
      <c r="NLR42" s="18"/>
      <c r="NLS42" s="18"/>
      <c r="NLT42" s="18"/>
      <c r="NLU42" s="18"/>
      <c r="NLV42" s="18"/>
      <c r="NLW42" s="18"/>
      <c r="NLX42" s="18"/>
      <c r="NLY42" s="18"/>
      <c r="NLZ42" s="18"/>
      <c r="NMA42" s="18"/>
      <c r="NMB42" s="18"/>
      <c r="NMC42" s="18"/>
      <c r="NMD42" s="18"/>
      <c r="NME42" s="18"/>
      <c r="NMF42" s="18"/>
      <c r="NMG42" s="18"/>
      <c r="NMH42" s="18"/>
      <c r="NMI42" s="18"/>
      <c r="NMJ42" s="18"/>
      <c r="NMK42" s="18"/>
      <c r="NML42" s="18"/>
      <c r="NMM42" s="18"/>
      <c r="NMN42" s="18"/>
      <c r="NMO42" s="18"/>
      <c r="NMP42" s="18"/>
      <c r="NMQ42" s="18"/>
      <c r="NMR42" s="18"/>
      <c r="NMS42" s="18"/>
      <c r="NMT42" s="18"/>
      <c r="NMU42" s="18"/>
      <c r="NMV42" s="18"/>
      <c r="NMW42" s="18"/>
      <c r="NMX42" s="18"/>
      <c r="NMY42" s="18"/>
      <c r="NMZ42" s="18"/>
      <c r="NNA42" s="18"/>
      <c r="NNB42" s="18"/>
      <c r="NNC42" s="18"/>
      <c r="NND42" s="18"/>
      <c r="NNE42" s="18"/>
      <c r="NNF42" s="18"/>
      <c r="NNG42" s="18"/>
      <c r="NNH42" s="18"/>
      <c r="NNI42" s="18"/>
      <c r="NNJ42" s="18"/>
      <c r="NNK42" s="18"/>
      <c r="NNL42" s="18"/>
      <c r="NNM42" s="18"/>
      <c r="NNN42" s="18"/>
      <c r="NNO42" s="18"/>
      <c r="NNP42" s="18"/>
      <c r="NNQ42" s="18"/>
      <c r="NNR42" s="18"/>
      <c r="NNS42" s="18"/>
      <c r="NNT42" s="18"/>
      <c r="NNU42" s="18"/>
      <c r="NNV42" s="18"/>
      <c r="NNW42" s="18"/>
      <c r="NNX42" s="18"/>
      <c r="NNY42" s="18"/>
      <c r="NNZ42" s="18"/>
      <c r="NOA42" s="18"/>
      <c r="NOB42" s="18"/>
      <c r="NOC42" s="18"/>
      <c r="NOD42" s="18"/>
      <c r="NOE42" s="18"/>
      <c r="NOF42" s="18"/>
      <c r="NOG42" s="18"/>
      <c r="NOH42" s="18"/>
      <c r="NOI42" s="18"/>
      <c r="NOJ42" s="18"/>
      <c r="NOK42" s="18"/>
      <c r="NOL42" s="18"/>
      <c r="NOM42" s="18"/>
      <c r="NON42" s="18"/>
      <c r="NOO42" s="18"/>
      <c r="NOP42" s="18"/>
      <c r="NOQ42" s="18"/>
      <c r="NOR42" s="18"/>
      <c r="NOS42" s="18"/>
      <c r="NOT42" s="18"/>
      <c r="NOU42" s="18"/>
      <c r="NOV42" s="18"/>
      <c r="NOW42" s="18"/>
      <c r="NOX42" s="18"/>
      <c r="NOY42" s="18"/>
      <c r="NOZ42" s="18"/>
      <c r="NPA42" s="18"/>
      <c r="NPB42" s="18"/>
      <c r="NPC42" s="18"/>
      <c r="NPD42" s="18"/>
      <c r="NPE42" s="18"/>
      <c r="NPF42" s="18"/>
      <c r="NPG42" s="18"/>
      <c r="NPH42" s="18"/>
      <c r="NPI42" s="18"/>
      <c r="NPJ42" s="18"/>
      <c r="NPK42" s="18"/>
      <c r="NPL42" s="18"/>
      <c r="NPM42" s="18"/>
      <c r="NPN42" s="18"/>
      <c r="NPO42" s="18"/>
      <c r="NPP42" s="18"/>
      <c r="NPQ42" s="18"/>
      <c r="NPR42" s="18"/>
      <c r="NPS42" s="18"/>
      <c r="NPT42" s="18"/>
      <c r="NPU42" s="18"/>
      <c r="NPV42" s="18"/>
      <c r="NPW42" s="18"/>
      <c r="NPX42" s="18"/>
      <c r="NPY42" s="18"/>
      <c r="NPZ42" s="18"/>
      <c r="NQA42" s="18"/>
      <c r="NQB42" s="18"/>
      <c r="NQC42" s="18"/>
      <c r="NQD42" s="18"/>
      <c r="NQE42" s="18"/>
      <c r="NQF42" s="18"/>
      <c r="NQG42" s="18"/>
      <c r="NQH42" s="18"/>
      <c r="NQI42" s="18"/>
      <c r="NQJ42" s="18"/>
      <c r="NQK42" s="18"/>
      <c r="NQL42" s="18"/>
      <c r="NQM42" s="18"/>
      <c r="NQN42" s="18"/>
      <c r="NQO42" s="18"/>
      <c r="NQP42" s="18"/>
      <c r="NQQ42" s="18"/>
      <c r="NQR42" s="18"/>
      <c r="NQS42" s="18"/>
      <c r="NQT42" s="18"/>
      <c r="NQU42" s="18"/>
      <c r="NQV42" s="18"/>
      <c r="NQW42" s="18"/>
      <c r="NQX42" s="18"/>
      <c r="NQY42" s="18"/>
      <c r="NQZ42" s="18"/>
      <c r="NRA42" s="18"/>
      <c r="NRB42" s="18"/>
      <c r="NRC42" s="18"/>
      <c r="NRD42" s="18"/>
      <c r="NRE42" s="18"/>
      <c r="NRF42" s="18"/>
      <c r="NRG42" s="18"/>
      <c r="NRH42" s="18"/>
      <c r="NRI42" s="18"/>
      <c r="NRJ42" s="18"/>
      <c r="NRK42" s="18"/>
      <c r="NRL42" s="18"/>
      <c r="NRM42" s="18"/>
      <c r="NRN42" s="18"/>
      <c r="NRO42" s="18"/>
      <c r="NRP42" s="18"/>
      <c r="NRQ42" s="18"/>
      <c r="NRR42" s="18"/>
      <c r="NRS42" s="18"/>
      <c r="NRT42" s="18"/>
      <c r="NRU42" s="18"/>
      <c r="NRV42" s="18"/>
      <c r="NRW42" s="18"/>
      <c r="NRX42" s="18"/>
      <c r="NRY42" s="18"/>
      <c r="NRZ42" s="18"/>
      <c r="NSA42" s="18"/>
      <c r="NSB42" s="18"/>
      <c r="NSC42" s="18"/>
      <c r="NSD42" s="18"/>
      <c r="NSE42" s="18"/>
      <c r="NSF42" s="18"/>
      <c r="NSG42" s="18"/>
      <c r="NSH42" s="18"/>
      <c r="NSI42" s="18"/>
      <c r="NSJ42" s="18"/>
      <c r="NSK42" s="18"/>
      <c r="NSL42" s="18"/>
      <c r="NSM42" s="18"/>
      <c r="NSN42" s="18"/>
      <c r="NSO42" s="18"/>
      <c r="NSP42" s="18"/>
      <c r="NSQ42" s="18"/>
      <c r="NSR42" s="18"/>
      <c r="NSS42" s="18"/>
      <c r="NST42" s="18"/>
      <c r="NSU42" s="18"/>
      <c r="NSV42" s="18"/>
      <c r="NSW42" s="18"/>
      <c r="NSX42" s="18"/>
      <c r="NSY42" s="18"/>
      <c r="NSZ42" s="18"/>
      <c r="NTA42" s="18"/>
      <c r="NTB42" s="18"/>
      <c r="NTC42" s="18"/>
      <c r="NTD42" s="18"/>
      <c r="NTE42" s="18"/>
      <c r="NTF42" s="18"/>
      <c r="NTG42" s="18"/>
      <c r="NTH42" s="18"/>
      <c r="NTI42" s="18"/>
      <c r="NTJ42" s="18"/>
      <c r="NTK42" s="18"/>
      <c r="NTL42" s="18"/>
      <c r="NTM42" s="18"/>
      <c r="NTN42" s="18"/>
      <c r="NTO42" s="18"/>
      <c r="NTP42" s="18"/>
      <c r="NTQ42" s="18"/>
      <c r="NTR42" s="18"/>
      <c r="NTS42" s="18"/>
      <c r="NTT42" s="18"/>
      <c r="NTU42" s="18"/>
      <c r="NTV42" s="18"/>
      <c r="NTW42" s="18"/>
      <c r="NTX42" s="18"/>
      <c r="NTY42" s="18"/>
      <c r="NTZ42" s="18"/>
      <c r="NUA42" s="18"/>
      <c r="NUB42" s="18"/>
      <c r="NUC42" s="18"/>
      <c r="NUD42" s="18"/>
      <c r="NUE42" s="18"/>
      <c r="NUF42" s="18"/>
      <c r="NUG42" s="18"/>
      <c r="NUH42" s="18"/>
      <c r="NUI42" s="18"/>
      <c r="NUJ42" s="18"/>
      <c r="NUK42" s="18"/>
      <c r="NUL42" s="18"/>
      <c r="NUM42" s="18"/>
      <c r="NUN42" s="18"/>
      <c r="NUO42" s="18"/>
      <c r="NUP42" s="18"/>
      <c r="NUQ42" s="18"/>
      <c r="NUR42" s="18"/>
      <c r="NUS42" s="18"/>
      <c r="NUT42" s="18"/>
      <c r="NUU42" s="18"/>
      <c r="NUV42" s="18"/>
      <c r="NUW42" s="18"/>
      <c r="NUX42" s="18"/>
      <c r="NUY42" s="18"/>
      <c r="NUZ42" s="18"/>
      <c r="NVA42" s="18"/>
      <c r="NVB42" s="18"/>
      <c r="NVC42" s="18"/>
      <c r="NVD42" s="18"/>
      <c r="NVE42" s="18"/>
      <c r="NVF42" s="18"/>
      <c r="NVG42" s="18"/>
      <c r="NVH42" s="18"/>
      <c r="NVI42" s="18"/>
      <c r="NVJ42" s="18"/>
      <c r="NVK42" s="18"/>
      <c r="NVL42" s="18"/>
      <c r="NVM42" s="18"/>
      <c r="NVN42" s="18"/>
      <c r="NVO42" s="18"/>
      <c r="NVP42" s="18"/>
      <c r="NVQ42" s="18"/>
      <c r="NVR42" s="18"/>
      <c r="NVS42" s="18"/>
      <c r="NVT42" s="18"/>
      <c r="NVU42" s="18"/>
      <c r="NVV42" s="18"/>
      <c r="NVW42" s="18"/>
      <c r="NVX42" s="18"/>
      <c r="NVY42" s="18"/>
      <c r="NVZ42" s="18"/>
      <c r="NWA42" s="18"/>
      <c r="NWB42" s="18"/>
      <c r="NWC42" s="18"/>
      <c r="NWD42" s="18"/>
      <c r="NWE42" s="18"/>
      <c r="NWF42" s="18"/>
      <c r="NWG42" s="18"/>
      <c r="NWH42" s="18"/>
      <c r="NWI42" s="18"/>
      <c r="NWJ42" s="18"/>
      <c r="NWK42" s="18"/>
      <c r="NWL42" s="18"/>
      <c r="NWM42" s="18"/>
      <c r="NWN42" s="18"/>
      <c r="NWO42" s="18"/>
      <c r="NWP42" s="18"/>
      <c r="NWQ42" s="18"/>
      <c r="NWR42" s="18"/>
      <c r="NWS42" s="18"/>
      <c r="NWT42" s="18"/>
      <c r="NWU42" s="18"/>
      <c r="NWV42" s="18"/>
      <c r="NWW42" s="18"/>
      <c r="NWX42" s="18"/>
      <c r="NWY42" s="18"/>
      <c r="NWZ42" s="18"/>
      <c r="NXA42" s="18"/>
      <c r="NXB42" s="18"/>
      <c r="NXC42" s="18"/>
      <c r="NXD42" s="18"/>
      <c r="NXE42" s="18"/>
      <c r="NXF42" s="18"/>
      <c r="NXG42" s="18"/>
      <c r="NXH42" s="18"/>
      <c r="NXI42" s="18"/>
      <c r="NXJ42" s="18"/>
      <c r="NXK42" s="18"/>
      <c r="NXL42" s="18"/>
      <c r="NXM42" s="18"/>
      <c r="NXN42" s="18"/>
      <c r="NXO42" s="18"/>
      <c r="NXP42" s="18"/>
      <c r="NXQ42" s="18"/>
      <c r="NXR42" s="18"/>
      <c r="NXS42" s="18"/>
      <c r="NXT42" s="18"/>
      <c r="NXU42" s="18"/>
      <c r="NXV42" s="18"/>
      <c r="NXW42" s="18"/>
      <c r="NXX42" s="18"/>
      <c r="NXY42" s="18"/>
      <c r="NXZ42" s="18"/>
      <c r="NYA42" s="18"/>
      <c r="NYB42" s="18"/>
      <c r="NYC42" s="18"/>
      <c r="NYD42" s="18"/>
      <c r="NYE42" s="18"/>
      <c r="NYF42" s="18"/>
      <c r="NYG42" s="18"/>
      <c r="NYH42" s="18"/>
      <c r="NYI42" s="18"/>
      <c r="NYJ42" s="18"/>
      <c r="NYK42" s="18"/>
      <c r="NYL42" s="18"/>
      <c r="NYM42" s="18"/>
      <c r="NYN42" s="18"/>
      <c r="NYO42" s="18"/>
      <c r="NYP42" s="18"/>
      <c r="NYQ42" s="18"/>
      <c r="NYR42" s="18"/>
      <c r="NYS42" s="18"/>
      <c r="NYT42" s="18"/>
      <c r="NYU42" s="18"/>
      <c r="NYV42" s="18"/>
      <c r="NYW42" s="18"/>
      <c r="NYX42" s="18"/>
      <c r="NYY42" s="18"/>
      <c r="NYZ42" s="18"/>
      <c r="NZA42" s="18"/>
      <c r="NZB42" s="18"/>
      <c r="NZC42" s="18"/>
      <c r="NZD42" s="18"/>
      <c r="NZE42" s="18"/>
      <c r="NZF42" s="18"/>
      <c r="NZG42" s="18"/>
      <c r="NZH42" s="18"/>
      <c r="NZI42" s="18"/>
      <c r="NZJ42" s="18"/>
      <c r="NZK42" s="18"/>
      <c r="NZL42" s="18"/>
      <c r="NZM42" s="18"/>
      <c r="NZN42" s="18"/>
      <c r="NZO42" s="18"/>
      <c r="NZP42" s="18"/>
      <c r="NZQ42" s="18"/>
      <c r="NZR42" s="18"/>
      <c r="NZS42" s="18"/>
      <c r="NZT42" s="18"/>
      <c r="NZU42" s="18"/>
      <c r="NZV42" s="18"/>
      <c r="NZW42" s="18"/>
      <c r="NZX42" s="18"/>
      <c r="NZY42" s="18"/>
      <c r="NZZ42" s="18"/>
      <c r="OAA42" s="18"/>
      <c r="OAB42" s="18"/>
      <c r="OAC42" s="18"/>
      <c r="OAD42" s="18"/>
      <c r="OAE42" s="18"/>
      <c r="OAF42" s="18"/>
      <c r="OAG42" s="18"/>
      <c r="OAH42" s="18"/>
      <c r="OAI42" s="18"/>
      <c r="OAJ42" s="18"/>
      <c r="OAK42" s="18"/>
      <c r="OAL42" s="18"/>
      <c r="OAM42" s="18"/>
      <c r="OAN42" s="18"/>
      <c r="OAO42" s="18"/>
      <c r="OAP42" s="18"/>
      <c r="OAQ42" s="18"/>
      <c r="OAR42" s="18"/>
      <c r="OAS42" s="18"/>
      <c r="OAT42" s="18"/>
      <c r="OAU42" s="18"/>
      <c r="OAV42" s="18"/>
      <c r="OAW42" s="18"/>
      <c r="OAX42" s="18"/>
      <c r="OAY42" s="18"/>
      <c r="OAZ42" s="18"/>
      <c r="OBA42" s="18"/>
      <c r="OBB42" s="18"/>
      <c r="OBC42" s="18"/>
      <c r="OBD42" s="18"/>
      <c r="OBE42" s="18"/>
      <c r="OBF42" s="18"/>
      <c r="OBG42" s="18"/>
      <c r="OBH42" s="18"/>
      <c r="OBI42" s="18"/>
      <c r="OBJ42" s="18"/>
      <c r="OBK42" s="18"/>
      <c r="OBL42" s="18"/>
      <c r="OBM42" s="18"/>
      <c r="OBN42" s="18"/>
      <c r="OBO42" s="18"/>
      <c r="OBP42" s="18"/>
      <c r="OBQ42" s="18"/>
      <c r="OBR42" s="18"/>
      <c r="OBS42" s="18"/>
      <c r="OBT42" s="18"/>
      <c r="OBU42" s="18"/>
      <c r="OBV42" s="18"/>
      <c r="OBW42" s="18"/>
      <c r="OBX42" s="18"/>
      <c r="OBY42" s="18"/>
      <c r="OBZ42" s="18"/>
      <c r="OCA42" s="18"/>
      <c r="OCB42" s="18"/>
      <c r="OCC42" s="18"/>
      <c r="OCD42" s="18"/>
      <c r="OCE42" s="18"/>
      <c r="OCF42" s="18"/>
      <c r="OCG42" s="18"/>
      <c r="OCH42" s="18"/>
      <c r="OCI42" s="18"/>
      <c r="OCJ42" s="18"/>
      <c r="OCK42" s="18"/>
      <c r="OCL42" s="18"/>
      <c r="OCM42" s="18"/>
      <c r="OCN42" s="18"/>
      <c r="OCO42" s="18"/>
      <c r="OCP42" s="18"/>
      <c r="OCQ42" s="18"/>
      <c r="OCR42" s="18"/>
      <c r="OCS42" s="18"/>
      <c r="OCT42" s="18"/>
      <c r="OCU42" s="18"/>
      <c r="OCV42" s="18"/>
      <c r="OCW42" s="18"/>
      <c r="OCX42" s="18"/>
      <c r="OCY42" s="18"/>
      <c r="OCZ42" s="18"/>
      <c r="ODA42" s="18"/>
      <c r="ODB42" s="18"/>
      <c r="ODC42" s="18"/>
      <c r="ODD42" s="18"/>
      <c r="ODE42" s="18"/>
      <c r="ODF42" s="18"/>
      <c r="ODG42" s="18"/>
      <c r="ODH42" s="18"/>
      <c r="ODI42" s="18"/>
      <c r="ODJ42" s="18"/>
      <c r="ODK42" s="18"/>
      <c r="ODL42" s="18"/>
      <c r="ODM42" s="18"/>
      <c r="ODN42" s="18"/>
      <c r="ODO42" s="18"/>
      <c r="ODP42" s="18"/>
      <c r="ODQ42" s="18"/>
      <c r="ODR42" s="18"/>
      <c r="ODS42" s="18"/>
      <c r="ODT42" s="18"/>
      <c r="ODU42" s="18"/>
      <c r="ODV42" s="18"/>
      <c r="ODW42" s="18"/>
      <c r="ODX42" s="18"/>
      <c r="ODY42" s="18"/>
      <c r="ODZ42" s="18"/>
      <c r="OEA42" s="18"/>
      <c r="OEB42" s="18"/>
      <c r="OEC42" s="18"/>
      <c r="OED42" s="18"/>
      <c r="OEE42" s="18"/>
      <c r="OEF42" s="18"/>
      <c r="OEG42" s="18"/>
      <c r="OEH42" s="18"/>
      <c r="OEI42" s="18"/>
      <c r="OEJ42" s="18"/>
      <c r="OEK42" s="18"/>
      <c r="OEL42" s="18"/>
      <c r="OEM42" s="18"/>
      <c r="OEN42" s="18"/>
      <c r="OEO42" s="18"/>
      <c r="OEP42" s="18"/>
      <c r="OEQ42" s="18"/>
      <c r="OER42" s="18"/>
      <c r="OES42" s="18"/>
      <c r="OET42" s="18"/>
      <c r="OEU42" s="18"/>
      <c r="OEV42" s="18"/>
      <c r="OEW42" s="18"/>
      <c r="OEX42" s="18"/>
      <c r="OEY42" s="18"/>
      <c r="OEZ42" s="18"/>
      <c r="OFA42" s="18"/>
      <c r="OFB42" s="18"/>
      <c r="OFC42" s="18"/>
      <c r="OFD42" s="18"/>
      <c r="OFE42" s="18"/>
      <c r="OFF42" s="18"/>
      <c r="OFG42" s="18"/>
      <c r="OFH42" s="18"/>
      <c r="OFI42" s="18"/>
      <c r="OFJ42" s="18"/>
      <c r="OFK42" s="18"/>
      <c r="OFL42" s="18"/>
      <c r="OFM42" s="18"/>
      <c r="OFN42" s="18"/>
      <c r="OFO42" s="18"/>
      <c r="OFP42" s="18"/>
      <c r="OFQ42" s="18"/>
      <c r="OFR42" s="18"/>
      <c r="OFS42" s="18"/>
      <c r="OFT42" s="18"/>
      <c r="OFU42" s="18"/>
      <c r="OFV42" s="18"/>
      <c r="OFW42" s="18"/>
      <c r="OFX42" s="18"/>
      <c r="OFY42" s="18"/>
      <c r="OFZ42" s="18"/>
      <c r="OGA42" s="18"/>
      <c r="OGB42" s="18"/>
      <c r="OGC42" s="18"/>
      <c r="OGD42" s="18"/>
      <c r="OGE42" s="18"/>
      <c r="OGF42" s="18"/>
      <c r="OGG42" s="18"/>
      <c r="OGH42" s="18"/>
      <c r="OGI42" s="18"/>
      <c r="OGJ42" s="18"/>
      <c r="OGK42" s="18"/>
      <c r="OGL42" s="18"/>
      <c r="OGM42" s="18"/>
      <c r="OGN42" s="18"/>
      <c r="OGO42" s="18"/>
      <c r="OGP42" s="18"/>
      <c r="OGQ42" s="18"/>
      <c r="OGR42" s="18"/>
      <c r="OGS42" s="18"/>
      <c r="OGT42" s="18"/>
      <c r="OGU42" s="18"/>
      <c r="OGV42" s="18"/>
      <c r="OGW42" s="18"/>
      <c r="OGX42" s="18"/>
      <c r="OGY42" s="18"/>
      <c r="OGZ42" s="18"/>
      <c r="OHA42" s="18"/>
      <c r="OHB42" s="18"/>
      <c r="OHC42" s="18"/>
      <c r="OHD42" s="18"/>
      <c r="OHE42" s="18"/>
      <c r="OHF42" s="18"/>
      <c r="OHG42" s="18"/>
      <c r="OHH42" s="18"/>
      <c r="OHI42" s="18"/>
      <c r="OHJ42" s="18"/>
      <c r="OHK42" s="18"/>
      <c r="OHL42" s="18"/>
      <c r="OHM42" s="18"/>
      <c r="OHN42" s="18"/>
      <c r="OHO42" s="18"/>
      <c r="OHP42" s="18"/>
      <c r="OHQ42" s="18"/>
      <c r="OHR42" s="18"/>
      <c r="OHS42" s="18"/>
      <c r="OHT42" s="18"/>
      <c r="OHU42" s="18"/>
      <c r="OHV42" s="18"/>
      <c r="OHW42" s="18"/>
      <c r="OHX42" s="18"/>
      <c r="OHY42" s="18"/>
      <c r="OHZ42" s="18"/>
      <c r="OIA42" s="18"/>
      <c r="OIB42" s="18"/>
      <c r="OIC42" s="18"/>
      <c r="OID42" s="18"/>
      <c r="OIE42" s="18"/>
      <c r="OIF42" s="18"/>
      <c r="OIG42" s="18"/>
      <c r="OIH42" s="18"/>
      <c r="OII42" s="18"/>
      <c r="OIJ42" s="18"/>
      <c r="OIK42" s="18"/>
      <c r="OIL42" s="18"/>
      <c r="OIM42" s="18"/>
      <c r="OIN42" s="18"/>
      <c r="OIO42" s="18"/>
      <c r="OIP42" s="18"/>
      <c r="OIQ42" s="18"/>
      <c r="OIR42" s="18"/>
      <c r="OIS42" s="18"/>
      <c r="OIT42" s="18"/>
      <c r="OIU42" s="18"/>
      <c r="OIV42" s="18"/>
      <c r="OIW42" s="18"/>
      <c r="OIX42" s="18"/>
      <c r="OIY42" s="18"/>
      <c r="OIZ42" s="18"/>
      <c r="OJA42" s="18"/>
      <c r="OJB42" s="18"/>
      <c r="OJC42" s="18"/>
      <c r="OJD42" s="18"/>
      <c r="OJE42" s="18"/>
      <c r="OJF42" s="18"/>
      <c r="OJG42" s="18"/>
      <c r="OJH42" s="18"/>
      <c r="OJI42" s="18"/>
      <c r="OJJ42" s="18"/>
      <c r="OJK42" s="18"/>
      <c r="OJL42" s="18"/>
      <c r="OJM42" s="18"/>
      <c r="OJN42" s="18"/>
      <c r="OJO42" s="18"/>
      <c r="OJP42" s="18"/>
      <c r="OJQ42" s="18"/>
      <c r="OJR42" s="18"/>
      <c r="OJS42" s="18"/>
      <c r="OJT42" s="18"/>
      <c r="OJU42" s="18"/>
      <c r="OJV42" s="18"/>
      <c r="OJW42" s="18"/>
      <c r="OJX42" s="18"/>
      <c r="OJY42" s="18"/>
      <c r="OJZ42" s="18"/>
      <c r="OKA42" s="18"/>
      <c r="OKB42" s="18"/>
      <c r="OKC42" s="18"/>
      <c r="OKD42" s="18"/>
      <c r="OKE42" s="18"/>
      <c r="OKF42" s="18"/>
      <c r="OKG42" s="18"/>
      <c r="OKH42" s="18"/>
      <c r="OKI42" s="18"/>
      <c r="OKJ42" s="18"/>
      <c r="OKK42" s="18"/>
      <c r="OKL42" s="18"/>
      <c r="OKM42" s="18"/>
      <c r="OKN42" s="18"/>
      <c r="OKO42" s="18"/>
      <c r="OKP42" s="18"/>
      <c r="OKQ42" s="18"/>
      <c r="OKR42" s="18"/>
      <c r="OKS42" s="18"/>
      <c r="OKT42" s="18"/>
      <c r="OKU42" s="18"/>
      <c r="OKV42" s="18"/>
      <c r="OKW42" s="18"/>
      <c r="OKX42" s="18"/>
      <c r="OKY42" s="18"/>
      <c r="OKZ42" s="18"/>
      <c r="OLA42" s="18"/>
      <c r="OLB42" s="18"/>
      <c r="OLC42" s="18"/>
      <c r="OLD42" s="18"/>
      <c r="OLE42" s="18"/>
      <c r="OLF42" s="18"/>
      <c r="OLG42" s="18"/>
      <c r="OLH42" s="18"/>
      <c r="OLI42" s="18"/>
      <c r="OLJ42" s="18"/>
      <c r="OLK42" s="18"/>
      <c r="OLL42" s="18"/>
      <c r="OLM42" s="18"/>
      <c r="OLN42" s="18"/>
      <c r="OLO42" s="18"/>
      <c r="OLP42" s="18"/>
      <c r="OLQ42" s="18"/>
      <c r="OLR42" s="18"/>
      <c r="OLS42" s="18"/>
      <c r="OLT42" s="18"/>
      <c r="OLU42" s="18"/>
      <c r="OLV42" s="18"/>
      <c r="OLW42" s="18"/>
      <c r="OLX42" s="18"/>
      <c r="OLY42" s="18"/>
      <c r="OLZ42" s="18"/>
      <c r="OMA42" s="18"/>
      <c r="OMB42" s="18"/>
      <c r="OMC42" s="18"/>
      <c r="OMD42" s="18"/>
      <c r="OME42" s="18"/>
      <c r="OMF42" s="18"/>
      <c r="OMG42" s="18"/>
      <c r="OMH42" s="18"/>
      <c r="OMI42" s="18"/>
      <c r="OMJ42" s="18"/>
      <c r="OMK42" s="18"/>
      <c r="OML42" s="18"/>
      <c r="OMM42" s="18"/>
      <c r="OMN42" s="18"/>
      <c r="OMO42" s="18"/>
      <c r="OMP42" s="18"/>
      <c r="OMQ42" s="18"/>
      <c r="OMR42" s="18"/>
      <c r="OMS42" s="18"/>
      <c r="OMT42" s="18"/>
      <c r="OMU42" s="18"/>
      <c r="OMV42" s="18"/>
      <c r="OMW42" s="18"/>
      <c r="OMX42" s="18"/>
      <c r="OMY42" s="18"/>
      <c r="OMZ42" s="18"/>
      <c r="ONA42" s="18"/>
      <c r="ONB42" s="18"/>
      <c r="ONC42" s="18"/>
      <c r="OND42" s="18"/>
      <c r="ONE42" s="18"/>
      <c r="ONF42" s="18"/>
      <c r="ONG42" s="18"/>
      <c r="ONH42" s="18"/>
      <c r="ONI42" s="18"/>
      <c r="ONJ42" s="18"/>
      <c r="ONK42" s="18"/>
      <c r="ONL42" s="18"/>
      <c r="ONM42" s="18"/>
      <c r="ONN42" s="18"/>
      <c r="ONO42" s="18"/>
      <c r="ONP42" s="18"/>
      <c r="ONQ42" s="18"/>
      <c r="ONR42" s="18"/>
      <c r="ONS42" s="18"/>
      <c r="ONT42" s="18"/>
      <c r="ONU42" s="18"/>
      <c r="ONV42" s="18"/>
      <c r="ONW42" s="18"/>
      <c r="ONX42" s="18"/>
      <c r="ONY42" s="18"/>
      <c r="ONZ42" s="18"/>
      <c r="OOA42" s="18"/>
      <c r="OOB42" s="18"/>
      <c r="OOC42" s="18"/>
      <c r="OOD42" s="18"/>
      <c r="OOE42" s="18"/>
      <c r="OOF42" s="18"/>
      <c r="OOG42" s="18"/>
      <c r="OOH42" s="18"/>
      <c r="OOI42" s="18"/>
      <c r="OOJ42" s="18"/>
      <c r="OOK42" s="18"/>
      <c r="OOL42" s="18"/>
      <c r="OOM42" s="18"/>
      <c r="OON42" s="18"/>
      <c r="OOO42" s="18"/>
      <c r="OOP42" s="18"/>
      <c r="OOQ42" s="18"/>
      <c r="OOR42" s="18"/>
      <c r="OOS42" s="18"/>
      <c r="OOT42" s="18"/>
      <c r="OOU42" s="18"/>
      <c r="OOV42" s="18"/>
      <c r="OOW42" s="18"/>
      <c r="OOX42" s="18"/>
      <c r="OOY42" s="18"/>
      <c r="OOZ42" s="18"/>
      <c r="OPA42" s="18"/>
      <c r="OPB42" s="18"/>
      <c r="OPC42" s="18"/>
      <c r="OPD42" s="18"/>
      <c r="OPE42" s="18"/>
      <c r="OPF42" s="18"/>
      <c r="OPG42" s="18"/>
      <c r="OPH42" s="18"/>
      <c r="OPI42" s="18"/>
      <c r="OPJ42" s="18"/>
      <c r="OPK42" s="18"/>
      <c r="OPL42" s="18"/>
      <c r="OPM42" s="18"/>
      <c r="OPN42" s="18"/>
      <c r="OPO42" s="18"/>
      <c r="OPP42" s="18"/>
      <c r="OPQ42" s="18"/>
      <c r="OPR42" s="18"/>
      <c r="OPS42" s="18"/>
      <c r="OPT42" s="18"/>
      <c r="OPU42" s="18"/>
      <c r="OPV42" s="18"/>
      <c r="OPW42" s="18"/>
      <c r="OPX42" s="18"/>
      <c r="OPY42" s="18"/>
      <c r="OPZ42" s="18"/>
      <c r="OQA42" s="18"/>
      <c r="OQB42" s="18"/>
      <c r="OQC42" s="18"/>
      <c r="OQD42" s="18"/>
      <c r="OQE42" s="18"/>
      <c r="OQF42" s="18"/>
      <c r="OQG42" s="18"/>
      <c r="OQH42" s="18"/>
      <c r="OQI42" s="18"/>
      <c r="OQJ42" s="18"/>
      <c r="OQK42" s="18"/>
      <c r="OQL42" s="18"/>
      <c r="OQM42" s="18"/>
      <c r="OQN42" s="18"/>
      <c r="OQO42" s="18"/>
      <c r="OQP42" s="18"/>
      <c r="OQQ42" s="18"/>
      <c r="OQR42" s="18"/>
      <c r="OQS42" s="18"/>
      <c r="OQT42" s="18"/>
      <c r="OQU42" s="18"/>
      <c r="OQV42" s="18"/>
      <c r="OQW42" s="18"/>
      <c r="OQX42" s="18"/>
      <c r="OQY42" s="18"/>
      <c r="OQZ42" s="18"/>
      <c r="ORA42" s="18"/>
      <c r="ORB42" s="18"/>
      <c r="ORC42" s="18"/>
      <c r="ORD42" s="18"/>
      <c r="ORE42" s="18"/>
      <c r="ORF42" s="18"/>
      <c r="ORG42" s="18"/>
      <c r="ORH42" s="18"/>
      <c r="ORI42" s="18"/>
      <c r="ORJ42" s="18"/>
      <c r="ORK42" s="18"/>
      <c r="ORL42" s="18"/>
      <c r="ORM42" s="18"/>
      <c r="ORN42" s="18"/>
      <c r="ORO42" s="18"/>
      <c r="ORP42" s="18"/>
      <c r="ORQ42" s="18"/>
      <c r="ORR42" s="18"/>
      <c r="ORS42" s="18"/>
      <c r="ORT42" s="18"/>
      <c r="ORU42" s="18"/>
      <c r="ORV42" s="18"/>
      <c r="ORW42" s="18"/>
      <c r="ORX42" s="18"/>
      <c r="ORY42" s="18"/>
      <c r="ORZ42" s="18"/>
      <c r="OSA42" s="18"/>
      <c r="OSB42" s="18"/>
      <c r="OSC42" s="18"/>
      <c r="OSD42" s="18"/>
      <c r="OSE42" s="18"/>
      <c r="OSF42" s="18"/>
      <c r="OSG42" s="18"/>
      <c r="OSH42" s="18"/>
      <c r="OSI42" s="18"/>
      <c r="OSJ42" s="18"/>
      <c r="OSK42" s="18"/>
      <c r="OSL42" s="18"/>
      <c r="OSM42" s="18"/>
      <c r="OSN42" s="18"/>
      <c r="OSO42" s="18"/>
      <c r="OSP42" s="18"/>
      <c r="OSQ42" s="18"/>
      <c r="OSR42" s="18"/>
      <c r="OSS42" s="18"/>
      <c r="OST42" s="18"/>
      <c r="OSU42" s="18"/>
      <c r="OSV42" s="18"/>
      <c r="OSW42" s="18"/>
      <c r="OSX42" s="18"/>
      <c r="OSY42" s="18"/>
      <c r="OSZ42" s="18"/>
      <c r="OTA42" s="18"/>
      <c r="OTB42" s="18"/>
      <c r="OTC42" s="18"/>
      <c r="OTD42" s="18"/>
      <c r="OTE42" s="18"/>
      <c r="OTF42" s="18"/>
      <c r="OTG42" s="18"/>
      <c r="OTH42" s="18"/>
      <c r="OTI42" s="18"/>
      <c r="OTJ42" s="18"/>
      <c r="OTK42" s="18"/>
      <c r="OTL42" s="18"/>
      <c r="OTM42" s="18"/>
      <c r="OTN42" s="18"/>
      <c r="OTO42" s="18"/>
      <c r="OTP42" s="18"/>
      <c r="OTQ42" s="18"/>
      <c r="OTR42" s="18"/>
      <c r="OTS42" s="18"/>
      <c r="OTT42" s="18"/>
      <c r="OTU42" s="18"/>
      <c r="OTV42" s="18"/>
      <c r="OTW42" s="18"/>
      <c r="OTX42" s="18"/>
      <c r="OTY42" s="18"/>
      <c r="OTZ42" s="18"/>
      <c r="OUA42" s="18"/>
      <c r="OUB42" s="18"/>
      <c r="OUC42" s="18"/>
      <c r="OUD42" s="18"/>
      <c r="OUE42" s="18"/>
      <c r="OUF42" s="18"/>
      <c r="OUG42" s="18"/>
      <c r="OUH42" s="18"/>
      <c r="OUI42" s="18"/>
      <c r="OUJ42" s="18"/>
      <c r="OUK42" s="18"/>
      <c r="OUL42" s="18"/>
      <c r="OUM42" s="18"/>
      <c r="OUN42" s="18"/>
      <c r="OUO42" s="18"/>
      <c r="OUP42" s="18"/>
      <c r="OUQ42" s="18"/>
      <c r="OUR42" s="18"/>
      <c r="OUS42" s="18"/>
      <c r="OUT42" s="18"/>
      <c r="OUU42" s="18"/>
      <c r="OUV42" s="18"/>
      <c r="OUW42" s="18"/>
      <c r="OUX42" s="18"/>
      <c r="OUY42" s="18"/>
      <c r="OUZ42" s="18"/>
      <c r="OVA42" s="18"/>
      <c r="OVB42" s="18"/>
      <c r="OVC42" s="18"/>
      <c r="OVD42" s="18"/>
      <c r="OVE42" s="18"/>
      <c r="OVF42" s="18"/>
      <c r="OVG42" s="18"/>
      <c r="OVH42" s="18"/>
      <c r="OVI42" s="18"/>
      <c r="OVJ42" s="18"/>
      <c r="OVK42" s="18"/>
      <c r="OVL42" s="18"/>
      <c r="OVM42" s="18"/>
      <c r="OVN42" s="18"/>
      <c r="OVO42" s="18"/>
      <c r="OVP42" s="18"/>
      <c r="OVQ42" s="18"/>
      <c r="OVR42" s="18"/>
      <c r="OVS42" s="18"/>
      <c r="OVT42" s="18"/>
      <c r="OVU42" s="18"/>
      <c r="OVV42" s="18"/>
      <c r="OVW42" s="18"/>
      <c r="OVX42" s="18"/>
      <c r="OVY42" s="18"/>
      <c r="OVZ42" s="18"/>
      <c r="OWA42" s="18"/>
      <c r="OWB42" s="18"/>
      <c r="OWC42" s="18"/>
      <c r="OWD42" s="18"/>
      <c r="OWE42" s="18"/>
      <c r="OWF42" s="18"/>
      <c r="OWG42" s="18"/>
      <c r="OWH42" s="18"/>
      <c r="OWI42" s="18"/>
      <c r="OWJ42" s="18"/>
      <c r="OWK42" s="18"/>
      <c r="OWL42" s="18"/>
      <c r="OWM42" s="18"/>
      <c r="OWN42" s="18"/>
      <c r="OWO42" s="18"/>
      <c r="OWP42" s="18"/>
      <c r="OWQ42" s="18"/>
      <c r="OWR42" s="18"/>
      <c r="OWS42" s="18"/>
      <c r="OWT42" s="18"/>
      <c r="OWU42" s="18"/>
      <c r="OWV42" s="18"/>
      <c r="OWW42" s="18"/>
      <c r="OWX42" s="18"/>
      <c r="OWY42" s="18"/>
      <c r="OWZ42" s="18"/>
      <c r="OXA42" s="18"/>
      <c r="OXB42" s="18"/>
      <c r="OXC42" s="18"/>
      <c r="OXD42" s="18"/>
      <c r="OXE42" s="18"/>
      <c r="OXF42" s="18"/>
      <c r="OXG42" s="18"/>
      <c r="OXH42" s="18"/>
      <c r="OXI42" s="18"/>
      <c r="OXJ42" s="18"/>
      <c r="OXK42" s="18"/>
      <c r="OXL42" s="18"/>
      <c r="OXM42" s="18"/>
      <c r="OXN42" s="18"/>
      <c r="OXO42" s="18"/>
      <c r="OXP42" s="18"/>
      <c r="OXQ42" s="18"/>
      <c r="OXR42" s="18"/>
      <c r="OXS42" s="18"/>
      <c r="OXT42" s="18"/>
      <c r="OXU42" s="18"/>
      <c r="OXV42" s="18"/>
      <c r="OXW42" s="18"/>
      <c r="OXX42" s="18"/>
      <c r="OXY42" s="18"/>
      <c r="OXZ42" s="18"/>
      <c r="OYA42" s="18"/>
      <c r="OYB42" s="18"/>
      <c r="OYC42" s="18"/>
      <c r="OYD42" s="18"/>
      <c r="OYE42" s="18"/>
      <c r="OYF42" s="18"/>
      <c r="OYG42" s="18"/>
      <c r="OYH42" s="18"/>
      <c r="OYI42" s="18"/>
      <c r="OYJ42" s="18"/>
      <c r="OYK42" s="18"/>
      <c r="OYL42" s="18"/>
      <c r="OYM42" s="18"/>
      <c r="OYN42" s="18"/>
      <c r="OYO42" s="18"/>
      <c r="OYP42" s="18"/>
      <c r="OYQ42" s="18"/>
      <c r="OYR42" s="18"/>
      <c r="OYS42" s="18"/>
      <c r="OYT42" s="18"/>
      <c r="OYU42" s="18"/>
      <c r="OYV42" s="18"/>
      <c r="OYW42" s="18"/>
      <c r="OYX42" s="18"/>
      <c r="OYY42" s="18"/>
      <c r="OYZ42" s="18"/>
      <c r="OZA42" s="18"/>
      <c r="OZB42" s="18"/>
      <c r="OZC42" s="18"/>
      <c r="OZD42" s="18"/>
      <c r="OZE42" s="18"/>
      <c r="OZF42" s="18"/>
      <c r="OZG42" s="18"/>
      <c r="OZH42" s="18"/>
      <c r="OZI42" s="18"/>
      <c r="OZJ42" s="18"/>
      <c r="OZK42" s="18"/>
      <c r="OZL42" s="18"/>
      <c r="OZM42" s="18"/>
      <c r="OZN42" s="18"/>
      <c r="OZO42" s="18"/>
      <c r="OZP42" s="18"/>
      <c r="OZQ42" s="18"/>
      <c r="OZR42" s="18"/>
      <c r="OZS42" s="18"/>
      <c r="OZT42" s="18"/>
      <c r="OZU42" s="18"/>
      <c r="OZV42" s="18"/>
      <c r="OZW42" s="18"/>
      <c r="OZX42" s="18"/>
      <c r="OZY42" s="18"/>
      <c r="OZZ42" s="18"/>
      <c r="PAA42" s="18"/>
      <c r="PAB42" s="18"/>
      <c r="PAC42" s="18"/>
      <c r="PAD42" s="18"/>
      <c r="PAE42" s="18"/>
      <c r="PAF42" s="18"/>
      <c r="PAG42" s="18"/>
      <c r="PAH42" s="18"/>
      <c r="PAI42" s="18"/>
      <c r="PAJ42" s="18"/>
      <c r="PAK42" s="18"/>
      <c r="PAL42" s="18"/>
      <c r="PAM42" s="18"/>
      <c r="PAN42" s="18"/>
      <c r="PAO42" s="18"/>
      <c r="PAP42" s="18"/>
      <c r="PAQ42" s="18"/>
      <c r="PAR42" s="18"/>
      <c r="PAS42" s="18"/>
      <c r="PAT42" s="18"/>
      <c r="PAU42" s="18"/>
      <c r="PAV42" s="18"/>
      <c r="PAW42" s="18"/>
      <c r="PAX42" s="18"/>
      <c r="PAY42" s="18"/>
      <c r="PAZ42" s="18"/>
      <c r="PBA42" s="18"/>
      <c r="PBB42" s="18"/>
      <c r="PBC42" s="18"/>
      <c r="PBD42" s="18"/>
      <c r="PBE42" s="18"/>
      <c r="PBF42" s="18"/>
      <c r="PBG42" s="18"/>
      <c r="PBH42" s="18"/>
      <c r="PBI42" s="18"/>
      <c r="PBJ42" s="18"/>
      <c r="PBK42" s="18"/>
      <c r="PBL42" s="18"/>
      <c r="PBM42" s="18"/>
      <c r="PBN42" s="18"/>
      <c r="PBO42" s="18"/>
      <c r="PBP42" s="18"/>
      <c r="PBQ42" s="18"/>
      <c r="PBR42" s="18"/>
      <c r="PBS42" s="18"/>
      <c r="PBT42" s="18"/>
      <c r="PBU42" s="18"/>
      <c r="PBV42" s="18"/>
      <c r="PBW42" s="18"/>
      <c r="PBX42" s="18"/>
      <c r="PBY42" s="18"/>
      <c r="PBZ42" s="18"/>
      <c r="PCA42" s="18"/>
      <c r="PCB42" s="18"/>
      <c r="PCC42" s="18"/>
      <c r="PCD42" s="18"/>
      <c r="PCE42" s="18"/>
      <c r="PCF42" s="18"/>
      <c r="PCG42" s="18"/>
      <c r="PCH42" s="18"/>
      <c r="PCI42" s="18"/>
      <c r="PCJ42" s="18"/>
      <c r="PCK42" s="18"/>
      <c r="PCL42" s="18"/>
      <c r="PCM42" s="18"/>
      <c r="PCN42" s="18"/>
      <c r="PCO42" s="18"/>
      <c r="PCP42" s="18"/>
      <c r="PCQ42" s="18"/>
      <c r="PCR42" s="18"/>
      <c r="PCS42" s="18"/>
      <c r="PCT42" s="18"/>
      <c r="PCU42" s="18"/>
      <c r="PCV42" s="18"/>
      <c r="PCW42" s="18"/>
      <c r="PCX42" s="18"/>
      <c r="PCY42" s="18"/>
      <c r="PCZ42" s="18"/>
      <c r="PDA42" s="18"/>
      <c r="PDB42" s="18"/>
      <c r="PDC42" s="18"/>
      <c r="PDD42" s="18"/>
      <c r="PDE42" s="18"/>
      <c r="PDF42" s="18"/>
      <c r="PDG42" s="18"/>
      <c r="PDH42" s="18"/>
      <c r="PDI42" s="18"/>
      <c r="PDJ42" s="18"/>
      <c r="PDK42" s="18"/>
      <c r="PDL42" s="18"/>
      <c r="PDM42" s="18"/>
      <c r="PDN42" s="18"/>
      <c r="PDO42" s="18"/>
      <c r="PDP42" s="18"/>
      <c r="PDQ42" s="18"/>
      <c r="PDR42" s="18"/>
      <c r="PDS42" s="18"/>
      <c r="PDT42" s="18"/>
      <c r="PDU42" s="18"/>
      <c r="PDV42" s="18"/>
      <c r="PDW42" s="18"/>
      <c r="PDX42" s="18"/>
      <c r="PDY42" s="18"/>
      <c r="PDZ42" s="18"/>
      <c r="PEA42" s="18"/>
      <c r="PEB42" s="18"/>
      <c r="PEC42" s="18"/>
      <c r="PED42" s="18"/>
      <c r="PEE42" s="18"/>
      <c r="PEF42" s="18"/>
      <c r="PEG42" s="18"/>
      <c r="PEH42" s="18"/>
      <c r="PEI42" s="18"/>
      <c r="PEJ42" s="18"/>
      <c r="PEK42" s="18"/>
      <c r="PEL42" s="18"/>
      <c r="PEM42" s="18"/>
      <c r="PEN42" s="18"/>
      <c r="PEO42" s="18"/>
      <c r="PEP42" s="18"/>
      <c r="PEQ42" s="18"/>
      <c r="PER42" s="18"/>
      <c r="PES42" s="18"/>
      <c r="PET42" s="18"/>
      <c r="PEU42" s="18"/>
      <c r="PEV42" s="18"/>
      <c r="PEW42" s="18"/>
      <c r="PEX42" s="18"/>
      <c r="PEY42" s="18"/>
      <c r="PEZ42" s="18"/>
      <c r="PFA42" s="18"/>
      <c r="PFB42" s="18"/>
      <c r="PFC42" s="18"/>
      <c r="PFD42" s="18"/>
      <c r="PFE42" s="18"/>
      <c r="PFF42" s="18"/>
      <c r="PFG42" s="18"/>
      <c r="PFH42" s="18"/>
      <c r="PFI42" s="18"/>
      <c r="PFJ42" s="18"/>
      <c r="PFK42" s="18"/>
      <c r="PFL42" s="18"/>
      <c r="PFM42" s="18"/>
      <c r="PFN42" s="18"/>
      <c r="PFO42" s="18"/>
      <c r="PFP42" s="18"/>
      <c r="PFQ42" s="18"/>
      <c r="PFR42" s="18"/>
      <c r="PFS42" s="18"/>
      <c r="PFT42" s="18"/>
      <c r="PFU42" s="18"/>
      <c r="PFV42" s="18"/>
      <c r="PFW42" s="18"/>
      <c r="PFX42" s="18"/>
      <c r="PFY42" s="18"/>
      <c r="PFZ42" s="18"/>
      <c r="PGA42" s="18"/>
      <c r="PGB42" s="18"/>
      <c r="PGC42" s="18"/>
      <c r="PGD42" s="18"/>
      <c r="PGE42" s="18"/>
      <c r="PGF42" s="18"/>
      <c r="PGG42" s="18"/>
      <c r="PGH42" s="18"/>
      <c r="PGI42" s="18"/>
      <c r="PGJ42" s="18"/>
      <c r="PGK42" s="18"/>
      <c r="PGL42" s="18"/>
      <c r="PGM42" s="18"/>
      <c r="PGN42" s="18"/>
      <c r="PGO42" s="18"/>
      <c r="PGP42" s="18"/>
      <c r="PGQ42" s="18"/>
      <c r="PGR42" s="18"/>
      <c r="PGS42" s="18"/>
      <c r="PGT42" s="18"/>
      <c r="PGU42" s="18"/>
      <c r="PGV42" s="18"/>
      <c r="PGW42" s="18"/>
      <c r="PGX42" s="18"/>
      <c r="PGY42" s="18"/>
      <c r="PGZ42" s="18"/>
      <c r="PHA42" s="18"/>
      <c r="PHB42" s="18"/>
      <c r="PHC42" s="18"/>
      <c r="PHD42" s="18"/>
      <c r="PHE42" s="18"/>
      <c r="PHF42" s="18"/>
      <c r="PHG42" s="18"/>
      <c r="PHH42" s="18"/>
      <c r="PHI42" s="18"/>
      <c r="PHJ42" s="18"/>
      <c r="PHK42" s="18"/>
      <c r="PHL42" s="18"/>
      <c r="PHM42" s="18"/>
      <c r="PHN42" s="18"/>
      <c r="PHO42" s="18"/>
      <c r="PHP42" s="18"/>
      <c r="PHQ42" s="18"/>
      <c r="PHR42" s="18"/>
      <c r="PHS42" s="18"/>
      <c r="PHT42" s="18"/>
      <c r="PHU42" s="18"/>
      <c r="PHV42" s="18"/>
      <c r="PHW42" s="18"/>
      <c r="PHX42" s="18"/>
      <c r="PHY42" s="18"/>
      <c r="PHZ42" s="18"/>
      <c r="PIA42" s="18"/>
      <c r="PIB42" s="18"/>
      <c r="PIC42" s="18"/>
      <c r="PID42" s="18"/>
      <c r="PIE42" s="18"/>
      <c r="PIF42" s="18"/>
      <c r="PIG42" s="18"/>
      <c r="PIH42" s="18"/>
      <c r="PII42" s="18"/>
      <c r="PIJ42" s="18"/>
      <c r="PIK42" s="18"/>
      <c r="PIL42" s="18"/>
      <c r="PIM42" s="18"/>
      <c r="PIN42" s="18"/>
      <c r="PIO42" s="18"/>
      <c r="PIP42" s="18"/>
      <c r="PIQ42" s="18"/>
      <c r="PIR42" s="18"/>
      <c r="PIS42" s="18"/>
      <c r="PIT42" s="18"/>
      <c r="PIU42" s="18"/>
      <c r="PIV42" s="18"/>
      <c r="PIW42" s="18"/>
      <c r="PIX42" s="18"/>
      <c r="PIY42" s="18"/>
      <c r="PIZ42" s="18"/>
      <c r="PJA42" s="18"/>
      <c r="PJB42" s="18"/>
      <c r="PJC42" s="18"/>
      <c r="PJD42" s="18"/>
      <c r="PJE42" s="18"/>
      <c r="PJF42" s="18"/>
      <c r="PJG42" s="18"/>
      <c r="PJH42" s="18"/>
      <c r="PJI42" s="18"/>
      <c r="PJJ42" s="18"/>
      <c r="PJK42" s="18"/>
      <c r="PJL42" s="18"/>
      <c r="PJM42" s="18"/>
      <c r="PJN42" s="18"/>
      <c r="PJO42" s="18"/>
      <c r="PJP42" s="18"/>
      <c r="PJQ42" s="18"/>
      <c r="PJR42" s="18"/>
      <c r="PJS42" s="18"/>
      <c r="PJT42" s="18"/>
      <c r="PJU42" s="18"/>
      <c r="PJV42" s="18"/>
      <c r="PJW42" s="18"/>
      <c r="PJX42" s="18"/>
      <c r="PJY42" s="18"/>
      <c r="PJZ42" s="18"/>
      <c r="PKA42" s="18"/>
      <c r="PKB42" s="18"/>
      <c r="PKC42" s="18"/>
      <c r="PKD42" s="18"/>
      <c r="PKE42" s="18"/>
      <c r="PKF42" s="18"/>
      <c r="PKG42" s="18"/>
      <c r="PKH42" s="18"/>
      <c r="PKI42" s="18"/>
      <c r="PKJ42" s="18"/>
      <c r="PKK42" s="18"/>
      <c r="PKL42" s="18"/>
      <c r="PKM42" s="18"/>
      <c r="PKN42" s="18"/>
      <c r="PKO42" s="18"/>
      <c r="PKP42" s="18"/>
      <c r="PKQ42" s="18"/>
      <c r="PKR42" s="18"/>
      <c r="PKS42" s="18"/>
      <c r="PKT42" s="18"/>
      <c r="PKU42" s="18"/>
      <c r="PKV42" s="18"/>
      <c r="PKW42" s="18"/>
      <c r="PKX42" s="18"/>
      <c r="PKY42" s="18"/>
      <c r="PKZ42" s="18"/>
      <c r="PLA42" s="18"/>
      <c r="PLB42" s="18"/>
      <c r="PLC42" s="18"/>
      <c r="PLD42" s="18"/>
      <c r="PLE42" s="18"/>
      <c r="PLF42" s="18"/>
      <c r="PLG42" s="18"/>
      <c r="PLH42" s="18"/>
      <c r="PLI42" s="18"/>
      <c r="PLJ42" s="18"/>
      <c r="PLK42" s="18"/>
      <c r="PLL42" s="18"/>
      <c r="PLM42" s="18"/>
      <c r="PLN42" s="18"/>
      <c r="PLO42" s="18"/>
      <c r="PLP42" s="18"/>
      <c r="PLQ42" s="18"/>
      <c r="PLR42" s="18"/>
      <c r="PLS42" s="18"/>
      <c r="PLT42" s="18"/>
      <c r="PLU42" s="18"/>
      <c r="PLV42" s="18"/>
      <c r="PLW42" s="18"/>
      <c r="PLX42" s="18"/>
      <c r="PLY42" s="18"/>
      <c r="PLZ42" s="18"/>
      <c r="PMA42" s="18"/>
      <c r="PMB42" s="18"/>
      <c r="PMC42" s="18"/>
      <c r="PMD42" s="18"/>
      <c r="PME42" s="18"/>
      <c r="PMF42" s="18"/>
      <c r="PMG42" s="18"/>
      <c r="PMH42" s="18"/>
      <c r="PMI42" s="18"/>
      <c r="PMJ42" s="18"/>
      <c r="PMK42" s="18"/>
      <c r="PML42" s="18"/>
      <c r="PMM42" s="18"/>
      <c r="PMN42" s="18"/>
      <c r="PMO42" s="18"/>
      <c r="PMP42" s="18"/>
      <c r="PMQ42" s="18"/>
      <c r="PMR42" s="18"/>
      <c r="PMS42" s="18"/>
      <c r="PMT42" s="18"/>
      <c r="PMU42" s="18"/>
      <c r="PMV42" s="18"/>
      <c r="PMW42" s="18"/>
      <c r="PMX42" s="18"/>
      <c r="PMY42" s="18"/>
      <c r="PMZ42" s="18"/>
      <c r="PNA42" s="18"/>
      <c r="PNB42" s="18"/>
      <c r="PNC42" s="18"/>
      <c r="PND42" s="18"/>
      <c r="PNE42" s="18"/>
      <c r="PNF42" s="18"/>
      <c r="PNG42" s="18"/>
      <c r="PNH42" s="18"/>
      <c r="PNI42" s="18"/>
      <c r="PNJ42" s="18"/>
      <c r="PNK42" s="18"/>
      <c r="PNL42" s="18"/>
      <c r="PNM42" s="18"/>
      <c r="PNN42" s="18"/>
      <c r="PNO42" s="18"/>
      <c r="PNP42" s="18"/>
      <c r="PNQ42" s="18"/>
      <c r="PNR42" s="18"/>
      <c r="PNS42" s="18"/>
      <c r="PNT42" s="18"/>
      <c r="PNU42" s="18"/>
      <c r="PNV42" s="18"/>
      <c r="PNW42" s="18"/>
      <c r="PNX42" s="18"/>
      <c r="PNY42" s="18"/>
      <c r="PNZ42" s="18"/>
      <c r="POA42" s="18"/>
      <c r="POB42" s="18"/>
      <c r="POC42" s="18"/>
      <c r="POD42" s="18"/>
      <c r="POE42" s="18"/>
      <c r="POF42" s="18"/>
      <c r="POG42" s="18"/>
      <c r="POH42" s="18"/>
      <c r="POI42" s="18"/>
      <c r="POJ42" s="18"/>
      <c r="POK42" s="18"/>
      <c r="POL42" s="18"/>
      <c r="POM42" s="18"/>
      <c r="PON42" s="18"/>
      <c r="POO42" s="18"/>
      <c r="POP42" s="18"/>
      <c r="POQ42" s="18"/>
      <c r="POR42" s="18"/>
      <c r="POS42" s="18"/>
      <c r="POT42" s="18"/>
      <c r="POU42" s="18"/>
      <c r="POV42" s="18"/>
      <c r="POW42" s="18"/>
      <c r="POX42" s="18"/>
      <c r="POY42" s="18"/>
      <c r="POZ42" s="18"/>
      <c r="PPA42" s="18"/>
      <c r="PPB42" s="18"/>
      <c r="PPC42" s="18"/>
      <c r="PPD42" s="18"/>
      <c r="PPE42" s="18"/>
      <c r="PPF42" s="18"/>
      <c r="PPG42" s="18"/>
      <c r="PPH42" s="18"/>
      <c r="PPI42" s="18"/>
      <c r="PPJ42" s="18"/>
      <c r="PPK42" s="18"/>
      <c r="PPL42" s="18"/>
      <c r="PPM42" s="18"/>
      <c r="PPN42" s="18"/>
      <c r="PPO42" s="18"/>
      <c r="PPP42" s="18"/>
      <c r="PPQ42" s="18"/>
      <c r="PPR42" s="18"/>
      <c r="PPS42" s="18"/>
      <c r="PPT42" s="18"/>
      <c r="PPU42" s="18"/>
      <c r="PPV42" s="18"/>
      <c r="PPW42" s="18"/>
      <c r="PPX42" s="18"/>
      <c r="PPY42" s="18"/>
      <c r="PPZ42" s="18"/>
      <c r="PQA42" s="18"/>
      <c r="PQB42" s="18"/>
      <c r="PQC42" s="18"/>
      <c r="PQD42" s="18"/>
      <c r="PQE42" s="18"/>
      <c r="PQF42" s="18"/>
      <c r="PQG42" s="18"/>
      <c r="PQH42" s="18"/>
      <c r="PQI42" s="18"/>
      <c r="PQJ42" s="18"/>
      <c r="PQK42" s="18"/>
      <c r="PQL42" s="18"/>
      <c r="PQM42" s="18"/>
      <c r="PQN42" s="18"/>
      <c r="PQO42" s="18"/>
      <c r="PQP42" s="18"/>
      <c r="PQQ42" s="18"/>
      <c r="PQR42" s="18"/>
      <c r="PQS42" s="18"/>
      <c r="PQT42" s="18"/>
      <c r="PQU42" s="18"/>
      <c r="PQV42" s="18"/>
      <c r="PQW42" s="18"/>
      <c r="PQX42" s="18"/>
      <c r="PQY42" s="18"/>
      <c r="PQZ42" s="18"/>
      <c r="PRA42" s="18"/>
      <c r="PRB42" s="18"/>
      <c r="PRC42" s="18"/>
      <c r="PRD42" s="18"/>
      <c r="PRE42" s="18"/>
      <c r="PRF42" s="18"/>
      <c r="PRG42" s="18"/>
      <c r="PRH42" s="18"/>
      <c r="PRI42" s="18"/>
      <c r="PRJ42" s="18"/>
      <c r="PRK42" s="18"/>
      <c r="PRL42" s="18"/>
      <c r="PRM42" s="18"/>
      <c r="PRN42" s="18"/>
      <c r="PRO42" s="18"/>
      <c r="PRP42" s="18"/>
      <c r="PRQ42" s="18"/>
      <c r="PRR42" s="18"/>
      <c r="PRS42" s="18"/>
      <c r="PRT42" s="18"/>
      <c r="PRU42" s="18"/>
      <c r="PRV42" s="18"/>
      <c r="PRW42" s="18"/>
      <c r="PRX42" s="18"/>
      <c r="PRY42" s="18"/>
      <c r="PRZ42" s="18"/>
      <c r="PSA42" s="18"/>
      <c r="PSB42" s="18"/>
      <c r="PSC42" s="18"/>
      <c r="PSD42" s="18"/>
      <c r="PSE42" s="18"/>
      <c r="PSF42" s="18"/>
      <c r="PSG42" s="18"/>
      <c r="PSH42" s="18"/>
      <c r="PSI42" s="18"/>
      <c r="PSJ42" s="18"/>
      <c r="PSK42" s="18"/>
      <c r="PSL42" s="18"/>
      <c r="PSM42" s="18"/>
      <c r="PSN42" s="18"/>
      <c r="PSO42" s="18"/>
      <c r="PSP42" s="18"/>
      <c r="PSQ42" s="18"/>
      <c r="PSR42" s="18"/>
      <c r="PSS42" s="18"/>
      <c r="PST42" s="18"/>
      <c r="PSU42" s="18"/>
      <c r="PSV42" s="18"/>
      <c r="PSW42" s="18"/>
      <c r="PSX42" s="18"/>
      <c r="PSY42" s="18"/>
      <c r="PSZ42" s="18"/>
      <c r="PTA42" s="18"/>
      <c r="PTB42" s="18"/>
      <c r="PTC42" s="18"/>
      <c r="PTD42" s="18"/>
      <c r="PTE42" s="18"/>
      <c r="PTF42" s="18"/>
      <c r="PTG42" s="18"/>
      <c r="PTH42" s="18"/>
      <c r="PTI42" s="18"/>
      <c r="PTJ42" s="18"/>
      <c r="PTK42" s="18"/>
      <c r="PTL42" s="18"/>
      <c r="PTM42" s="18"/>
      <c r="PTN42" s="18"/>
      <c r="PTO42" s="18"/>
      <c r="PTP42" s="18"/>
      <c r="PTQ42" s="18"/>
      <c r="PTR42" s="18"/>
      <c r="PTS42" s="18"/>
      <c r="PTT42" s="18"/>
      <c r="PTU42" s="18"/>
      <c r="PTV42" s="18"/>
      <c r="PTW42" s="18"/>
      <c r="PTX42" s="18"/>
      <c r="PTY42" s="18"/>
      <c r="PTZ42" s="18"/>
      <c r="PUA42" s="18"/>
      <c r="PUB42" s="18"/>
      <c r="PUC42" s="18"/>
      <c r="PUD42" s="18"/>
      <c r="PUE42" s="18"/>
      <c r="PUF42" s="18"/>
      <c r="PUG42" s="18"/>
      <c r="PUH42" s="18"/>
      <c r="PUI42" s="18"/>
      <c r="PUJ42" s="18"/>
      <c r="PUK42" s="18"/>
      <c r="PUL42" s="18"/>
      <c r="PUM42" s="18"/>
      <c r="PUN42" s="18"/>
      <c r="PUO42" s="18"/>
      <c r="PUP42" s="18"/>
      <c r="PUQ42" s="18"/>
      <c r="PUR42" s="18"/>
      <c r="PUS42" s="18"/>
      <c r="PUT42" s="18"/>
      <c r="PUU42" s="18"/>
      <c r="PUV42" s="18"/>
      <c r="PUW42" s="18"/>
      <c r="PUX42" s="18"/>
      <c r="PUY42" s="18"/>
      <c r="PUZ42" s="18"/>
      <c r="PVA42" s="18"/>
      <c r="PVB42" s="18"/>
      <c r="PVC42" s="18"/>
      <c r="PVD42" s="18"/>
      <c r="PVE42" s="18"/>
      <c r="PVF42" s="18"/>
      <c r="PVG42" s="18"/>
      <c r="PVH42" s="18"/>
      <c r="PVI42" s="18"/>
      <c r="PVJ42" s="18"/>
      <c r="PVK42" s="18"/>
      <c r="PVL42" s="18"/>
      <c r="PVM42" s="18"/>
      <c r="PVN42" s="18"/>
      <c r="PVO42" s="18"/>
      <c r="PVP42" s="18"/>
      <c r="PVQ42" s="18"/>
      <c r="PVR42" s="18"/>
      <c r="PVS42" s="18"/>
      <c r="PVT42" s="18"/>
      <c r="PVU42" s="18"/>
      <c r="PVV42" s="18"/>
      <c r="PVW42" s="18"/>
      <c r="PVX42" s="18"/>
      <c r="PVY42" s="18"/>
      <c r="PVZ42" s="18"/>
      <c r="PWA42" s="18"/>
      <c r="PWB42" s="18"/>
      <c r="PWC42" s="18"/>
      <c r="PWD42" s="18"/>
      <c r="PWE42" s="18"/>
      <c r="PWF42" s="18"/>
      <c r="PWG42" s="18"/>
      <c r="PWH42" s="18"/>
      <c r="PWI42" s="18"/>
      <c r="PWJ42" s="18"/>
      <c r="PWK42" s="18"/>
      <c r="PWL42" s="18"/>
      <c r="PWM42" s="18"/>
      <c r="PWN42" s="18"/>
      <c r="PWO42" s="18"/>
      <c r="PWP42" s="18"/>
      <c r="PWQ42" s="18"/>
      <c r="PWR42" s="18"/>
      <c r="PWS42" s="18"/>
      <c r="PWT42" s="18"/>
      <c r="PWU42" s="18"/>
      <c r="PWV42" s="18"/>
      <c r="PWW42" s="18"/>
      <c r="PWX42" s="18"/>
      <c r="PWY42" s="18"/>
      <c r="PWZ42" s="18"/>
      <c r="PXA42" s="18"/>
      <c r="PXB42" s="18"/>
      <c r="PXC42" s="18"/>
      <c r="PXD42" s="18"/>
      <c r="PXE42" s="18"/>
      <c r="PXF42" s="18"/>
      <c r="PXG42" s="18"/>
      <c r="PXH42" s="18"/>
      <c r="PXI42" s="18"/>
      <c r="PXJ42" s="18"/>
      <c r="PXK42" s="18"/>
      <c r="PXL42" s="18"/>
      <c r="PXM42" s="18"/>
      <c r="PXN42" s="18"/>
      <c r="PXO42" s="18"/>
      <c r="PXP42" s="18"/>
      <c r="PXQ42" s="18"/>
      <c r="PXR42" s="18"/>
      <c r="PXS42" s="18"/>
      <c r="PXT42" s="18"/>
      <c r="PXU42" s="18"/>
      <c r="PXV42" s="18"/>
      <c r="PXW42" s="18"/>
      <c r="PXX42" s="18"/>
      <c r="PXY42" s="18"/>
      <c r="PXZ42" s="18"/>
      <c r="PYA42" s="18"/>
      <c r="PYB42" s="18"/>
      <c r="PYC42" s="18"/>
      <c r="PYD42" s="18"/>
      <c r="PYE42" s="18"/>
      <c r="PYF42" s="18"/>
      <c r="PYG42" s="18"/>
      <c r="PYH42" s="18"/>
      <c r="PYI42" s="18"/>
      <c r="PYJ42" s="18"/>
      <c r="PYK42" s="18"/>
      <c r="PYL42" s="18"/>
      <c r="PYM42" s="18"/>
      <c r="PYN42" s="18"/>
      <c r="PYO42" s="18"/>
      <c r="PYP42" s="18"/>
      <c r="PYQ42" s="18"/>
      <c r="PYR42" s="18"/>
      <c r="PYS42" s="18"/>
      <c r="PYT42" s="18"/>
      <c r="PYU42" s="18"/>
      <c r="PYV42" s="18"/>
      <c r="PYW42" s="18"/>
      <c r="PYX42" s="18"/>
      <c r="PYY42" s="18"/>
      <c r="PYZ42" s="18"/>
      <c r="PZA42" s="18"/>
      <c r="PZB42" s="18"/>
      <c r="PZC42" s="18"/>
      <c r="PZD42" s="18"/>
      <c r="PZE42" s="18"/>
      <c r="PZF42" s="18"/>
      <c r="PZG42" s="18"/>
      <c r="PZH42" s="18"/>
      <c r="PZI42" s="18"/>
      <c r="PZJ42" s="18"/>
      <c r="PZK42" s="18"/>
      <c r="PZL42" s="18"/>
      <c r="PZM42" s="18"/>
      <c r="PZN42" s="18"/>
      <c r="PZO42" s="18"/>
      <c r="PZP42" s="18"/>
      <c r="PZQ42" s="18"/>
      <c r="PZR42" s="18"/>
      <c r="PZS42" s="18"/>
      <c r="PZT42" s="18"/>
      <c r="PZU42" s="18"/>
      <c r="PZV42" s="18"/>
      <c r="PZW42" s="18"/>
      <c r="PZX42" s="18"/>
      <c r="PZY42" s="18"/>
      <c r="PZZ42" s="18"/>
      <c r="QAA42" s="18"/>
      <c r="QAB42" s="18"/>
      <c r="QAC42" s="18"/>
      <c r="QAD42" s="18"/>
      <c r="QAE42" s="18"/>
      <c r="QAF42" s="18"/>
      <c r="QAG42" s="18"/>
      <c r="QAH42" s="18"/>
      <c r="QAI42" s="18"/>
      <c r="QAJ42" s="18"/>
      <c r="QAK42" s="18"/>
      <c r="QAL42" s="18"/>
      <c r="QAM42" s="18"/>
      <c r="QAN42" s="18"/>
      <c r="QAO42" s="18"/>
      <c r="QAP42" s="18"/>
      <c r="QAQ42" s="18"/>
      <c r="QAR42" s="18"/>
      <c r="QAS42" s="18"/>
      <c r="QAT42" s="18"/>
      <c r="QAU42" s="18"/>
      <c r="QAV42" s="18"/>
      <c r="QAW42" s="18"/>
      <c r="QAX42" s="18"/>
      <c r="QAY42" s="18"/>
      <c r="QAZ42" s="18"/>
      <c r="QBA42" s="18"/>
      <c r="QBB42" s="18"/>
      <c r="QBC42" s="18"/>
      <c r="QBD42" s="18"/>
      <c r="QBE42" s="18"/>
      <c r="QBF42" s="18"/>
      <c r="QBG42" s="18"/>
      <c r="QBH42" s="18"/>
      <c r="QBI42" s="18"/>
      <c r="QBJ42" s="18"/>
      <c r="QBK42" s="18"/>
      <c r="QBL42" s="18"/>
      <c r="QBM42" s="18"/>
      <c r="QBN42" s="18"/>
      <c r="QBO42" s="18"/>
      <c r="QBP42" s="18"/>
      <c r="QBQ42" s="18"/>
      <c r="QBR42" s="18"/>
      <c r="QBS42" s="18"/>
      <c r="QBT42" s="18"/>
      <c r="QBU42" s="18"/>
      <c r="QBV42" s="18"/>
      <c r="QBW42" s="18"/>
      <c r="QBX42" s="18"/>
      <c r="QBY42" s="18"/>
      <c r="QBZ42" s="18"/>
      <c r="QCA42" s="18"/>
      <c r="QCB42" s="18"/>
      <c r="QCC42" s="18"/>
      <c r="QCD42" s="18"/>
      <c r="QCE42" s="18"/>
      <c r="QCF42" s="18"/>
      <c r="QCG42" s="18"/>
      <c r="QCH42" s="18"/>
      <c r="QCI42" s="18"/>
      <c r="QCJ42" s="18"/>
      <c r="QCK42" s="18"/>
      <c r="QCL42" s="18"/>
      <c r="QCM42" s="18"/>
      <c r="QCN42" s="18"/>
      <c r="QCO42" s="18"/>
      <c r="QCP42" s="18"/>
      <c r="QCQ42" s="18"/>
      <c r="QCR42" s="18"/>
      <c r="QCS42" s="18"/>
      <c r="QCT42" s="18"/>
      <c r="QCU42" s="18"/>
      <c r="QCV42" s="18"/>
      <c r="QCW42" s="18"/>
      <c r="QCX42" s="18"/>
      <c r="QCY42" s="18"/>
      <c r="QCZ42" s="18"/>
      <c r="QDA42" s="18"/>
      <c r="QDB42" s="18"/>
      <c r="QDC42" s="18"/>
      <c r="QDD42" s="18"/>
      <c r="QDE42" s="18"/>
      <c r="QDF42" s="18"/>
      <c r="QDG42" s="18"/>
      <c r="QDH42" s="18"/>
      <c r="QDI42" s="18"/>
      <c r="QDJ42" s="18"/>
      <c r="QDK42" s="18"/>
      <c r="QDL42" s="18"/>
      <c r="QDM42" s="18"/>
      <c r="QDN42" s="18"/>
      <c r="QDO42" s="18"/>
      <c r="QDP42" s="18"/>
      <c r="QDQ42" s="18"/>
      <c r="QDR42" s="18"/>
      <c r="QDS42" s="18"/>
      <c r="QDT42" s="18"/>
      <c r="QDU42" s="18"/>
      <c r="QDV42" s="18"/>
      <c r="QDW42" s="18"/>
      <c r="QDX42" s="18"/>
      <c r="QDY42" s="18"/>
      <c r="QDZ42" s="18"/>
      <c r="QEA42" s="18"/>
      <c r="QEB42" s="18"/>
      <c r="QEC42" s="18"/>
      <c r="QED42" s="18"/>
      <c r="QEE42" s="18"/>
      <c r="QEF42" s="18"/>
      <c r="QEG42" s="18"/>
      <c r="QEH42" s="18"/>
      <c r="QEI42" s="18"/>
      <c r="QEJ42" s="18"/>
      <c r="QEK42" s="18"/>
      <c r="QEL42" s="18"/>
      <c r="QEM42" s="18"/>
      <c r="QEN42" s="18"/>
      <c r="QEO42" s="18"/>
      <c r="QEP42" s="18"/>
      <c r="QEQ42" s="18"/>
      <c r="QER42" s="18"/>
      <c r="QES42" s="18"/>
      <c r="QET42" s="18"/>
      <c r="QEU42" s="18"/>
      <c r="QEV42" s="18"/>
      <c r="QEW42" s="18"/>
      <c r="QEX42" s="18"/>
      <c r="QEY42" s="18"/>
      <c r="QEZ42" s="18"/>
      <c r="QFA42" s="18"/>
      <c r="QFB42" s="18"/>
      <c r="QFC42" s="18"/>
      <c r="QFD42" s="18"/>
      <c r="QFE42" s="18"/>
      <c r="QFF42" s="18"/>
      <c r="QFG42" s="18"/>
      <c r="QFH42" s="18"/>
      <c r="QFI42" s="18"/>
      <c r="QFJ42" s="18"/>
      <c r="QFK42" s="18"/>
      <c r="QFL42" s="18"/>
      <c r="QFM42" s="18"/>
      <c r="QFN42" s="18"/>
      <c r="QFO42" s="18"/>
      <c r="QFP42" s="18"/>
      <c r="QFQ42" s="18"/>
      <c r="QFR42" s="18"/>
      <c r="QFS42" s="18"/>
      <c r="QFT42" s="18"/>
      <c r="QFU42" s="18"/>
      <c r="QFV42" s="18"/>
      <c r="QFW42" s="18"/>
      <c r="QFX42" s="18"/>
      <c r="QFY42" s="18"/>
      <c r="QFZ42" s="18"/>
      <c r="QGA42" s="18"/>
      <c r="QGB42" s="18"/>
      <c r="QGC42" s="18"/>
      <c r="QGD42" s="18"/>
      <c r="QGE42" s="18"/>
      <c r="QGF42" s="18"/>
      <c r="QGG42" s="18"/>
      <c r="QGH42" s="18"/>
      <c r="QGI42" s="18"/>
      <c r="QGJ42" s="18"/>
      <c r="QGK42" s="18"/>
      <c r="QGL42" s="18"/>
      <c r="QGM42" s="18"/>
      <c r="QGN42" s="18"/>
      <c r="QGO42" s="18"/>
      <c r="QGP42" s="18"/>
      <c r="QGQ42" s="18"/>
      <c r="QGR42" s="18"/>
      <c r="QGS42" s="18"/>
      <c r="QGT42" s="18"/>
      <c r="QGU42" s="18"/>
      <c r="QGV42" s="18"/>
      <c r="QGW42" s="18"/>
      <c r="QGX42" s="18"/>
      <c r="QGY42" s="18"/>
      <c r="QGZ42" s="18"/>
      <c r="QHA42" s="18"/>
      <c r="QHB42" s="18"/>
      <c r="QHC42" s="18"/>
      <c r="QHD42" s="18"/>
      <c r="QHE42" s="18"/>
      <c r="QHF42" s="18"/>
      <c r="QHG42" s="18"/>
      <c r="QHH42" s="18"/>
      <c r="QHI42" s="18"/>
      <c r="QHJ42" s="18"/>
      <c r="QHK42" s="18"/>
      <c r="QHL42" s="18"/>
      <c r="QHM42" s="18"/>
      <c r="QHN42" s="18"/>
      <c r="QHO42" s="18"/>
      <c r="QHP42" s="18"/>
      <c r="QHQ42" s="18"/>
      <c r="QHR42" s="18"/>
      <c r="QHS42" s="18"/>
      <c r="QHT42" s="18"/>
      <c r="QHU42" s="18"/>
      <c r="QHV42" s="18"/>
      <c r="QHW42" s="18"/>
      <c r="QHX42" s="18"/>
      <c r="QHY42" s="18"/>
      <c r="QHZ42" s="18"/>
      <c r="QIA42" s="18"/>
      <c r="QIB42" s="18"/>
      <c r="QIC42" s="18"/>
      <c r="QID42" s="18"/>
      <c r="QIE42" s="18"/>
      <c r="QIF42" s="18"/>
      <c r="QIG42" s="18"/>
      <c r="QIH42" s="18"/>
      <c r="QII42" s="18"/>
      <c r="QIJ42" s="18"/>
      <c r="QIK42" s="18"/>
      <c r="QIL42" s="18"/>
      <c r="QIM42" s="18"/>
      <c r="QIN42" s="18"/>
      <c r="QIO42" s="18"/>
      <c r="QIP42" s="18"/>
      <c r="QIQ42" s="18"/>
      <c r="QIR42" s="18"/>
      <c r="QIS42" s="18"/>
      <c r="QIT42" s="18"/>
      <c r="QIU42" s="18"/>
      <c r="QIV42" s="18"/>
      <c r="QIW42" s="18"/>
      <c r="QIX42" s="18"/>
      <c r="QIY42" s="18"/>
      <c r="QIZ42" s="18"/>
      <c r="QJA42" s="18"/>
      <c r="QJB42" s="18"/>
      <c r="QJC42" s="18"/>
      <c r="QJD42" s="18"/>
      <c r="QJE42" s="18"/>
      <c r="QJF42" s="18"/>
      <c r="QJG42" s="18"/>
      <c r="QJH42" s="18"/>
      <c r="QJI42" s="18"/>
      <c r="QJJ42" s="18"/>
      <c r="QJK42" s="18"/>
      <c r="QJL42" s="18"/>
      <c r="QJM42" s="18"/>
      <c r="QJN42" s="18"/>
      <c r="QJO42" s="18"/>
      <c r="QJP42" s="18"/>
      <c r="QJQ42" s="18"/>
      <c r="QJR42" s="18"/>
      <c r="QJS42" s="18"/>
      <c r="QJT42" s="18"/>
      <c r="QJU42" s="18"/>
      <c r="QJV42" s="18"/>
      <c r="QJW42" s="18"/>
      <c r="QJX42" s="18"/>
      <c r="QJY42" s="18"/>
      <c r="QJZ42" s="18"/>
      <c r="QKA42" s="18"/>
      <c r="QKB42" s="18"/>
      <c r="QKC42" s="18"/>
      <c r="QKD42" s="18"/>
      <c r="QKE42" s="18"/>
      <c r="QKF42" s="18"/>
      <c r="QKG42" s="18"/>
      <c r="QKH42" s="18"/>
      <c r="QKI42" s="18"/>
      <c r="QKJ42" s="18"/>
      <c r="QKK42" s="18"/>
      <c r="QKL42" s="18"/>
      <c r="QKM42" s="18"/>
      <c r="QKN42" s="18"/>
      <c r="QKO42" s="18"/>
      <c r="QKP42" s="18"/>
      <c r="QKQ42" s="18"/>
      <c r="QKR42" s="18"/>
      <c r="QKS42" s="18"/>
      <c r="QKT42" s="18"/>
      <c r="QKU42" s="18"/>
      <c r="QKV42" s="18"/>
      <c r="QKW42" s="18"/>
      <c r="QKX42" s="18"/>
      <c r="QKY42" s="18"/>
      <c r="QKZ42" s="18"/>
      <c r="QLA42" s="18"/>
      <c r="QLB42" s="18"/>
      <c r="QLC42" s="18"/>
      <c r="QLD42" s="18"/>
      <c r="QLE42" s="18"/>
      <c r="QLF42" s="18"/>
      <c r="QLG42" s="18"/>
      <c r="QLH42" s="18"/>
      <c r="QLI42" s="18"/>
      <c r="QLJ42" s="18"/>
      <c r="QLK42" s="18"/>
      <c r="QLL42" s="18"/>
      <c r="QLM42" s="18"/>
      <c r="QLN42" s="18"/>
      <c r="QLO42" s="18"/>
      <c r="QLP42" s="18"/>
      <c r="QLQ42" s="18"/>
      <c r="QLR42" s="18"/>
      <c r="QLS42" s="18"/>
      <c r="QLT42" s="18"/>
      <c r="QLU42" s="18"/>
      <c r="QLV42" s="18"/>
      <c r="QLW42" s="18"/>
      <c r="QLX42" s="18"/>
      <c r="QLY42" s="18"/>
      <c r="QLZ42" s="18"/>
      <c r="QMA42" s="18"/>
      <c r="QMB42" s="18"/>
      <c r="QMC42" s="18"/>
      <c r="QMD42" s="18"/>
      <c r="QME42" s="18"/>
      <c r="QMF42" s="18"/>
      <c r="QMG42" s="18"/>
      <c r="QMH42" s="18"/>
      <c r="QMI42" s="18"/>
      <c r="QMJ42" s="18"/>
      <c r="QMK42" s="18"/>
      <c r="QML42" s="18"/>
      <c r="QMM42" s="18"/>
      <c r="QMN42" s="18"/>
      <c r="QMO42" s="18"/>
      <c r="QMP42" s="18"/>
      <c r="QMQ42" s="18"/>
      <c r="QMR42" s="18"/>
      <c r="QMS42" s="18"/>
      <c r="QMT42" s="18"/>
      <c r="QMU42" s="18"/>
      <c r="QMV42" s="18"/>
      <c r="QMW42" s="18"/>
      <c r="QMX42" s="18"/>
      <c r="QMY42" s="18"/>
      <c r="QMZ42" s="18"/>
      <c r="QNA42" s="18"/>
      <c r="QNB42" s="18"/>
      <c r="QNC42" s="18"/>
      <c r="QND42" s="18"/>
      <c r="QNE42" s="18"/>
      <c r="QNF42" s="18"/>
      <c r="QNG42" s="18"/>
      <c r="QNH42" s="18"/>
      <c r="QNI42" s="18"/>
      <c r="QNJ42" s="18"/>
      <c r="QNK42" s="18"/>
      <c r="QNL42" s="18"/>
      <c r="QNM42" s="18"/>
      <c r="QNN42" s="18"/>
      <c r="QNO42" s="18"/>
      <c r="QNP42" s="18"/>
      <c r="QNQ42" s="18"/>
      <c r="QNR42" s="18"/>
      <c r="QNS42" s="18"/>
      <c r="QNT42" s="18"/>
      <c r="QNU42" s="18"/>
      <c r="QNV42" s="18"/>
      <c r="QNW42" s="18"/>
      <c r="QNX42" s="18"/>
      <c r="QNY42" s="18"/>
      <c r="QNZ42" s="18"/>
      <c r="QOA42" s="18"/>
      <c r="QOB42" s="18"/>
      <c r="QOC42" s="18"/>
      <c r="QOD42" s="18"/>
      <c r="QOE42" s="18"/>
      <c r="QOF42" s="18"/>
      <c r="QOG42" s="18"/>
      <c r="QOH42" s="18"/>
      <c r="QOI42" s="18"/>
      <c r="QOJ42" s="18"/>
      <c r="QOK42" s="18"/>
      <c r="QOL42" s="18"/>
      <c r="QOM42" s="18"/>
      <c r="QON42" s="18"/>
      <c r="QOO42" s="18"/>
      <c r="QOP42" s="18"/>
      <c r="QOQ42" s="18"/>
      <c r="QOR42" s="18"/>
      <c r="QOS42" s="18"/>
      <c r="QOT42" s="18"/>
      <c r="QOU42" s="18"/>
      <c r="QOV42" s="18"/>
      <c r="QOW42" s="18"/>
      <c r="QOX42" s="18"/>
      <c r="QOY42" s="18"/>
      <c r="QOZ42" s="18"/>
      <c r="QPA42" s="18"/>
      <c r="QPB42" s="18"/>
      <c r="QPC42" s="18"/>
      <c r="QPD42" s="18"/>
      <c r="QPE42" s="18"/>
      <c r="QPF42" s="18"/>
      <c r="QPG42" s="18"/>
      <c r="QPH42" s="18"/>
      <c r="QPI42" s="18"/>
      <c r="QPJ42" s="18"/>
      <c r="QPK42" s="18"/>
      <c r="QPL42" s="18"/>
      <c r="QPM42" s="18"/>
      <c r="QPN42" s="18"/>
      <c r="QPO42" s="18"/>
      <c r="QPP42" s="18"/>
      <c r="QPQ42" s="18"/>
      <c r="QPR42" s="18"/>
      <c r="QPS42" s="18"/>
      <c r="QPT42" s="18"/>
      <c r="QPU42" s="18"/>
      <c r="QPV42" s="18"/>
      <c r="QPW42" s="18"/>
      <c r="QPX42" s="18"/>
      <c r="QPY42" s="18"/>
      <c r="QPZ42" s="18"/>
      <c r="QQA42" s="18"/>
      <c r="QQB42" s="18"/>
      <c r="QQC42" s="18"/>
      <c r="QQD42" s="18"/>
      <c r="QQE42" s="18"/>
      <c r="QQF42" s="18"/>
      <c r="QQG42" s="18"/>
      <c r="QQH42" s="18"/>
      <c r="QQI42" s="18"/>
      <c r="QQJ42" s="18"/>
      <c r="QQK42" s="18"/>
      <c r="QQL42" s="18"/>
      <c r="QQM42" s="18"/>
      <c r="QQN42" s="18"/>
      <c r="QQO42" s="18"/>
      <c r="QQP42" s="18"/>
      <c r="QQQ42" s="18"/>
      <c r="QQR42" s="18"/>
      <c r="QQS42" s="18"/>
      <c r="QQT42" s="18"/>
      <c r="QQU42" s="18"/>
      <c r="QQV42" s="18"/>
      <c r="QQW42" s="18"/>
      <c r="QQX42" s="18"/>
      <c r="QQY42" s="18"/>
      <c r="QQZ42" s="18"/>
      <c r="QRA42" s="18"/>
      <c r="QRB42" s="18"/>
      <c r="QRC42" s="18"/>
      <c r="QRD42" s="18"/>
      <c r="QRE42" s="18"/>
      <c r="QRF42" s="18"/>
      <c r="QRG42" s="18"/>
      <c r="QRH42" s="18"/>
      <c r="QRI42" s="18"/>
      <c r="QRJ42" s="18"/>
      <c r="QRK42" s="18"/>
      <c r="QRL42" s="18"/>
      <c r="QRM42" s="18"/>
      <c r="QRN42" s="18"/>
      <c r="QRO42" s="18"/>
      <c r="QRP42" s="18"/>
      <c r="QRQ42" s="18"/>
      <c r="QRR42" s="18"/>
      <c r="QRS42" s="18"/>
      <c r="QRT42" s="18"/>
      <c r="QRU42" s="18"/>
      <c r="QRV42" s="18"/>
      <c r="QRW42" s="18"/>
      <c r="QRX42" s="18"/>
      <c r="QRY42" s="18"/>
      <c r="QRZ42" s="18"/>
      <c r="QSA42" s="18"/>
      <c r="QSB42" s="18"/>
      <c r="QSC42" s="18"/>
      <c r="QSD42" s="18"/>
      <c r="QSE42" s="18"/>
      <c r="QSF42" s="18"/>
      <c r="QSG42" s="18"/>
      <c r="QSH42" s="18"/>
      <c r="QSI42" s="18"/>
      <c r="QSJ42" s="18"/>
      <c r="QSK42" s="18"/>
      <c r="QSL42" s="18"/>
      <c r="QSM42" s="18"/>
      <c r="QSN42" s="18"/>
      <c r="QSO42" s="18"/>
      <c r="QSP42" s="18"/>
      <c r="QSQ42" s="18"/>
      <c r="QSR42" s="18"/>
      <c r="QSS42" s="18"/>
      <c r="QST42" s="18"/>
      <c r="QSU42" s="18"/>
      <c r="QSV42" s="18"/>
      <c r="QSW42" s="18"/>
      <c r="QSX42" s="18"/>
      <c r="QSY42" s="18"/>
      <c r="QSZ42" s="18"/>
      <c r="QTA42" s="18"/>
      <c r="QTB42" s="18"/>
      <c r="QTC42" s="18"/>
      <c r="QTD42" s="18"/>
      <c r="QTE42" s="18"/>
      <c r="QTF42" s="18"/>
      <c r="QTG42" s="18"/>
      <c r="QTH42" s="18"/>
      <c r="QTI42" s="18"/>
      <c r="QTJ42" s="18"/>
      <c r="QTK42" s="18"/>
      <c r="QTL42" s="18"/>
      <c r="QTM42" s="18"/>
      <c r="QTN42" s="18"/>
      <c r="QTO42" s="18"/>
      <c r="QTP42" s="18"/>
      <c r="QTQ42" s="18"/>
      <c r="QTR42" s="18"/>
      <c r="QTS42" s="18"/>
      <c r="QTT42" s="18"/>
      <c r="QTU42" s="18"/>
      <c r="QTV42" s="18"/>
      <c r="QTW42" s="18"/>
      <c r="QTX42" s="18"/>
      <c r="QTY42" s="18"/>
      <c r="QTZ42" s="18"/>
      <c r="QUA42" s="18"/>
      <c r="QUB42" s="18"/>
      <c r="QUC42" s="18"/>
      <c r="QUD42" s="18"/>
      <c r="QUE42" s="18"/>
      <c r="QUF42" s="18"/>
      <c r="QUG42" s="18"/>
      <c r="QUH42" s="18"/>
      <c r="QUI42" s="18"/>
      <c r="QUJ42" s="18"/>
      <c r="QUK42" s="18"/>
      <c r="QUL42" s="18"/>
      <c r="QUM42" s="18"/>
      <c r="QUN42" s="18"/>
      <c r="QUO42" s="18"/>
      <c r="QUP42" s="18"/>
      <c r="QUQ42" s="18"/>
      <c r="QUR42" s="18"/>
      <c r="QUS42" s="18"/>
      <c r="QUT42" s="18"/>
      <c r="QUU42" s="18"/>
      <c r="QUV42" s="18"/>
      <c r="QUW42" s="18"/>
      <c r="QUX42" s="18"/>
      <c r="QUY42" s="18"/>
      <c r="QUZ42" s="18"/>
      <c r="QVA42" s="18"/>
      <c r="QVB42" s="18"/>
      <c r="QVC42" s="18"/>
      <c r="QVD42" s="18"/>
      <c r="QVE42" s="18"/>
      <c r="QVF42" s="18"/>
      <c r="QVG42" s="18"/>
      <c r="QVH42" s="18"/>
      <c r="QVI42" s="18"/>
      <c r="QVJ42" s="18"/>
      <c r="QVK42" s="18"/>
      <c r="QVL42" s="18"/>
      <c r="QVM42" s="18"/>
      <c r="QVN42" s="18"/>
      <c r="QVO42" s="18"/>
      <c r="QVP42" s="18"/>
      <c r="QVQ42" s="18"/>
      <c r="QVR42" s="18"/>
      <c r="QVS42" s="18"/>
      <c r="QVT42" s="18"/>
      <c r="QVU42" s="18"/>
      <c r="QVV42" s="18"/>
      <c r="QVW42" s="18"/>
      <c r="QVX42" s="18"/>
      <c r="QVY42" s="18"/>
      <c r="QVZ42" s="18"/>
      <c r="QWA42" s="18"/>
      <c r="QWB42" s="18"/>
      <c r="QWC42" s="18"/>
      <c r="QWD42" s="18"/>
      <c r="QWE42" s="18"/>
      <c r="QWF42" s="18"/>
      <c r="QWG42" s="18"/>
      <c r="QWH42" s="18"/>
      <c r="QWI42" s="18"/>
      <c r="QWJ42" s="18"/>
      <c r="QWK42" s="18"/>
      <c r="QWL42" s="18"/>
      <c r="QWM42" s="18"/>
      <c r="QWN42" s="18"/>
      <c r="QWO42" s="18"/>
      <c r="QWP42" s="18"/>
      <c r="QWQ42" s="18"/>
      <c r="QWR42" s="18"/>
      <c r="QWS42" s="18"/>
      <c r="QWT42" s="18"/>
      <c r="QWU42" s="18"/>
      <c r="QWV42" s="18"/>
      <c r="QWW42" s="18"/>
      <c r="QWX42" s="18"/>
      <c r="QWY42" s="18"/>
      <c r="QWZ42" s="18"/>
      <c r="QXA42" s="18"/>
      <c r="QXB42" s="18"/>
      <c r="QXC42" s="18"/>
      <c r="QXD42" s="18"/>
      <c r="QXE42" s="18"/>
      <c r="QXF42" s="18"/>
      <c r="QXG42" s="18"/>
      <c r="QXH42" s="18"/>
      <c r="QXI42" s="18"/>
      <c r="QXJ42" s="18"/>
      <c r="QXK42" s="18"/>
      <c r="QXL42" s="18"/>
      <c r="QXM42" s="18"/>
      <c r="QXN42" s="18"/>
      <c r="QXO42" s="18"/>
      <c r="QXP42" s="18"/>
      <c r="QXQ42" s="18"/>
      <c r="QXR42" s="18"/>
      <c r="QXS42" s="18"/>
      <c r="QXT42" s="18"/>
      <c r="QXU42" s="18"/>
      <c r="QXV42" s="18"/>
      <c r="QXW42" s="18"/>
      <c r="QXX42" s="18"/>
      <c r="QXY42" s="18"/>
      <c r="QXZ42" s="18"/>
      <c r="QYA42" s="18"/>
      <c r="QYB42" s="18"/>
      <c r="QYC42" s="18"/>
      <c r="QYD42" s="18"/>
      <c r="QYE42" s="18"/>
      <c r="QYF42" s="18"/>
      <c r="QYG42" s="18"/>
      <c r="QYH42" s="18"/>
      <c r="QYI42" s="18"/>
      <c r="QYJ42" s="18"/>
      <c r="QYK42" s="18"/>
      <c r="QYL42" s="18"/>
      <c r="QYM42" s="18"/>
      <c r="QYN42" s="18"/>
      <c r="QYO42" s="18"/>
      <c r="QYP42" s="18"/>
      <c r="QYQ42" s="18"/>
      <c r="QYR42" s="18"/>
      <c r="QYS42" s="18"/>
      <c r="QYT42" s="18"/>
      <c r="QYU42" s="18"/>
      <c r="QYV42" s="18"/>
      <c r="QYW42" s="18"/>
      <c r="QYX42" s="18"/>
      <c r="QYY42" s="18"/>
      <c r="QYZ42" s="18"/>
      <c r="QZA42" s="18"/>
      <c r="QZB42" s="18"/>
      <c r="QZC42" s="18"/>
      <c r="QZD42" s="18"/>
      <c r="QZE42" s="18"/>
      <c r="QZF42" s="18"/>
      <c r="QZG42" s="18"/>
      <c r="QZH42" s="18"/>
      <c r="QZI42" s="18"/>
      <c r="QZJ42" s="18"/>
      <c r="QZK42" s="18"/>
      <c r="QZL42" s="18"/>
      <c r="QZM42" s="18"/>
      <c r="QZN42" s="18"/>
      <c r="QZO42" s="18"/>
      <c r="QZP42" s="18"/>
      <c r="QZQ42" s="18"/>
      <c r="QZR42" s="18"/>
      <c r="QZS42" s="18"/>
      <c r="QZT42" s="18"/>
      <c r="QZU42" s="18"/>
      <c r="QZV42" s="18"/>
      <c r="QZW42" s="18"/>
      <c r="QZX42" s="18"/>
      <c r="QZY42" s="18"/>
      <c r="QZZ42" s="18"/>
      <c r="RAA42" s="18"/>
      <c r="RAB42" s="18"/>
      <c r="RAC42" s="18"/>
      <c r="RAD42" s="18"/>
      <c r="RAE42" s="18"/>
      <c r="RAF42" s="18"/>
      <c r="RAG42" s="18"/>
      <c r="RAH42" s="18"/>
      <c r="RAI42" s="18"/>
      <c r="RAJ42" s="18"/>
      <c r="RAK42" s="18"/>
      <c r="RAL42" s="18"/>
      <c r="RAM42" s="18"/>
      <c r="RAN42" s="18"/>
      <c r="RAO42" s="18"/>
      <c r="RAP42" s="18"/>
      <c r="RAQ42" s="18"/>
      <c r="RAR42" s="18"/>
      <c r="RAS42" s="18"/>
      <c r="RAT42" s="18"/>
      <c r="RAU42" s="18"/>
      <c r="RAV42" s="18"/>
      <c r="RAW42" s="18"/>
      <c r="RAX42" s="18"/>
      <c r="RAY42" s="18"/>
      <c r="RAZ42" s="18"/>
      <c r="RBA42" s="18"/>
      <c r="RBB42" s="18"/>
      <c r="RBC42" s="18"/>
      <c r="RBD42" s="18"/>
      <c r="RBE42" s="18"/>
      <c r="RBF42" s="18"/>
      <c r="RBG42" s="18"/>
      <c r="RBH42" s="18"/>
      <c r="RBI42" s="18"/>
      <c r="RBJ42" s="18"/>
      <c r="RBK42" s="18"/>
      <c r="RBL42" s="18"/>
      <c r="RBM42" s="18"/>
      <c r="RBN42" s="18"/>
      <c r="RBO42" s="18"/>
      <c r="RBP42" s="18"/>
      <c r="RBQ42" s="18"/>
      <c r="RBR42" s="18"/>
      <c r="RBS42" s="18"/>
      <c r="RBT42" s="18"/>
      <c r="RBU42" s="18"/>
      <c r="RBV42" s="18"/>
      <c r="RBW42" s="18"/>
      <c r="RBX42" s="18"/>
      <c r="RBY42" s="18"/>
      <c r="RBZ42" s="18"/>
      <c r="RCA42" s="18"/>
      <c r="RCB42" s="18"/>
      <c r="RCC42" s="18"/>
      <c r="RCD42" s="18"/>
      <c r="RCE42" s="18"/>
      <c r="RCF42" s="18"/>
      <c r="RCG42" s="18"/>
      <c r="RCH42" s="18"/>
      <c r="RCI42" s="18"/>
      <c r="RCJ42" s="18"/>
      <c r="RCK42" s="18"/>
      <c r="RCL42" s="18"/>
      <c r="RCM42" s="18"/>
      <c r="RCN42" s="18"/>
      <c r="RCO42" s="18"/>
      <c r="RCP42" s="18"/>
      <c r="RCQ42" s="18"/>
      <c r="RCR42" s="18"/>
      <c r="RCS42" s="18"/>
      <c r="RCT42" s="18"/>
      <c r="RCU42" s="18"/>
      <c r="RCV42" s="18"/>
      <c r="RCW42" s="18"/>
      <c r="RCX42" s="18"/>
      <c r="RCY42" s="18"/>
      <c r="RCZ42" s="18"/>
      <c r="RDA42" s="18"/>
      <c r="RDB42" s="18"/>
      <c r="RDC42" s="18"/>
      <c r="RDD42" s="18"/>
      <c r="RDE42" s="18"/>
      <c r="RDF42" s="18"/>
      <c r="RDG42" s="18"/>
      <c r="RDH42" s="18"/>
      <c r="RDI42" s="18"/>
      <c r="RDJ42" s="18"/>
      <c r="RDK42" s="18"/>
      <c r="RDL42" s="18"/>
      <c r="RDM42" s="18"/>
      <c r="RDN42" s="18"/>
      <c r="RDO42" s="18"/>
      <c r="RDP42" s="18"/>
      <c r="RDQ42" s="18"/>
      <c r="RDR42" s="18"/>
      <c r="RDS42" s="18"/>
      <c r="RDT42" s="18"/>
      <c r="RDU42" s="18"/>
      <c r="RDV42" s="18"/>
      <c r="RDW42" s="18"/>
      <c r="RDX42" s="18"/>
      <c r="RDY42" s="18"/>
      <c r="RDZ42" s="18"/>
      <c r="REA42" s="18"/>
      <c r="REB42" s="18"/>
      <c r="REC42" s="18"/>
      <c r="RED42" s="18"/>
      <c r="REE42" s="18"/>
      <c r="REF42" s="18"/>
      <c r="REG42" s="18"/>
      <c r="REH42" s="18"/>
      <c r="REI42" s="18"/>
      <c r="REJ42" s="18"/>
      <c r="REK42" s="18"/>
      <c r="REL42" s="18"/>
      <c r="REM42" s="18"/>
      <c r="REN42" s="18"/>
      <c r="REO42" s="18"/>
      <c r="REP42" s="18"/>
      <c r="REQ42" s="18"/>
      <c r="RER42" s="18"/>
      <c r="RES42" s="18"/>
      <c r="RET42" s="18"/>
      <c r="REU42" s="18"/>
      <c r="REV42" s="18"/>
      <c r="REW42" s="18"/>
      <c r="REX42" s="18"/>
      <c r="REY42" s="18"/>
      <c r="REZ42" s="18"/>
      <c r="RFA42" s="18"/>
      <c r="RFB42" s="18"/>
      <c r="RFC42" s="18"/>
      <c r="RFD42" s="18"/>
      <c r="RFE42" s="18"/>
      <c r="RFF42" s="18"/>
      <c r="RFG42" s="18"/>
      <c r="RFH42" s="18"/>
      <c r="RFI42" s="18"/>
      <c r="RFJ42" s="18"/>
      <c r="RFK42" s="18"/>
      <c r="RFL42" s="18"/>
      <c r="RFM42" s="18"/>
      <c r="RFN42" s="18"/>
      <c r="RFO42" s="18"/>
      <c r="RFP42" s="18"/>
      <c r="RFQ42" s="18"/>
      <c r="RFR42" s="18"/>
      <c r="RFS42" s="18"/>
      <c r="RFT42" s="18"/>
      <c r="RFU42" s="18"/>
      <c r="RFV42" s="18"/>
      <c r="RFW42" s="18"/>
      <c r="RFX42" s="18"/>
      <c r="RFY42" s="18"/>
      <c r="RFZ42" s="18"/>
      <c r="RGA42" s="18"/>
      <c r="RGB42" s="18"/>
      <c r="RGC42" s="18"/>
      <c r="RGD42" s="18"/>
      <c r="RGE42" s="18"/>
      <c r="RGF42" s="18"/>
      <c r="RGG42" s="18"/>
      <c r="RGH42" s="18"/>
      <c r="RGI42" s="18"/>
      <c r="RGJ42" s="18"/>
      <c r="RGK42" s="18"/>
      <c r="RGL42" s="18"/>
      <c r="RGM42" s="18"/>
      <c r="RGN42" s="18"/>
      <c r="RGO42" s="18"/>
      <c r="RGP42" s="18"/>
      <c r="RGQ42" s="18"/>
      <c r="RGR42" s="18"/>
      <c r="RGS42" s="18"/>
      <c r="RGT42" s="18"/>
      <c r="RGU42" s="18"/>
      <c r="RGV42" s="18"/>
      <c r="RGW42" s="18"/>
      <c r="RGX42" s="18"/>
      <c r="RGY42" s="18"/>
      <c r="RGZ42" s="18"/>
      <c r="RHA42" s="18"/>
      <c r="RHB42" s="18"/>
      <c r="RHC42" s="18"/>
      <c r="RHD42" s="18"/>
      <c r="RHE42" s="18"/>
      <c r="RHF42" s="18"/>
      <c r="RHG42" s="18"/>
      <c r="RHH42" s="18"/>
      <c r="RHI42" s="18"/>
      <c r="RHJ42" s="18"/>
      <c r="RHK42" s="18"/>
      <c r="RHL42" s="18"/>
      <c r="RHM42" s="18"/>
      <c r="RHN42" s="18"/>
      <c r="RHO42" s="18"/>
      <c r="RHP42" s="18"/>
      <c r="RHQ42" s="18"/>
      <c r="RHR42" s="18"/>
      <c r="RHS42" s="18"/>
      <c r="RHT42" s="18"/>
      <c r="RHU42" s="18"/>
      <c r="RHV42" s="18"/>
      <c r="RHW42" s="18"/>
      <c r="RHX42" s="18"/>
      <c r="RHY42" s="18"/>
      <c r="RHZ42" s="18"/>
      <c r="RIA42" s="18"/>
      <c r="RIB42" s="18"/>
      <c r="RIC42" s="18"/>
      <c r="RID42" s="18"/>
      <c r="RIE42" s="18"/>
      <c r="RIF42" s="18"/>
      <c r="RIG42" s="18"/>
      <c r="RIH42" s="18"/>
      <c r="RII42" s="18"/>
      <c r="RIJ42" s="18"/>
      <c r="RIK42" s="18"/>
      <c r="RIL42" s="18"/>
      <c r="RIM42" s="18"/>
      <c r="RIN42" s="18"/>
      <c r="RIO42" s="18"/>
      <c r="RIP42" s="18"/>
      <c r="RIQ42" s="18"/>
      <c r="RIR42" s="18"/>
      <c r="RIS42" s="18"/>
      <c r="RIT42" s="18"/>
      <c r="RIU42" s="18"/>
      <c r="RIV42" s="18"/>
      <c r="RIW42" s="18"/>
      <c r="RIX42" s="18"/>
      <c r="RIY42" s="18"/>
      <c r="RIZ42" s="18"/>
      <c r="RJA42" s="18"/>
      <c r="RJB42" s="18"/>
      <c r="RJC42" s="18"/>
      <c r="RJD42" s="18"/>
      <c r="RJE42" s="18"/>
      <c r="RJF42" s="18"/>
      <c r="RJG42" s="18"/>
      <c r="RJH42" s="18"/>
      <c r="RJI42" s="18"/>
      <c r="RJJ42" s="18"/>
      <c r="RJK42" s="18"/>
      <c r="RJL42" s="18"/>
      <c r="RJM42" s="18"/>
      <c r="RJN42" s="18"/>
      <c r="RJO42" s="18"/>
      <c r="RJP42" s="18"/>
      <c r="RJQ42" s="18"/>
      <c r="RJR42" s="18"/>
      <c r="RJS42" s="18"/>
      <c r="RJT42" s="18"/>
      <c r="RJU42" s="18"/>
      <c r="RJV42" s="18"/>
      <c r="RJW42" s="18"/>
      <c r="RJX42" s="18"/>
      <c r="RJY42" s="18"/>
      <c r="RJZ42" s="18"/>
      <c r="RKA42" s="18"/>
      <c r="RKB42" s="18"/>
      <c r="RKC42" s="18"/>
      <c r="RKD42" s="18"/>
      <c r="RKE42" s="18"/>
      <c r="RKF42" s="18"/>
      <c r="RKG42" s="18"/>
      <c r="RKH42" s="18"/>
      <c r="RKI42" s="18"/>
      <c r="RKJ42" s="18"/>
      <c r="RKK42" s="18"/>
      <c r="RKL42" s="18"/>
      <c r="RKM42" s="18"/>
      <c r="RKN42" s="18"/>
      <c r="RKO42" s="18"/>
      <c r="RKP42" s="18"/>
      <c r="RKQ42" s="18"/>
      <c r="RKR42" s="18"/>
      <c r="RKS42" s="18"/>
      <c r="RKT42" s="18"/>
      <c r="RKU42" s="18"/>
      <c r="RKV42" s="18"/>
      <c r="RKW42" s="18"/>
      <c r="RKX42" s="18"/>
      <c r="RKY42" s="18"/>
      <c r="RKZ42" s="18"/>
      <c r="RLA42" s="18"/>
      <c r="RLB42" s="18"/>
      <c r="RLC42" s="18"/>
      <c r="RLD42" s="18"/>
      <c r="RLE42" s="18"/>
      <c r="RLF42" s="18"/>
      <c r="RLG42" s="18"/>
      <c r="RLH42" s="18"/>
      <c r="RLI42" s="18"/>
      <c r="RLJ42" s="18"/>
      <c r="RLK42" s="18"/>
      <c r="RLL42" s="18"/>
      <c r="RLM42" s="18"/>
      <c r="RLN42" s="18"/>
      <c r="RLO42" s="18"/>
      <c r="RLP42" s="18"/>
      <c r="RLQ42" s="18"/>
      <c r="RLR42" s="18"/>
      <c r="RLS42" s="18"/>
      <c r="RLT42" s="18"/>
      <c r="RLU42" s="18"/>
      <c r="RLV42" s="18"/>
      <c r="RLW42" s="18"/>
      <c r="RLX42" s="18"/>
      <c r="RLY42" s="18"/>
      <c r="RLZ42" s="18"/>
      <c r="RMA42" s="18"/>
      <c r="RMB42" s="18"/>
      <c r="RMC42" s="18"/>
      <c r="RMD42" s="18"/>
      <c r="RME42" s="18"/>
      <c r="RMF42" s="18"/>
      <c r="RMG42" s="18"/>
      <c r="RMH42" s="18"/>
      <c r="RMI42" s="18"/>
      <c r="RMJ42" s="18"/>
      <c r="RMK42" s="18"/>
      <c r="RML42" s="18"/>
      <c r="RMM42" s="18"/>
      <c r="RMN42" s="18"/>
      <c r="RMO42" s="18"/>
      <c r="RMP42" s="18"/>
      <c r="RMQ42" s="18"/>
      <c r="RMR42" s="18"/>
      <c r="RMS42" s="18"/>
      <c r="RMT42" s="18"/>
      <c r="RMU42" s="18"/>
      <c r="RMV42" s="18"/>
      <c r="RMW42" s="18"/>
      <c r="RMX42" s="18"/>
      <c r="RMY42" s="18"/>
      <c r="RMZ42" s="18"/>
      <c r="RNA42" s="18"/>
      <c r="RNB42" s="18"/>
      <c r="RNC42" s="18"/>
      <c r="RND42" s="18"/>
      <c r="RNE42" s="18"/>
      <c r="RNF42" s="18"/>
      <c r="RNG42" s="18"/>
      <c r="RNH42" s="18"/>
      <c r="RNI42" s="18"/>
      <c r="RNJ42" s="18"/>
      <c r="RNK42" s="18"/>
      <c r="RNL42" s="18"/>
      <c r="RNM42" s="18"/>
      <c r="RNN42" s="18"/>
      <c r="RNO42" s="18"/>
      <c r="RNP42" s="18"/>
      <c r="RNQ42" s="18"/>
      <c r="RNR42" s="18"/>
      <c r="RNS42" s="18"/>
      <c r="RNT42" s="18"/>
      <c r="RNU42" s="18"/>
      <c r="RNV42" s="18"/>
      <c r="RNW42" s="18"/>
      <c r="RNX42" s="18"/>
      <c r="RNY42" s="18"/>
      <c r="RNZ42" s="18"/>
      <c r="ROA42" s="18"/>
      <c r="ROB42" s="18"/>
      <c r="ROC42" s="18"/>
      <c r="ROD42" s="18"/>
      <c r="ROE42" s="18"/>
      <c r="ROF42" s="18"/>
      <c r="ROG42" s="18"/>
      <c r="ROH42" s="18"/>
      <c r="ROI42" s="18"/>
      <c r="ROJ42" s="18"/>
      <c r="ROK42" s="18"/>
      <c r="ROL42" s="18"/>
      <c r="ROM42" s="18"/>
      <c r="RON42" s="18"/>
      <c r="ROO42" s="18"/>
      <c r="ROP42" s="18"/>
      <c r="ROQ42" s="18"/>
      <c r="ROR42" s="18"/>
      <c r="ROS42" s="18"/>
      <c r="ROT42" s="18"/>
      <c r="ROU42" s="18"/>
      <c r="ROV42" s="18"/>
      <c r="ROW42" s="18"/>
      <c r="ROX42" s="18"/>
      <c r="ROY42" s="18"/>
      <c r="ROZ42" s="18"/>
      <c r="RPA42" s="18"/>
      <c r="RPB42" s="18"/>
      <c r="RPC42" s="18"/>
      <c r="RPD42" s="18"/>
      <c r="RPE42" s="18"/>
      <c r="RPF42" s="18"/>
      <c r="RPG42" s="18"/>
      <c r="RPH42" s="18"/>
      <c r="RPI42" s="18"/>
      <c r="RPJ42" s="18"/>
      <c r="RPK42" s="18"/>
      <c r="RPL42" s="18"/>
      <c r="RPM42" s="18"/>
      <c r="RPN42" s="18"/>
      <c r="RPO42" s="18"/>
      <c r="RPP42" s="18"/>
      <c r="RPQ42" s="18"/>
      <c r="RPR42" s="18"/>
      <c r="RPS42" s="18"/>
      <c r="RPT42" s="18"/>
      <c r="RPU42" s="18"/>
      <c r="RPV42" s="18"/>
      <c r="RPW42" s="18"/>
      <c r="RPX42" s="18"/>
      <c r="RPY42" s="18"/>
      <c r="RPZ42" s="18"/>
      <c r="RQA42" s="18"/>
      <c r="RQB42" s="18"/>
      <c r="RQC42" s="18"/>
      <c r="RQD42" s="18"/>
      <c r="RQE42" s="18"/>
      <c r="RQF42" s="18"/>
      <c r="RQG42" s="18"/>
      <c r="RQH42" s="18"/>
      <c r="RQI42" s="18"/>
      <c r="RQJ42" s="18"/>
      <c r="RQK42" s="18"/>
      <c r="RQL42" s="18"/>
      <c r="RQM42" s="18"/>
      <c r="RQN42" s="18"/>
      <c r="RQO42" s="18"/>
      <c r="RQP42" s="18"/>
      <c r="RQQ42" s="18"/>
      <c r="RQR42" s="18"/>
      <c r="RQS42" s="18"/>
      <c r="RQT42" s="18"/>
      <c r="RQU42" s="18"/>
      <c r="RQV42" s="18"/>
      <c r="RQW42" s="18"/>
      <c r="RQX42" s="18"/>
      <c r="RQY42" s="18"/>
      <c r="RQZ42" s="18"/>
      <c r="RRA42" s="18"/>
      <c r="RRB42" s="18"/>
      <c r="RRC42" s="18"/>
      <c r="RRD42" s="18"/>
      <c r="RRE42" s="18"/>
      <c r="RRF42" s="18"/>
      <c r="RRG42" s="18"/>
      <c r="RRH42" s="18"/>
      <c r="RRI42" s="18"/>
      <c r="RRJ42" s="18"/>
      <c r="RRK42" s="18"/>
      <c r="RRL42" s="18"/>
      <c r="RRM42" s="18"/>
      <c r="RRN42" s="18"/>
      <c r="RRO42" s="18"/>
      <c r="RRP42" s="18"/>
      <c r="RRQ42" s="18"/>
      <c r="RRR42" s="18"/>
      <c r="RRS42" s="18"/>
      <c r="RRT42" s="18"/>
      <c r="RRU42" s="18"/>
      <c r="RRV42" s="18"/>
      <c r="RRW42" s="18"/>
      <c r="RRX42" s="18"/>
      <c r="RRY42" s="18"/>
      <c r="RRZ42" s="18"/>
      <c r="RSA42" s="18"/>
      <c r="RSB42" s="18"/>
      <c r="RSC42" s="18"/>
      <c r="RSD42" s="18"/>
      <c r="RSE42" s="18"/>
      <c r="RSF42" s="18"/>
      <c r="RSG42" s="18"/>
      <c r="RSH42" s="18"/>
      <c r="RSI42" s="18"/>
      <c r="RSJ42" s="18"/>
      <c r="RSK42" s="18"/>
      <c r="RSL42" s="18"/>
      <c r="RSM42" s="18"/>
      <c r="RSN42" s="18"/>
      <c r="RSO42" s="18"/>
      <c r="RSP42" s="18"/>
      <c r="RSQ42" s="18"/>
      <c r="RSR42" s="18"/>
      <c r="RSS42" s="18"/>
      <c r="RST42" s="18"/>
      <c r="RSU42" s="18"/>
      <c r="RSV42" s="18"/>
      <c r="RSW42" s="18"/>
      <c r="RSX42" s="18"/>
      <c r="RSY42" s="18"/>
      <c r="RSZ42" s="18"/>
      <c r="RTA42" s="18"/>
      <c r="RTB42" s="18"/>
      <c r="RTC42" s="18"/>
      <c r="RTD42" s="18"/>
      <c r="RTE42" s="18"/>
      <c r="RTF42" s="18"/>
      <c r="RTG42" s="18"/>
      <c r="RTH42" s="18"/>
      <c r="RTI42" s="18"/>
      <c r="RTJ42" s="18"/>
      <c r="RTK42" s="18"/>
      <c r="RTL42" s="18"/>
      <c r="RTM42" s="18"/>
      <c r="RTN42" s="18"/>
      <c r="RTO42" s="18"/>
      <c r="RTP42" s="18"/>
      <c r="RTQ42" s="18"/>
      <c r="RTR42" s="18"/>
      <c r="RTS42" s="18"/>
      <c r="RTT42" s="18"/>
      <c r="RTU42" s="18"/>
      <c r="RTV42" s="18"/>
      <c r="RTW42" s="18"/>
      <c r="RTX42" s="18"/>
      <c r="RTY42" s="18"/>
      <c r="RTZ42" s="18"/>
      <c r="RUA42" s="18"/>
      <c r="RUB42" s="18"/>
      <c r="RUC42" s="18"/>
      <c r="RUD42" s="18"/>
      <c r="RUE42" s="18"/>
      <c r="RUF42" s="18"/>
      <c r="RUG42" s="18"/>
      <c r="RUH42" s="18"/>
      <c r="RUI42" s="18"/>
      <c r="RUJ42" s="18"/>
      <c r="RUK42" s="18"/>
      <c r="RUL42" s="18"/>
      <c r="RUM42" s="18"/>
      <c r="RUN42" s="18"/>
      <c r="RUO42" s="18"/>
      <c r="RUP42" s="18"/>
      <c r="RUQ42" s="18"/>
      <c r="RUR42" s="18"/>
      <c r="RUS42" s="18"/>
      <c r="RUT42" s="18"/>
      <c r="RUU42" s="18"/>
      <c r="RUV42" s="18"/>
      <c r="RUW42" s="18"/>
      <c r="RUX42" s="18"/>
      <c r="RUY42" s="18"/>
      <c r="RUZ42" s="18"/>
      <c r="RVA42" s="18"/>
      <c r="RVB42" s="18"/>
      <c r="RVC42" s="18"/>
      <c r="RVD42" s="18"/>
      <c r="RVE42" s="18"/>
      <c r="RVF42" s="18"/>
      <c r="RVG42" s="18"/>
      <c r="RVH42" s="18"/>
      <c r="RVI42" s="18"/>
      <c r="RVJ42" s="18"/>
      <c r="RVK42" s="18"/>
      <c r="RVL42" s="18"/>
      <c r="RVM42" s="18"/>
      <c r="RVN42" s="18"/>
      <c r="RVO42" s="18"/>
      <c r="RVP42" s="18"/>
      <c r="RVQ42" s="18"/>
      <c r="RVR42" s="18"/>
      <c r="RVS42" s="18"/>
      <c r="RVT42" s="18"/>
      <c r="RVU42" s="18"/>
      <c r="RVV42" s="18"/>
      <c r="RVW42" s="18"/>
      <c r="RVX42" s="18"/>
      <c r="RVY42" s="18"/>
      <c r="RVZ42" s="18"/>
      <c r="RWA42" s="18"/>
      <c r="RWB42" s="18"/>
      <c r="RWC42" s="18"/>
      <c r="RWD42" s="18"/>
      <c r="RWE42" s="18"/>
      <c r="RWF42" s="18"/>
      <c r="RWG42" s="18"/>
      <c r="RWH42" s="18"/>
      <c r="RWI42" s="18"/>
      <c r="RWJ42" s="18"/>
      <c r="RWK42" s="18"/>
      <c r="RWL42" s="18"/>
      <c r="RWM42" s="18"/>
      <c r="RWN42" s="18"/>
      <c r="RWO42" s="18"/>
      <c r="RWP42" s="18"/>
      <c r="RWQ42" s="18"/>
      <c r="RWR42" s="18"/>
      <c r="RWS42" s="18"/>
      <c r="RWT42" s="18"/>
      <c r="RWU42" s="18"/>
      <c r="RWV42" s="18"/>
      <c r="RWW42" s="18"/>
      <c r="RWX42" s="18"/>
      <c r="RWY42" s="18"/>
      <c r="RWZ42" s="18"/>
      <c r="RXA42" s="18"/>
      <c r="RXB42" s="18"/>
      <c r="RXC42" s="18"/>
      <c r="RXD42" s="18"/>
      <c r="RXE42" s="18"/>
      <c r="RXF42" s="18"/>
      <c r="RXG42" s="18"/>
      <c r="RXH42" s="18"/>
      <c r="RXI42" s="18"/>
      <c r="RXJ42" s="18"/>
      <c r="RXK42" s="18"/>
      <c r="RXL42" s="18"/>
      <c r="RXM42" s="18"/>
      <c r="RXN42" s="18"/>
      <c r="RXO42" s="18"/>
      <c r="RXP42" s="18"/>
      <c r="RXQ42" s="18"/>
      <c r="RXR42" s="18"/>
      <c r="RXS42" s="18"/>
      <c r="RXT42" s="18"/>
      <c r="RXU42" s="18"/>
      <c r="RXV42" s="18"/>
      <c r="RXW42" s="18"/>
      <c r="RXX42" s="18"/>
      <c r="RXY42" s="18"/>
      <c r="RXZ42" s="18"/>
      <c r="RYA42" s="18"/>
      <c r="RYB42" s="18"/>
      <c r="RYC42" s="18"/>
      <c r="RYD42" s="18"/>
      <c r="RYE42" s="18"/>
      <c r="RYF42" s="18"/>
      <c r="RYG42" s="18"/>
      <c r="RYH42" s="18"/>
      <c r="RYI42" s="18"/>
      <c r="RYJ42" s="18"/>
      <c r="RYK42" s="18"/>
      <c r="RYL42" s="18"/>
      <c r="RYM42" s="18"/>
      <c r="RYN42" s="18"/>
      <c r="RYO42" s="18"/>
      <c r="RYP42" s="18"/>
      <c r="RYQ42" s="18"/>
      <c r="RYR42" s="18"/>
      <c r="RYS42" s="18"/>
      <c r="RYT42" s="18"/>
      <c r="RYU42" s="18"/>
      <c r="RYV42" s="18"/>
      <c r="RYW42" s="18"/>
      <c r="RYX42" s="18"/>
      <c r="RYY42" s="18"/>
      <c r="RYZ42" s="18"/>
      <c r="RZA42" s="18"/>
      <c r="RZB42" s="18"/>
      <c r="RZC42" s="18"/>
      <c r="RZD42" s="18"/>
      <c r="RZE42" s="18"/>
      <c r="RZF42" s="18"/>
      <c r="RZG42" s="18"/>
      <c r="RZH42" s="18"/>
      <c r="RZI42" s="18"/>
      <c r="RZJ42" s="18"/>
      <c r="RZK42" s="18"/>
      <c r="RZL42" s="18"/>
      <c r="RZM42" s="18"/>
      <c r="RZN42" s="18"/>
      <c r="RZO42" s="18"/>
      <c r="RZP42" s="18"/>
      <c r="RZQ42" s="18"/>
      <c r="RZR42" s="18"/>
      <c r="RZS42" s="18"/>
      <c r="RZT42" s="18"/>
      <c r="RZU42" s="18"/>
      <c r="RZV42" s="18"/>
      <c r="RZW42" s="18"/>
      <c r="RZX42" s="18"/>
      <c r="RZY42" s="18"/>
      <c r="RZZ42" s="18"/>
      <c r="SAA42" s="18"/>
      <c r="SAB42" s="18"/>
      <c r="SAC42" s="18"/>
      <c r="SAD42" s="18"/>
      <c r="SAE42" s="18"/>
      <c r="SAF42" s="18"/>
      <c r="SAG42" s="18"/>
      <c r="SAH42" s="18"/>
      <c r="SAI42" s="18"/>
      <c r="SAJ42" s="18"/>
      <c r="SAK42" s="18"/>
      <c r="SAL42" s="18"/>
      <c r="SAM42" s="18"/>
      <c r="SAN42" s="18"/>
      <c r="SAO42" s="18"/>
      <c r="SAP42" s="18"/>
      <c r="SAQ42" s="18"/>
      <c r="SAR42" s="18"/>
      <c r="SAS42" s="18"/>
      <c r="SAT42" s="18"/>
      <c r="SAU42" s="18"/>
      <c r="SAV42" s="18"/>
      <c r="SAW42" s="18"/>
      <c r="SAX42" s="18"/>
      <c r="SAY42" s="18"/>
      <c r="SAZ42" s="18"/>
      <c r="SBA42" s="18"/>
      <c r="SBB42" s="18"/>
      <c r="SBC42" s="18"/>
      <c r="SBD42" s="18"/>
      <c r="SBE42" s="18"/>
      <c r="SBF42" s="18"/>
      <c r="SBG42" s="18"/>
      <c r="SBH42" s="18"/>
      <c r="SBI42" s="18"/>
      <c r="SBJ42" s="18"/>
      <c r="SBK42" s="18"/>
      <c r="SBL42" s="18"/>
      <c r="SBM42" s="18"/>
      <c r="SBN42" s="18"/>
      <c r="SBO42" s="18"/>
      <c r="SBP42" s="18"/>
      <c r="SBQ42" s="18"/>
      <c r="SBR42" s="18"/>
      <c r="SBS42" s="18"/>
      <c r="SBT42" s="18"/>
      <c r="SBU42" s="18"/>
      <c r="SBV42" s="18"/>
      <c r="SBW42" s="18"/>
      <c r="SBX42" s="18"/>
      <c r="SBY42" s="18"/>
      <c r="SBZ42" s="18"/>
      <c r="SCA42" s="18"/>
      <c r="SCB42" s="18"/>
      <c r="SCC42" s="18"/>
      <c r="SCD42" s="18"/>
      <c r="SCE42" s="18"/>
      <c r="SCF42" s="18"/>
      <c r="SCG42" s="18"/>
      <c r="SCH42" s="18"/>
      <c r="SCI42" s="18"/>
      <c r="SCJ42" s="18"/>
      <c r="SCK42" s="18"/>
      <c r="SCL42" s="18"/>
      <c r="SCM42" s="18"/>
      <c r="SCN42" s="18"/>
      <c r="SCO42" s="18"/>
      <c r="SCP42" s="18"/>
      <c r="SCQ42" s="18"/>
      <c r="SCR42" s="18"/>
      <c r="SCS42" s="18"/>
      <c r="SCT42" s="18"/>
      <c r="SCU42" s="18"/>
      <c r="SCV42" s="18"/>
      <c r="SCW42" s="18"/>
      <c r="SCX42" s="18"/>
      <c r="SCY42" s="18"/>
      <c r="SCZ42" s="18"/>
      <c r="SDA42" s="18"/>
      <c r="SDB42" s="18"/>
      <c r="SDC42" s="18"/>
      <c r="SDD42" s="18"/>
      <c r="SDE42" s="18"/>
      <c r="SDF42" s="18"/>
      <c r="SDG42" s="18"/>
      <c r="SDH42" s="18"/>
      <c r="SDI42" s="18"/>
      <c r="SDJ42" s="18"/>
      <c r="SDK42" s="18"/>
      <c r="SDL42" s="18"/>
      <c r="SDM42" s="18"/>
      <c r="SDN42" s="18"/>
      <c r="SDO42" s="18"/>
      <c r="SDP42" s="18"/>
      <c r="SDQ42" s="18"/>
      <c r="SDR42" s="18"/>
      <c r="SDS42" s="18"/>
      <c r="SDT42" s="18"/>
      <c r="SDU42" s="18"/>
      <c r="SDV42" s="18"/>
      <c r="SDW42" s="18"/>
      <c r="SDX42" s="18"/>
      <c r="SDY42" s="18"/>
      <c r="SDZ42" s="18"/>
      <c r="SEA42" s="18"/>
      <c r="SEB42" s="18"/>
      <c r="SEC42" s="18"/>
      <c r="SED42" s="18"/>
      <c r="SEE42" s="18"/>
      <c r="SEF42" s="18"/>
      <c r="SEG42" s="18"/>
      <c r="SEH42" s="18"/>
      <c r="SEI42" s="18"/>
      <c r="SEJ42" s="18"/>
      <c r="SEK42" s="18"/>
      <c r="SEL42" s="18"/>
      <c r="SEM42" s="18"/>
      <c r="SEN42" s="18"/>
      <c r="SEO42" s="18"/>
      <c r="SEP42" s="18"/>
      <c r="SEQ42" s="18"/>
      <c r="SER42" s="18"/>
      <c r="SES42" s="18"/>
      <c r="SET42" s="18"/>
      <c r="SEU42" s="18"/>
      <c r="SEV42" s="18"/>
      <c r="SEW42" s="18"/>
      <c r="SEX42" s="18"/>
      <c r="SEY42" s="18"/>
      <c r="SEZ42" s="18"/>
      <c r="SFA42" s="18"/>
      <c r="SFB42" s="18"/>
      <c r="SFC42" s="18"/>
      <c r="SFD42" s="18"/>
      <c r="SFE42" s="18"/>
      <c r="SFF42" s="18"/>
      <c r="SFG42" s="18"/>
      <c r="SFH42" s="18"/>
      <c r="SFI42" s="18"/>
      <c r="SFJ42" s="18"/>
      <c r="SFK42" s="18"/>
      <c r="SFL42" s="18"/>
      <c r="SFM42" s="18"/>
      <c r="SFN42" s="18"/>
      <c r="SFO42" s="18"/>
      <c r="SFP42" s="18"/>
      <c r="SFQ42" s="18"/>
      <c r="SFR42" s="18"/>
      <c r="SFS42" s="18"/>
      <c r="SFT42" s="18"/>
      <c r="SFU42" s="18"/>
      <c r="SFV42" s="18"/>
      <c r="SFW42" s="18"/>
      <c r="SFX42" s="18"/>
      <c r="SFY42" s="18"/>
      <c r="SFZ42" s="18"/>
      <c r="SGA42" s="18"/>
      <c r="SGB42" s="18"/>
      <c r="SGC42" s="18"/>
      <c r="SGD42" s="18"/>
      <c r="SGE42" s="18"/>
      <c r="SGF42" s="18"/>
      <c r="SGG42" s="18"/>
      <c r="SGH42" s="18"/>
      <c r="SGI42" s="18"/>
      <c r="SGJ42" s="18"/>
      <c r="SGK42" s="18"/>
      <c r="SGL42" s="18"/>
      <c r="SGM42" s="18"/>
      <c r="SGN42" s="18"/>
      <c r="SGO42" s="18"/>
      <c r="SGP42" s="18"/>
      <c r="SGQ42" s="18"/>
      <c r="SGR42" s="18"/>
      <c r="SGS42" s="18"/>
      <c r="SGT42" s="18"/>
      <c r="SGU42" s="18"/>
      <c r="SGV42" s="18"/>
      <c r="SGW42" s="18"/>
      <c r="SGX42" s="18"/>
      <c r="SGY42" s="18"/>
      <c r="SGZ42" s="18"/>
      <c r="SHA42" s="18"/>
      <c r="SHB42" s="18"/>
      <c r="SHC42" s="18"/>
      <c r="SHD42" s="18"/>
      <c r="SHE42" s="18"/>
      <c r="SHF42" s="18"/>
      <c r="SHG42" s="18"/>
      <c r="SHH42" s="18"/>
      <c r="SHI42" s="18"/>
      <c r="SHJ42" s="18"/>
      <c r="SHK42" s="18"/>
      <c r="SHL42" s="18"/>
      <c r="SHM42" s="18"/>
      <c r="SHN42" s="18"/>
      <c r="SHO42" s="18"/>
      <c r="SHP42" s="18"/>
      <c r="SHQ42" s="18"/>
      <c r="SHR42" s="18"/>
      <c r="SHS42" s="18"/>
      <c r="SHT42" s="18"/>
      <c r="SHU42" s="18"/>
      <c r="SHV42" s="18"/>
      <c r="SHW42" s="18"/>
      <c r="SHX42" s="18"/>
      <c r="SHY42" s="18"/>
      <c r="SHZ42" s="18"/>
      <c r="SIA42" s="18"/>
      <c r="SIB42" s="18"/>
      <c r="SIC42" s="18"/>
      <c r="SID42" s="18"/>
      <c r="SIE42" s="18"/>
      <c r="SIF42" s="18"/>
      <c r="SIG42" s="18"/>
      <c r="SIH42" s="18"/>
      <c r="SII42" s="18"/>
      <c r="SIJ42" s="18"/>
      <c r="SIK42" s="18"/>
      <c r="SIL42" s="18"/>
      <c r="SIM42" s="18"/>
      <c r="SIN42" s="18"/>
      <c r="SIO42" s="18"/>
      <c r="SIP42" s="18"/>
      <c r="SIQ42" s="18"/>
      <c r="SIR42" s="18"/>
      <c r="SIS42" s="18"/>
      <c r="SIT42" s="18"/>
      <c r="SIU42" s="18"/>
      <c r="SIV42" s="18"/>
      <c r="SIW42" s="18"/>
      <c r="SIX42" s="18"/>
      <c r="SIY42" s="18"/>
      <c r="SIZ42" s="18"/>
      <c r="SJA42" s="18"/>
      <c r="SJB42" s="18"/>
      <c r="SJC42" s="18"/>
      <c r="SJD42" s="18"/>
      <c r="SJE42" s="18"/>
      <c r="SJF42" s="18"/>
      <c r="SJG42" s="18"/>
      <c r="SJH42" s="18"/>
      <c r="SJI42" s="18"/>
      <c r="SJJ42" s="18"/>
      <c r="SJK42" s="18"/>
      <c r="SJL42" s="18"/>
      <c r="SJM42" s="18"/>
      <c r="SJN42" s="18"/>
      <c r="SJO42" s="18"/>
      <c r="SJP42" s="18"/>
      <c r="SJQ42" s="18"/>
      <c r="SJR42" s="18"/>
      <c r="SJS42" s="18"/>
      <c r="SJT42" s="18"/>
      <c r="SJU42" s="18"/>
      <c r="SJV42" s="18"/>
      <c r="SJW42" s="18"/>
      <c r="SJX42" s="18"/>
      <c r="SJY42" s="18"/>
      <c r="SJZ42" s="18"/>
      <c r="SKA42" s="18"/>
      <c r="SKB42" s="18"/>
      <c r="SKC42" s="18"/>
      <c r="SKD42" s="18"/>
      <c r="SKE42" s="18"/>
      <c r="SKF42" s="18"/>
      <c r="SKG42" s="18"/>
      <c r="SKH42" s="18"/>
      <c r="SKI42" s="18"/>
      <c r="SKJ42" s="18"/>
      <c r="SKK42" s="18"/>
      <c r="SKL42" s="18"/>
      <c r="SKM42" s="18"/>
      <c r="SKN42" s="18"/>
      <c r="SKO42" s="18"/>
      <c r="SKP42" s="18"/>
      <c r="SKQ42" s="18"/>
      <c r="SKR42" s="18"/>
      <c r="SKS42" s="18"/>
      <c r="SKT42" s="18"/>
      <c r="SKU42" s="18"/>
      <c r="SKV42" s="18"/>
      <c r="SKW42" s="18"/>
      <c r="SKX42" s="18"/>
      <c r="SKY42" s="18"/>
      <c r="SKZ42" s="18"/>
      <c r="SLA42" s="18"/>
      <c r="SLB42" s="18"/>
      <c r="SLC42" s="18"/>
      <c r="SLD42" s="18"/>
      <c r="SLE42" s="18"/>
      <c r="SLF42" s="18"/>
      <c r="SLG42" s="18"/>
      <c r="SLH42" s="18"/>
      <c r="SLI42" s="18"/>
      <c r="SLJ42" s="18"/>
      <c r="SLK42" s="18"/>
      <c r="SLL42" s="18"/>
      <c r="SLM42" s="18"/>
      <c r="SLN42" s="18"/>
      <c r="SLO42" s="18"/>
      <c r="SLP42" s="18"/>
      <c r="SLQ42" s="18"/>
      <c r="SLR42" s="18"/>
      <c r="SLS42" s="18"/>
      <c r="SLT42" s="18"/>
      <c r="SLU42" s="18"/>
      <c r="SLV42" s="18"/>
      <c r="SLW42" s="18"/>
      <c r="SLX42" s="18"/>
      <c r="SLY42" s="18"/>
      <c r="SLZ42" s="18"/>
      <c r="SMA42" s="18"/>
      <c r="SMB42" s="18"/>
      <c r="SMC42" s="18"/>
      <c r="SMD42" s="18"/>
      <c r="SME42" s="18"/>
      <c r="SMF42" s="18"/>
      <c r="SMG42" s="18"/>
      <c r="SMH42" s="18"/>
      <c r="SMI42" s="18"/>
      <c r="SMJ42" s="18"/>
      <c r="SMK42" s="18"/>
      <c r="SML42" s="18"/>
      <c r="SMM42" s="18"/>
      <c r="SMN42" s="18"/>
      <c r="SMO42" s="18"/>
      <c r="SMP42" s="18"/>
      <c r="SMQ42" s="18"/>
      <c r="SMR42" s="18"/>
      <c r="SMS42" s="18"/>
      <c r="SMT42" s="18"/>
      <c r="SMU42" s="18"/>
      <c r="SMV42" s="18"/>
      <c r="SMW42" s="18"/>
      <c r="SMX42" s="18"/>
      <c r="SMY42" s="18"/>
      <c r="SMZ42" s="18"/>
      <c r="SNA42" s="18"/>
      <c r="SNB42" s="18"/>
      <c r="SNC42" s="18"/>
      <c r="SND42" s="18"/>
      <c r="SNE42" s="18"/>
      <c r="SNF42" s="18"/>
      <c r="SNG42" s="18"/>
      <c r="SNH42" s="18"/>
      <c r="SNI42" s="18"/>
      <c r="SNJ42" s="18"/>
      <c r="SNK42" s="18"/>
      <c r="SNL42" s="18"/>
      <c r="SNM42" s="18"/>
      <c r="SNN42" s="18"/>
      <c r="SNO42" s="18"/>
      <c r="SNP42" s="18"/>
      <c r="SNQ42" s="18"/>
      <c r="SNR42" s="18"/>
      <c r="SNS42" s="18"/>
      <c r="SNT42" s="18"/>
      <c r="SNU42" s="18"/>
      <c r="SNV42" s="18"/>
      <c r="SNW42" s="18"/>
      <c r="SNX42" s="18"/>
      <c r="SNY42" s="18"/>
      <c r="SNZ42" s="18"/>
      <c r="SOA42" s="18"/>
      <c r="SOB42" s="18"/>
      <c r="SOC42" s="18"/>
      <c r="SOD42" s="18"/>
      <c r="SOE42" s="18"/>
      <c r="SOF42" s="18"/>
      <c r="SOG42" s="18"/>
      <c r="SOH42" s="18"/>
      <c r="SOI42" s="18"/>
      <c r="SOJ42" s="18"/>
      <c r="SOK42" s="18"/>
      <c r="SOL42" s="18"/>
      <c r="SOM42" s="18"/>
      <c r="SON42" s="18"/>
      <c r="SOO42" s="18"/>
      <c r="SOP42" s="18"/>
      <c r="SOQ42" s="18"/>
      <c r="SOR42" s="18"/>
      <c r="SOS42" s="18"/>
      <c r="SOT42" s="18"/>
      <c r="SOU42" s="18"/>
      <c r="SOV42" s="18"/>
      <c r="SOW42" s="18"/>
      <c r="SOX42" s="18"/>
      <c r="SOY42" s="18"/>
      <c r="SOZ42" s="18"/>
      <c r="SPA42" s="18"/>
      <c r="SPB42" s="18"/>
      <c r="SPC42" s="18"/>
      <c r="SPD42" s="18"/>
      <c r="SPE42" s="18"/>
      <c r="SPF42" s="18"/>
      <c r="SPG42" s="18"/>
      <c r="SPH42" s="18"/>
      <c r="SPI42" s="18"/>
      <c r="SPJ42" s="18"/>
      <c r="SPK42" s="18"/>
      <c r="SPL42" s="18"/>
      <c r="SPM42" s="18"/>
      <c r="SPN42" s="18"/>
      <c r="SPO42" s="18"/>
      <c r="SPP42" s="18"/>
      <c r="SPQ42" s="18"/>
      <c r="SPR42" s="18"/>
      <c r="SPS42" s="18"/>
      <c r="SPT42" s="18"/>
      <c r="SPU42" s="18"/>
      <c r="SPV42" s="18"/>
      <c r="SPW42" s="18"/>
      <c r="SPX42" s="18"/>
      <c r="SPY42" s="18"/>
      <c r="SPZ42" s="18"/>
      <c r="SQA42" s="18"/>
      <c r="SQB42" s="18"/>
      <c r="SQC42" s="18"/>
      <c r="SQD42" s="18"/>
      <c r="SQE42" s="18"/>
      <c r="SQF42" s="18"/>
      <c r="SQG42" s="18"/>
      <c r="SQH42" s="18"/>
      <c r="SQI42" s="18"/>
      <c r="SQJ42" s="18"/>
      <c r="SQK42" s="18"/>
      <c r="SQL42" s="18"/>
      <c r="SQM42" s="18"/>
      <c r="SQN42" s="18"/>
      <c r="SQO42" s="18"/>
      <c r="SQP42" s="18"/>
      <c r="SQQ42" s="18"/>
      <c r="SQR42" s="18"/>
      <c r="SQS42" s="18"/>
      <c r="SQT42" s="18"/>
      <c r="SQU42" s="18"/>
      <c r="SQV42" s="18"/>
      <c r="SQW42" s="18"/>
      <c r="SQX42" s="18"/>
      <c r="SQY42" s="18"/>
      <c r="SQZ42" s="18"/>
      <c r="SRA42" s="18"/>
      <c r="SRB42" s="18"/>
      <c r="SRC42" s="18"/>
      <c r="SRD42" s="18"/>
      <c r="SRE42" s="18"/>
      <c r="SRF42" s="18"/>
      <c r="SRG42" s="18"/>
      <c r="SRH42" s="18"/>
      <c r="SRI42" s="18"/>
      <c r="SRJ42" s="18"/>
      <c r="SRK42" s="18"/>
      <c r="SRL42" s="18"/>
      <c r="SRM42" s="18"/>
      <c r="SRN42" s="18"/>
      <c r="SRO42" s="18"/>
      <c r="SRP42" s="18"/>
      <c r="SRQ42" s="18"/>
      <c r="SRR42" s="18"/>
      <c r="SRS42" s="18"/>
      <c r="SRT42" s="18"/>
      <c r="SRU42" s="18"/>
      <c r="SRV42" s="18"/>
      <c r="SRW42" s="18"/>
      <c r="SRX42" s="18"/>
      <c r="SRY42" s="18"/>
      <c r="SRZ42" s="18"/>
      <c r="SSA42" s="18"/>
      <c r="SSB42" s="18"/>
      <c r="SSC42" s="18"/>
      <c r="SSD42" s="18"/>
      <c r="SSE42" s="18"/>
      <c r="SSF42" s="18"/>
      <c r="SSG42" s="18"/>
      <c r="SSH42" s="18"/>
      <c r="SSI42" s="18"/>
      <c r="SSJ42" s="18"/>
      <c r="SSK42" s="18"/>
      <c r="SSL42" s="18"/>
      <c r="SSM42" s="18"/>
      <c r="SSN42" s="18"/>
      <c r="SSO42" s="18"/>
      <c r="SSP42" s="18"/>
      <c r="SSQ42" s="18"/>
      <c r="SSR42" s="18"/>
      <c r="SSS42" s="18"/>
      <c r="SST42" s="18"/>
      <c r="SSU42" s="18"/>
      <c r="SSV42" s="18"/>
      <c r="SSW42" s="18"/>
      <c r="SSX42" s="18"/>
      <c r="SSY42" s="18"/>
      <c r="SSZ42" s="18"/>
      <c r="STA42" s="18"/>
      <c r="STB42" s="18"/>
      <c r="STC42" s="18"/>
      <c r="STD42" s="18"/>
      <c r="STE42" s="18"/>
      <c r="STF42" s="18"/>
      <c r="STG42" s="18"/>
      <c r="STH42" s="18"/>
      <c r="STI42" s="18"/>
      <c r="STJ42" s="18"/>
      <c r="STK42" s="18"/>
      <c r="STL42" s="18"/>
      <c r="STM42" s="18"/>
      <c r="STN42" s="18"/>
      <c r="STO42" s="18"/>
      <c r="STP42" s="18"/>
      <c r="STQ42" s="18"/>
      <c r="STR42" s="18"/>
      <c r="STS42" s="18"/>
      <c r="STT42" s="18"/>
      <c r="STU42" s="18"/>
      <c r="STV42" s="18"/>
      <c r="STW42" s="18"/>
      <c r="STX42" s="18"/>
      <c r="STY42" s="18"/>
      <c r="STZ42" s="18"/>
      <c r="SUA42" s="18"/>
      <c r="SUB42" s="18"/>
      <c r="SUC42" s="18"/>
      <c r="SUD42" s="18"/>
      <c r="SUE42" s="18"/>
      <c r="SUF42" s="18"/>
      <c r="SUG42" s="18"/>
      <c r="SUH42" s="18"/>
      <c r="SUI42" s="18"/>
      <c r="SUJ42" s="18"/>
      <c r="SUK42" s="18"/>
      <c r="SUL42" s="18"/>
      <c r="SUM42" s="18"/>
      <c r="SUN42" s="18"/>
      <c r="SUO42" s="18"/>
      <c r="SUP42" s="18"/>
      <c r="SUQ42" s="18"/>
      <c r="SUR42" s="18"/>
      <c r="SUS42" s="18"/>
      <c r="SUT42" s="18"/>
      <c r="SUU42" s="18"/>
      <c r="SUV42" s="18"/>
      <c r="SUW42" s="18"/>
      <c r="SUX42" s="18"/>
      <c r="SUY42" s="18"/>
      <c r="SUZ42" s="18"/>
      <c r="SVA42" s="18"/>
      <c r="SVB42" s="18"/>
      <c r="SVC42" s="18"/>
      <c r="SVD42" s="18"/>
      <c r="SVE42" s="18"/>
      <c r="SVF42" s="18"/>
      <c r="SVG42" s="18"/>
      <c r="SVH42" s="18"/>
      <c r="SVI42" s="18"/>
      <c r="SVJ42" s="18"/>
      <c r="SVK42" s="18"/>
      <c r="SVL42" s="18"/>
      <c r="SVM42" s="18"/>
      <c r="SVN42" s="18"/>
      <c r="SVO42" s="18"/>
      <c r="SVP42" s="18"/>
      <c r="SVQ42" s="18"/>
      <c r="SVR42" s="18"/>
      <c r="SVS42" s="18"/>
      <c r="SVT42" s="18"/>
      <c r="SVU42" s="18"/>
      <c r="SVV42" s="18"/>
      <c r="SVW42" s="18"/>
      <c r="SVX42" s="18"/>
      <c r="SVY42" s="18"/>
      <c r="SVZ42" s="18"/>
      <c r="SWA42" s="18"/>
      <c r="SWB42" s="18"/>
      <c r="SWC42" s="18"/>
      <c r="SWD42" s="18"/>
      <c r="SWE42" s="18"/>
      <c r="SWF42" s="18"/>
      <c r="SWG42" s="18"/>
      <c r="SWH42" s="18"/>
      <c r="SWI42" s="18"/>
      <c r="SWJ42" s="18"/>
      <c r="SWK42" s="18"/>
      <c r="SWL42" s="18"/>
      <c r="SWM42" s="18"/>
      <c r="SWN42" s="18"/>
      <c r="SWO42" s="18"/>
      <c r="SWP42" s="18"/>
      <c r="SWQ42" s="18"/>
      <c r="SWR42" s="18"/>
      <c r="SWS42" s="18"/>
      <c r="SWT42" s="18"/>
      <c r="SWU42" s="18"/>
      <c r="SWV42" s="18"/>
      <c r="SWW42" s="18"/>
      <c r="SWX42" s="18"/>
      <c r="SWY42" s="18"/>
      <c r="SWZ42" s="18"/>
      <c r="SXA42" s="18"/>
      <c r="SXB42" s="18"/>
      <c r="SXC42" s="18"/>
      <c r="SXD42" s="18"/>
      <c r="SXE42" s="18"/>
      <c r="SXF42" s="18"/>
      <c r="SXG42" s="18"/>
      <c r="SXH42" s="18"/>
      <c r="SXI42" s="18"/>
      <c r="SXJ42" s="18"/>
      <c r="SXK42" s="18"/>
      <c r="SXL42" s="18"/>
      <c r="SXM42" s="18"/>
      <c r="SXN42" s="18"/>
      <c r="SXO42" s="18"/>
      <c r="SXP42" s="18"/>
      <c r="SXQ42" s="18"/>
      <c r="SXR42" s="18"/>
      <c r="SXS42" s="18"/>
      <c r="SXT42" s="18"/>
      <c r="SXU42" s="18"/>
      <c r="SXV42" s="18"/>
      <c r="SXW42" s="18"/>
      <c r="SXX42" s="18"/>
      <c r="SXY42" s="18"/>
      <c r="SXZ42" s="18"/>
      <c r="SYA42" s="18"/>
      <c r="SYB42" s="18"/>
      <c r="SYC42" s="18"/>
      <c r="SYD42" s="18"/>
      <c r="SYE42" s="18"/>
      <c r="SYF42" s="18"/>
      <c r="SYG42" s="18"/>
      <c r="SYH42" s="18"/>
      <c r="SYI42" s="18"/>
      <c r="SYJ42" s="18"/>
      <c r="SYK42" s="18"/>
      <c r="SYL42" s="18"/>
      <c r="SYM42" s="18"/>
      <c r="SYN42" s="18"/>
      <c r="SYO42" s="18"/>
      <c r="SYP42" s="18"/>
      <c r="SYQ42" s="18"/>
      <c r="SYR42" s="18"/>
      <c r="SYS42" s="18"/>
      <c r="SYT42" s="18"/>
      <c r="SYU42" s="18"/>
      <c r="SYV42" s="18"/>
      <c r="SYW42" s="18"/>
      <c r="SYX42" s="18"/>
      <c r="SYY42" s="18"/>
      <c r="SYZ42" s="18"/>
      <c r="SZA42" s="18"/>
      <c r="SZB42" s="18"/>
      <c r="SZC42" s="18"/>
      <c r="SZD42" s="18"/>
      <c r="SZE42" s="18"/>
      <c r="SZF42" s="18"/>
      <c r="SZG42" s="18"/>
      <c r="SZH42" s="18"/>
      <c r="SZI42" s="18"/>
      <c r="SZJ42" s="18"/>
      <c r="SZK42" s="18"/>
      <c r="SZL42" s="18"/>
      <c r="SZM42" s="18"/>
      <c r="SZN42" s="18"/>
      <c r="SZO42" s="18"/>
      <c r="SZP42" s="18"/>
      <c r="SZQ42" s="18"/>
      <c r="SZR42" s="18"/>
      <c r="SZS42" s="18"/>
      <c r="SZT42" s="18"/>
      <c r="SZU42" s="18"/>
      <c r="SZV42" s="18"/>
      <c r="SZW42" s="18"/>
      <c r="SZX42" s="18"/>
      <c r="SZY42" s="18"/>
      <c r="SZZ42" s="18"/>
      <c r="TAA42" s="18"/>
      <c r="TAB42" s="18"/>
      <c r="TAC42" s="18"/>
      <c r="TAD42" s="18"/>
      <c r="TAE42" s="18"/>
      <c r="TAF42" s="18"/>
      <c r="TAG42" s="18"/>
      <c r="TAH42" s="18"/>
      <c r="TAI42" s="18"/>
      <c r="TAJ42" s="18"/>
      <c r="TAK42" s="18"/>
      <c r="TAL42" s="18"/>
      <c r="TAM42" s="18"/>
      <c r="TAN42" s="18"/>
      <c r="TAO42" s="18"/>
      <c r="TAP42" s="18"/>
      <c r="TAQ42" s="18"/>
      <c r="TAR42" s="18"/>
      <c r="TAS42" s="18"/>
      <c r="TAT42" s="18"/>
      <c r="TAU42" s="18"/>
      <c r="TAV42" s="18"/>
      <c r="TAW42" s="18"/>
      <c r="TAX42" s="18"/>
      <c r="TAY42" s="18"/>
      <c r="TAZ42" s="18"/>
      <c r="TBA42" s="18"/>
      <c r="TBB42" s="18"/>
      <c r="TBC42" s="18"/>
      <c r="TBD42" s="18"/>
      <c r="TBE42" s="18"/>
      <c r="TBF42" s="18"/>
      <c r="TBG42" s="18"/>
      <c r="TBH42" s="18"/>
      <c r="TBI42" s="18"/>
      <c r="TBJ42" s="18"/>
      <c r="TBK42" s="18"/>
      <c r="TBL42" s="18"/>
      <c r="TBM42" s="18"/>
      <c r="TBN42" s="18"/>
      <c r="TBO42" s="18"/>
      <c r="TBP42" s="18"/>
      <c r="TBQ42" s="18"/>
      <c r="TBR42" s="18"/>
      <c r="TBS42" s="18"/>
      <c r="TBT42" s="18"/>
      <c r="TBU42" s="18"/>
      <c r="TBV42" s="18"/>
      <c r="TBW42" s="18"/>
      <c r="TBX42" s="18"/>
      <c r="TBY42" s="18"/>
      <c r="TBZ42" s="18"/>
      <c r="TCA42" s="18"/>
      <c r="TCB42" s="18"/>
      <c r="TCC42" s="18"/>
      <c r="TCD42" s="18"/>
      <c r="TCE42" s="18"/>
      <c r="TCF42" s="18"/>
      <c r="TCG42" s="18"/>
      <c r="TCH42" s="18"/>
      <c r="TCI42" s="18"/>
      <c r="TCJ42" s="18"/>
      <c r="TCK42" s="18"/>
      <c r="TCL42" s="18"/>
      <c r="TCM42" s="18"/>
      <c r="TCN42" s="18"/>
      <c r="TCO42" s="18"/>
      <c r="TCP42" s="18"/>
      <c r="TCQ42" s="18"/>
      <c r="TCR42" s="18"/>
      <c r="TCS42" s="18"/>
      <c r="TCT42" s="18"/>
      <c r="TCU42" s="18"/>
      <c r="TCV42" s="18"/>
      <c r="TCW42" s="18"/>
      <c r="TCX42" s="18"/>
      <c r="TCY42" s="18"/>
      <c r="TCZ42" s="18"/>
      <c r="TDA42" s="18"/>
      <c r="TDB42" s="18"/>
      <c r="TDC42" s="18"/>
      <c r="TDD42" s="18"/>
      <c r="TDE42" s="18"/>
      <c r="TDF42" s="18"/>
      <c r="TDG42" s="18"/>
      <c r="TDH42" s="18"/>
      <c r="TDI42" s="18"/>
      <c r="TDJ42" s="18"/>
      <c r="TDK42" s="18"/>
      <c r="TDL42" s="18"/>
      <c r="TDM42" s="18"/>
      <c r="TDN42" s="18"/>
      <c r="TDO42" s="18"/>
      <c r="TDP42" s="18"/>
      <c r="TDQ42" s="18"/>
      <c r="TDR42" s="18"/>
      <c r="TDS42" s="18"/>
      <c r="TDT42" s="18"/>
      <c r="TDU42" s="18"/>
      <c r="TDV42" s="18"/>
      <c r="TDW42" s="18"/>
      <c r="TDX42" s="18"/>
      <c r="TDY42" s="18"/>
      <c r="TDZ42" s="18"/>
      <c r="TEA42" s="18"/>
      <c r="TEB42" s="18"/>
      <c r="TEC42" s="18"/>
      <c r="TED42" s="18"/>
      <c r="TEE42" s="18"/>
      <c r="TEF42" s="18"/>
      <c r="TEG42" s="18"/>
      <c r="TEH42" s="18"/>
      <c r="TEI42" s="18"/>
      <c r="TEJ42" s="18"/>
      <c r="TEK42" s="18"/>
      <c r="TEL42" s="18"/>
      <c r="TEM42" s="18"/>
      <c r="TEN42" s="18"/>
      <c r="TEO42" s="18"/>
      <c r="TEP42" s="18"/>
      <c r="TEQ42" s="18"/>
      <c r="TER42" s="18"/>
      <c r="TES42" s="18"/>
      <c r="TET42" s="18"/>
      <c r="TEU42" s="18"/>
      <c r="TEV42" s="18"/>
      <c r="TEW42" s="18"/>
      <c r="TEX42" s="18"/>
      <c r="TEY42" s="18"/>
      <c r="TEZ42" s="18"/>
      <c r="TFA42" s="18"/>
      <c r="TFB42" s="18"/>
      <c r="TFC42" s="18"/>
      <c r="TFD42" s="18"/>
      <c r="TFE42" s="18"/>
      <c r="TFF42" s="18"/>
      <c r="TFG42" s="18"/>
      <c r="TFH42" s="18"/>
      <c r="TFI42" s="18"/>
      <c r="TFJ42" s="18"/>
      <c r="TFK42" s="18"/>
      <c r="TFL42" s="18"/>
      <c r="TFM42" s="18"/>
      <c r="TFN42" s="18"/>
      <c r="TFO42" s="18"/>
      <c r="TFP42" s="18"/>
      <c r="TFQ42" s="18"/>
      <c r="TFR42" s="18"/>
      <c r="TFS42" s="18"/>
      <c r="TFT42" s="18"/>
      <c r="TFU42" s="18"/>
      <c r="TFV42" s="18"/>
      <c r="TFW42" s="18"/>
      <c r="TFX42" s="18"/>
      <c r="TFY42" s="18"/>
      <c r="TFZ42" s="18"/>
      <c r="TGA42" s="18"/>
      <c r="TGB42" s="18"/>
      <c r="TGC42" s="18"/>
      <c r="TGD42" s="18"/>
      <c r="TGE42" s="18"/>
      <c r="TGF42" s="18"/>
      <c r="TGG42" s="18"/>
      <c r="TGH42" s="18"/>
      <c r="TGI42" s="18"/>
      <c r="TGJ42" s="18"/>
      <c r="TGK42" s="18"/>
      <c r="TGL42" s="18"/>
      <c r="TGM42" s="18"/>
      <c r="TGN42" s="18"/>
      <c r="TGO42" s="18"/>
      <c r="TGP42" s="18"/>
      <c r="TGQ42" s="18"/>
      <c r="TGR42" s="18"/>
      <c r="TGS42" s="18"/>
      <c r="TGT42" s="18"/>
      <c r="TGU42" s="18"/>
      <c r="TGV42" s="18"/>
      <c r="TGW42" s="18"/>
      <c r="TGX42" s="18"/>
      <c r="TGY42" s="18"/>
      <c r="TGZ42" s="18"/>
      <c r="THA42" s="18"/>
      <c r="THB42" s="18"/>
      <c r="THC42" s="18"/>
      <c r="THD42" s="18"/>
      <c r="THE42" s="18"/>
      <c r="THF42" s="18"/>
      <c r="THG42" s="18"/>
      <c r="THH42" s="18"/>
      <c r="THI42" s="18"/>
      <c r="THJ42" s="18"/>
      <c r="THK42" s="18"/>
      <c r="THL42" s="18"/>
      <c r="THM42" s="18"/>
      <c r="THN42" s="18"/>
      <c r="THO42" s="18"/>
      <c r="THP42" s="18"/>
      <c r="THQ42" s="18"/>
      <c r="THR42" s="18"/>
      <c r="THS42" s="18"/>
      <c r="THT42" s="18"/>
      <c r="THU42" s="18"/>
      <c r="THV42" s="18"/>
      <c r="THW42" s="18"/>
      <c r="THX42" s="18"/>
      <c r="THY42" s="18"/>
      <c r="THZ42" s="18"/>
      <c r="TIA42" s="18"/>
      <c r="TIB42" s="18"/>
      <c r="TIC42" s="18"/>
      <c r="TID42" s="18"/>
      <c r="TIE42" s="18"/>
      <c r="TIF42" s="18"/>
      <c r="TIG42" s="18"/>
      <c r="TIH42" s="18"/>
      <c r="TII42" s="18"/>
      <c r="TIJ42" s="18"/>
      <c r="TIK42" s="18"/>
      <c r="TIL42" s="18"/>
      <c r="TIM42" s="18"/>
      <c r="TIN42" s="18"/>
      <c r="TIO42" s="18"/>
      <c r="TIP42" s="18"/>
      <c r="TIQ42" s="18"/>
      <c r="TIR42" s="18"/>
      <c r="TIS42" s="18"/>
      <c r="TIT42" s="18"/>
      <c r="TIU42" s="18"/>
      <c r="TIV42" s="18"/>
      <c r="TIW42" s="18"/>
      <c r="TIX42" s="18"/>
      <c r="TIY42" s="18"/>
      <c r="TIZ42" s="18"/>
      <c r="TJA42" s="18"/>
      <c r="TJB42" s="18"/>
      <c r="TJC42" s="18"/>
      <c r="TJD42" s="18"/>
      <c r="TJE42" s="18"/>
      <c r="TJF42" s="18"/>
      <c r="TJG42" s="18"/>
      <c r="TJH42" s="18"/>
      <c r="TJI42" s="18"/>
      <c r="TJJ42" s="18"/>
      <c r="TJK42" s="18"/>
      <c r="TJL42" s="18"/>
      <c r="TJM42" s="18"/>
      <c r="TJN42" s="18"/>
      <c r="TJO42" s="18"/>
      <c r="TJP42" s="18"/>
      <c r="TJQ42" s="18"/>
      <c r="TJR42" s="18"/>
      <c r="TJS42" s="18"/>
      <c r="TJT42" s="18"/>
      <c r="TJU42" s="18"/>
      <c r="TJV42" s="18"/>
      <c r="TJW42" s="18"/>
      <c r="TJX42" s="18"/>
      <c r="TJY42" s="18"/>
      <c r="TJZ42" s="18"/>
      <c r="TKA42" s="18"/>
      <c r="TKB42" s="18"/>
      <c r="TKC42" s="18"/>
      <c r="TKD42" s="18"/>
      <c r="TKE42" s="18"/>
      <c r="TKF42" s="18"/>
      <c r="TKG42" s="18"/>
      <c r="TKH42" s="18"/>
      <c r="TKI42" s="18"/>
      <c r="TKJ42" s="18"/>
      <c r="TKK42" s="18"/>
      <c r="TKL42" s="18"/>
      <c r="TKM42" s="18"/>
      <c r="TKN42" s="18"/>
      <c r="TKO42" s="18"/>
      <c r="TKP42" s="18"/>
      <c r="TKQ42" s="18"/>
      <c r="TKR42" s="18"/>
      <c r="TKS42" s="18"/>
      <c r="TKT42" s="18"/>
      <c r="TKU42" s="18"/>
      <c r="TKV42" s="18"/>
      <c r="TKW42" s="18"/>
      <c r="TKX42" s="18"/>
      <c r="TKY42" s="18"/>
      <c r="TKZ42" s="18"/>
      <c r="TLA42" s="18"/>
      <c r="TLB42" s="18"/>
      <c r="TLC42" s="18"/>
      <c r="TLD42" s="18"/>
      <c r="TLE42" s="18"/>
      <c r="TLF42" s="18"/>
      <c r="TLG42" s="18"/>
      <c r="TLH42" s="18"/>
      <c r="TLI42" s="18"/>
      <c r="TLJ42" s="18"/>
      <c r="TLK42" s="18"/>
      <c r="TLL42" s="18"/>
      <c r="TLM42" s="18"/>
      <c r="TLN42" s="18"/>
      <c r="TLO42" s="18"/>
      <c r="TLP42" s="18"/>
      <c r="TLQ42" s="18"/>
      <c r="TLR42" s="18"/>
      <c r="TLS42" s="18"/>
      <c r="TLT42" s="18"/>
      <c r="TLU42" s="18"/>
      <c r="TLV42" s="18"/>
      <c r="TLW42" s="18"/>
      <c r="TLX42" s="18"/>
      <c r="TLY42" s="18"/>
      <c r="TLZ42" s="18"/>
      <c r="TMA42" s="18"/>
      <c r="TMB42" s="18"/>
      <c r="TMC42" s="18"/>
      <c r="TMD42" s="18"/>
      <c r="TME42" s="18"/>
      <c r="TMF42" s="18"/>
      <c r="TMG42" s="18"/>
      <c r="TMH42" s="18"/>
      <c r="TMI42" s="18"/>
      <c r="TMJ42" s="18"/>
      <c r="TMK42" s="18"/>
      <c r="TML42" s="18"/>
      <c r="TMM42" s="18"/>
      <c r="TMN42" s="18"/>
      <c r="TMO42" s="18"/>
      <c r="TMP42" s="18"/>
      <c r="TMQ42" s="18"/>
      <c r="TMR42" s="18"/>
      <c r="TMS42" s="18"/>
      <c r="TMT42" s="18"/>
      <c r="TMU42" s="18"/>
      <c r="TMV42" s="18"/>
      <c r="TMW42" s="18"/>
      <c r="TMX42" s="18"/>
      <c r="TMY42" s="18"/>
      <c r="TMZ42" s="18"/>
      <c r="TNA42" s="18"/>
      <c r="TNB42" s="18"/>
      <c r="TNC42" s="18"/>
      <c r="TND42" s="18"/>
      <c r="TNE42" s="18"/>
      <c r="TNF42" s="18"/>
      <c r="TNG42" s="18"/>
      <c r="TNH42" s="18"/>
      <c r="TNI42" s="18"/>
      <c r="TNJ42" s="18"/>
      <c r="TNK42" s="18"/>
      <c r="TNL42" s="18"/>
      <c r="TNM42" s="18"/>
      <c r="TNN42" s="18"/>
      <c r="TNO42" s="18"/>
      <c r="TNP42" s="18"/>
      <c r="TNQ42" s="18"/>
      <c r="TNR42" s="18"/>
      <c r="TNS42" s="18"/>
      <c r="TNT42" s="18"/>
      <c r="TNU42" s="18"/>
      <c r="TNV42" s="18"/>
      <c r="TNW42" s="18"/>
      <c r="TNX42" s="18"/>
      <c r="TNY42" s="18"/>
      <c r="TNZ42" s="18"/>
      <c r="TOA42" s="18"/>
      <c r="TOB42" s="18"/>
      <c r="TOC42" s="18"/>
      <c r="TOD42" s="18"/>
      <c r="TOE42" s="18"/>
      <c r="TOF42" s="18"/>
      <c r="TOG42" s="18"/>
      <c r="TOH42" s="18"/>
      <c r="TOI42" s="18"/>
      <c r="TOJ42" s="18"/>
      <c r="TOK42" s="18"/>
      <c r="TOL42" s="18"/>
      <c r="TOM42" s="18"/>
      <c r="TON42" s="18"/>
      <c r="TOO42" s="18"/>
      <c r="TOP42" s="18"/>
      <c r="TOQ42" s="18"/>
      <c r="TOR42" s="18"/>
      <c r="TOS42" s="18"/>
      <c r="TOT42" s="18"/>
      <c r="TOU42" s="18"/>
      <c r="TOV42" s="18"/>
      <c r="TOW42" s="18"/>
      <c r="TOX42" s="18"/>
      <c r="TOY42" s="18"/>
      <c r="TOZ42" s="18"/>
      <c r="TPA42" s="18"/>
      <c r="TPB42" s="18"/>
      <c r="TPC42" s="18"/>
      <c r="TPD42" s="18"/>
      <c r="TPE42" s="18"/>
      <c r="TPF42" s="18"/>
      <c r="TPG42" s="18"/>
      <c r="TPH42" s="18"/>
      <c r="TPI42" s="18"/>
      <c r="TPJ42" s="18"/>
      <c r="TPK42" s="18"/>
      <c r="TPL42" s="18"/>
      <c r="TPM42" s="18"/>
      <c r="TPN42" s="18"/>
      <c r="TPO42" s="18"/>
      <c r="TPP42" s="18"/>
      <c r="TPQ42" s="18"/>
      <c r="TPR42" s="18"/>
      <c r="TPS42" s="18"/>
      <c r="TPT42" s="18"/>
      <c r="TPU42" s="18"/>
      <c r="TPV42" s="18"/>
      <c r="TPW42" s="18"/>
      <c r="TPX42" s="18"/>
      <c r="TPY42" s="18"/>
      <c r="TPZ42" s="18"/>
      <c r="TQA42" s="18"/>
      <c r="TQB42" s="18"/>
      <c r="TQC42" s="18"/>
      <c r="TQD42" s="18"/>
      <c r="TQE42" s="18"/>
      <c r="TQF42" s="18"/>
      <c r="TQG42" s="18"/>
      <c r="TQH42" s="18"/>
      <c r="TQI42" s="18"/>
      <c r="TQJ42" s="18"/>
      <c r="TQK42" s="18"/>
      <c r="TQL42" s="18"/>
      <c r="TQM42" s="18"/>
      <c r="TQN42" s="18"/>
      <c r="TQO42" s="18"/>
      <c r="TQP42" s="18"/>
      <c r="TQQ42" s="18"/>
      <c r="TQR42" s="18"/>
      <c r="TQS42" s="18"/>
      <c r="TQT42" s="18"/>
      <c r="TQU42" s="18"/>
      <c r="TQV42" s="18"/>
      <c r="TQW42" s="18"/>
      <c r="TQX42" s="18"/>
      <c r="TQY42" s="18"/>
      <c r="TQZ42" s="18"/>
      <c r="TRA42" s="18"/>
      <c r="TRB42" s="18"/>
      <c r="TRC42" s="18"/>
      <c r="TRD42" s="18"/>
      <c r="TRE42" s="18"/>
      <c r="TRF42" s="18"/>
      <c r="TRG42" s="18"/>
      <c r="TRH42" s="18"/>
      <c r="TRI42" s="18"/>
      <c r="TRJ42" s="18"/>
      <c r="TRK42" s="18"/>
      <c r="TRL42" s="18"/>
      <c r="TRM42" s="18"/>
      <c r="TRN42" s="18"/>
      <c r="TRO42" s="18"/>
      <c r="TRP42" s="18"/>
      <c r="TRQ42" s="18"/>
      <c r="TRR42" s="18"/>
      <c r="TRS42" s="18"/>
      <c r="TRT42" s="18"/>
      <c r="TRU42" s="18"/>
      <c r="TRV42" s="18"/>
      <c r="TRW42" s="18"/>
      <c r="TRX42" s="18"/>
      <c r="TRY42" s="18"/>
      <c r="TRZ42" s="18"/>
      <c r="TSA42" s="18"/>
      <c r="TSB42" s="18"/>
      <c r="TSC42" s="18"/>
      <c r="TSD42" s="18"/>
      <c r="TSE42" s="18"/>
      <c r="TSF42" s="18"/>
      <c r="TSG42" s="18"/>
      <c r="TSH42" s="18"/>
      <c r="TSI42" s="18"/>
      <c r="TSJ42" s="18"/>
      <c r="TSK42" s="18"/>
      <c r="TSL42" s="18"/>
      <c r="TSM42" s="18"/>
      <c r="TSN42" s="18"/>
      <c r="TSO42" s="18"/>
      <c r="TSP42" s="18"/>
      <c r="TSQ42" s="18"/>
      <c r="TSR42" s="18"/>
      <c r="TSS42" s="18"/>
      <c r="TST42" s="18"/>
      <c r="TSU42" s="18"/>
      <c r="TSV42" s="18"/>
      <c r="TSW42" s="18"/>
      <c r="TSX42" s="18"/>
      <c r="TSY42" s="18"/>
      <c r="TSZ42" s="18"/>
      <c r="TTA42" s="18"/>
      <c r="TTB42" s="18"/>
      <c r="TTC42" s="18"/>
      <c r="TTD42" s="18"/>
      <c r="TTE42" s="18"/>
      <c r="TTF42" s="18"/>
      <c r="TTG42" s="18"/>
      <c r="TTH42" s="18"/>
      <c r="TTI42" s="18"/>
      <c r="TTJ42" s="18"/>
      <c r="TTK42" s="18"/>
      <c r="TTL42" s="18"/>
      <c r="TTM42" s="18"/>
      <c r="TTN42" s="18"/>
      <c r="TTO42" s="18"/>
      <c r="TTP42" s="18"/>
      <c r="TTQ42" s="18"/>
      <c r="TTR42" s="18"/>
      <c r="TTS42" s="18"/>
      <c r="TTT42" s="18"/>
      <c r="TTU42" s="18"/>
      <c r="TTV42" s="18"/>
      <c r="TTW42" s="18"/>
      <c r="TTX42" s="18"/>
      <c r="TTY42" s="18"/>
      <c r="TTZ42" s="18"/>
      <c r="TUA42" s="18"/>
      <c r="TUB42" s="18"/>
      <c r="TUC42" s="18"/>
      <c r="TUD42" s="18"/>
      <c r="TUE42" s="18"/>
      <c r="TUF42" s="18"/>
      <c r="TUG42" s="18"/>
      <c r="TUH42" s="18"/>
      <c r="TUI42" s="18"/>
      <c r="TUJ42" s="18"/>
      <c r="TUK42" s="18"/>
      <c r="TUL42" s="18"/>
      <c r="TUM42" s="18"/>
      <c r="TUN42" s="18"/>
      <c r="TUO42" s="18"/>
      <c r="TUP42" s="18"/>
      <c r="TUQ42" s="18"/>
      <c r="TUR42" s="18"/>
      <c r="TUS42" s="18"/>
      <c r="TUT42" s="18"/>
      <c r="TUU42" s="18"/>
      <c r="TUV42" s="18"/>
      <c r="TUW42" s="18"/>
      <c r="TUX42" s="18"/>
      <c r="TUY42" s="18"/>
      <c r="TUZ42" s="18"/>
      <c r="TVA42" s="18"/>
      <c r="TVB42" s="18"/>
      <c r="TVC42" s="18"/>
      <c r="TVD42" s="18"/>
      <c r="TVE42" s="18"/>
      <c r="TVF42" s="18"/>
      <c r="TVG42" s="18"/>
      <c r="TVH42" s="18"/>
      <c r="TVI42" s="18"/>
      <c r="TVJ42" s="18"/>
      <c r="TVK42" s="18"/>
      <c r="TVL42" s="18"/>
      <c r="TVM42" s="18"/>
      <c r="TVN42" s="18"/>
      <c r="TVO42" s="18"/>
      <c r="TVP42" s="18"/>
      <c r="TVQ42" s="18"/>
      <c r="TVR42" s="18"/>
      <c r="TVS42" s="18"/>
      <c r="TVT42" s="18"/>
      <c r="TVU42" s="18"/>
      <c r="TVV42" s="18"/>
      <c r="TVW42" s="18"/>
      <c r="TVX42" s="18"/>
      <c r="TVY42" s="18"/>
      <c r="TVZ42" s="18"/>
      <c r="TWA42" s="18"/>
      <c r="TWB42" s="18"/>
      <c r="TWC42" s="18"/>
      <c r="TWD42" s="18"/>
      <c r="TWE42" s="18"/>
      <c r="TWF42" s="18"/>
      <c r="TWG42" s="18"/>
      <c r="TWH42" s="18"/>
      <c r="TWI42" s="18"/>
      <c r="TWJ42" s="18"/>
      <c r="TWK42" s="18"/>
      <c r="TWL42" s="18"/>
      <c r="TWM42" s="18"/>
      <c r="TWN42" s="18"/>
      <c r="TWO42" s="18"/>
      <c r="TWP42" s="18"/>
      <c r="TWQ42" s="18"/>
      <c r="TWR42" s="18"/>
      <c r="TWS42" s="18"/>
      <c r="TWT42" s="18"/>
      <c r="TWU42" s="18"/>
      <c r="TWV42" s="18"/>
      <c r="TWW42" s="18"/>
      <c r="TWX42" s="18"/>
      <c r="TWY42" s="18"/>
      <c r="TWZ42" s="18"/>
      <c r="TXA42" s="18"/>
      <c r="TXB42" s="18"/>
      <c r="TXC42" s="18"/>
      <c r="TXD42" s="18"/>
      <c r="TXE42" s="18"/>
      <c r="TXF42" s="18"/>
      <c r="TXG42" s="18"/>
      <c r="TXH42" s="18"/>
      <c r="TXI42" s="18"/>
      <c r="TXJ42" s="18"/>
      <c r="TXK42" s="18"/>
      <c r="TXL42" s="18"/>
      <c r="TXM42" s="18"/>
      <c r="TXN42" s="18"/>
      <c r="TXO42" s="18"/>
      <c r="TXP42" s="18"/>
      <c r="TXQ42" s="18"/>
      <c r="TXR42" s="18"/>
      <c r="TXS42" s="18"/>
      <c r="TXT42" s="18"/>
      <c r="TXU42" s="18"/>
      <c r="TXV42" s="18"/>
      <c r="TXW42" s="18"/>
      <c r="TXX42" s="18"/>
      <c r="TXY42" s="18"/>
      <c r="TXZ42" s="18"/>
      <c r="TYA42" s="18"/>
      <c r="TYB42" s="18"/>
      <c r="TYC42" s="18"/>
      <c r="TYD42" s="18"/>
      <c r="TYE42" s="18"/>
      <c r="TYF42" s="18"/>
      <c r="TYG42" s="18"/>
      <c r="TYH42" s="18"/>
      <c r="TYI42" s="18"/>
      <c r="TYJ42" s="18"/>
      <c r="TYK42" s="18"/>
      <c r="TYL42" s="18"/>
      <c r="TYM42" s="18"/>
      <c r="TYN42" s="18"/>
      <c r="TYO42" s="18"/>
      <c r="TYP42" s="18"/>
      <c r="TYQ42" s="18"/>
      <c r="TYR42" s="18"/>
      <c r="TYS42" s="18"/>
      <c r="TYT42" s="18"/>
      <c r="TYU42" s="18"/>
      <c r="TYV42" s="18"/>
      <c r="TYW42" s="18"/>
      <c r="TYX42" s="18"/>
      <c r="TYY42" s="18"/>
      <c r="TYZ42" s="18"/>
      <c r="TZA42" s="18"/>
      <c r="TZB42" s="18"/>
      <c r="TZC42" s="18"/>
      <c r="TZD42" s="18"/>
      <c r="TZE42" s="18"/>
      <c r="TZF42" s="18"/>
      <c r="TZG42" s="18"/>
      <c r="TZH42" s="18"/>
      <c r="TZI42" s="18"/>
      <c r="TZJ42" s="18"/>
      <c r="TZK42" s="18"/>
      <c r="TZL42" s="18"/>
      <c r="TZM42" s="18"/>
      <c r="TZN42" s="18"/>
      <c r="TZO42" s="18"/>
      <c r="TZP42" s="18"/>
      <c r="TZQ42" s="18"/>
      <c r="TZR42" s="18"/>
      <c r="TZS42" s="18"/>
      <c r="TZT42" s="18"/>
      <c r="TZU42" s="18"/>
      <c r="TZV42" s="18"/>
      <c r="TZW42" s="18"/>
      <c r="TZX42" s="18"/>
      <c r="TZY42" s="18"/>
      <c r="TZZ42" s="18"/>
      <c r="UAA42" s="18"/>
      <c r="UAB42" s="18"/>
      <c r="UAC42" s="18"/>
      <c r="UAD42" s="18"/>
      <c r="UAE42" s="18"/>
      <c r="UAF42" s="18"/>
      <c r="UAG42" s="18"/>
      <c r="UAH42" s="18"/>
      <c r="UAI42" s="18"/>
      <c r="UAJ42" s="18"/>
      <c r="UAK42" s="18"/>
      <c r="UAL42" s="18"/>
      <c r="UAM42" s="18"/>
      <c r="UAN42" s="18"/>
      <c r="UAO42" s="18"/>
      <c r="UAP42" s="18"/>
      <c r="UAQ42" s="18"/>
      <c r="UAR42" s="18"/>
      <c r="UAS42" s="18"/>
      <c r="UAT42" s="18"/>
      <c r="UAU42" s="18"/>
      <c r="UAV42" s="18"/>
      <c r="UAW42" s="18"/>
      <c r="UAX42" s="18"/>
      <c r="UAY42" s="18"/>
      <c r="UAZ42" s="18"/>
      <c r="UBA42" s="18"/>
      <c r="UBB42" s="18"/>
      <c r="UBC42" s="18"/>
      <c r="UBD42" s="18"/>
      <c r="UBE42" s="18"/>
      <c r="UBF42" s="18"/>
      <c r="UBG42" s="18"/>
      <c r="UBH42" s="18"/>
      <c r="UBI42" s="18"/>
      <c r="UBJ42" s="18"/>
      <c r="UBK42" s="18"/>
      <c r="UBL42" s="18"/>
      <c r="UBM42" s="18"/>
      <c r="UBN42" s="18"/>
      <c r="UBO42" s="18"/>
      <c r="UBP42" s="18"/>
      <c r="UBQ42" s="18"/>
      <c r="UBR42" s="18"/>
      <c r="UBS42" s="18"/>
      <c r="UBT42" s="18"/>
      <c r="UBU42" s="18"/>
      <c r="UBV42" s="18"/>
      <c r="UBW42" s="18"/>
      <c r="UBX42" s="18"/>
      <c r="UBY42" s="18"/>
      <c r="UBZ42" s="18"/>
      <c r="UCA42" s="18"/>
      <c r="UCB42" s="18"/>
      <c r="UCC42" s="18"/>
      <c r="UCD42" s="18"/>
      <c r="UCE42" s="18"/>
      <c r="UCF42" s="18"/>
      <c r="UCG42" s="18"/>
      <c r="UCH42" s="18"/>
      <c r="UCI42" s="18"/>
      <c r="UCJ42" s="18"/>
      <c r="UCK42" s="18"/>
      <c r="UCL42" s="18"/>
      <c r="UCM42" s="18"/>
      <c r="UCN42" s="18"/>
      <c r="UCO42" s="18"/>
      <c r="UCP42" s="18"/>
      <c r="UCQ42" s="18"/>
      <c r="UCR42" s="18"/>
      <c r="UCS42" s="18"/>
      <c r="UCT42" s="18"/>
      <c r="UCU42" s="18"/>
      <c r="UCV42" s="18"/>
      <c r="UCW42" s="18"/>
      <c r="UCX42" s="18"/>
      <c r="UCY42" s="18"/>
      <c r="UCZ42" s="18"/>
      <c r="UDA42" s="18"/>
      <c r="UDB42" s="18"/>
      <c r="UDC42" s="18"/>
      <c r="UDD42" s="18"/>
      <c r="UDE42" s="18"/>
      <c r="UDF42" s="18"/>
      <c r="UDG42" s="18"/>
      <c r="UDH42" s="18"/>
      <c r="UDI42" s="18"/>
      <c r="UDJ42" s="18"/>
      <c r="UDK42" s="18"/>
      <c r="UDL42" s="18"/>
      <c r="UDM42" s="18"/>
      <c r="UDN42" s="18"/>
      <c r="UDO42" s="18"/>
      <c r="UDP42" s="18"/>
      <c r="UDQ42" s="18"/>
      <c r="UDR42" s="18"/>
      <c r="UDS42" s="18"/>
      <c r="UDT42" s="18"/>
      <c r="UDU42" s="18"/>
      <c r="UDV42" s="18"/>
      <c r="UDW42" s="18"/>
      <c r="UDX42" s="18"/>
      <c r="UDY42" s="18"/>
      <c r="UDZ42" s="18"/>
      <c r="UEA42" s="18"/>
      <c r="UEB42" s="18"/>
      <c r="UEC42" s="18"/>
      <c r="UED42" s="18"/>
      <c r="UEE42" s="18"/>
      <c r="UEF42" s="18"/>
      <c r="UEG42" s="18"/>
      <c r="UEH42" s="18"/>
      <c r="UEI42" s="18"/>
      <c r="UEJ42" s="18"/>
      <c r="UEK42" s="18"/>
      <c r="UEL42" s="18"/>
      <c r="UEM42" s="18"/>
      <c r="UEN42" s="18"/>
      <c r="UEO42" s="18"/>
      <c r="UEP42" s="18"/>
      <c r="UEQ42" s="18"/>
      <c r="UER42" s="18"/>
      <c r="UES42" s="18"/>
      <c r="UET42" s="18"/>
      <c r="UEU42" s="18"/>
      <c r="UEV42" s="18"/>
      <c r="UEW42" s="18"/>
      <c r="UEX42" s="18"/>
      <c r="UEY42" s="18"/>
      <c r="UEZ42" s="18"/>
      <c r="UFA42" s="18"/>
      <c r="UFB42" s="18"/>
      <c r="UFC42" s="18"/>
      <c r="UFD42" s="18"/>
      <c r="UFE42" s="18"/>
      <c r="UFF42" s="18"/>
      <c r="UFG42" s="18"/>
      <c r="UFH42" s="18"/>
      <c r="UFI42" s="18"/>
      <c r="UFJ42" s="18"/>
      <c r="UFK42" s="18"/>
      <c r="UFL42" s="18"/>
      <c r="UFM42" s="18"/>
      <c r="UFN42" s="18"/>
      <c r="UFO42" s="18"/>
      <c r="UFP42" s="18"/>
      <c r="UFQ42" s="18"/>
      <c r="UFR42" s="18"/>
      <c r="UFS42" s="18"/>
      <c r="UFT42" s="18"/>
      <c r="UFU42" s="18"/>
      <c r="UFV42" s="18"/>
      <c r="UFW42" s="18"/>
      <c r="UFX42" s="18"/>
      <c r="UFY42" s="18"/>
      <c r="UFZ42" s="18"/>
      <c r="UGA42" s="18"/>
      <c r="UGB42" s="18"/>
      <c r="UGC42" s="18"/>
      <c r="UGD42" s="18"/>
      <c r="UGE42" s="18"/>
      <c r="UGF42" s="18"/>
      <c r="UGG42" s="18"/>
      <c r="UGH42" s="18"/>
      <c r="UGI42" s="18"/>
      <c r="UGJ42" s="18"/>
      <c r="UGK42" s="18"/>
      <c r="UGL42" s="18"/>
      <c r="UGM42" s="18"/>
      <c r="UGN42" s="18"/>
      <c r="UGO42" s="18"/>
      <c r="UGP42" s="18"/>
      <c r="UGQ42" s="18"/>
      <c r="UGR42" s="18"/>
      <c r="UGS42" s="18"/>
      <c r="UGT42" s="18"/>
      <c r="UGU42" s="18"/>
      <c r="UGV42" s="18"/>
      <c r="UGW42" s="18"/>
      <c r="UGX42" s="18"/>
      <c r="UGY42" s="18"/>
      <c r="UGZ42" s="18"/>
      <c r="UHA42" s="18"/>
      <c r="UHB42" s="18"/>
      <c r="UHC42" s="18"/>
      <c r="UHD42" s="18"/>
      <c r="UHE42" s="18"/>
      <c r="UHF42" s="18"/>
      <c r="UHG42" s="18"/>
      <c r="UHH42" s="18"/>
      <c r="UHI42" s="18"/>
      <c r="UHJ42" s="18"/>
      <c r="UHK42" s="18"/>
      <c r="UHL42" s="18"/>
      <c r="UHM42" s="18"/>
      <c r="UHN42" s="18"/>
      <c r="UHO42" s="18"/>
      <c r="UHP42" s="18"/>
      <c r="UHQ42" s="18"/>
      <c r="UHR42" s="18"/>
      <c r="UHS42" s="18"/>
      <c r="UHT42" s="18"/>
      <c r="UHU42" s="18"/>
      <c r="UHV42" s="18"/>
      <c r="UHW42" s="18"/>
      <c r="UHX42" s="18"/>
      <c r="UHY42" s="18"/>
      <c r="UHZ42" s="18"/>
      <c r="UIA42" s="18"/>
      <c r="UIB42" s="18"/>
      <c r="UIC42" s="18"/>
      <c r="UID42" s="18"/>
      <c r="UIE42" s="18"/>
      <c r="UIF42" s="18"/>
      <c r="UIG42" s="18"/>
      <c r="UIH42" s="18"/>
      <c r="UII42" s="18"/>
      <c r="UIJ42" s="18"/>
      <c r="UIK42" s="18"/>
      <c r="UIL42" s="18"/>
      <c r="UIM42" s="18"/>
      <c r="UIN42" s="18"/>
      <c r="UIO42" s="18"/>
      <c r="UIP42" s="18"/>
      <c r="UIQ42" s="18"/>
      <c r="UIR42" s="18"/>
      <c r="UIS42" s="18"/>
      <c r="UIT42" s="18"/>
      <c r="UIU42" s="18"/>
      <c r="UIV42" s="18"/>
      <c r="UIW42" s="18"/>
      <c r="UIX42" s="18"/>
      <c r="UIY42" s="18"/>
      <c r="UIZ42" s="18"/>
      <c r="UJA42" s="18"/>
      <c r="UJB42" s="18"/>
      <c r="UJC42" s="18"/>
      <c r="UJD42" s="18"/>
      <c r="UJE42" s="18"/>
      <c r="UJF42" s="18"/>
      <c r="UJG42" s="18"/>
      <c r="UJH42" s="18"/>
      <c r="UJI42" s="18"/>
      <c r="UJJ42" s="18"/>
      <c r="UJK42" s="18"/>
      <c r="UJL42" s="18"/>
      <c r="UJM42" s="18"/>
      <c r="UJN42" s="18"/>
      <c r="UJO42" s="18"/>
      <c r="UJP42" s="18"/>
      <c r="UJQ42" s="18"/>
      <c r="UJR42" s="18"/>
      <c r="UJS42" s="18"/>
      <c r="UJT42" s="18"/>
      <c r="UJU42" s="18"/>
      <c r="UJV42" s="18"/>
      <c r="UJW42" s="18"/>
      <c r="UJX42" s="18"/>
      <c r="UJY42" s="18"/>
      <c r="UJZ42" s="18"/>
      <c r="UKA42" s="18"/>
      <c r="UKB42" s="18"/>
      <c r="UKC42" s="18"/>
      <c r="UKD42" s="18"/>
      <c r="UKE42" s="18"/>
      <c r="UKF42" s="18"/>
      <c r="UKG42" s="18"/>
      <c r="UKH42" s="18"/>
      <c r="UKI42" s="18"/>
      <c r="UKJ42" s="18"/>
      <c r="UKK42" s="18"/>
      <c r="UKL42" s="18"/>
      <c r="UKM42" s="18"/>
      <c r="UKN42" s="18"/>
      <c r="UKO42" s="18"/>
      <c r="UKP42" s="18"/>
      <c r="UKQ42" s="18"/>
      <c r="UKR42" s="18"/>
      <c r="UKS42" s="18"/>
      <c r="UKT42" s="18"/>
      <c r="UKU42" s="18"/>
      <c r="UKV42" s="18"/>
      <c r="UKW42" s="18"/>
      <c r="UKX42" s="18"/>
      <c r="UKY42" s="18"/>
      <c r="UKZ42" s="18"/>
      <c r="ULA42" s="18"/>
      <c r="ULB42" s="18"/>
      <c r="ULC42" s="18"/>
      <c r="ULD42" s="18"/>
      <c r="ULE42" s="18"/>
      <c r="ULF42" s="18"/>
      <c r="ULG42" s="18"/>
      <c r="ULH42" s="18"/>
      <c r="ULI42" s="18"/>
      <c r="ULJ42" s="18"/>
      <c r="ULK42" s="18"/>
      <c r="ULL42" s="18"/>
      <c r="ULM42" s="18"/>
      <c r="ULN42" s="18"/>
      <c r="ULO42" s="18"/>
      <c r="ULP42" s="18"/>
      <c r="ULQ42" s="18"/>
      <c r="ULR42" s="18"/>
      <c r="ULS42" s="18"/>
      <c r="ULT42" s="18"/>
      <c r="ULU42" s="18"/>
      <c r="ULV42" s="18"/>
      <c r="ULW42" s="18"/>
      <c r="ULX42" s="18"/>
      <c r="ULY42" s="18"/>
      <c r="ULZ42" s="18"/>
      <c r="UMA42" s="18"/>
      <c r="UMB42" s="18"/>
      <c r="UMC42" s="18"/>
      <c r="UMD42" s="18"/>
      <c r="UME42" s="18"/>
      <c r="UMF42" s="18"/>
      <c r="UMG42" s="18"/>
      <c r="UMH42" s="18"/>
      <c r="UMI42" s="18"/>
      <c r="UMJ42" s="18"/>
      <c r="UMK42" s="18"/>
      <c r="UML42" s="18"/>
      <c r="UMM42" s="18"/>
      <c r="UMN42" s="18"/>
      <c r="UMO42" s="18"/>
      <c r="UMP42" s="18"/>
      <c r="UMQ42" s="18"/>
      <c r="UMR42" s="18"/>
      <c r="UMS42" s="18"/>
      <c r="UMT42" s="18"/>
      <c r="UMU42" s="18"/>
      <c r="UMV42" s="18"/>
      <c r="UMW42" s="18"/>
      <c r="UMX42" s="18"/>
      <c r="UMY42" s="18"/>
      <c r="UMZ42" s="18"/>
      <c r="UNA42" s="18"/>
      <c r="UNB42" s="18"/>
      <c r="UNC42" s="18"/>
      <c r="UND42" s="18"/>
      <c r="UNE42" s="18"/>
      <c r="UNF42" s="18"/>
      <c r="UNG42" s="18"/>
      <c r="UNH42" s="18"/>
      <c r="UNI42" s="18"/>
      <c r="UNJ42" s="18"/>
      <c r="UNK42" s="18"/>
      <c r="UNL42" s="18"/>
      <c r="UNM42" s="18"/>
      <c r="UNN42" s="18"/>
      <c r="UNO42" s="18"/>
      <c r="UNP42" s="18"/>
      <c r="UNQ42" s="18"/>
      <c r="UNR42" s="18"/>
      <c r="UNS42" s="18"/>
      <c r="UNT42" s="18"/>
      <c r="UNU42" s="18"/>
      <c r="UNV42" s="18"/>
      <c r="UNW42" s="18"/>
      <c r="UNX42" s="18"/>
      <c r="UNY42" s="18"/>
      <c r="UNZ42" s="18"/>
      <c r="UOA42" s="18"/>
      <c r="UOB42" s="18"/>
      <c r="UOC42" s="18"/>
      <c r="UOD42" s="18"/>
      <c r="UOE42" s="18"/>
      <c r="UOF42" s="18"/>
      <c r="UOG42" s="18"/>
      <c r="UOH42" s="18"/>
      <c r="UOI42" s="18"/>
      <c r="UOJ42" s="18"/>
      <c r="UOK42" s="18"/>
      <c r="UOL42" s="18"/>
      <c r="UOM42" s="18"/>
      <c r="UON42" s="18"/>
      <c r="UOO42" s="18"/>
      <c r="UOP42" s="18"/>
      <c r="UOQ42" s="18"/>
      <c r="UOR42" s="18"/>
      <c r="UOS42" s="18"/>
      <c r="UOT42" s="18"/>
      <c r="UOU42" s="18"/>
      <c r="UOV42" s="18"/>
      <c r="UOW42" s="18"/>
      <c r="UOX42" s="18"/>
      <c r="UOY42" s="18"/>
      <c r="UOZ42" s="18"/>
      <c r="UPA42" s="18"/>
      <c r="UPB42" s="18"/>
      <c r="UPC42" s="18"/>
      <c r="UPD42" s="18"/>
      <c r="UPE42" s="18"/>
      <c r="UPF42" s="18"/>
      <c r="UPG42" s="18"/>
      <c r="UPH42" s="18"/>
      <c r="UPI42" s="18"/>
      <c r="UPJ42" s="18"/>
      <c r="UPK42" s="18"/>
      <c r="UPL42" s="18"/>
      <c r="UPM42" s="18"/>
      <c r="UPN42" s="18"/>
      <c r="UPO42" s="18"/>
      <c r="UPP42" s="18"/>
      <c r="UPQ42" s="18"/>
      <c r="UPR42" s="18"/>
      <c r="UPS42" s="18"/>
      <c r="UPT42" s="18"/>
      <c r="UPU42" s="18"/>
      <c r="UPV42" s="18"/>
      <c r="UPW42" s="18"/>
      <c r="UPX42" s="18"/>
      <c r="UPY42" s="18"/>
      <c r="UPZ42" s="18"/>
      <c r="UQA42" s="18"/>
      <c r="UQB42" s="18"/>
      <c r="UQC42" s="18"/>
      <c r="UQD42" s="18"/>
      <c r="UQE42" s="18"/>
      <c r="UQF42" s="18"/>
      <c r="UQG42" s="18"/>
      <c r="UQH42" s="18"/>
      <c r="UQI42" s="18"/>
      <c r="UQJ42" s="18"/>
      <c r="UQK42" s="18"/>
      <c r="UQL42" s="18"/>
      <c r="UQM42" s="18"/>
      <c r="UQN42" s="18"/>
      <c r="UQO42" s="18"/>
      <c r="UQP42" s="18"/>
      <c r="UQQ42" s="18"/>
      <c r="UQR42" s="18"/>
      <c r="UQS42" s="18"/>
      <c r="UQT42" s="18"/>
      <c r="UQU42" s="18"/>
      <c r="UQV42" s="18"/>
      <c r="UQW42" s="18"/>
      <c r="UQX42" s="18"/>
      <c r="UQY42" s="18"/>
      <c r="UQZ42" s="18"/>
      <c r="URA42" s="18"/>
      <c r="URB42" s="18"/>
      <c r="URC42" s="18"/>
      <c r="URD42" s="18"/>
      <c r="URE42" s="18"/>
      <c r="URF42" s="18"/>
      <c r="URG42" s="18"/>
      <c r="URH42" s="18"/>
      <c r="URI42" s="18"/>
      <c r="URJ42" s="18"/>
      <c r="URK42" s="18"/>
      <c r="URL42" s="18"/>
      <c r="URM42" s="18"/>
      <c r="URN42" s="18"/>
      <c r="URO42" s="18"/>
      <c r="URP42" s="18"/>
      <c r="URQ42" s="18"/>
      <c r="URR42" s="18"/>
      <c r="URS42" s="18"/>
      <c r="URT42" s="18"/>
      <c r="URU42" s="18"/>
      <c r="URV42" s="18"/>
      <c r="URW42" s="18"/>
      <c r="URX42" s="18"/>
      <c r="URY42" s="18"/>
      <c r="URZ42" s="18"/>
      <c r="USA42" s="18"/>
      <c r="USB42" s="18"/>
      <c r="USC42" s="18"/>
      <c r="USD42" s="18"/>
      <c r="USE42" s="18"/>
      <c r="USF42" s="18"/>
      <c r="USG42" s="18"/>
      <c r="USH42" s="18"/>
      <c r="USI42" s="18"/>
      <c r="USJ42" s="18"/>
      <c r="USK42" s="18"/>
      <c r="USL42" s="18"/>
      <c r="USM42" s="18"/>
      <c r="USN42" s="18"/>
      <c r="USO42" s="18"/>
      <c r="USP42" s="18"/>
      <c r="USQ42" s="18"/>
      <c r="USR42" s="18"/>
      <c r="USS42" s="18"/>
      <c r="UST42" s="18"/>
      <c r="USU42" s="18"/>
      <c r="USV42" s="18"/>
      <c r="USW42" s="18"/>
      <c r="USX42" s="18"/>
      <c r="USY42" s="18"/>
      <c r="USZ42" s="18"/>
      <c r="UTA42" s="18"/>
      <c r="UTB42" s="18"/>
      <c r="UTC42" s="18"/>
      <c r="UTD42" s="18"/>
      <c r="UTE42" s="18"/>
      <c r="UTF42" s="18"/>
      <c r="UTG42" s="18"/>
      <c r="UTH42" s="18"/>
      <c r="UTI42" s="18"/>
      <c r="UTJ42" s="18"/>
      <c r="UTK42" s="18"/>
      <c r="UTL42" s="18"/>
      <c r="UTM42" s="18"/>
      <c r="UTN42" s="18"/>
      <c r="UTO42" s="18"/>
      <c r="UTP42" s="18"/>
      <c r="UTQ42" s="18"/>
      <c r="UTR42" s="18"/>
      <c r="UTS42" s="18"/>
      <c r="UTT42" s="18"/>
      <c r="UTU42" s="18"/>
      <c r="UTV42" s="18"/>
      <c r="UTW42" s="18"/>
      <c r="UTX42" s="18"/>
      <c r="UTY42" s="18"/>
      <c r="UTZ42" s="18"/>
      <c r="UUA42" s="18"/>
      <c r="UUB42" s="18"/>
      <c r="UUC42" s="18"/>
      <c r="UUD42" s="18"/>
      <c r="UUE42" s="18"/>
      <c r="UUF42" s="18"/>
      <c r="UUG42" s="18"/>
      <c r="UUH42" s="18"/>
      <c r="UUI42" s="18"/>
      <c r="UUJ42" s="18"/>
      <c r="UUK42" s="18"/>
      <c r="UUL42" s="18"/>
      <c r="UUM42" s="18"/>
      <c r="UUN42" s="18"/>
      <c r="UUO42" s="18"/>
      <c r="UUP42" s="18"/>
      <c r="UUQ42" s="18"/>
      <c r="UUR42" s="18"/>
      <c r="UUS42" s="18"/>
      <c r="UUT42" s="18"/>
      <c r="UUU42" s="18"/>
      <c r="UUV42" s="18"/>
      <c r="UUW42" s="18"/>
      <c r="UUX42" s="18"/>
      <c r="UUY42" s="18"/>
      <c r="UUZ42" s="18"/>
      <c r="UVA42" s="18"/>
      <c r="UVB42" s="18"/>
      <c r="UVC42" s="18"/>
      <c r="UVD42" s="18"/>
      <c r="UVE42" s="18"/>
      <c r="UVF42" s="18"/>
      <c r="UVG42" s="18"/>
      <c r="UVH42" s="18"/>
      <c r="UVI42" s="18"/>
      <c r="UVJ42" s="18"/>
      <c r="UVK42" s="18"/>
      <c r="UVL42" s="18"/>
      <c r="UVM42" s="18"/>
      <c r="UVN42" s="18"/>
      <c r="UVO42" s="18"/>
      <c r="UVP42" s="18"/>
      <c r="UVQ42" s="18"/>
      <c r="UVR42" s="18"/>
      <c r="UVS42" s="18"/>
      <c r="UVT42" s="18"/>
      <c r="UVU42" s="18"/>
      <c r="UVV42" s="18"/>
      <c r="UVW42" s="18"/>
      <c r="UVX42" s="18"/>
      <c r="UVY42" s="18"/>
      <c r="UVZ42" s="18"/>
      <c r="UWA42" s="18"/>
      <c r="UWB42" s="18"/>
      <c r="UWC42" s="18"/>
      <c r="UWD42" s="18"/>
      <c r="UWE42" s="18"/>
      <c r="UWF42" s="18"/>
      <c r="UWG42" s="18"/>
      <c r="UWH42" s="18"/>
      <c r="UWI42" s="18"/>
      <c r="UWJ42" s="18"/>
      <c r="UWK42" s="18"/>
      <c r="UWL42" s="18"/>
      <c r="UWM42" s="18"/>
      <c r="UWN42" s="18"/>
      <c r="UWO42" s="18"/>
      <c r="UWP42" s="18"/>
      <c r="UWQ42" s="18"/>
      <c r="UWR42" s="18"/>
      <c r="UWS42" s="18"/>
      <c r="UWT42" s="18"/>
      <c r="UWU42" s="18"/>
      <c r="UWV42" s="18"/>
      <c r="UWW42" s="18"/>
      <c r="UWX42" s="18"/>
      <c r="UWY42" s="18"/>
      <c r="UWZ42" s="18"/>
      <c r="UXA42" s="18"/>
      <c r="UXB42" s="18"/>
      <c r="UXC42" s="18"/>
      <c r="UXD42" s="18"/>
      <c r="UXE42" s="18"/>
      <c r="UXF42" s="18"/>
      <c r="UXG42" s="18"/>
      <c r="UXH42" s="18"/>
      <c r="UXI42" s="18"/>
      <c r="UXJ42" s="18"/>
      <c r="UXK42" s="18"/>
      <c r="UXL42" s="18"/>
      <c r="UXM42" s="18"/>
      <c r="UXN42" s="18"/>
      <c r="UXO42" s="18"/>
      <c r="UXP42" s="18"/>
      <c r="UXQ42" s="18"/>
      <c r="UXR42" s="18"/>
      <c r="UXS42" s="18"/>
      <c r="UXT42" s="18"/>
      <c r="UXU42" s="18"/>
      <c r="UXV42" s="18"/>
      <c r="UXW42" s="18"/>
      <c r="UXX42" s="18"/>
      <c r="UXY42" s="18"/>
      <c r="UXZ42" s="18"/>
      <c r="UYA42" s="18"/>
      <c r="UYB42" s="18"/>
      <c r="UYC42" s="18"/>
      <c r="UYD42" s="18"/>
      <c r="UYE42" s="18"/>
      <c r="UYF42" s="18"/>
      <c r="UYG42" s="18"/>
      <c r="UYH42" s="18"/>
      <c r="UYI42" s="18"/>
      <c r="UYJ42" s="18"/>
      <c r="UYK42" s="18"/>
      <c r="UYL42" s="18"/>
      <c r="UYM42" s="18"/>
      <c r="UYN42" s="18"/>
      <c r="UYO42" s="18"/>
      <c r="UYP42" s="18"/>
      <c r="UYQ42" s="18"/>
      <c r="UYR42" s="18"/>
      <c r="UYS42" s="18"/>
      <c r="UYT42" s="18"/>
      <c r="UYU42" s="18"/>
      <c r="UYV42" s="18"/>
      <c r="UYW42" s="18"/>
      <c r="UYX42" s="18"/>
      <c r="UYY42" s="18"/>
      <c r="UYZ42" s="18"/>
      <c r="UZA42" s="18"/>
      <c r="UZB42" s="18"/>
      <c r="UZC42" s="18"/>
      <c r="UZD42" s="18"/>
      <c r="UZE42" s="18"/>
      <c r="UZF42" s="18"/>
      <c r="UZG42" s="18"/>
      <c r="UZH42" s="18"/>
      <c r="UZI42" s="18"/>
      <c r="UZJ42" s="18"/>
      <c r="UZK42" s="18"/>
      <c r="UZL42" s="18"/>
      <c r="UZM42" s="18"/>
      <c r="UZN42" s="18"/>
      <c r="UZO42" s="18"/>
      <c r="UZP42" s="18"/>
      <c r="UZQ42" s="18"/>
      <c r="UZR42" s="18"/>
      <c r="UZS42" s="18"/>
      <c r="UZT42" s="18"/>
      <c r="UZU42" s="18"/>
      <c r="UZV42" s="18"/>
      <c r="UZW42" s="18"/>
      <c r="UZX42" s="18"/>
      <c r="UZY42" s="18"/>
      <c r="UZZ42" s="18"/>
      <c r="VAA42" s="18"/>
      <c r="VAB42" s="18"/>
      <c r="VAC42" s="18"/>
      <c r="VAD42" s="18"/>
      <c r="VAE42" s="18"/>
      <c r="VAF42" s="18"/>
      <c r="VAG42" s="18"/>
      <c r="VAH42" s="18"/>
      <c r="VAI42" s="18"/>
      <c r="VAJ42" s="18"/>
      <c r="VAK42" s="18"/>
      <c r="VAL42" s="18"/>
      <c r="VAM42" s="18"/>
      <c r="VAN42" s="18"/>
      <c r="VAO42" s="18"/>
      <c r="VAP42" s="18"/>
      <c r="VAQ42" s="18"/>
      <c r="VAR42" s="18"/>
      <c r="VAS42" s="18"/>
      <c r="VAT42" s="18"/>
      <c r="VAU42" s="18"/>
      <c r="VAV42" s="18"/>
      <c r="VAW42" s="18"/>
      <c r="VAX42" s="18"/>
      <c r="VAY42" s="18"/>
      <c r="VAZ42" s="18"/>
      <c r="VBA42" s="18"/>
      <c r="VBB42" s="18"/>
      <c r="VBC42" s="18"/>
      <c r="VBD42" s="18"/>
      <c r="VBE42" s="18"/>
      <c r="VBF42" s="18"/>
      <c r="VBG42" s="18"/>
      <c r="VBH42" s="18"/>
      <c r="VBI42" s="18"/>
      <c r="VBJ42" s="18"/>
      <c r="VBK42" s="18"/>
      <c r="VBL42" s="18"/>
      <c r="VBM42" s="18"/>
      <c r="VBN42" s="18"/>
      <c r="VBO42" s="18"/>
      <c r="VBP42" s="18"/>
      <c r="VBQ42" s="18"/>
      <c r="VBR42" s="18"/>
      <c r="VBS42" s="18"/>
      <c r="VBT42" s="18"/>
      <c r="VBU42" s="18"/>
      <c r="VBV42" s="18"/>
      <c r="VBW42" s="18"/>
      <c r="VBX42" s="18"/>
      <c r="VBY42" s="18"/>
      <c r="VBZ42" s="18"/>
      <c r="VCA42" s="18"/>
      <c r="VCB42" s="18"/>
      <c r="VCC42" s="18"/>
      <c r="VCD42" s="18"/>
      <c r="VCE42" s="18"/>
      <c r="VCF42" s="18"/>
      <c r="VCG42" s="18"/>
      <c r="VCH42" s="18"/>
      <c r="VCI42" s="18"/>
      <c r="VCJ42" s="18"/>
      <c r="VCK42" s="18"/>
      <c r="VCL42" s="18"/>
      <c r="VCM42" s="18"/>
      <c r="VCN42" s="18"/>
      <c r="VCO42" s="18"/>
      <c r="VCP42" s="18"/>
      <c r="VCQ42" s="18"/>
      <c r="VCR42" s="18"/>
      <c r="VCS42" s="18"/>
      <c r="VCT42" s="18"/>
      <c r="VCU42" s="18"/>
      <c r="VCV42" s="18"/>
      <c r="VCW42" s="18"/>
      <c r="VCX42" s="18"/>
      <c r="VCY42" s="18"/>
      <c r="VCZ42" s="18"/>
      <c r="VDA42" s="18"/>
      <c r="VDB42" s="18"/>
      <c r="VDC42" s="18"/>
      <c r="VDD42" s="18"/>
      <c r="VDE42" s="18"/>
      <c r="VDF42" s="18"/>
      <c r="VDG42" s="18"/>
      <c r="VDH42" s="18"/>
      <c r="VDI42" s="18"/>
      <c r="VDJ42" s="18"/>
      <c r="VDK42" s="18"/>
      <c r="VDL42" s="18"/>
      <c r="VDM42" s="18"/>
      <c r="VDN42" s="18"/>
      <c r="VDO42" s="18"/>
      <c r="VDP42" s="18"/>
      <c r="VDQ42" s="18"/>
      <c r="VDR42" s="18"/>
      <c r="VDS42" s="18"/>
      <c r="VDT42" s="18"/>
      <c r="VDU42" s="18"/>
      <c r="VDV42" s="18"/>
      <c r="VDW42" s="18"/>
      <c r="VDX42" s="18"/>
      <c r="VDY42" s="18"/>
      <c r="VDZ42" s="18"/>
      <c r="VEA42" s="18"/>
      <c r="VEB42" s="18"/>
      <c r="VEC42" s="18"/>
      <c r="VED42" s="18"/>
      <c r="VEE42" s="18"/>
      <c r="VEF42" s="18"/>
      <c r="VEG42" s="18"/>
      <c r="VEH42" s="18"/>
      <c r="VEI42" s="18"/>
      <c r="VEJ42" s="18"/>
      <c r="VEK42" s="18"/>
      <c r="VEL42" s="18"/>
      <c r="VEM42" s="18"/>
      <c r="VEN42" s="18"/>
      <c r="VEO42" s="18"/>
      <c r="VEP42" s="18"/>
      <c r="VEQ42" s="18"/>
      <c r="VER42" s="18"/>
      <c r="VES42" s="18"/>
      <c r="VET42" s="18"/>
      <c r="VEU42" s="18"/>
      <c r="VEV42" s="18"/>
      <c r="VEW42" s="18"/>
      <c r="VEX42" s="18"/>
      <c r="VEY42" s="18"/>
      <c r="VEZ42" s="18"/>
      <c r="VFA42" s="18"/>
      <c r="VFB42" s="18"/>
      <c r="VFC42" s="18"/>
      <c r="VFD42" s="18"/>
      <c r="VFE42" s="18"/>
      <c r="VFF42" s="18"/>
      <c r="VFG42" s="18"/>
      <c r="VFH42" s="18"/>
      <c r="VFI42" s="18"/>
      <c r="VFJ42" s="18"/>
      <c r="VFK42" s="18"/>
      <c r="VFL42" s="18"/>
      <c r="VFM42" s="18"/>
      <c r="VFN42" s="18"/>
      <c r="VFO42" s="18"/>
      <c r="VFP42" s="18"/>
      <c r="VFQ42" s="18"/>
      <c r="VFR42" s="18"/>
      <c r="VFS42" s="18"/>
      <c r="VFT42" s="18"/>
      <c r="VFU42" s="18"/>
      <c r="VFV42" s="18"/>
      <c r="VFW42" s="18"/>
      <c r="VFX42" s="18"/>
      <c r="VFY42" s="18"/>
      <c r="VFZ42" s="18"/>
      <c r="VGA42" s="18"/>
      <c r="VGB42" s="18"/>
      <c r="VGC42" s="18"/>
      <c r="VGD42" s="18"/>
      <c r="VGE42" s="18"/>
      <c r="VGF42" s="18"/>
      <c r="VGG42" s="18"/>
      <c r="VGH42" s="18"/>
      <c r="VGI42" s="18"/>
      <c r="VGJ42" s="18"/>
      <c r="VGK42" s="18"/>
      <c r="VGL42" s="18"/>
      <c r="VGM42" s="18"/>
      <c r="VGN42" s="18"/>
      <c r="VGO42" s="18"/>
      <c r="VGP42" s="18"/>
      <c r="VGQ42" s="18"/>
      <c r="VGR42" s="18"/>
      <c r="VGS42" s="18"/>
      <c r="VGT42" s="18"/>
      <c r="VGU42" s="18"/>
      <c r="VGV42" s="18"/>
      <c r="VGW42" s="18"/>
      <c r="VGX42" s="18"/>
      <c r="VGY42" s="18"/>
      <c r="VGZ42" s="18"/>
      <c r="VHA42" s="18"/>
      <c r="VHB42" s="18"/>
      <c r="VHC42" s="18"/>
      <c r="VHD42" s="18"/>
      <c r="VHE42" s="18"/>
      <c r="VHF42" s="18"/>
      <c r="VHG42" s="18"/>
      <c r="VHH42" s="18"/>
      <c r="VHI42" s="18"/>
      <c r="VHJ42" s="18"/>
      <c r="VHK42" s="18"/>
      <c r="VHL42" s="18"/>
      <c r="VHM42" s="18"/>
      <c r="VHN42" s="18"/>
      <c r="VHO42" s="18"/>
      <c r="VHP42" s="18"/>
      <c r="VHQ42" s="18"/>
      <c r="VHR42" s="18"/>
      <c r="VHS42" s="18"/>
      <c r="VHT42" s="18"/>
      <c r="VHU42" s="18"/>
      <c r="VHV42" s="18"/>
      <c r="VHW42" s="18"/>
      <c r="VHX42" s="18"/>
      <c r="VHY42" s="18"/>
      <c r="VHZ42" s="18"/>
      <c r="VIA42" s="18"/>
      <c r="VIB42" s="18"/>
      <c r="VIC42" s="18"/>
      <c r="VID42" s="18"/>
      <c r="VIE42" s="18"/>
      <c r="VIF42" s="18"/>
      <c r="VIG42" s="18"/>
      <c r="VIH42" s="18"/>
      <c r="VII42" s="18"/>
      <c r="VIJ42" s="18"/>
      <c r="VIK42" s="18"/>
      <c r="VIL42" s="18"/>
      <c r="VIM42" s="18"/>
      <c r="VIN42" s="18"/>
      <c r="VIO42" s="18"/>
      <c r="VIP42" s="18"/>
      <c r="VIQ42" s="18"/>
      <c r="VIR42" s="18"/>
      <c r="VIS42" s="18"/>
      <c r="VIT42" s="18"/>
      <c r="VIU42" s="18"/>
      <c r="VIV42" s="18"/>
      <c r="VIW42" s="18"/>
      <c r="VIX42" s="18"/>
      <c r="VIY42" s="18"/>
      <c r="VIZ42" s="18"/>
      <c r="VJA42" s="18"/>
      <c r="VJB42" s="18"/>
      <c r="VJC42" s="18"/>
      <c r="VJD42" s="18"/>
      <c r="VJE42" s="18"/>
      <c r="VJF42" s="18"/>
      <c r="VJG42" s="18"/>
      <c r="VJH42" s="18"/>
      <c r="VJI42" s="18"/>
      <c r="VJJ42" s="18"/>
      <c r="VJK42" s="18"/>
      <c r="VJL42" s="18"/>
      <c r="VJM42" s="18"/>
      <c r="VJN42" s="18"/>
      <c r="VJO42" s="18"/>
      <c r="VJP42" s="18"/>
      <c r="VJQ42" s="18"/>
      <c r="VJR42" s="18"/>
      <c r="VJS42" s="18"/>
      <c r="VJT42" s="18"/>
      <c r="VJU42" s="18"/>
      <c r="VJV42" s="18"/>
      <c r="VJW42" s="18"/>
      <c r="VJX42" s="18"/>
      <c r="VJY42" s="18"/>
      <c r="VJZ42" s="18"/>
      <c r="VKA42" s="18"/>
      <c r="VKB42" s="18"/>
      <c r="VKC42" s="18"/>
      <c r="VKD42" s="18"/>
      <c r="VKE42" s="18"/>
      <c r="VKF42" s="18"/>
      <c r="VKG42" s="18"/>
      <c r="VKH42" s="18"/>
      <c r="VKI42" s="18"/>
      <c r="VKJ42" s="18"/>
      <c r="VKK42" s="18"/>
      <c r="VKL42" s="18"/>
      <c r="VKM42" s="18"/>
      <c r="VKN42" s="18"/>
      <c r="VKO42" s="18"/>
      <c r="VKP42" s="18"/>
      <c r="VKQ42" s="18"/>
      <c r="VKR42" s="18"/>
      <c r="VKS42" s="18"/>
      <c r="VKT42" s="18"/>
      <c r="VKU42" s="18"/>
      <c r="VKV42" s="18"/>
      <c r="VKW42" s="18"/>
      <c r="VKX42" s="18"/>
      <c r="VKY42" s="18"/>
      <c r="VKZ42" s="18"/>
      <c r="VLA42" s="18"/>
      <c r="VLB42" s="18"/>
      <c r="VLC42" s="18"/>
      <c r="VLD42" s="18"/>
      <c r="VLE42" s="18"/>
      <c r="VLF42" s="18"/>
      <c r="VLG42" s="18"/>
      <c r="VLH42" s="18"/>
      <c r="VLI42" s="18"/>
      <c r="VLJ42" s="18"/>
      <c r="VLK42" s="18"/>
      <c r="VLL42" s="18"/>
      <c r="VLM42" s="18"/>
      <c r="VLN42" s="18"/>
      <c r="VLO42" s="18"/>
      <c r="VLP42" s="18"/>
      <c r="VLQ42" s="18"/>
      <c r="VLR42" s="18"/>
      <c r="VLS42" s="18"/>
      <c r="VLT42" s="18"/>
      <c r="VLU42" s="18"/>
      <c r="VLV42" s="18"/>
      <c r="VLW42" s="18"/>
      <c r="VLX42" s="18"/>
      <c r="VLY42" s="18"/>
      <c r="VLZ42" s="18"/>
      <c r="VMA42" s="18"/>
      <c r="VMB42" s="18"/>
      <c r="VMC42" s="18"/>
      <c r="VMD42" s="18"/>
      <c r="VME42" s="18"/>
      <c r="VMF42" s="18"/>
      <c r="VMG42" s="18"/>
      <c r="VMH42" s="18"/>
      <c r="VMI42" s="18"/>
      <c r="VMJ42" s="18"/>
      <c r="VMK42" s="18"/>
      <c r="VML42" s="18"/>
      <c r="VMM42" s="18"/>
      <c r="VMN42" s="18"/>
      <c r="VMO42" s="18"/>
      <c r="VMP42" s="18"/>
      <c r="VMQ42" s="18"/>
      <c r="VMR42" s="18"/>
      <c r="VMS42" s="18"/>
      <c r="VMT42" s="18"/>
      <c r="VMU42" s="18"/>
      <c r="VMV42" s="18"/>
      <c r="VMW42" s="18"/>
      <c r="VMX42" s="18"/>
      <c r="VMY42" s="18"/>
      <c r="VMZ42" s="18"/>
      <c r="VNA42" s="18"/>
      <c r="VNB42" s="18"/>
      <c r="VNC42" s="18"/>
      <c r="VND42" s="18"/>
      <c r="VNE42" s="18"/>
      <c r="VNF42" s="18"/>
      <c r="VNG42" s="18"/>
      <c r="VNH42" s="18"/>
      <c r="VNI42" s="18"/>
      <c r="VNJ42" s="18"/>
      <c r="VNK42" s="18"/>
      <c r="VNL42" s="18"/>
      <c r="VNM42" s="18"/>
      <c r="VNN42" s="18"/>
      <c r="VNO42" s="18"/>
      <c r="VNP42" s="18"/>
      <c r="VNQ42" s="18"/>
      <c r="VNR42" s="18"/>
      <c r="VNS42" s="18"/>
      <c r="VNT42" s="18"/>
      <c r="VNU42" s="18"/>
      <c r="VNV42" s="18"/>
      <c r="VNW42" s="18"/>
      <c r="VNX42" s="18"/>
      <c r="VNY42" s="18"/>
      <c r="VNZ42" s="18"/>
      <c r="VOA42" s="18"/>
      <c r="VOB42" s="18"/>
      <c r="VOC42" s="18"/>
      <c r="VOD42" s="18"/>
      <c r="VOE42" s="18"/>
      <c r="VOF42" s="18"/>
      <c r="VOG42" s="18"/>
      <c r="VOH42" s="18"/>
      <c r="VOI42" s="18"/>
      <c r="VOJ42" s="18"/>
      <c r="VOK42" s="18"/>
      <c r="VOL42" s="18"/>
      <c r="VOM42" s="18"/>
      <c r="VON42" s="18"/>
      <c r="VOO42" s="18"/>
      <c r="VOP42" s="18"/>
      <c r="VOQ42" s="18"/>
      <c r="VOR42" s="18"/>
      <c r="VOS42" s="18"/>
      <c r="VOT42" s="18"/>
      <c r="VOU42" s="18"/>
      <c r="VOV42" s="18"/>
      <c r="VOW42" s="18"/>
      <c r="VOX42" s="18"/>
      <c r="VOY42" s="18"/>
      <c r="VOZ42" s="18"/>
      <c r="VPA42" s="18"/>
      <c r="VPB42" s="18"/>
      <c r="VPC42" s="18"/>
      <c r="VPD42" s="18"/>
      <c r="VPE42" s="18"/>
      <c r="VPF42" s="18"/>
      <c r="VPG42" s="18"/>
      <c r="VPH42" s="18"/>
      <c r="VPI42" s="18"/>
      <c r="VPJ42" s="18"/>
      <c r="VPK42" s="18"/>
      <c r="VPL42" s="18"/>
      <c r="VPM42" s="18"/>
      <c r="VPN42" s="18"/>
      <c r="VPO42" s="18"/>
      <c r="VPP42" s="18"/>
      <c r="VPQ42" s="18"/>
      <c r="VPR42" s="18"/>
      <c r="VPS42" s="18"/>
      <c r="VPT42" s="18"/>
      <c r="VPU42" s="18"/>
      <c r="VPV42" s="18"/>
      <c r="VPW42" s="18"/>
      <c r="VPX42" s="18"/>
      <c r="VPY42" s="18"/>
      <c r="VPZ42" s="18"/>
      <c r="VQA42" s="18"/>
      <c r="VQB42" s="18"/>
      <c r="VQC42" s="18"/>
      <c r="VQD42" s="18"/>
      <c r="VQE42" s="18"/>
      <c r="VQF42" s="18"/>
      <c r="VQG42" s="18"/>
      <c r="VQH42" s="18"/>
      <c r="VQI42" s="18"/>
      <c r="VQJ42" s="18"/>
      <c r="VQK42" s="18"/>
      <c r="VQL42" s="18"/>
      <c r="VQM42" s="18"/>
      <c r="VQN42" s="18"/>
      <c r="VQO42" s="18"/>
      <c r="VQP42" s="18"/>
      <c r="VQQ42" s="18"/>
      <c r="VQR42" s="18"/>
      <c r="VQS42" s="18"/>
      <c r="VQT42" s="18"/>
      <c r="VQU42" s="18"/>
      <c r="VQV42" s="18"/>
      <c r="VQW42" s="18"/>
      <c r="VQX42" s="18"/>
      <c r="VQY42" s="18"/>
      <c r="VQZ42" s="18"/>
      <c r="VRA42" s="18"/>
      <c r="VRB42" s="18"/>
      <c r="VRC42" s="18"/>
      <c r="VRD42" s="18"/>
      <c r="VRE42" s="18"/>
      <c r="VRF42" s="18"/>
      <c r="VRG42" s="18"/>
      <c r="VRH42" s="18"/>
      <c r="VRI42" s="18"/>
      <c r="VRJ42" s="18"/>
      <c r="VRK42" s="18"/>
      <c r="VRL42" s="18"/>
      <c r="VRM42" s="18"/>
      <c r="VRN42" s="18"/>
      <c r="VRO42" s="18"/>
      <c r="VRP42" s="18"/>
      <c r="VRQ42" s="18"/>
      <c r="VRR42" s="18"/>
      <c r="VRS42" s="18"/>
      <c r="VRT42" s="18"/>
      <c r="VRU42" s="18"/>
      <c r="VRV42" s="18"/>
      <c r="VRW42" s="18"/>
      <c r="VRX42" s="18"/>
      <c r="VRY42" s="18"/>
      <c r="VRZ42" s="18"/>
      <c r="VSA42" s="18"/>
      <c r="VSB42" s="18"/>
      <c r="VSC42" s="18"/>
      <c r="VSD42" s="18"/>
      <c r="VSE42" s="18"/>
      <c r="VSF42" s="18"/>
      <c r="VSG42" s="18"/>
      <c r="VSH42" s="18"/>
      <c r="VSI42" s="18"/>
      <c r="VSJ42" s="18"/>
      <c r="VSK42" s="18"/>
      <c r="VSL42" s="18"/>
      <c r="VSM42" s="18"/>
      <c r="VSN42" s="18"/>
      <c r="VSO42" s="18"/>
      <c r="VSP42" s="18"/>
      <c r="VSQ42" s="18"/>
      <c r="VSR42" s="18"/>
      <c r="VSS42" s="18"/>
      <c r="VST42" s="18"/>
      <c r="VSU42" s="18"/>
      <c r="VSV42" s="18"/>
      <c r="VSW42" s="18"/>
      <c r="VSX42" s="18"/>
      <c r="VSY42" s="18"/>
      <c r="VSZ42" s="18"/>
      <c r="VTA42" s="18"/>
      <c r="VTB42" s="18"/>
      <c r="VTC42" s="18"/>
      <c r="VTD42" s="18"/>
      <c r="VTE42" s="18"/>
      <c r="VTF42" s="18"/>
      <c r="VTG42" s="18"/>
      <c r="VTH42" s="18"/>
      <c r="VTI42" s="18"/>
      <c r="VTJ42" s="18"/>
      <c r="VTK42" s="18"/>
      <c r="VTL42" s="18"/>
      <c r="VTM42" s="18"/>
      <c r="VTN42" s="18"/>
      <c r="VTO42" s="18"/>
      <c r="VTP42" s="18"/>
      <c r="VTQ42" s="18"/>
      <c r="VTR42" s="18"/>
      <c r="VTS42" s="18"/>
      <c r="VTT42" s="18"/>
      <c r="VTU42" s="18"/>
      <c r="VTV42" s="18"/>
      <c r="VTW42" s="18"/>
      <c r="VTX42" s="18"/>
      <c r="VTY42" s="18"/>
      <c r="VTZ42" s="18"/>
      <c r="VUA42" s="18"/>
      <c r="VUB42" s="18"/>
      <c r="VUC42" s="18"/>
      <c r="VUD42" s="18"/>
      <c r="VUE42" s="18"/>
      <c r="VUF42" s="18"/>
      <c r="VUG42" s="18"/>
      <c r="VUH42" s="18"/>
      <c r="VUI42" s="18"/>
      <c r="VUJ42" s="18"/>
      <c r="VUK42" s="18"/>
      <c r="VUL42" s="18"/>
      <c r="VUM42" s="18"/>
      <c r="VUN42" s="18"/>
      <c r="VUO42" s="18"/>
      <c r="VUP42" s="18"/>
      <c r="VUQ42" s="18"/>
      <c r="VUR42" s="18"/>
      <c r="VUS42" s="18"/>
      <c r="VUT42" s="18"/>
      <c r="VUU42" s="18"/>
      <c r="VUV42" s="18"/>
      <c r="VUW42" s="18"/>
      <c r="VUX42" s="18"/>
      <c r="VUY42" s="18"/>
      <c r="VUZ42" s="18"/>
      <c r="VVA42" s="18"/>
      <c r="VVB42" s="18"/>
      <c r="VVC42" s="18"/>
      <c r="VVD42" s="18"/>
      <c r="VVE42" s="18"/>
      <c r="VVF42" s="18"/>
      <c r="VVG42" s="18"/>
      <c r="VVH42" s="18"/>
      <c r="VVI42" s="18"/>
      <c r="VVJ42" s="18"/>
      <c r="VVK42" s="18"/>
      <c r="VVL42" s="18"/>
      <c r="VVM42" s="18"/>
      <c r="VVN42" s="18"/>
      <c r="VVO42" s="18"/>
      <c r="VVP42" s="18"/>
      <c r="VVQ42" s="18"/>
      <c r="VVR42" s="18"/>
      <c r="VVS42" s="18"/>
      <c r="VVT42" s="18"/>
      <c r="VVU42" s="18"/>
      <c r="VVV42" s="18"/>
      <c r="VVW42" s="18"/>
      <c r="VVX42" s="18"/>
      <c r="VVY42" s="18"/>
      <c r="VVZ42" s="18"/>
      <c r="VWA42" s="18"/>
      <c r="VWB42" s="18"/>
      <c r="VWC42" s="18"/>
      <c r="VWD42" s="18"/>
      <c r="VWE42" s="18"/>
      <c r="VWF42" s="18"/>
      <c r="VWG42" s="18"/>
      <c r="VWH42" s="18"/>
      <c r="VWI42" s="18"/>
      <c r="VWJ42" s="18"/>
      <c r="VWK42" s="18"/>
      <c r="VWL42" s="18"/>
      <c r="VWM42" s="18"/>
      <c r="VWN42" s="18"/>
      <c r="VWO42" s="18"/>
      <c r="VWP42" s="18"/>
      <c r="VWQ42" s="18"/>
      <c r="VWR42" s="18"/>
      <c r="VWS42" s="18"/>
      <c r="VWT42" s="18"/>
      <c r="VWU42" s="18"/>
      <c r="VWV42" s="18"/>
      <c r="VWW42" s="18"/>
      <c r="VWX42" s="18"/>
      <c r="VWY42" s="18"/>
      <c r="VWZ42" s="18"/>
      <c r="VXA42" s="18"/>
      <c r="VXB42" s="18"/>
      <c r="VXC42" s="18"/>
      <c r="VXD42" s="18"/>
      <c r="VXE42" s="18"/>
      <c r="VXF42" s="18"/>
      <c r="VXG42" s="18"/>
      <c r="VXH42" s="18"/>
      <c r="VXI42" s="18"/>
      <c r="VXJ42" s="18"/>
      <c r="VXK42" s="18"/>
      <c r="VXL42" s="18"/>
      <c r="VXM42" s="18"/>
      <c r="VXN42" s="18"/>
      <c r="VXO42" s="18"/>
      <c r="VXP42" s="18"/>
      <c r="VXQ42" s="18"/>
      <c r="VXR42" s="18"/>
      <c r="VXS42" s="18"/>
      <c r="VXT42" s="18"/>
      <c r="VXU42" s="18"/>
      <c r="VXV42" s="18"/>
      <c r="VXW42" s="18"/>
      <c r="VXX42" s="18"/>
      <c r="VXY42" s="18"/>
      <c r="VXZ42" s="18"/>
      <c r="VYA42" s="18"/>
      <c r="VYB42" s="18"/>
      <c r="VYC42" s="18"/>
      <c r="VYD42" s="18"/>
      <c r="VYE42" s="18"/>
      <c r="VYF42" s="18"/>
      <c r="VYG42" s="18"/>
      <c r="VYH42" s="18"/>
      <c r="VYI42" s="18"/>
      <c r="VYJ42" s="18"/>
      <c r="VYK42" s="18"/>
      <c r="VYL42" s="18"/>
      <c r="VYM42" s="18"/>
      <c r="VYN42" s="18"/>
      <c r="VYO42" s="18"/>
      <c r="VYP42" s="18"/>
      <c r="VYQ42" s="18"/>
      <c r="VYR42" s="18"/>
      <c r="VYS42" s="18"/>
      <c r="VYT42" s="18"/>
      <c r="VYU42" s="18"/>
      <c r="VYV42" s="18"/>
      <c r="VYW42" s="18"/>
      <c r="VYX42" s="18"/>
      <c r="VYY42" s="18"/>
      <c r="VYZ42" s="18"/>
      <c r="VZA42" s="18"/>
      <c r="VZB42" s="18"/>
      <c r="VZC42" s="18"/>
      <c r="VZD42" s="18"/>
      <c r="VZE42" s="18"/>
      <c r="VZF42" s="18"/>
      <c r="VZG42" s="18"/>
      <c r="VZH42" s="18"/>
      <c r="VZI42" s="18"/>
      <c r="VZJ42" s="18"/>
      <c r="VZK42" s="18"/>
      <c r="VZL42" s="18"/>
      <c r="VZM42" s="18"/>
      <c r="VZN42" s="18"/>
      <c r="VZO42" s="18"/>
      <c r="VZP42" s="18"/>
      <c r="VZQ42" s="18"/>
      <c r="VZR42" s="18"/>
      <c r="VZS42" s="18"/>
      <c r="VZT42" s="18"/>
      <c r="VZU42" s="18"/>
      <c r="VZV42" s="18"/>
      <c r="VZW42" s="18"/>
      <c r="VZX42" s="18"/>
      <c r="VZY42" s="18"/>
      <c r="VZZ42" s="18"/>
      <c r="WAA42" s="18"/>
      <c r="WAB42" s="18"/>
      <c r="WAC42" s="18"/>
      <c r="WAD42" s="18"/>
      <c r="WAE42" s="18"/>
      <c r="WAF42" s="18"/>
      <c r="WAG42" s="18"/>
      <c r="WAH42" s="18"/>
      <c r="WAI42" s="18"/>
      <c r="WAJ42" s="18"/>
      <c r="WAK42" s="18"/>
      <c r="WAL42" s="18"/>
      <c r="WAM42" s="18"/>
      <c r="WAN42" s="18"/>
      <c r="WAO42" s="18"/>
      <c r="WAP42" s="18"/>
      <c r="WAQ42" s="18"/>
      <c r="WAR42" s="18"/>
      <c r="WAS42" s="18"/>
      <c r="WAT42" s="18"/>
      <c r="WAU42" s="18"/>
      <c r="WAV42" s="18"/>
      <c r="WAW42" s="18"/>
      <c r="WAX42" s="18"/>
      <c r="WAY42" s="18"/>
      <c r="WAZ42" s="18"/>
      <c r="WBA42" s="18"/>
      <c r="WBB42" s="18"/>
      <c r="WBC42" s="18"/>
      <c r="WBD42" s="18"/>
      <c r="WBE42" s="18"/>
      <c r="WBF42" s="18"/>
      <c r="WBG42" s="18"/>
      <c r="WBH42" s="18"/>
      <c r="WBI42" s="18"/>
      <c r="WBJ42" s="18"/>
      <c r="WBK42" s="18"/>
      <c r="WBL42" s="18"/>
      <c r="WBM42" s="18"/>
      <c r="WBN42" s="18"/>
      <c r="WBO42" s="18"/>
      <c r="WBP42" s="18"/>
      <c r="WBQ42" s="18"/>
      <c r="WBR42" s="18"/>
      <c r="WBS42" s="18"/>
      <c r="WBT42" s="18"/>
      <c r="WBU42" s="18"/>
      <c r="WBV42" s="18"/>
      <c r="WBW42" s="18"/>
      <c r="WBX42" s="18"/>
      <c r="WBY42" s="18"/>
      <c r="WBZ42" s="18"/>
      <c r="WCA42" s="18"/>
      <c r="WCB42" s="18"/>
      <c r="WCC42" s="18"/>
      <c r="WCD42" s="18"/>
      <c r="WCE42" s="18"/>
      <c r="WCF42" s="18"/>
      <c r="WCG42" s="18"/>
      <c r="WCH42" s="18"/>
      <c r="WCI42" s="18"/>
      <c r="WCJ42" s="18"/>
      <c r="WCK42" s="18"/>
      <c r="WCL42" s="18"/>
      <c r="WCM42" s="18"/>
      <c r="WCN42" s="18"/>
      <c r="WCO42" s="18"/>
      <c r="WCP42" s="18"/>
      <c r="WCQ42" s="18"/>
      <c r="WCR42" s="18"/>
      <c r="WCS42" s="18"/>
      <c r="WCT42" s="18"/>
      <c r="WCU42" s="18"/>
      <c r="WCV42" s="18"/>
      <c r="WCW42" s="18"/>
      <c r="WCX42" s="18"/>
      <c r="WCY42" s="18"/>
      <c r="WCZ42" s="18"/>
      <c r="WDA42" s="18"/>
      <c r="WDB42" s="18"/>
      <c r="WDC42" s="18"/>
      <c r="WDD42" s="18"/>
      <c r="WDE42" s="18"/>
      <c r="WDF42" s="18"/>
      <c r="WDG42" s="18"/>
      <c r="WDH42" s="18"/>
      <c r="WDI42" s="18"/>
      <c r="WDJ42" s="18"/>
      <c r="WDK42" s="18"/>
      <c r="WDL42" s="18"/>
      <c r="WDM42" s="18"/>
      <c r="WDN42" s="18"/>
      <c r="WDO42" s="18"/>
      <c r="WDP42" s="18"/>
      <c r="WDQ42" s="18"/>
      <c r="WDR42" s="18"/>
      <c r="WDS42" s="18"/>
      <c r="WDT42" s="18"/>
      <c r="WDU42" s="18"/>
      <c r="WDV42" s="18"/>
      <c r="WDW42" s="18"/>
      <c r="WDX42" s="18"/>
      <c r="WDY42" s="18"/>
      <c r="WDZ42" s="18"/>
      <c r="WEA42" s="18"/>
      <c r="WEB42" s="18"/>
      <c r="WEC42" s="18"/>
      <c r="WED42" s="18"/>
      <c r="WEE42" s="18"/>
      <c r="WEF42" s="18"/>
      <c r="WEG42" s="18"/>
      <c r="WEH42" s="18"/>
      <c r="WEI42" s="18"/>
      <c r="WEJ42" s="18"/>
      <c r="WEK42" s="18"/>
      <c r="WEL42" s="18"/>
      <c r="WEM42" s="18"/>
      <c r="WEN42" s="18"/>
      <c r="WEO42" s="18"/>
      <c r="WEP42" s="18"/>
      <c r="WEQ42" s="18"/>
      <c r="WER42" s="18"/>
      <c r="WES42" s="18"/>
      <c r="WET42" s="18"/>
      <c r="WEU42" s="18"/>
      <c r="WEV42" s="18"/>
      <c r="WEW42" s="18"/>
      <c r="WEX42" s="18"/>
      <c r="WEY42" s="18"/>
      <c r="WEZ42" s="18"/>
      <c r="WFA42" s="18"/>
      <c r="WFB42" s="18"/>
      <c r="WFC42" s="18"/>
      <c r="WFD42" s="18"/>
      <c r="WFE42" s="18"/>
      <c r="WFF42" s="18"/>
      <c r="WFG42" s="18"/>
      <c r="WFH42" s="18"/>
      <c r="WFI42" s="18"/>
      <c r="WFJ42" s="18"/>
      <c r="WFK42" s="18"/>
      <c r="WFL42" s="18"/>
      <c r="WFM42" s="18"/>
      <c r="WFN42" s="18"/>
      <c r="WFO42" s="18"/>
      <c r="WFP42" s="18"/>
      <c r="WFQ42" s="18"/>
      <c r="WFR42" s="18"/>
      <c r="WFS42" s="18"/>
      <c r="WFT42" s="18"/>
      <c r="WFU42" s="18"/>
      <c r="WFV42" s="18"/>
      <c r="WFW42" s="18"/>
      <c r="WFX42" s="18"/>
      <c r="WFY42" s="18"/>
      <c r="WFZ42" s="18"/>
      <c r="WGA42" s="18"/>
      <c r="WGB42" s="18"/>
      <c r="WGC42" s="18"/>
      <c r="WGD42" s="18"/>
      <c r="WGE42" s="18"/>
      <c r="WGF42" s="18"/>
      <c r="WGG42" s="18"/>
      <c r="WGH42" s="18"/>
      <c r="WGI42" s="18"/>
      <c r="WGJ42" s="18"/>
      <c r="WGK42" s="18"/>
      <c r="WGL42" s="18"/>
      <c r="WGM42" s="18"/>
      <c r="WGN42" s="18"/>
      <c r="WGO42" s="18"/>
      <c r="WGP42" s="18"/>
      <c r="WGQ42" s="18"/>
      <c r="WGR42" s="18"/>
      <c r="WGS42" s="18"/>
      <c r="WGT42" s="18"/>
      <c r="WGU42" s="18"/>
      <c r="WGV42" s="18"/>
      <c r="WGW42" s="18"/>
      <c r="WGX42" s="18"/>
      <c r="WGY42" s="18"/>
      <c r="WGZ42" s="18"/>
      <c r="WHA42" s="18"/>
      <c r="WHB42" s="18"/>
      <c r="WHC42" s="18"/>
      <c r="WHD42" s="18"/>
      <c r="WHE42" s="18"/>
      <c r="WHF42" s="18"/>
      <c r="WHG42" s="18"/>
      <c r="WHH42" s="18"/>
      <c r="WHI42" s="18"/>
      <c r="WHJ42" s="18"/>
      <c r="WHK42" s="18"/>
      <c r="WHL42" s="18"/>
      <c r="WHM42" s="18"/>
      <c r="WHN42" s="18"/>
      <c r="WHO42" s="18"/>
      <c r="WHP42" s="18"/>
      <c r="WHQ42" s="18"/>
      <c r="WHR42" s="18"/>
      <c r="WHS42" s="18"/>
      <c r="WHT42" s="18"/>
      <c r="WHU42" s="18"/>
      <c r="WHV42" s="18"/>
      <c r="WHW42" s="18"/>
      <c r="WHX42" s="18"/>
      <c r="WHY42" s="18"/>
      <c r="WHZ42" s="18"/>
      <c r="WIA42" s="18"/>
      <c r="WIB42" s="18"/>
      <c r="WIC42" s="18"/>
      <c r="WID42" s="18"/>
      <c r="WIE42" s="18"/>
      <c r="WIF42" s="18"/>
      <c r="WIG42" s="18"/>
      <c r="WIH42" s="18"/>
      <c r="WII42" s="18"/>
      <c r="WIJ42" s="18"/>
      <c r="WIK42" s="18"/>
      <c r="WIL42" s="18"/>
      <c r="WIM42" s="18"/>
      <c r="WIN42" s="18"/>
      <c r="WIO42" s="18"/>
      <c r="WIP42" s="18"/>
      <c r="WIQ42" s="18"/>
      <c r="WIR42" s="18"/>
      <c r="WIS42" s="18"/>
      <c r="WIT42" s="18"/>
      <c r="WIU42" s="18"/>
      <c r="WIV42" s="18"/>
      <c r="WIW42" s="18"/>
      <c r="WIX42" s="18"/>
      <c r="WIY42" s="18"/>
      <c r="WIZ42" s="18"/>
      <c r="WJA42" s="18"/>
      <c r="WJB42" s="18"/>
      <c r="WJC42" s="18"/>
      <c r="WJD42" s="18"/>
      <c r="WJE42" s="18"/>
      <c r="WJF42" s="18"/>
      <c r="WJG42" s="18"/>
      <c r="WJH42" s="18"/>
      <c r="WJI42" s="18"/>
      <c r="WJJ42" s="18"/>
      <c r="WJK42" s="18"/>
      <c r="WJL42" s="18"/>
      <c r="WJM42" s="18"/>
      <c r="WJN42" s="18"/>
      <c r="WJO42" s="18"/>
      <c r="WJP42" s="18"/>
      <c r="WJQ42" s="18"/>
      <c r="WJR42" s="18"/>
      <c r="WJS42" s="18"/>
      <c r="WJT42" s="18"/>
      <c r="WJU42" s="18"/>
      <c r="WJV42" s="18"/>
      <c r="WJW42" s="18"/>
      <c r="WJX42" s="18"/>
      <c r="WJY42" s="18"/>
      <c r="WJZ42" s="18"/>
      <c r="WKA42" s="18"/>
      <c r="WKB42" s="18"/>
      <c r="WKC42" s="18"/>
      <c r="WKD42" s="18"/>
      <c r="WKE42" s="18"/>
      <c r="WKF42" s="18"/>
      <c r="WKG42" s="18"/>
      <c r="WKH42" s="18"/>
      <c r="WKI42" s="18"/>
      <c r="WKJ42" s="18"/>
      <c r="WKK42" s="18"/>
      <c r="WKL42" s="18"/>
      <c r="WKM42" s="18"/>
      <c r="WKN42" s="18"/>
      <c r="WKO42" s="18"/>
      <c r="WKP42" s="18"/>
      <c r="WKQ42" s="18"/>
      <c r="WKR42" s="18"/>
      <c r="WKS42" s="18"/>
      <c r="WKT42" s="18"/>
      <c r="WKU42" s="18"/>
      <c r="WKV42" s="18"/>
      <c r="WKW42" s="18"/>
      <c r="WKX42" s="18"/>
      <c r="WKY42" s="18"/>
      <c r="WKZ42" s="18"/>
      <c r="WLA42" s="18"/>
      <c r="WLB42" s="18"/>
      <c r="WLC42" s="18"/>
      <c r="WLD42" s="18"/>
      <c r="WLE42" s="18"/>
      <c r="WLF42" s="18"/>
      <c r="WLG42" s="18"/>
      <c r="WLH42" s="18"/>
      <c r="WLI42" s="18"/>
      <c r="WLJ42" s="18"/>
      <c r="WLK42" s="18"/>
      <c r="WLL42" s="18"/>
      <c r="WLM42" s="18"/>
      <c r="WLN42" s="18"/>
      <c r="WLO42" s="18"/>
      <c r="WLP42" s="18"/>
      <c r="WLQ42" s="18"/>
      <c r="WLR42" s="18"/>
      <c r="WLS42" s="18"/>
      <c r="WLT42" s="18"/>
      <c r="WLU42" s="18"/>
      <c r="WLV42" s="18"/>
      <c r="WLW42" s="18"/>
      <c r="WLX42" s="18"/>
      <c r="WLY42" s="18"/>
      <c r="WLZ42" s="18"/>
      <c r="WMA42" s="18"/>
      <c r="WMB42" s="18"/>
      <c r="WMC42" s="18"/>
      <c r="WMD42" s="18"/>
      <c r="WME42" s="18"/>
      <c r="WMF42" s="18"/>
      <c r="WMG42" s="18"/>
      <c r="WMH42" s="18"/>
      <c r="WMI42" s="18"/>
      <c r="WMJ42" s="18"/>
      <c r="WMK42" s="18"/>
      <c r="WML42" s="18"/>
      <c r="WMM42" s="18"/>
      <c r="WMN42" s="18"/>
      <c r="WMO42" s="18"/>
      <c r="WMP42" s="18"/>
      <c r="WMQ42" s="18"/>
      <c r="WMR42" s="18"/>
      <c r="WMS42" s="18"/>
      <c r="WMT42" s="18"/>
      <c r="WMU42" s="18"/>
      <c r="WMV42" s="18"/>
      <c r="WMW42" s="18"/>
      <c r="WMX42" s="18"/>
      <c r="WMY42" s="18"/>
      <c r="WMZ42" s="18"/>
      <c r="WNA42" s="18"/>
      <c r="WNB42" s="18"/>
      <c r="WNC42" s="18"/>
      <c r="WND42" s="18"/>
      <c r="WNE42" s="18"/>
      <c r="WNF42" s="18"/>
      <c r="WNG42" s="18"/>
      <c r="WNH42" s="18"/>
      <c r="WNI42" s="18"/>
      <c r="WNJ42" s="18"/>
      <c r="WNK42" s="18"/>
      <c r="WNL42" s="18"/>
      <c r="WNM42" s="18"/>
      <c r="WNN42" s="18"/>
      <c r="WNO42" s="18"/>
      <c r="WNP42" s="18"/>
      <c r="WNQ42" s="18"/>
      <c r="WNR42" s="18"/>
      <c r="WNS42" s="18"/>
      <c r="WNT42" s="18"/>
      <c r="WNU42" s="18"/>
      <c r="WNV42" s="18"/>
      <c r="WNW42" s="18"/>
      <c r="WNX42" s="18"/>
      <c r="WNY42" s="18"/>
      <c r="WNZ42" s="18"/>
      <c r="WOA42" s="18"/>
      <c r="WOB42" s="18"/>
      <c r="WOC42" s="18"/>
      <c r="WOD42" s="18"/>
      <c r="WOE42" s="18"/>
      <c r="WOF42" s="18"/>
      <c r="WOG42" s="18"/>
      <c r="WOH42" s="18"/>
      <c r="WOI42" s="18"/>
      <c r="WOJ42" s="18"/>
      <c r="WOK42" s="18"/>
      <c r="WOL42" s="18"/>
      <c r="WOM42" s="18"/>
      <c r="WON42" s="18"/>
      <c r="WOO42" s="18"/>
      <c r="WOP42" s="18"/>
      <c r="WOQ42" s="18"/>
      <c r="WOR42" s="18"/>
      <c r="WOS42" s="18"/>
      <c r="WOT42" s="18"/>
      <c r="WOU42" s="18"/>
      <c r="WOV42" s="18"/>
      <c r="WOW42" s="18"/>
      <c r="WOX42" s="18"/>
      <c r="WOY42" s="18"/>
      <c r="WOZ42" s="18"/>
      <c r="WPA42" s="18"/>
      <c r="WPB42" s="18"/>
      <c r="WPC42" s="18"/>
      <c r="WPD42" s="18"/>
      <c r="WPE42" s="18"/>
      <c r="WPF42" s="18"/>
      <c r="WPG42" s="18"/>
      <c r="WPH42" s="18"/>
      <c r="WPI42" s="18"/>
      <c r="WPJ42" s="18"/>
      <c r="WPK42" s="18"/>
      <c r="WPL42" s="18"/>
      <c r="WPM42" s="18"/>
      <c r="WPN42" s="18"/>
      <c r="WPO42" s="18"/>
      <c r="WPP42" s="18"/>
      <c r="WPQ42" s="18"/>
      <c r="WPR42" s="18"/>
      <c r="WPS42" s="18"/>
      <c r="WPT42" s="18"/>
      <c r="WPU42" s="18"/>
      <c r="WPV42" s="18"/>
      <c r="WPW42" s="18"/>
      <c r="WPX42" s="18"/>
      <c r="WPY42" s="18"/>
      <c r="WPZ42" s="18"/>
      <c r="WQA42" s="18"/>
      <c r="WQB42" s="18"/>
      <c r="WQC42" s="18"/>
      <c r="WQD42" s="18"/>
      <c r="WQE42" s="18"/>
      <c r="WQF42" s="18"/>
      <c r="WQG42" s="18"/>
      <c r="WQH42" s="18"/>
      <c r="WQI42" s="18"/>
      <c r="WQJ42" s="18"/>
      <c r="WQK42" s="18"/>
      <c r="WQL42" s="18"/>
      <c r="WQM42" s="18"/>
      <c r="WQN42" s="18"/>
      <c r="WQO42" s="18"/>
      <c r="WQP42" s="18"/>
      <c r="WQQ42" s="18"/>
      <c r="WQR42" s="18"/>
      <c r="WQS42" s="18"/>
      <c r="WQT42" s="18"/>
      <c r="WQU42" s="18"/>
      <c r="WQV42" s="18"/>
      <c r="WQW42" s="18"/>
      <c r="WQX42" s="18"/>
      <c r="WQY42" s="18"/>
      <c r="WQZ42" s="18"/>
      <c r="WRA42" s="18"/>
      <c r="WRB42" s="18"/>
      <c r="WRC42" s="18"/>
      <c r="WRD42" s="18"/>
      <c r="WRE42" s="18"/>
      <c r="WRF42" s="18"/>
      <c r="WRG42" s="18"/>
      <c r="WRH42" s="18"/>
      <c r="WRI42" s="18"/>
      <c r="WRJ42" s="18"/>
      <c r="WRK42" s="18"/>
      <c r="WRL42" s="18"/>
      <c r="WRM42" s="18"/>
      <c r="WRN42" s="18"/>
      <c r="WRO42" s="18"/>
      <c r="WRP42" s="18"/>
      <c r="WRQ42" s="18"/>
      <c r="WRR42" s="18"/>
      <c r="WRS42" s="18"/>
      <c r="WRT42" s="18"/>
      <c r="WRU42" s="18"/>
      <c r="WRV42" s="18"/>
      <c r="WRW42" s="18"/>
      <c r="WRX42" s="18"/>
      <c r="WRY42" s="18"/>
      <c r="WRZ42" s="18"/>
      <c r="WSA42" s="18"/>
      <c r="WSB42" s="18"/>
      <c r="WSC42" s="18"/>
      <c r="WSD42" s="18"/>
      <c r="WSE42" s="18"/>
      <c r="WSF42" s="18"/>
      <c r="WSG42" s="18"/>
      <c r="WSH42" s="18"/>
      <c r="WSI42" s="18"/>
      <c r="WSJ42" s="18"/>
      <c r="WSK42" s="18"/>
      <c r="WSL42" s="18"/>
      <c r="WSM42" s="18"/>
      <c r="WSN42" s="18"/>
      <c r="WSO42" s="18"/>
      <c r="WSP42" s="18"/>
      <c r="WSQ42" s="18"/>
      <c r="WSR42" s="18"/>
      <c r="WSS42" s="18"/>
      <c r="WST42" s="18"/>
      <c r="WSU42" s="18"/>
      <c r="WSV42" s="18"/>
      <c r="WSW42" s="18"/>
      <c r="WSX42" s="18"/>
      <c r="WSY42" s="18"/>
      <c r="WSZ42" s="18"/>
      <c r="WTA42" s="18"/>
      <c r="WTB42" s="18"/>
      <c r="WTC42" s="18"/>
      <c r="WTD42" s="18"/>
      <c r="WTE42" s="18"/>
      <c r="WTF42" s="18"/>
      <c r="WTG42" s="18"/>
      <c r="WTH42" s="18"/>
      <c r="WTI42" s="18"/>
      <c r="WTJ42" s="18"/>
      <c r="WTK42" s="18"/>
      <c r="WTL42" s="18"/>
      <c r="WTM42" s="18"/>
      <c r="WTN42" s="18"/>
      <c r="WTO42" s="18"/>
      <c r="WTP42" s="18"/>
      <c r="WTQ42" s="18"/>
      <c r="WTR42" s="18"/>
      <c r="WTS42" s="18"/>
      <c r="WTT42" s="18"/>
      <c r="WTU42" s="18"/>
      <c r="WTV42" s="18"/>
      <c r="WTW42" s="18"/>
      <c r="WTX42" s="18"/>
      <c r="WTY42" s="18"/>
      <c r="WTZ42" s="18"/>
      <c r="WUA42" s="18"/>
      <c r="WUB42" s="18"/>
      <c r="WUC42" s="18"/>
      <c r="WUD42" s="18"/>
      <c r="WUE42" s="18"/>
      <c r="WUF42" s="18"/>
      <c r="WUG42" s="18"/>
      <c r="WUH42" s="18"/>
      <c r="WUI42" s="18"/>
      <c r="WUJ42" s="18"/>
      <c r="WUK42" s="18"/>
      <c r="WUL42" s="18"/>
      <c r="WUM42" s="18"/>
      <c r="WUN42" s="18"/>
      <c r="WUO42" s="18"/>
      <c r="WUP42" s="18"/>
      <c r="WUQ42" s="18"/>
      <c r="WUR42" s="18"/>
      <c r="WUS42" s="18"/>
      <c r="WUT42" s="18"/>
      <c r="WUU42" s="18"/>
      <c r="WUV42" s="18"/>
      <c r="WUW42" s="18"/>
      <c r="WUX42" s="18"/>
      <c r="WUY42" s="18"/>
      <c r="WUZ42" s="18"/>
      <c r="WVA42" s="18"/>
      <c r="WVB42" s="18"/>
      <c r="WVC42" s="18"/>
      <c r="WVD42" s="18"/>
      <c r="WVE42" s="18"/>
      <c r="WVF42" s="18"/>
      <c r="WVG42" s="18"/>
      <c r="WVH42" s="18"/>
      <c r="WVI42" s="18"/>
      <c r="WVJ42" s="18"/>
      <c r="WVK42" s="18"/>
      <c r="WVL42" s="18"/>
      <c r="WVM42" s="18"/>
      <c r="WVN42" s="18"/>
      <c r="WVO42" s="18"/>
      <c r="WVP42" s="18"/>
      <c r="WVQ42" s="18"/>
      <c r="WVR42" s="18"/>
      <c r="WVS42" s="18"/>
      <c r="WVT42" s="18"/>
      <c r="WVU42" s="18"/>
      <c r="WVV42" s="18"/>
      <c r="WVW42" s="18"/>
      <c r="WVX42" s="18"/>
      <c r="WVY42" s="18"/>
      <c r="WVZ42" s="18"/>
      <c r="WWA42" s="18"/>
      <c r="WWB42" s="18"/>
      <c r="WWC42" s="18"/>
      <c r="WWD42" s="18"/>
      <c r="WWE42" s="18"/>
      <c r="WWF42" s="18"/>
      <c r="WWG42" s="18"/>
      <c r="WWH42" s="18"/>
      <c r="WWI42" s="18"/>
      <c r="WWJ42" s="18"/>
      <c r="WWK42" s="18"/>
      <c r="WWL42" s="18"/>
      <c r="WWM42" s="18"/>
      <c r="WWN42" s="18"/>
      <c r="WWO42" s="18"/>
      <c r="WWP42" s="18"/>
      <c r="WWQ42" s="18"/>
      <c r="WWR42" s="18"/>
      <c r="WWS42" s="18"/>
      <c r="WWT42" s="18"/>
      <c r="WWU42" s="18"/>
      <c r="WWV42" s="18"/>
      <c r="WWW42" s="18"/>
      <c r="WWX42" s="18"/>
      <c r="WWY42" s="18"/>
      <c r="WWZ42" s="18"/>
      <c r="WXA42" s="18"/>
      <c r="WXB42" s="18"/>
      <c r="WXC42" s="18"/>
      <c r="WXD42" s="18"/>
      <c r="WXE42" s="18"/>
      <c r="WXF42" s="18"/>
      <c r="WXG42" s="18"/>
      <c r="WXH42" s="18"/>
      <c r="WXI42" s="18"/>
      <c r="WXJ42" s="18"/>
      <c r="WXK42" s="18"/>
      <c r="WXL42" s="18"/>
      <c r="WXM42" s="18"/>
      <c r="WXN42" s="18"/>
      <c r="WXO42" s="18"/>
      <c r="WXP42" s="18"/>
      <c r="WXQ42" s="18"/>
      <c r="WXR42" s="18"/>
      <c r="WXS42" s="18"/>
      <c r="WXT42" s="18"/>
      <c r="WXU42" s="18"/>
      <c r="WXV42" s="18"/>
      <c r="WXW42" s="18"/>
      <c r="WXX42" s="18"/>
      <c r="WXY42" s="18"/>
      <c r="WXZ42" s="18"/>
      <c r="WYA42" s="18"/>
      <c r="WYB42" s="18"/>
      <c r="WYC42" s="18"/>
      <c r="WYD42" s="18"/>
      <c r="WYE42" s="18"/>
      <c r="WYF42" s="18"/>
      <c r="WYG42" s="18"/>
      <c r="WYH42" s="18"/>
      <c r="WYI42" s="18"/>
      <c r="WYJ42" s="18"/>
      <c r="WYK42" s="18"/>
      <c r="WYL42" s="18"/>
      <c r="WYM42" s="18"/>
      <c r="WYN42" s="18"/>
      <c r="WYO42" s="18"/>
      <c r="WYP42" s="18"/>
      <c r="WYQ42" s="18"/>
      <c r="WYR42" s="18"/>
      <c r="WYS42" s="18"/>
      <c r="WYT42" s="18"/>
      <c r="WYU42" s="18"/>
      <c r="WYV42" s="18"/>
      <c r="WYW42" s="18"/>
      <c r="WYX42" s="18"/>
      <c r="WYY42" s="18"/>
      <c r="WYZ42" s="18"/>
      <c r="WZA42" s="18"/>
      <c r="WZB42" s="18"/>
      <c r="WZC42" s="18"/>
      <c r="WZD42" s="18"/>
      <c r="WZE42" s="18"/>
      <c r="WZF42" s="18"/>
      <c r="WZG42" s="18"/>
      <c r="WZH42" s="18"/>
      <c r="WZI42" s="18"/>
      <c r="WZJ42" s="18"/>
      <c r="WZK42" s="18"/>
      <c r="WZL42" s="18"/>
      <c r="WZM42" s="18"/>
      <c r="WZN42" s="18"/>
      <c r="WZO42" s="18"/>
      <c r="WZP42" s="18"/>
      <c r="WZQ42" s="18"/>
      <c r="WZR42" s="18"/>
      <c r="WZS42" s="18"/>
      <c r="WZT42" s="18"/>
      <c r="WZU42" s="18"/>
      <c r="WZV42" s="18"/>
      <c r="WZW42" s="18"/>
      <c r="WZX42" s="18"/>
      <c r="WZY42" s="18"/>
      <c r="WZZ42" s="18"/>
      <c r="XAA42" s="18"/>
      <c r="XAB42" s="18"/>
      <c r="XAC42" s="18"/>
      <c r="XAD42" s="18"/>
      <c r="XAE42" s="18"/>
      <c r="XAF42" s="18"/>
      <c r="XAG42" s="18"/>
      <c r="XAH42" s="18"/>
      <c r="XAI42" s="18"/>
      <c r="XAJ42" s="18"/>
      <c r="XAK42" s="18"/>
      <c r="XAL42" s="18"/>
      <c r="XAM42" s="18"/>
      <c r="XAN42" s="18"/>
      <c r="XAO42" s="18"/>
      <c r="XAP42" s="18"/>
      <c r="XAQ42" s="18"/>
      <c r="XAR42" s="18"/>
      <c r="XAS42" s="18"/>
      <c r="XAT42" s="18"/>
      <c r="XAU42" s="18"/>
      <c r="XAV42" s="18"/>
      <c r="XAW42" s="18"/>
      <c r="XAX42" s="18"/>
      <c r="XAY42" s="18"/>
      <c r="XAZ42" s="18"/>
      <c r="XBA42" s="18"/>
      <c r="XBB42" s="18"/>
      <c r="XBC42" s="18"/>
      <c r="XBD42" s="18"/>
      <c r="XBE42" s="18"/>
      <c r="XBF42" s="18"/>
      <c r="XBG42" s="18"/>
      <c r="XBH42" s="18"/>
      <c r="XBI42" s="18"/>
      <c r="XBJ42" s="18"/>
      <c r="XBK42" s="18"/>
      <c r="XBL42" s="18"/>
      <c r="XBM42" s="18"/>
      <c r="XBN42" s="18"/>
      <c r="XBO42" s="18"/>
      <c r="XBP42" s="18"/>
      <c r="XBQ42" s="18"/>
      <c r="XBR42" s="18"/>
      <c r="XBS42" s="18"/>
      <c r="XBT42" s="18"/>
      <c r="XBU42" s="18"/>
      <c r="XBV42" s="18"/>
      <c r="XBW42" s="18"/>
      <c r="XBX42" s="18"/>
      <c r="XBY42" s="18"/>
      <c r="XBZ42" s="18"/>
      <c r="XCA42" s="18"/>
      <c r="XCB42" s="18"/>
      <c r="XCC42" s="18"/>
      <c r="XCD42" s="18"/>
      <c r="XCE42" s="18"/>
      <c r="XCF42" s="18"/>
      <c r="XCG42" s="18"/>
      <c r="XCH42" s="18"/>
      <c r="XCI42" s="18"/>
      <c r="XCJ42" s="18"/>
      <c r="XCK42" s="18"/>
      <c r="XCL42" s="18"/>
      <c r="XCM42" s="18"/>
      <c r="XCN42" s="18"/>
      <c r="XCO42" s="18"/>
      <c r="XCP42" s="18"/>
      <c r="XCQ42" s="18"/>
      <c r="XCR42" s="18"/>
      <c r="XCS42" s="18"/>
      <c r="XCT42" s="18"/>
      <c r="XCU42" s="18"/>
      <c r="XCV42" s="18"/>
      <c r="XCW42" s="18"/>
      <c r="XCX42" s="18"/>
      <c r="XCY42" s="18"/>
      <c r="XCZ42" s="18"/>
      <c r="XDA42" s="18"/>
      <c r="XDB42" s="18"/>
      <c r="XDC42" s="18"/>
      <c r="XDD42" s="18"/>
      <c r="XDE42" s="18"/>
      <c r="XDF42" s="18"/>
      <c r="XDG42" s="18"/>
      <c r="XDH42" s="18"/>
      <c r="XDI42" s="18"/>
      <c r="XDJ42" s="18"/>
      <c r="XDK42" s="18"/>
      <c r="XDL42" s="18"/>
      <c r="XDM42" s="18"/>
      <c r="XDN42" s="18"/>
      <c r="XDO42" s="18"/>
      <c r="XDP42" s="18"/>
      <c r="XDQ42" s="18"/>
      <c r="XDR42" s="18"/>
      <c r="XDS42" s="18"/>
      <c r="XDT42" s="18"/>
    </row>
    <row r="43" spans="1:16348" s="18" customFormat="1" ht="31.4" x14ac:dyDescent="0.2">
      <c r="A43" s="31" t="s">
        <v>501</v>
      </c>
      <c r="B43" s="52">
        <v>912</v>
      </c>
      <c r="C43" s="32" t="s">
        <v>62</v>
      </c>
      <c r="D43" s="32" t="s">
        <v>52</v>
      </c>
      <c r="E43" s="52" t="s">
        <v>502</v>
      </c>
      <c r="F43" s="142"/>
      <c r="G43" s="182">
        <f t="shared" si="4"/>
        <v>1936</v>
      </c>
      <c r="H43" s="182">
        <f t="shared" si="4"/>
        <v>1936</v>
      </c>
    </row>
    <row r="44" spans="1:16348" x14ac:dyDescent="0.2">
      <c r="A44" s="35" t="s">
        <v>39</v>
      </c>
      <c r="B44" s="36">
        <v>912</v>
      </c>
      <c r="C44" s="19" t="s">
        <v>51</v>
      </c>
      <c r="D44" s="143" t="s">
        <v>52</v>
      </c>
      <c r="E44" s="53" t="s">
        <v>503</v>
      </c>
      <c r="F44" s="54"/>
      <c r="G44" s="201">
        <f t="shared" si="4"/>
        <v>1936</v>
      </c>
      <c r="H44" s="201">
        <f t="shared" si="4"/>
        <v>1936</v>
      </c>
    </row>
    <row r="45" spans="1:16348" s="56" customFormat="1" ht="47.05" x14ac:dyDescent="0.2">
      <c r="A45" s="42" t="s">
        <v>29</v>
      </c>
      <c r="B45" s="43">
        <v>912</v>
      </c>
      <c r="C45" s="19" t="s">
        <v>51</v>
      </c>
      <c r="D45" s="19" t="s">
        <v>52</v>
      </c>
      <c r="E45" s="55" t="s">
        <v>503</v>
      </c>
      <c r="F45" s="19">
        <v>100</v>
      </c>
      <c r="G45" s="192">
        <f t="shared" si="4"/>
        <v>1936</v>
      </c>
      <c r="H45" s="192">
        <f t="shared" si="4"/>
        <v>1936</v>
      </c>
    </row>
    <row r="46" spans="1:16348" s="56" customFormat="1" x14ac:dyDescent="0.2">
      <c r="A46" s="42" t="s">
        <v>8</v>
      </c>
      <c r="B46" s="43">
        <v>912</v>
      </c>
      <c r="C46" s="19" t="s">
        <v>51</v>
      </c>
      <c r="D46" s="19" t="s">
        <v>52</v>
      </c>
      <c r="E46" s="55" t="s">
        <v>503</v>
      </c>
      <c r="F46" s="19">
        <v>120</v>
      </c>
      <c r="G46" s="192">
        <f>G47+G48</f>
        <v>1936</v>
      </c>
      <c r="H46" s="192">
        <f>H47+H48</f>
        <v>1936</v>
      </c>
    </row>
    <row r="47" spans="1:16348" s="56" customFormat="1" ht="19.45" customHeight="1" x14ac:dyDescent="0.2">
      <c r="A47" s="38" t="s">
        <v>412</v>
      </c>
      <c r="B47" s="43">
        <v>912</v>
      </c>
      <c r="C47" s="19" t="s">
        <v>51</v>
      </c>
      <c r="D47" s="19" t="s">
        <v>52</v>
      </c>
      <c r="E47" s="55" t="s">
        <v>503</v>
      </c>
      <c r="F47" s="143" t="s">
        <v>126</v>
      </c>
      <c r="G47" s="188">
        <v>1487</v>
      </c>
      <c r="H47" s="188">
        <v>1487</v>
      </c>
    </row>
    <row r="48" spans="1:16348" s="56" customFormat="1" ht="45.1" customHeight="1" x14ac:dyDescent="0.2">
      <c r="A48" s="38" t="s">
        <v>204</v>
      </c>
      <c r="B48" s="43">
        <v>912</v>
      </c>
      <c r="C48" s="143" t="s">
        <v>62</v>
      </c>
      <c r="D48" s="143" t="s">
        <v>52</v>
      </c>
      <c r="E48" s="55" t="s">
        <v>503</v>
      </c>
      <c r="F48" s="143" t="s">
        <v>207</v>
      </c>
      <c r="G48" s="188">
        <v>449</v>
      </c>
      <c r="H48" s="188">
        <v>449</v>
      </c>
    </row>
    <row r="49" spans="1:16348" s="66" customFormat="1" ht="33.700000000000003" customHeight="1" x14ac:dyDescent="0.2">
      <c r="A49" s="33" t="s">
        <v>57</v>
      </c>
      <c r="B49" s="7">
        <v>912</v>
      </c>
      <c r="C49" s="32" t="s">
        <v>51</v>
      </c>
      <c r="D49" s="32" t="s">
        <v>56</v>
      </c>
      <c r="E49" s="143"/>
      <c r="F49" s="143"/>
      <c r="G49" s="182">
        <f>G50+G62+G71+G132+G155+G160+G139</f>
        <v>351499</v>
      </c>
      <c r="H49" s="182">
        <f>H50+H62+H71+H132+H155+H160+H139</f>
        <v>359892</v>
      </c>
    </row>
    <row r="50" spans="1:16348" ht="31.4" x14ac:dyDescent="0.2">
      <c r="A50" s="46" t="s">
        <v>641</v>
      </c>
      <c r="B50" s="7">
        <v>912</v>
      </c>
      <c r="C50" s="32" t="s">
        <v>62</v>
      </c>
      <c r="D50" s="7" t="s">
        <v>56</v>
      </c>
      <c r="E50" s="32" t="s">
        <v>271</v>
      </c>
      <c r="F50" s="32"/>
      <c r="G50" s="182">
        <f>G51</f>
        <v>7428</v>
      </c>
      <c r="H50" s="182">
        <f>H51</f>
        <v>7428</v>
      </c>
    </row>
    <row r="51" spans="1:16348" ht="16.399999999999999" x14ac:dyDescent="0.25">
      <c r="A51" s="129" t="s">
        <v>7</v>
      </c>
      <c r="B51" s="6">
        <v>912</v>
      </c>
      <c r="C51" s="142" t="s">
        <v>62</v>
      </c>
      <c r="D51" s="142" t="s">
        <v>56</v>
      </c>
      <c r="E51" s="142" t="s">
        <v>330</v>
      </c>
      <c r="F51" s="142"/>
      <c r="G51" s="191">
        <f t="shared" ref="G51:H54" si="5">G52</f>
        <v>7428</v>
      </c>
      <c r="H51" s="191">
        <f t="shared" si="5"/>
        <v>7428</v>
      </c>
    </row>
    <row r="52" spans="1:16348" ht="71.3" customHeight="1" x14ac:dyDescent="0.25">
      <c r="A52" s="129" t="s">
        <v>331</v>
      </c>
      <c r="B52" s="7">
        <v>912</v>
      </c>
      <c r="C52" s="32" t="s">
        <v>62</v>
      </c>
      <c r="D52" s="32" t="s">
        <v>56</v>
      </c>
      <c r="E52" s="52" t="s">
        <v>332</v>
      </c>
      <c r="F52" s="142"/>
      <c r="G52" s="191">
        <f t="shared" si="5"/>
        <v>7428</v>
      </c>
      <c r="H52" s="191">
        <f t="shared" si="5"/>
        <v>7428</v>
      </c>
    </row>
    <row r="53" spans="1:16348" s="56" customFormat="1" ht="47.05" x14ac:dyDescent="0.2">
      <c r="A53" s="58" t="s">
        <v>917</v>
      </c>
      <c r="B53" s="36">
        <v>912</v>
      </c>
      <c r="C53" s="37" t="s">
        <v>51</v>
      </c>
      <c r="D53" s="36" t="s">
        <v>56</v>
      </c>
      <c r="E53" s="53" t="s">
        <v>845</v>
      </c>
      <c r="F53" s="37"/>
      <c r="G53" s="201">
        <f t="shared" ref="G53:H53" si="6">G54+G59</f>
        <v>7428</v>
      </c>
      <c r="H53" s="201">
        <f t="shared" si="6"/>
        <v>7428</v>
      </c>
    </row>
    <row r="54" spans="1:16348" s="56" customFormat="1" ht="47.05" x14ac:dyDescent="0.2">
      <c r="A54" s="42" t="s">
        <v>29</v>
      </c>
      <c r="B54" s="43">
        <v>912</v>
      </c>
      <c r="C54" s="19" t="s">
        <v>51</v>
      </c>
      <c r="D54" s="43" t="s">
        <v>56</v>
      </c>
      <c r="E54" s="55" t="s">
        <v>845</v>
      </c>
      <c r="F54" s="19" t="s">
        <v>30</v>
      </c>
      <c r="G54" s="192">
        <f t="shared" si="5"/>
        <v>7383</v>
      </c>
      <c r="H54" s="192">
        <f t="shared" si="5"/>
        <v>7383</v>
      </c>
    </row>
    <row r="55" spans="1:16348" s="56" customFormat="1" x14ac:dyDescent="0.2">
      <c r="A55" s="40" t="s">
        <v>8</v>
      </c>
      <c r="B55" s="43">
        <v>912</v>
      </c>
      <c r="C55" s="19" t="s">
        <v>51</v>
      </c>
      <c r="D55" s="43" t="s">
        <v>56</v>
      </c>
      <c r="E55" s="55" t="s">
        <v>845</v>
      </c>
      <c r="F55" s="19" t="s">
        <v>119</v>
      </c>
      <c r="G55" s="192">
        <f>G56+G57+G58</f>
        <v>7383</v>
      </c>
      <c r="H55" s="192">
        <f>H56+H57+H58</f>
        <v>7383</v>
      </c>
    </row>
    <row r="56" spans="1:16348" s="56" customFormat="1" x14ac:dyDescent="0.2">
      <c r="A56" s="38" t="s">
        <v>412</v>
      </c>
      <c r="B56" s="43">
        <v>912</v>
      </c>
      <c r="C56" s="19" t="s">
        <v>51</v>
      </c>
      <c r="D56" s="43" t="s">
        <v>56</v>
      </c>
      <c r="E56" s="55" t="s">
        <v>845</v>
      </c>
      <c r="F56" s="19" t="s">
        <v>126</v>
      </c>
      <c r="G56" s="203">
        <v>4379</v>
      </c>
      <c r="H56" s="203">
        <v>4379</v>
      </c>
    </row>
    <row r="57" spans="1:16348" s="56" customFormat="1" ht="31.4" x14ac:dyDescent="0.2">
      <c r="A57" s="38" t="s">
        <v>124</v>
      </c>
      <c r="B57" s="43">
        <v>912</v>
      </c>
      <c r="C57" s="19" t="s">
        <v>51</v>
      </c>
      <c r="D57" s="43" t="s">
        <v>56</v>
      </c>
      <c r="E57" s="55" t="s">
        <v>845</v>
      </c>
      <c r="F57" s="19" t="s">
        <v>127</v>
      </c>
      <c r="G57" s="203">
        <v>1321</v>
      </c>
      <c r="H57" s="203">
        <v>1321</v>
      </c>
    </row>
    <row r="58" spans="1:16348" s="56" customFormat="1" ht="45.1" customHeight="1" x14ac:dyDescent="0.2">
      <c r="A58" s="38" t="s">
        <v>204</v>
      </c>
      <c r="B58" s="43">
        <v>912</v>
      </c>
      <c r="C58" s="19" t="s">
        <v>51</v>
      </c>
      <c r="D58" s="43" t="s">
        <v>56</v>
      </c>
      <c r="E58" s="55" t="s">
        <v>845</v>
      </c>
      <c r="F58" s="19" t="s">
        <v>207</v>
      </c>
      <c r="G58" s="203">
        <v>1683</v>
      </c>
      <c r="H58" s="203">
        <v>1683</v>
      </c>
    </row>
    <row r="59" spans="1:16348" s="56" customFormat="1" ht="45.1" customHeight="1" x14ac:dyDescent="0.2">
      <c r="A59" s="38" t="s">
        <v>22</v>
      </c>
      <c r="B59" s="144">
        <v>912</v>
      </c>
      <c r="C59" s="143" t="s">
        <v>51</v>
      </c>
      <c r="D59" s="143" t="s">
        <v>56</v>
      </c>
      <c r="E59" s="55" t="s">
        <v>845</v>
      </c>
      <c r="F59" s="143" t="s">
        <v>15</v>
      </c>
      <c r="G59" s="203">
        <f t="shared" ref="G59:H60" si="7">G60</f>
        <v>45</v>
      </c>
      <c r="H59" s="203">
        <f t="shared" si="7"/>
        <v>45</v>
      </c>
    </row>
    <row r="60" spans="1:16348" s="56" customFormat="1" ht="45.1" customHeight="1" x14ac:dyDescent="0.2">
      <c r="A60" s="38" t="s">
        <v>17</v>
      </c>
      <c r="B60" s="144">
        <v>912</v>
      </c>
      <c r="C60" s="143" t="s">
        <v>51</v>
      </c>
      <c r="D60" s="143" t="s">
        <v>56</v>
      </c>
      <c r="E60" s="55" t="s">
        <v>845</v>
      </c>
      <c r="F60" s="143" t="s">
        <v>16</v>
      </c>
      <c r="G60" s="203">
        <f t="shared" si="7"/>
        <v>45</v>
      </c>
      <c r="H60" s="203">
        <f t="shared" si="7"/>
        <v>45</v>
      </c>
    </row>
    <row r="61" spans="1:16348" s="56" customFormat="1" ht="20.350000000000001" customHeight="1" x14ac:dyDescent="0.2">
      <c r="A61" s="38" t="s">
        <v>828</v>
      </c>
      <c r="B61" s="144">
        <v>912</v>
      </c>
      <c r="C61" s="143" t="s">
        <v>51</v>
      </c>
      <c r="D61" s="143" t="s">
        <v>56</v>
      </c>
      <c r="E61" s="143" t="s">
        <v>845</v>
      </c>
      <c r="F61" s="143" t="s">
        <v>128</v>
      </c>
      <c r="G61" s="192">
        <v>45</v>
      </c>
      <c r="H61" s="192">
        <v>45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  <c r="LQ61" s="18"/>
      <c r="LR61" s="18"/>
      <c r="LS61" s="18"/>
      <c r="LT61" s="18"/>
      <c r="LU61" s="18"/>
      <c r="LV61" s="18"/>
      <c r="LW61" s="18"/>
      <c r="LX61" s="18"/>
      <c r="LY61" s="18"/>
      <c r="LZ61" s="18"/>
      <c r="MA61" s="18"/>
      <c r="MB61" s="18"/>
      <c r="MC61" s="18"/>
      <c r="MD61" s="18"/>
      <c r="ME61" s="18"/>
      <c r="MF61" s="18"/>
      <c r="MG61" s="18"/>
      <c r="MH61" s="18"/>
      <c r="MI61" s="18"/>
      <c r="MJ61" s="18"/>
      <c r="MK61" s="18"/>
      <c r="ML61" s="18"/>
      <c r="MM61" s="18"/>
      <c r="MN61" s="18"/>
      <c r="MO61" s="18"/>
      <c r="MP61" s="18"/>
      <c r="MQ61" s="18"/>
      <c r="MR61" s="18"/>
      <c r="MS61" s="18"/>
      <c r="MT61" s="18"/>
      <c r="MU61" s="18"/>
      <c r="MV61" s="18"/>
      <c r="MW61" s="18"/>
      <c r="MX61" s="18"/>
      <c r="MY61" s="18"/>
      <c r="MZ61" s="18"/>
      <c r="NA61" s="18"/>
      <c r="NB61" s="18"/>
      <c r="NC61" s="18"/>
      <c r="ND61" s="18"/>
      <c r="NE61" s="18"/>
      <c r="NF61" s="18"/>
      <c r="NG61" s="18"/>
      <c r="NH61" s="18"/>
      <c r="NI61" s="18"/>
      <c r="NJ61" s="18"/>
      <c r="NK61" s="18"/>
      <c r="NL61" s="18"/>
      <c r="NM61" s="18"/>
      <c r="NN61" s="18"/>
      <c r="NO61" s="18"/>
      <c r="NP61" s="18"/>
      <c r="NQ61" s="18"/>
      <c r="NR61" s="18"/>
      <c r="NS61" s="18"/>
      <c r="NT61" s="18"/>
      <c r="NU61" s="18"/>
      <c r="NV61" s="18"/>
      <c r="NW61" s="18"/>
      <c r="NX61" s="18"/>
      <c r="NY61" s="18"/>
      <c r="NZ61" s="18"/>
      <c r="OA61" s="18"/>
      <c r="OB61" s="18"/>
      <c r="OC61" s="18"/>
      <c r="OD61" s="18"/>
      <c r="OE61" s="18"/>
      <c r="OF61" s="18"/>
      <c r="OG61" s="18"/>
      <c r="OH61" s="18"/>
      <c r="OI61" s="18"/>
      <c r="OJ61" s="18"/>
      <c r="OK61" s="18"/>
      <c r="OL61" s="18"/>
      <c r="OM61" s="18"/>
      <c r="ON61" s="18"/>
      <c r="OO61" s="18"/>
      <c r="OP61" s="18"/>
      <c r="OQ61" s="18"/>
      <c r="OR61" s="18"/>
      <c r="OS61" s="18"/>
      <c r="OT61" s="18"/>
      <c r="OU61" s="18"/>
      <c r="OV61" s="18"/>
      <c r="OW61" s="18"/>
      <c r="OX61" s="18"/>
      <c r="OY61" s="18"/>
      <c r="OZ61" s="18"/>
      <c r="PA61" s="18"/>
      <c r="PB61" s="18"/>
      <c r="PC61" s="18"/>
      <c r="PD61" s="18"/>
      <c r="PE61" s="18"/>
      <c r="PF61" s="18"/>
      <c r="PG61" s="18"/>
      <c r="PH61" s="18"/>
      <c r="PI61" s="18"/>
      <c r="PJ61" s="18"/>
      <c r="PK61" s="18"/>
      <c r="PL61" s="18"/>
      <c r="PM61" s="18"/>
      <c r="PN61" s="18"/>
      <c r="PO61" s="18"/>
      <c r="PP61" s="18"/>
      <c r="PQ61" s="18"/>
      <c r="PR61" s="18"/>
      <c r="PS61" s="18"/>
      <c r="PT61" s="18"/>
      <c r="PU61" s="18"/>
      <c r="PV61" s="18"/>
      <c r="PW61" s="18"/>
      <c r="PX61" s="18"/>
      <c r="PY61" s="18"/>
      <c r="PZ61" s="18"/>
      <c r="QA61" s="18"/>
      <c r="QB61" s="18"/>
      <c r="QC61" s="18"/>
      <c r="QD61" s="18"/>
      <c r="QE61" s="18"/>
      <c r="QF61" s="18"/>
      <c r="QG61" s="18"/>
      <c r="QH61" s="18"/>
      <c r="QI61" s="18"/>
      <c r="QJ61" s="18"/>
      <c r="QK61" s="18"/>
      <c r="QL61" s="18"/>
      <c r="QM61" s="18"/>
      <c r="QN61" s="18"/>
      <c r="QO61" s="18"/>
      <c r="QP61" s="18"/>
      <c r="QQ61" s="18"/>
      <c r="QR61" s="18"/>
      <c r="QS61" s="18"/>
      <c r="QT61" s="18"/>
      <c r="QU61" s="18"/>
      <c r="QV61" s="18"/>
      <c r="QW61" s="18"/>
      <c r="QX61" s="18"/>
      <c r="QY61" s="18"/>
      <c r="QZ61" s="18"/>
      <c r="RA61" s="18"/>
      <c r="RB61" s="18"/>
      <c r="RC61" s="18"/>
      <c r="RD61" s="18"/>
      <c r="RE61" s="18"/>
      <c r="RF61" s="18"/>
      <c r="RG61" s="18"/>
      <c r="RH61" s="18"/>
      <c r="RI61" s="18"/>
      <c r="RJ61" s="18"/>
      <c r="RK61" s="18"/>
      <c r="RL61" s="18"/>
      <c r="RM61" s="18"/>
      <c r="RN61" s="18"/>
      <c r="RO61" s="18"/>
      <c r="RP61" s="18"/>
      <c r="RQ61" s="18"/>
      <c r="RR61" s="18"/>
      <c r="RS61" s="18"/>
      <c r="RT61" s="18"/>
      <c r="RU61" s="18"/>
      <c r="RV61" s="18"/>
      <c r="RW61" s="18"/>
      <c r="RX61" s="18"/>
      <c r="RY61" s="18"/>
      <c r="RZ61" s="18"/>
      <c r="SA61" s="18"/>
      <c r="SB61" s="18"/>
      <c r="SC61" s="18"/>
      <c r="SD61" s="18"/>
      <c r="SE61" s="18"/>
      <c r="SF61" s="18"/>
      <c r="SG61" s="18"/>
      <c r="SH61" s="18"/>
      <c r="SI61" s="18"/>
      <c r="SJ61" s="18"/>
      <c r="SK61" s="18"/>
      <c r="SL61" s="18"/>
      <c r="SM61" s="18"/>
      <c r="SN61" s="18"/>
      <c r="SO61" s="18"/>
      <c r="SP61" s="18"/>
      <c r="SQ61" s="18"/>
      <c r="SR61" s="18"/>
      <c r="SS61" s="18"/>
      <c r="ST61" s="18"/>
      <c r="SU61" s="18"/>
      <c r="SV61" s="18"/>
      <c r="SW61" s="18"/>
      <c r="SX61" s="18"/>
      <c r="SY61" s="18"/>
      <c r="SZ61" s="18"/>
      <c r="TA61" s="18"/>
      <c r="TB61" s="18"/>
      <c r="TC61" s="18"/>
      <c r="TD61" s="18"/>
      <c r="TE61" s="18"/>
      <c r="TF61" s="18"/>
      <c r="TG61" s="18"/>
      <c r="TH61" s="18"/>
      <c r="TI61" s="18"/>
      <c r="TJ61" s="18"/>
      <c r="TK61" s="18"/>
      <c r="TL61" s="18"/>
      <c r="TM61" s="18"/>
      <c r="TN61" s="18"/>
      <c r="TO61" s="18"/>
      <c r="TP61" s="18"/>
      <c r="TQ61" s="18"/>
      <c r="TR61" s="18"/>
      <c r="TS61" s="18"/>
      <c r="TT61" s="18"/>
      <c r="TU61" s="18"/>
      <c r="TV61" s="18"/>
      <c r="TW61" s="18"/>
      <c r="TX61" s="18"/>
      <c r="TY61" s="18"/>
      <c r="TZ61" s="18"/>
      <c r="UA61" s="18"/>
      <c r="UB61" s="18"/>
      <c r="UC61" s="18"/>
      <c r="UD61" s="18"/>
      <c r="UE61" s="18"/>
      <c r="UF61" s="18"/>
      <c r="UG61" s="18"/>
      <c r="UH61" s="18"/>
      <c r="UI61" s="18"/>
      <c r="UJ61" s="18"/>
      <c r="UK61" s="18"/>
      <c r="UL61" s="18"/>
      <c r="UM61" s="18"/>
      <c r="UN61" s="18"/>
      <c r="UO61" s="18"/>
      <c r="UP61" s="18"/>
      <c r="UQ61" s="18"/>
      <c r="UR61" s="18"/>
      <c r="US61" s="18"/>
      <c r="UT61" s="18"/>
      <c r="UU61" s="18"/>
      <c r="UV61" s="18"/>
      <c r="UW61" s="18"/>
      <c r="UX61" s="18"/>
      <c r="UY61" s="18"/>
      <c r="UZ61" s="18"/>
      <c r="VA61" s="18"/>
      <c r="VB61" s="18"/>
      <c r="VC61" s="18"/>
      <c r="VD61" s="18"/>
      <c r="VE61" s="18"/>
      <c r="VF61" s="18"/>
      <c r="VG61" s="18"/>
      <c r="VH61" s="18"/>
      <c r="VI61" s="18"/>
      <c r="VJ61" s="18"/>
      <c r="VK61" s="18"/>
      <c r="VL61" s="18"/>
      <c r="VM61" s="18"/>
      <c r="VN61" s="18"/>
      <c r="VO61" s="18"/>
      <c r="VP61" s="18"/>
      <c r="VQ61" s="18"/>
      <c r="VR61" s="18"/>
      <c r="VS61" s="18"/>
      <c r="VT61" s="18"/>
      <c r="VU61" s="18"/>
      <c r="VV61" s="18"/>
      <c r="VW61" s="18"/>
      <c r="VX61" s="18"/>
      <c r="VY61" s="18"/>
      <c r="VZ61" s="18"/>
      <c r="WA61" s="18"/>
      <c r="WB61" s="18"/>
      <c r="WC61" s="18"/>
      <c r="WD61" s="18"/>
      <c r="WE61" s="18"/>
      <c r="WF61" s="18"/>
      <c r="WG61" s="18"/>
      <c r="WH61" s="18"/>
      <c r="WI61" s="18"/>
      <c r="WJ61" s="18"/>
      <c r="WK61" s="18"/>
      <c r="WL61" s="18"/>
      <c r="WM61" s="18"/>
      <c r="WN61" s="18"/>
      <c r="WO61" s="18"/>
      <c r="WP61" s="18"/>
      <c r="WQ61" s="18"/>
      <c r="WR61" s="18"/>
      <c r="WS61" s="18"/>
      <c r="WT61" s="18"/>
      <c r="WU61" s="18"/>
      <c r="WV61" s="18"/>
      <c r="WW61" s="18"/>
      <c r="WX61" s="18"/>
      <c r="WY61" s="18"/>
      <c r="WZ61" s="18"/>
      <c r="XA61" s="18"/>
      <c r="XB61" s="18"/>
      <c r="XC61" s="18"/>
      <c r="XD61" s="18"/>
      <c r="XE61" s="18"/>
      <c r="XF61" s="18"/>
      <c r="XG61" s="18"/>
      <c r="XH61" s="18"/>
      <c r="XI61" s="18"/>
      <c r="XJ61" s="18"/>
      <c r="XK61" s="18"/>
      <c r="XL61" s="18"/>
      <c r="XM61" s="18"/>
      <c r="XN61" s="18"/>
      <c r="XO61" s="18"/>
      <c r="XP61" s="18"/>
      <c r="XQ61" s="18"/>
      <c r="XR61" s="18"/>
      <c r="XS61" s="18"/>
      <c r="XT61" s="18"/>
      <c r="XU61" s="18"/>
      <c r="XV61" s="18"/>
      <c r="XW61" s="18"/>
      <c r="XX61" s="18"/>
      <c r="XY61" s="18"/>
      <c r="XZ61" s="18"/>
      <c r="YA61" s="18"/>
      <c r="YB61" s="18"/>
      <c r="YC61" s="18"/>
      <c r="YD61" s="18"/>
      <c r="YE61" s="18"/>
      <c r="YF61" s="18"/>
      <c r="YG61" s="18"/>
      <c r="YH61" s="18"/>
      <c r="YI61" s="18"/>
      <c r="YJ61" s="18"/>
      <c r="YK61" s="18"/>
      <c r="YL61" s="18"/>
      <c r="YM61" s="18"/>
      <c r="YN61" s="18"/>
      <c r="YO61" s="18"/>
      <c r="YP61" s="18"/>
      <c r="YQ61" s="18"/>
      <c r="YR61" s="18"/>
      <c r="YS61" s="18"/>
      <c r="YT61" s="18"/>
      <c r="YU61" s="18"/>
      <c r="YV61" s="18"/>
      <c r="YW61" s="18"/>
      <c r="YX61" s="18"/>
      <c r="YY61" s="18"/>
      <c r="YZ61" s="18"/>
      <c r="ZA61" s="18"/>
      <c r="ZB61" s="18"/>
      <c r="ZC61" s="18"/>
      <c r="ZD61" s="18"/>
      <c r="ZE61" s="18"/>
      <c r="ZF61" s="18"/>
      <c r="ZG61" s="18"/>
      <c r="ZH61" s="18"/>
      <c r="ZI61" s="18"/>
      <c r="ZJ61" s="18"/>
      <c r="ZK61" s="18"/>
      <c r="ZL61" s="18"/>
      <c r="ZM61" s="18"/>
      <c r="ZN61" s="18"/>
      <c r="ZO61" s="18"/>
      <c r="ZP61" s="18"/>
      <c r="ZQ61" s="18"/>
      <c r="ZR61" s="18"/>
      <c r="ZS61" s="18"/>
      <c r="ZT61" s="18"/>
      <c r="ZU61" s="18"/>
      <c r="ZV61" s="18"/>
      <c r="ZW61" s="18"/>
      <c r="ZX61" s="18"/>
      <c r="ZY61" s="18"/>
      <c r="ZZ61" s="18"/>
      <c r="AAA61" s="18"/>
      <c r="AAB61" s="18"/>
      <c r="AAC61" s="18"/>
      <c r="AAD61" s="18"/>
      <c r="AAE61" s="18"/>
      <c r="AAF61" s="18"/>
      <c r="AAG61" s="18"/>
      <c r="AAH61" s="18"/>
      <c r="AAI61" s="18"/>
      <c r="AAJ61" s="18"/>
      <c r="AAK61" s="18"/>
      <c r="AAL61" s="18"/>
      <c r="AAM61" s="18"/>
      <c r="AAN61" s="18"/>
      <c r="AAO61" s="18"/>
      <c r="AAP61" s="18"/>
      <c r="AAQ61" s="18"/>
      <c r="AAR61" s="18"/>
      <c r="AAS61" s="18"/>
      <c r="AAT61" s="18"/>
      <c r="AAU61" s="18"/>
      <c r="AAV61" s="18"/>
      <c r="AAW61" s="18"/>
      <c r="AAX61" s="18"/>
      <c r="AAY61" s="18"/>
      <c r="AAZ61" s="18"/>
      <c r="ABA61" s="18"/>
      <c r="ABB61" s="18"/>
      <c r="ABC61" s="18"/>
      <c r="ABD61" s="18"/>
      <c r="ABE61" s="18"/>
      <c r="ABF61" s="18"/>
      <c r="ABG61" s="18"/>
      <c r="ABH61" s="18"/>
      <c r="ABI61" s="18"/>
      <c r="ABJ61" s="18"/>
      <c r="ABK61" s="18"/>
      <c r="ABL61" s="18"/>
      <c r="ABM61" s="18"/>
      <c r="ABN61" s="18"/>
      <c r="ABO61" s="18"/>
      <c r="ABP61" s="18"/>
      <c r="ABQ61" s="18"/>
      <c r="ABR61" s="18"/>
      <c r="ABS61" s="18"/>
      <c r="ABT61" s="18"/>
      <c r="ABU61" s="18"/>
      <c r="ABV61" s="18"/>
      <c r="ABW61" s="18"/>
      <c r="ABX61" s="18"/>
      <c r="ABY61" s="18"/>
      <c r="ABZ61" s="18"/>
      <c r="ACA61" s="18"/>
      <c r="ACB61" s="18"/>
      <c r="ACC61" s="18"/>
      <c r="ACD61" s="18"/>
      <c r="ACE61" s="18"/>
      <c r="ACF61" s="18"/>
      <c r="ACG61" s="18"/>
      <c r="ACH61" s="18"/>
      <c r="ACI61" s="18"/>
      <c r="ACJ61" s="18"/>
      <c r="ACK61" s="18"/>
      <c r="ACL61" s="18"/>
      <c r="ACM61" s="18"/>
      <c r="ACN61" s="18"/>
      <c r="ACO61" s="18"/>
      <c r="ACP61" s="18"/>
      <c r="ACQ61" s="18"/>
      <c r="ACR61" s="18"/>
      <c r="ACS61" s="18"/>
      <c r="ACT61" s="18"/>
      <c r="ACU61" s="18"/>
      <c r="ACV61" s="18"/>
      <c r="ACW61" s="18"/>
      <c r="ACX61" s="18"/>
      <c r="ACY61" s="18"/>
      <c r="ACZ61" s="18"/>
      <c r="ADA61" s="18"/>
      <c r="ADB61" s="18"/>
      <c r="ADC61" s="18"/>
      <c r="ADD61" s="18"/>
      <c r="ADE61" s="18"/>
      <c r="ADF61" s="18"/>
      <c r="ADG61" s="18"/>
      <c r="ADH61" s="18"/>
      <c r="ADI61" s="18"/>
      <c r="ADJ61" s="18"/>
      <c r="ADK61" s="18"/>
      <c r="ADL61" s="18"/>
      <c r="ADM61" s="18"/>
      <c r="ADN61" s="18"/>
      <c r="ADO61" s="18"/>
      <c r="ADP61" s="18"/>
      <c r="ADQ61" s="18"/>
      <c r="ADR61" s="18"/>
      <c r="ADS61" s="18"/>
      <c r="ADT61" s="18"/>
      <c r="ADU61" s="18"/>
      <c r="ADV61" s="18"/>
      <c r="ADW61" s="18"/>
      <c r="ADX61" s="18"/>
      <c r="ADY61" s="18"/>
      <c r="ADZ61" s="18"/>
      <c r="AEA61" s="18"/>
      <c r="AEB61" s="18"/>
      <c r="AEC61" s="18"/>
      <c r="AED61" s="18"/>
      <c r="AEE61" s="18"/>
      <c r="AEF61" s="18"/>
      <c r="AEG61" s="18"/>
      <c r="AEH61" s="18"/>
      <c r="AEI61" s="18"/>
      <c r="AEJ61" s="18"/>
      <c r="AEK61" s="18"/>
      <c r="AEL61" s="18"/>
      <c r="AEM61" s="18"/>
      <c r="AEN61" s="18"/>
      <c r="AEO61" s="18"/>
      <c r="AEP61" s="18"/>
      <c r="AEQ61" s="18"/>
      <c r="AER61" s="18"/>
      <c r="AES61" s="18"/>
      <c r="AET61" s="18"/>
      <c r="AEU61" s="18"/>
      <c r="AEV61" s="18"/>
      <c r="AEW61" s="18"/>
      <c r="AEX61" s="18"/>
      <c r="AEY61" s="18"/>
      <c r="AEZ61" s="18"/>
      <c r="AFA61" s="18"/>
      <c r="AFB61" s="18"/>
      <c r="AFC61" s="18"/>
      <c r="AFD61" s="18"/>
      <c r="AFE61" s="18"/>
      <c r="AFF61" s="18"/>
      <c r="AFG61" s="18"/>
      <c r="AFH61" s="18"/>
      <c r="AFI61" s="18"/>
      <c r="AFJ61" s="18"/>
      <c r="AFK61" s="18"/>
      <c r="AFL61" s="18"/>
      <c r="AFM61" s="18"/>
      <c r="AFN61" s="18"/>
      <c r="AFO61" s="18"/>
      <c r="AFP61" s="18"/>
      <c r="AFQ61" s="18"/>
      <c r="AFR61" s="18"/>
      <c r="AFS61" s="18"/>
      <c r="AFT61" s="18"/>
      <c r="AFU61" s="18"/>
      <c r="AFV61" s="18"/>
      <c r="AFW61" s="18"/>
      <c r="AFX61" s="18"/>
      <c r="AFY61" s="18"/>
      <c r="AFZ61" s="18"/>
      <c r="AGA61" s="18"/>
      <c r="AGB61" s="18"/>
      <c r="AGC61" s="18"/>
      <c r="AGD61" s="18"/>
      <c r="AGE61" s="18"/>
      <c r="AGF61" s="18"/>
      <c r="AGG61" s="18"/>
      <c r="AGH61" s="18"/>
      <c r="AGI61" s="18"/>
      <c r="AGJ61" s="18"/>
      <c r="AGK61" s="18"/>
      <c r="AGL61" s="18"/>
      <c r="AGM61" s="18"/>
      <c r="AGN61" s="18"/>
      <c r="AGO61" s="18"/>
      <c r="AGP61" s="18"/>
      <c r="AGQ61" s="18"/>
      <c r="AGR61" s="18"/>
      <c r="AGS61" s="18"/>
      <c r="AGT61" s="18"/>
      <c r="AGU61" s="18"/>
      <c r="AGV61" s="18"/>
      <c r="AGW61" s="18"/>
      <c r="AGX61" s="18"/>
      <c r="AGY61" s="18"/>
      <c r="AGZ61" s="18"/>
      <c r="AHA61" s="18"/>
      <c r="AHB61" s="18"/>
      <c r="AHC61" s="18"/>
      <c r="AHD61" s="18"/>
      <c r="AHE61" s="18"/>
      <c r="AHF61" s="18"/>
      <c r="AHG61" s="18"/>
      <c r="AHH61" s="18"/>
      <c r="AHI61" s="18"/>
      <c r="AHJ61" s="18"/>
      <c r="AHK61" s="18"/>
      <c r="AHL61" s="18"/>
      <c r="AHM61" s="18"/>
      <c r="AHN61" s="18"/>
      <c r="AHO61" s="18"/>
      <c r="AHP61" s="18"/>
      <c r="AHQ61" s="18"/>
      <c r="AHR61" s="18"/>
      <c r="AHS61" s="18"/>
      <c r="AHT61" s="18"/>
      <c r="AHU61" s="18"/>
      <c r="AHV61" s="18"/>
      <c r="AHW61" s="18"/>
      <c r="AHX61" s="18"/>
      <c r="AHY61" s="18"/>
      <c r="AHZ61" s="18"/>
      <c r="AIA61" s="18"/>
      <c r="AIB61" s="18"/>
      <c r="AIC61" s="18"/>
      <c r="AID61" s="18"/>
      <c r="AIE61" s="18"/>
      <c r="AIF61" s="18"/>
      <c r="AIG61" s="18"/>
      <c r="AIH61" s="18"/>
      <c r="AII61" s="18"/>
      <c r="AIJ61" s="18"/>
      <c r="AIK61" s="18"/>
      <c r="AIL61" s="18"/>
      <c r="AIM61" s="18"/>
      <c r="AIN61" s="18"/>
      <c r="AIO61" s="18"/>
      <c r="AIP61" s="18"/>
      <c r="AIQ61" s="18"/>
      <c r="AIR61" s="18"/>
      <c r="AIS61" s="18"/>
      <c r="AIT61" s="18"/>
      <c r="AIU61" s="18"/>
      <c r="AIV61" s="18"/>
      <c r="AIW61" s="18"/>
      <c r="AIX61" s="18"/>
      <c r="AIY61" s="18"/>
      <c r="AIZ61" s="18"/>
      <c r="AJA61" s="18"/>
      <c r="AJB61" s="18"/>
      <c r="AJC61" s="18"/>
      <c r="AJD61" s="18"/>
      <c r="AJE61" s="18"/>
      <c r="AJF61" s="18"/>
      <c r="AJG61" s="18"/>
      <c r="AJH61" s="18"/>
      <c r="AJI61" s="18"/>
      <c r="AJJ61" s="18"/>
      <c r="AJK61" s="18"/>
      <c r="AJL61" s="18"/>
      <c r="AJM61" s="18"/>
      <c r="AJN61" s="18"/>
      <c r="AJO61" s="18"/>
      <c r="AJP61" s="18"/>
      <c r="AJQ61" s="18"/>
      <c r="AJR61" s="18"/>
      <c r="AJS61" s="18"/>
      <c r="AJT61" s="18"/>
      <c r="AJU61" s="18"/>
      <c r="AJV61" s="18"/>
      <c r="AJW61" s="18"/>
      <c r="AJX61" s="18"/>
      <c r="AJY61" s="18"/>
      <c r="AJZ61" s="18"/>
      <c r="AKA61" s="18"/>
      <c r="AKB61" s="18"/>
      <c r="AKC61" s="18"/>
      <c r="AKD61" s="18"/>
      <c r="AKE61" s="18"/>
      <c r="AKF61" s="18"/>
      <c r="AKG61" s="18"/>
      <c r="AKH61" s="18"/>
      <c r="AKI61" s="18"/>
      <c r="AKJ61" s="18"/>
      <c r="AKK61" s="18"/>
      <c r="AKL61" s="18"/>
      <c r="AKM61" s="18"/>
      <c r="AKN61" s="18"/>
      <c r="AKO61" s="18"/>
      <c r="AKP61" s="18"/>
      <c r="AKQ61" s="18"/>
      <c r="AKR61" s="18"/>
      <c r="AKS61" s="18"/>
      <c r="AKT61" s="18"/>
      <c r="AKU61" s="18"/>
      <c r="AKV61" s="18"/>
      <c r="AKW61" s="18"/>
      <c r="AKX61" s="18"/>
      <c r="AKY61" s="18"/>
      <c r="AKZ61" s="18"/>
      <c r="ALA61" s="18"/>
      <c r="ALB61" s="18"/>
      <c r="ALC61" s="18"/>
      <c r="ALD61" s="18"/>
      <c r="ALE61" s="18"/>
      <c r="ALF61" s="18"/>
      <c r="ALG61" s="18"/>
      <c r="ALH61" s="18"/>
      <c r="ALI61" s="18"/>
      <c r="ALJ61" s="18"/>
      <c r="ALK61" s="18"/>
      <c r="ALL61" s="18"/>
      <c r="ALM61" s="18"/>
      <c r="ALN61" s="18"/>
      <c r="ALO61" s="18"/>
      <c r="ALP61" s="18"/>
      <c r="ALQ61" s="18"/>
      <c r="ALR61" s="18"/>
      <c r="ALS61" s="18"/>
      <c r="ALT61" s="18"/>
      <c r="ALU61" s="18"/>
      <c r="ALV61" s="18"/>
      <c r="ALW61" s="18"/>
      <c r="ALX61" s="18"/>
      <c r="ALY61" s="18"/>
      <c r="ALZ61" s="18"/>
      <c r="AMA61" s="18"/>
      <c r="AMB61" s="18"/>
      <c r="AMC61" s="18"/>
      <c r="AMD61" s="18"/>
      <c r="AME61" s="18"/>
      <c r="AMF61" s="18"/>
      <c r="AMG61" s="18"/>
      <c r="AMH61" s="18"/>
      <c r="AMI61" s="18"/>
      <c r="AMJ61" s="18"/>
      <c r="AMK61" s="18"/>
      <c r="AML61" s="18"/>
      <c r="AMM61" s="18"/>
      <c r="AMN61" s="18"/>
      <c r="AMO61" s="18"/>
      <c r="AMP61" s="18"/>
      <c r="AMQ61" s="18"/>
      <c r="AMR61" s="18"/>
      <c r="AMS61" s="18"/>
      <c r="AMT61" s="18"/>
      <c r="AMU61" s="18"/>
      <c r="AMV61" s="18"/>
      <c r="AMW61" s="18"/>
      <c r="AMX61" s="18"/>
      <c r="AMY61" s="18"/>
      <c r="AMZ61" s="18"/>
      <c r="ANA61" s="18"/>
      <c r="ANB61" s="18"/>
      <c r="ANC61" s="18"/>
      <c r="AND61" s="18"/>
      <c r="ANE61" s="18"/>
      <c r="ANF61" s="18"/>
      <c r="ANG61" s="18"/>
      <c r="ANH61" s="18"/>
      <c r="ANI61" s="18"/>
      <c r="ANJ61" s="18"/>
      <c r="ANK61" s="18"/>
      <c r="ANL61" s="18"/>
      <c r="ANM61" s="18"/>
      <c r="ANN61" s="18"/>
      <c r="ANO61" s="18"/>
      <c r="ANP61" s="18"/>
      <c r="ANQ61" s="18"/>
      <c r="ANR61" s="18"/>
      <c r="ANS61" s="18"/>
      <c r="ANT61" s="18"/>
      <c r="ANU61" s="18"/>
      <c r="ANV61" s="18"/>
      <c r="ANW61" s="18"/>
      <c r="ANX61" s="18"/>
      <c r="ANY61" s="18"/>
      <c r="ANZ61" s="18"/>
      <c r="AOA61" s="18"/>
      <c r="AOB61" s="18"/>
      <c r="AOC61" s="18"/>
      <c r="AOD61" s="18"/>
      <c r="AOE61" s="18"/>
      <c r="AOF61" s="18"/>
      <c r="AOG61" s="18"/>
      <c r="AOH61" s="18"/>
      <c r="AOI61" s="18"/>
      <c r="AOJ61" s="18"/>
      <c r="AOK61" s="18"/>
      <c r="AOL61" s="18"/>
      <c r="AOM61" s="18"/>
      <c r="AON61" s="18"/>
      <c r="AOO61" s="18"/>
      <c r="AOP61" s="18"/>
      <c r="AOQ61" s="18"/>
      <c r="AOR61" s="18"/>
      <c r="AOS61" s="18"/>
      <c r="AOT61" s="18"/>
      <c r="AOU61" s="18"/>
      <c r="AOV61" s="18"/>
      <c r="AOW61" s="18"/>
      <c r="AOX61" s="18"/>
      <c r="AOY61" s="18"/>
      <c r="AOZ61" s="18"/>
      <c r="APA61" s="18"/>
      <c r="APB61" s="18"/>
      <c r="APC61" s="18"/>
      <c r="APD61" s="18"/>
      <c r="APE61" s="18"/>
      <c r="APF61" s="18"/>
      <c r="APG61" s="18"/>
      <c r="APH61" s="18"/>
      <c r="API61" s="18"/>
      <c r="APJ61" s="18"/>
      <c r="APK61" s="18"/>
      <c r="APL61" s="18"/>
      <c r="APM61" s="18"/>
      <c r="APN61" s="18"/>
      <c r="APO61" s="18"/>
      <c r="APP61" s="18"/>
      <c r="APQ61" s="18"/>
      <c r="APR61" s="18"/>
      <c r="APS61" s="18"/>
      <c r="APT61" s="18"/>
      <c r="APU61" s="18"/>
      <c r="APV61" s="18"/>
      <c r="APW61" s="18"/>
      <c r="APX61" s="18"/>
      <c r="APY61" s="18"/>
      <c r="APZ61" s="18"/>
      <c r="AQA61" s="18"/>
      <c r="AQB61" s="18"/>
      <c r="AQC61" s="18"/>
      <c r="AQD61" s="18"/>
      <c r="AQE61" s="18"/>
      <c r="AQF61" s="18"/>
      <c r="AQG61" s="18"/>
      <c r="AQH61" s="18"/>
      <c r="AQI61" s="18"/>
      <c r="AQJ61" s="18"/>
      <c r="AQK61" s="18"/>
      <c r="AQL61" s="18"/>
      <c r="AQM61" s="18"/>
      <c r="AQN61" s="18"/>
      <c r="AQO61" s="18"/>
      <c r="AQP61" s="18"/>
      <c r="AQQ61" s="18"/>
      <c r="AQR61" s="18"/>
      <c r="AQS61" s="18"/>
      <c r="AQT61" s="18"/>
      <c r="AQU61" s="18"/>
      <c r="AQV61" s="18"/>
      <c r="AQW61" s="18"/>
      <c r="AQX61" s="18"/>
      <c r="AQY61" s="18"/>
      <c r="AQZ61" s="18"/>
      <c r="ARA61" s="18"/>
      <c r="ARB61" s="18"/>
      <c r="ARC61" s="18"/>
      <c r="ARD61" s="18"/>
      <c r="ARE61" s="18"/>
      <c r="ARF61" s="18"/>
      <c r="ARG61" s="18"/>
      <c r="ARH61" s="18"/>
      <c r="ARI61" s="18"/>
      <c r="ARJ61" s="18"/>
      <c r="ARK61" s="18"/>
      <c r="ARL61" s="18"/>
      <c r="ARM61" s="18"/>
      <c r="ARN61" s="18"/>
      <c r="ARO61" s="18"/>
      <c r="ARP61" s="18"/>
      <c r="ARQ61" s="18"/>
      <c r="ARR61" s="18"/>
      <c r="ARS61" s="18"/>
      <c r="ART61" s="18"/>
      <c r="ARU61" s="18"/>
      <c r="ARV61" s="18"/>
      <c r="ARW61" s="18"/>
      <c r="ARX61" s="18"/>
      <c r="ARY61" s="18"/>
      <c r="ARZ61" s="18"/>
      <c r="ASA61" s="18"/>
      <c r="ASB61" s="18"/>
      <c r="ASC61" s="18"/>
      <c r="ASD61" s="18"/>
      <c r="ASE61" s="18"/>
      <c r="ASF61" s="18"/>
      <c r="ASG61" s="18"/>
      <c r="ASH61" s="18"/>
      <c r="ASI61" s="18"/>
      <c r="ASJ61" s="18"/>
      <c r="ASK61" s="18"/>
      <c r="ASL61" s="18"/>
      <c r="ASM61" s="18"/>
      <c r="ASN61" s="18"/>
      <c r="ASO61" s="18"/>
      <c r="ASP61" s="18"/>
      <c r="ASQ61" s="18"/>
      <c r="ASR61" s="18"/>
      <c r="ASS61" s="18"/>
      <c r="AST61" s="18"/>
      <c r="ASU61" s="18"/>
      <c r="ASV61" s="18"/>
      <c r="ASW61" s="18"/>
      <c r="ASX61" s="18"/>
      <c r="ASY61" s="18"/>
      <c r="ASZ61" s="18"/>
      <c r="ATA61" s="18"/>
      <c r="ATB61" s="18"/>
      <c r="ATC61" s="18"/>
      <c r="ATD61" s="18"/>
      <c r="ATE61" s="18"/>
      <c r="ATF61" s="18"/>
      <c r="ATG61" s="18"/>
      <c r="ATH61" s="18"/>
      <c r="ATI61" s="18"/>
      <c r="ATJ61" s="18"/>
      <c r="ATK61" s="18"/>
      <c r="ATL61" s="18"/>
      <c r="ATM61" s="18"/>
      <c r="ATN61" s="18"/>
      <c r="ATO61" s="18"/>
      <c r="ATP61" s="18"/>
      <c r="ATQ61" s="18"/>
      <c r="ATR61" s="18"/>
      <c r="ATS61" s="18"/>
      <c r="ATT61" s="18"/>
      <c r="ATU61" s="18"/>
      <c r="ATV61" s="18"/>
      <c r="ATW61" s="18"/>
      <c r="ATX61" s="18"/>
      <c r="ATY61" s="18"/>
      <c r="ATZ61" s="18"/>
      <c r="AUA61" s="18"/>
      <c r="AUB61" s="18"/>
      <c r="AUC61" s="18"/>
      <c r="AUD61" s="18"/>
      <c r="AUE61" s="18"/>
      <c r="AUF61" s="18"/>
      <c r="AUG61" s="18"/>
      <c r="AUH61" s="18"/>
      <c r="AUI61" s="18"/>
      <c r="AUJ61" s="18"/>
      <c r="AUK61" s="18"/>
      <c r="AUL61" s="18"/>
      <c r="AUM61" s="18"/>
      <c r="AUN61" s="18"/>
      <c r="AUO61" s="18"/>
      <c r="AUP61" s="18"/>
      <c r="AUQ61" s="18"/>
      <c r="AUR61" s="18"/>
      <c r="AUS61" s="18"/>
      <c r="AUT61" s="18"/>
      <c r="AUU61" s="18"/>
      <c r="AUV61" s="18"/>
      <c r="AUW61" s="18"/>
      <c r="AUX61" s="18"/>
      <c r="AUY61" s="18"/>
      <c r="AUZ61" s="18"/>
      <c r="AVA61" s="18"/>
      <c r="AVB61" s="18"/>
      <c r="AVC61" s="18"/>
      <c r="AVD61" s="18"/>
      <c r="AVE61" s="18"/>
      <c r="AVF61" s="18"/>
      <c r="AVG61" s="18"/>
      <c r="AVH61" s="18"/>
      <c r="AVI61" s="18"/>
      <c r="AVJ61" s="18"/>
      <c r="AVK61" s="18"/>
      <c r="AVL61" s="18"/>
      <c r="AVM61" s="18"/>
      <c r="AVN61" s="18"/>
      <c r="AVO61" s="18"/>
      <c r="AVP61" s="18"/>
      <c r="AVQ61" s="18"/>
      <c r="AVR61" s="18"/>
      <c r="AVS61" s="18"/>
      <c r="AVT61" s="18"/>
      <c r="AVU61" s="18"/>
      <c r="AVV61" s="18"/>
      <c r="AVW61" s="18"/>
      <c r="AVX61" s="18"/>
      <c r="AVY61" s="18"/>
      <c r="AVZ61" s="18"/>
      <c r="AWA61" s="18"/>
      <c r="AWB61" s="18"/>
      <c r="AWC61" s="18"/>
      <c r="AWD61" s="18"/>
      <c r="AWE61" s="18"/>
      <c r="AWF61" s="18"/>
      <c r="AWG61" s="18"/>
      <c r="AWH61" s="18"/>
      <c r="AWI61" s="18"/>
      <c r="AWJ61" s="18"/>
      <c r="AWK61" s="18"/>
      <c r="AWL61" s="18"/>
      <c r="AWM61" s="18"/>
      <c r="AWN61" s="18"/>
      <c r="AWO61" s="18"/>
      <c r="AWP61" s="18"/>
      <c r="AWQ61" s="18"/>
      <c r="AWR61" s="18"/>
      <c r="AWS61" s="18"/>
      <c r="AWT61" s="18"/>
      <c r="AWU61" s="18"/>
      <c r="AWV61" s="18"/>
      <c r="AWW61" s="18"/>
      <c r="AWX61" s="18"/>
      <c r="AWY61" s="18"/>
      <c r="AWZ61" s="18"/>
      <c r="AXA61" s="18"/>
      <c r="AXB61" s="18"/>
      <c r="AXC61" s="18"/>
      <c r="AXD61" s="18"/>
      <c r="AXE61" s="18"/>
      <c r="AXF61" s="18"/>
      <c r="AXG61" s="18"/>
      <c r="AXH61" s="18"/>
      <c r="AXI61" s="18"/>
      <c r="AXJ61" s="18"/>
      <c r="AXK61" s="18"/>
      <c r="AXL61" s="18"/>
      <c r="AXM61" s="18"/>
      <c r="AXN61" s="18"/>
      <c r="AXO61" s="18"/>
      <c r="AXP61" s="18"/>
      <c r="AXQ61" s="18"/>
      <c r="AXR61" s="18"/>
      <c r="AXS61" s="18"/>
      <c r="AXT61" s="18"/>
      <c r="AXU61" s="18"/>
      <c r="AXV61" s="18"/>
      <c r="AXW61" s="18"/>
      <c r="AXX61" s="18"/>
      <c r="AXY61" s="18"/>
      <c r="AXZ61" s="18"/>
      <c r="AYA61" s="18"/>
      <c r="AYB61" s="18"/>
      <c r="AYC61" s="18"/>
      <c r="AYD61" s="18"/>
      <c r="AYE61" s="18"/>
      <c r="AYF61" s="18"/>
      <c r="AYG61" s="18"/>
      <c r="AYH61" s="18"/>
      <c r="AYI61" s="18"/>
      <c r="AYJ61" s="18"/>
      <c r="AYK61" s="18"/>
      <c r="AYL61" s="18"/>
      <c r="AYM61" s="18"/>
      <c r="AYN61" s="18"/>
      <c r="AYO61" s="18"/>
      <c r="AYP61" s="18"/>
      <c r="AYQ61" s="18"/>
      <c r="AYR61" s="18"/>
      <c r="AYS61" s="18"/>
      <c r="AYT61" s="18"/>
      <c r="AYU61" s="18"/>
      <c r="AYV61" s="18"/>
      <c r="AYW61" s="18"/>
      <c r="AYX61" s="18"/>
      <c r="AYY61" s="18"/>
      <c r="AYZ61" s="18"/>
      <c r="AZA61" s="18"/>
      <c r="AZB61" s="18"/>
      <c r="AZC61" s="18"/>
      <c r="AZD61" s="18"/>
      <c r="AZE61" s="18"/>
      <c r="AZF61" s="18"/>
      <c r="AZG61" s="18"/>
      <c r="AZH61" s="18"/>
      <c r="AZI61" s="18"/>
      <c r="AZJ61" s="18"/>
      <c r="AZK61" s="18"/>
      <c r="AZL61" s="18"/>
      <c r="AZM61" s="18"/>
      <c r="AZN61" s="18"/>
      <c r="AZO61" s="18"/>
      <c r="AZP61" s="18"/>
      <c r="AZQ61" s="18"/>
      <c r="AZR61" s="18"/>
      <c r="AZS61" s="18"/>
      <c r="AZT61" s="18"/>
      <c r="AZU61" s="18"/>
      <c r="AZV61" s="18"/>
      <c r="AZW61" s="18"/>
      <c r="AZX61" s="18"/>
      <c r="AZY61" s="18"/>
      <c r="AZZ61" s="18"/>
      <c r="BAA61" s="18"/>
      <c r="BAB61" s="18"/>
      <c r="BAC61" s="18"/>
      <c r="BAD61" s="18"/>
      <c r="BAE61" s="18"/>
      <c r="BAF61" s="18"/>
      <c r="BAG61" s="18"/>
      <c r="BAH61" s="18"/>
      <c r="BAI61" s="18"/>
      <c r="BAJ61" s="18"/>
      <c r="BAK61" s="18"/>
      <c r="BAL61" s="18"/>
      <c r="BAM61" s="18"/>
      <c r="BAN61" s="18"/>
      <c r="BAO61" s="18"/>
      <c r="BAP61" s="18"/>
      <c r="BAQ61" s="18"/>
      <c r="BAR61" s="18"/>
      <c r="BAS61" s="18"/>
      <c r="BAT61" s="18"/>
      <c r="BAU61" s="18"/>
      <c r="BAV61" s="18"/>
      <c r="BAW61" s="18"/>
      <c r="BAX61" s="18"/>
      <c r="BAY61" s="18"/>
      <c r="BAZ61" s="18"/>
      <c r="BBA61" s="18"/>
      <c r="BBB61" s="18"/>
      <c r="BBC61" s="18"/>
      <c r="BBD61" s="18"/>
      <c r="BBE61" s="18"/>
      <c r="BBF61" s="18"/>
      <c r="BBG61" s="18"/>
      <c r="BBH61" s="18"/>
      <c r="BBI61" s="18"/>
      <c r="BBJ61" s="18"/>
      <c r="BBK61" s="18"/>
      <c r="BBL61" s="18"/>
      <c r="BBM61" s="18"/>
      <c r="BBN61" s="18"/>
      <c r="BBO61" s="18"/>
      <c r="BBP61" s="18"/>
      <c r="BBQ61" s="18"/>
      <c r="BBR61" s="18"/>
      <c r="BBS61" s="18"/>
      <c r="BBT61" s="18"/>
      <c r="BBU61" s="18"/>
      <c r="BBV61" s="18"/>
      <c r="BBW61" s="18"/>
      <c r="BBX61" s="18"/>
      <c r="BBY61" s="18"/>
      <c r="BBZ61" s="18"/>
      <c r="BCA61" s="18"/>
      <c r="BCB61" s="18"/>
      <c r="BCC61" s="18"/>
      <c r="BCD61" s="18"/>
      <c r="BCE61" s="18"/>
      <c r="BCF61" s="18"/>
      <c r="BCG61" s="18"/>
      <c r="BCH61" s="18"/>
      <c r="BCI61" s="18"/>
      <c r="BCJ61" s="18"/>
      <c r="BCK61" s="18"/>
      <c r="BCL61" s="18"/>
      <c r="BCM61" s="18"/>
      <c r="BCN61" s="18"/>
      <c r="BCO61" s="18"/>
      <c r="BCP61" s="18"/>
      <c r="BCQ61" s="18"/>
      <c r="BCR61" s="18"/>
      <c r="BCS61" s="18"/>
      <c r="BCT61" s="18"/>
      <c r="BCU61" s="18"/>
      <c r="BCV61" s="18"/>
      <c r="BCW61" s="18"/>
      <c r="BCX61" s="18"/>
      <c r="BCY61" s="18"/>
      <c r="BCZ61" s="18"/>
      <c r="BDA61" s="18"/>
      <c r="BDB61" s="18"/>
      <c r="BDC61" s="18"/>
      <c r="BDD61" s="18"/>
      <c r="BDE61" s="18"/>
      <c r="BDF61" s="18"/>
      <c r="BDG61" s="18"/>
      <c r="BDH61" s="18"/>
      <c r="BDI61" s="18"/>
      <c r="BDJ61" s="18"/>
      <c r="BDK61" s="18"/>
      <c r="BDL61" s="18"/>
      <c r="BDM61" s="18"/>
      <c r="BDN61" s="18"/>
      <c r="BDO61" s="18"/>
      <c r="BDP61" s="18"/>
      <c r="BDQ61" s="18"/>
      <c r="BDR61" s="18"/>
      <c r="BDS61" s="18"/>
      <c r="BDT61" s="18"/>
      <c r="BDU61" s="18"/>
      <c r="BDV61" s="18"/>
      <c r="BDW61" s="18"/>
      <c r="BDX61" s="18"/>
      <c r="BDY61" s="18"/>
      <c r="BDZ61" s="18"/>
      <c r="BEA61" s="18"/>
      <c r="BEB61" s="18"/>
      <c r="BEC61" s="18"/>
      <c r="BED61" s="18"/>
      <c r="BEE61" s="18"/>
      <c r="BEF61" s="18"/>
      <c r="BEG61" s="18"/>
      <c r="BEH61" s="18"/>
      <c r="BEI61" s="18"/>
      <c r="BEJ61" s="18"/>
      <c r="BEK61" s="18"/>
      <c r="BEL61" s="18"/>
      <c r="BEM61" s="18"/>
      <c r="BEN61" s="18"/>
      <c r="BEO61" s="18"/>
      <c r="BEP61" s="18"/>
      <c r="BEQ61" s="18"/>
      <c r="BER61" s="18"/>
      <c r="BES61" s="18"/>
      <c r="BET61" s="18"/>
      <c r="BEU61" s="18"/>
      <c r="BEV61" s="18"/>
      <c r="BEW61" s="18"/>
      <c r="BEX61" s="18"/>
      <c r="BEY61" s="18"/>
      <c r="BEZ61" s="18"/>
      <c r="BFA61" s="18"/>
      <c r="BFB61" s="18"/>
      <c r="BFC61" s="18"/>
      <c r="BFD61" s="18"/>
      <c r="BFE61" s="18"/>
      <c r="BFF61" s="18"/>
      <c r="BFG61" s="18"/>
      <c r="BFH61" s="18"/>
      <c r="BFI61" s="18"/>
      <c r="BFJ61" s="18"/>
      <c r="BFK61" s="18"/>
      <c r="BFL61" s="18"/>
      <c r="BFM61" s="18"/>
      <c r="BFN61" s="18"/>
      <c r="BFO61" s="18"/>
      <c r="BFP61" s="18"/>
      <c r="BFQ61" s="18"/>
      <c r="BFR61" s="18"/>
      <c r="BFS61" s="18"/>
      <c r="BFT61" s="18"/>
      <c r="BFU61" s="18"/>
      <c r="BFV61" s="18"/>
      <c r="BFW61" s="18"/>
      <c r="BFX61" s="18"/>
      <c r="BFY61" s="18"/>
      <c r="BFZ61" s="18"/>
      <c r="BGA61" s="18"/>
      <c r="BGB61" s="18"/>
      <c r="BGC61" s="18"/>
      <c r="BGD61" s="18"/>
      <c r="BGE61" s="18"/>
      <c r="BGF61" s="18"/>
      <c r="BGG61" s="18"/>
      <c r="BGH61" s="18"/>
      <c r="BGI61" s="18"/>
      <c r="BGJ61" s="18"/>
      <c r="BGK61" s="18"/>
      <c r="BGL61" s="18"/>
      <c r="BGM61" s="18"/>
      <c r="BGN61" s="18"/>
      <c r="BGO61" s="18"/>
      <c r="BGP61" s="18"/>
      <c r="BGQ61" s="18"/>
      <c r="BGR61" s="18"/>
      <c r="BGS61" s="18"/>
      <c r="BGT61" s="18"/>
      <c r="BGU61" s="18"/>
      <c r="BGV61" s="18"/>
      <c r="BGW61" s="18"/>
      <c r="BGX61" s="18"/>
      <c r="BGY61" s="18"/>
      <c r="BGZ61" s="18"/>
      <c r="BHA61" s="18"/>
      <c r="BHB61" s="18"/>
      <c r="BHC61" s="18"/>
      <c r="BHD61" s="18"/>
      <c r="BHE61" s="18"/>
      <c r="BHF61" s="18"/>
      <c r="BHG61" s="18"/>
      <c r="BHH61" s="18"/>
      <c r="BHI61" s="18"/>
      <c r="BHJ61" s="18"/>
      <c r="BHK61" s="18"/>
      <c r="BHL61" s="18"/>
      <c r="BHM61" s="18"/>
      <c r="BHN61" s="18"/>
      <c r="BHO61" s="18"/>
      <c r="BHP61" s="18"/>
      <c r="BHQ61" s="18"/>
      <c r="BHR61" s="18"/>
      <c r="BHS61" s="18"/>
      <c r="BHT61" s="18"/>
      <c r="BHU61" s="18"/>
      <c r="BHV61" s="18"/>
      <c r="BHW61" s="18"/>
      <c r="BHX61" s="18"/>
      <c r="BHY61" s="18"/>
      <c r="BHZ61" s="18"/>
      <c r="BIA61" s="18"/>
      <c r="BIB61" s="18"/>
      <c r="BIC61" s="18"/>
      <c r="BID61" s="18"/>
      <c r="BIE61" s="18"/>
      <c r="BIF61" s="18"/>
      <c r="BIG61" s="18"/>
      <c r="BIH61" s="18"/>
      <c r="BII61" s="18"/>
      <c r="BIJ61" s="18"/>
      <c r="BIK61" s="18"/>
      <c r="BIL61" s="18"/>
      <c r="BIM61" s="18"/>
      <c r="BIN61" s="18"/>
      <c r="BIO61" s="18"/>
      <c r="BIP61" s="18"/>
      <c r="BIQ61" s="18"/>
      <c r="BIR61" s="18"/>
      <c r="BIS61" s="18"/>
      <c r="BIT61" s="18"/>
      <c r="BIU61" s="18"/>
      <c r="BIV61" s="18"/>
      <c r="BIW61" s="18"/>
      <c r="BIX61" s="18"/>
      <c r="BIY61" s="18"/>
      <c r="BIZ61" s="18"/>
      <c r="BJA61" s="18"/>
      <c r="BJB61" s="18"/>
      <c r="BJC61" s="18"/>
      <c r="BJD61" s="18"/>
      <c r="BJE61" s="18"/>
      <c r="BJF61" s="18"/>
      <c r="BJG61" s="18"/>
      <c r="BJH61" s="18"/>
      <c r="BJI61" s="18"/>
      <c r="BJJ61" s="18"/>
      <c r="BJK61" s="18"/>
      <c r="BJL61" s="18"/>
      <c r="BJM61" s="18"/>
      <c r="BJN61" s="18"/>
      <c r="BJO61" s="18"/>
      <c r="BJP61" s="18"/>
      <c r="BJQ61" s="18"/>
      <c r="BJR61" s="18"/>
      <c r="BJS61" s="18"/>
      <c r="BJT61" s="18"/>
      <c r="BJU61" s="18"/>
      <c r="BJV61" s="18"/>
      <c r="BJW61" s="18"/>
      <c r="BJX61" s="18"/>
      <c r="BJY61" s="18"/>
      <c r="BJZ61" s="18"/>
      <c r="BKA61" s="18"/>
      <c r="BKB61" s="18"/>
      <c r="BKC61" s="18"/>
      <c r="BKD61" s="18"/>
      <c r="BKE61" s="18"/>
      <c r="BKF61" s="18"/>
      <c r="BKG61" s="18"/>
      <c r="BKH61" s="18"/>
      <c r="BKI61" s="18"/>
      <c r="BKJ61" s="18"/>
      <c r="BKK61" s="18"/>
      <c r="BKL61" s="18"/>
      <c r="BKM61" s="18"/>
      <c r="BKN61" s="18"/>
      <c r="BKO61" s="18"/>
      <c r="BKP61" s="18"/>
      <c r="BKQ61" s="18"/>
      <c r="BKR61" s="18"/>
      <c r="BKS61" s="18"/>
      <c r="BKT61" s="18"/>
      <c r="BKU61" s="18"/>
      <c r="BKV61" s="18"/>
      <c r="BKW61" s="18"/>
      <c r="BKX61" s="18"/>
      <c r="BKY61" s="18"/>
      <c r="BKZ61" s="18"/>
      <c r="BLA61" s="18"/>
      <c r="BLB61" s="18"/>
      <c r="BLC61" s="18"/>
      <c r="BLD61" s="18"/>
      <c r="BLE61" s="18"/>
      <c r="BLF61" s="18"/>
      <c r="BLG61" s="18"/>
      <c r="BLH61" s="18"/>
      <c r="BLI61" s="18"/>
      <c r="BLJ61" s="18"/>
      <c r="BLK61" s="18"/>
      <c r="BLL61" s="18"/>
      <c r="BLM61" s="18"/>
      <c r="BLN61" s="18"/>
      <c r="BLO61" s="18"/>
      <c r="BLP61" s="18"/>
      <c r="BLQ61" s="18"/>
      <c r="BLR61" s="18"/>
      <c r="BLS61" s="18"/>
      <c r="BLT61" s="18"/>
      <c r="BLU61" s="18"/>
      <c r="BLV61" s="18"/>
      <c r="BLW61" s="18"/>
      <c r="BLX61" s="18"/>
      <c r="BLY61" s="18"/>
      <c r="BLZ61" s="18"/>
      <c r="BMA61" s="18"/>
      <c r="BMB61" s="18"/>
      <c r="BMC61" s="18"/>
      <c r="BMD61" s="18"/>
      <c r="BME61" s="18"/>
      <c r="BMF61" s="18"/>
      <c r="BMG61" s="18"/>
      <c r="BMH61" s="18"/>
      <c r="BMI61" s="18"/>
      <c r="BMJ61" s="18"/>
      <c r="BMK61" s="18"/>
      <c r="BML61" s="18"/>
      <c r="BMM61" s="18"/>
      <c r="BMN61" s="18"/>
      <c r="BMO61" s="18"/>
      <c r="BMP61" s="18"/>
      <c r="BMQ61" s="18"/>
      <c r="BMR61" s="18"/>
      <c r="BMS61" s="18"/>
      <c r="BMT61" s="18"/>
      <c r="BMU61" s="18"/>
      <c r="BMV61" s="18"/>
      <c r="BMW61" s="18"/>
      <c r="BMX61" s="18"/>
      <c r="BMY61" s="18"/>
      <c r="BMZ61" s="18"/>
      <c r="BNA61" s="18"/>
      <c r="BNB61" s="18"/>
      <c r="BNC61" s="18"/>
      <c r="BND61" s="18"/>
      <c r="BNE61" s="18"/>
      <c r="BNF61" s="18"/>
      <c r="BNG61" s="18"/>
      <c r="BNH61" s="18"/>
      <c r="BNI61" s="18"/>
      <c r="BNJ61" s="18"/>
      <c r="BNK61" s="18"/>
      <c r="BNL61" s="18"/>
      <c r="BNM61" s="18"/>
      <c r="BNN61" s="18"/>
      <c r="BNO61" s="18"/>
      <c r="BNP61" s="18"/>
      <c r="BNQ61" s="18"/>
      <c r="BNR61" s="18"/>
      <c r="BNS61" s="18"/>
      <c r="BNT61" s="18"/>
      <c r="BNU61" s="18"/>
      <c r="BNV61" s="18"/>
      <c r="BNW61" s="18"/>
      <c r="BNX61" s="18"/>
      <c r="BNY61" s="18"/>
      <c r="BNZ61" s="18"/>
      <c r="BOA61" s="18"/>
      <c r="BOB61" s="18"/>
      <c r="BOC61" s="18"/>
      <c r="BOD61" s="18"/>
      <c r="BOE61" s="18"/>
      <c r="BOF61" s="18"/>
      <c r="BOG61" s="18"/>
      <c r="BOH61" s="18"/>
      <c r="BOI61" s="18"/>
      <c r="BOJ61" s="18"/>
      <c r="BOK61" s="18"/>
      <c r="BOL61" s="18"/>
      <c r="BOM61" s="18"/>
      <c r="BON61" s="18"/>
      <c r="BOO61" s="18"/>
      <c r="BOP61" s="18"/>
      <c r="BOQ61" s="18"/>
      <c r="BOR61" s="18"/>
      <c r="BOS61" s="18"/>
      <c r="BOT61" s="18"/>
      <c r="BOU61" s="18"/>
      <c r="BOV61" s="18"/>
      <c r="BOW61" s="18"/>
      <c r="BOX61" s="18"/>
      <c r="BOY61" s="18"/>
      <c r="BOZ61" s="18"/>
      <c r="BPA61" s="18"/>
      <c r="BPB61" s="18"/>
      <c r="BPC61" s="18"/>
      <c r="BPD61" s="18"/>
      <c r="BPE61" s="18"/>
      <c r="BPF61" s="18"/>
      <c r="BPG61" s="18"/>
      <c r="BPH61" s="18"/>
      <c r="BPI61" s="18"/>
      <c r="BPJ61" s="18"/>
      <c r="BPK61" s="18"/>
      <c r="BPL61" s="18"/>
      <c r="BPM61" s="18"/>
      <c r="BPN61" s="18"/>
      <c r="BPO61" s="18"/>
      <c r="BPP61" s="18"/>
      <c r="BPQ61" s="18"/>
      <c r="BPR61" s="18"/>
      <c r="BPS61" s="18"/>
      <c r="BPT61" s="18"/>
      <c r="BPU61" s="18"/>
      <c r="BPV61" s="18"/>
      <c r="BPW61" s="18"/>
      <c r="BPX61" s="18"/>
      <c r="BPY61" s="18"/>
      <c r="BPZ61" s="18"/>
      <c r="BQA61" s="18"/>
      <c r="BQB61" s="18"/>
      <c r="BQC61" s="18"/>
      <c r="BQD61" s="18"/>
      <c r="BQE61" s="18"/>
      <c r="BQF61" s="18"/>
      <c r="BQG61" s="18"/>
      <c r="BQH61" s="18"/>
      <c r="BQI61" s="18"/>
      <c r="BQJ61" s="18"/>
      <c r="BQK61" s="18"/>
      <c r="BQL61" s="18"/>
      <c r="BQM61" s="18"/>
      <c r="BQN61" s="18"/>
      <c r="BQO61" s="18"/>
      <c r="BQP61" s="18"/>
      <c r="BQQ61" s="18"/>
      <c r="BQR61" s="18"/>
      <c r="BQS61" s="18"/>
      <c r="BQT61" s="18"/>
      <c r="BQU61" s="18"/>
      <c r="BQV61" s="18"/>
      <c r="BQW61" s="18"/>
      <c r="BQX61" s="18"/>
      <c r="BQY61" s="18"/>
      <c r="BQZ61" s="18"/>
      <c r="BRA61" s="18"/>
      <c r="BRB61" s="18"/>
      <c r="BRC61" s="18"/>
      <c r="BRD61" s="18"/>
      <c r="BRE61" s="18"/>
      <c r="BRF61" s="18"/>
      <c r="BRG61" s="18"/>
      <c r="BRH61" s="18"/>
      <c r="BRI61" s="18"/>
      <c r="BRJ61" s="18"/>
      <c r="BRK61" s="18"/>
      <c r="BRL61" s="18"/>
      <c r="BRM61" s="18"/>
      <c r="BRN61" s="18"/>
      <c r="BRO61" s="18"/>
      <c r="BRP61" s="18"/>
      <c r="BRQ61" s="18"/>
      <c r="BRR61" s="18"/>
      <c r="BRS61" s="18"/>
      <c r="BRT61" s="18"/>
      <c r="BRU61" s="18"/>
      <c r="BRV61" s="18"/>
      <c r="BRW61" s="18"/>
      <c r="BRX61" s="18"/>
      <c r="BRY61" s="18"/>
      <c r="BRZ61" s="18"/>
      <c r="BSA61" s="18"/>
      <c r="BSB61" s="18"/>
      <c r="BSC61" s="18"/>
      <c r="BSD61" s="18"/>
      <c r="BSE61" s="18"/>
      <c r="BSF61" s="18"/>
      <c r="BSG61" s="18"/>
      <c r="BSH61" s="18"/>
      <c r="BSI61" s="18"/>
      <c r="BSJ61" s="18"/>
      <c r="BSK61" s="18"/>
      <c r="BSL61" s="18"/>
      <c r="BSM61" s="18"/>
      <c r="BSN61" s="18"/>
      <c r="BSO61" s="18"/>
      <c r="BSP61" s="18"/>
      <c r="BSQ61" s="18"/>
      <c r="BSR61" s="18"/>
      <c r="BSS61" s="18"/>
      <c r="BST61" s="18"/>
      <c r="BSU61" s="18"/>
      <c r="BSV61" s="18"/>
      <c r="BSW61" s="18"/>
      <c r="BSX61" s="18"/>
      <c r="BSY61" s="18"/>
      <c r="BSZ61" s="18"/>
      <c r="BTA61" s="18"/>
      <c r="BTB61" s="18"/>
      <c r="BTC61" s="18"/>
      <c r="BTD61" s="18"/>
      <c r="BTE61" s="18"/>
      <c r="BTF61" s="18"/>
      <c r="BTG61" s="18"/>
      <c r="BTH61" s="18"/>
      <c r="BTI61" s="18"/>
      <c r="BTJ61" s="18"/>
      <c r="BTK61" s="18"/>
      <c r="BTL61" s="18"/>
      <c r="BTM61" s="18"/>
      <c r="BTN61" s="18"/>
      <c r="BTO61" s="18"/>
      <c r="BTP61" s="18"/>
      <c r="BTQ61" s="18"/>
      <c r="BTR61" s="18"/>
      <c r="BTS61" s="18"/>
      <c r="BTT61" s="18"/>
      <c r="BTU61" s="18"/>
      <c r="BTV61" s="18"/>
      <c r="BTW61" s="18"/>
      <c r="BTX61" s="18"/>
      <c r="BTY61" s="18"/>
      <c r="BTZ61" s="18"/>
      <c r="BUA61" s="18"/>
      <c r="BUB61" s="18"/>
      <c r="BUC61" s="18"/>
      <c r="BUD61" s="18"/>
      <c r="BUE61" s="18"/>
      <c r="BUF61" s="18"/>
      <c r="BUG61" s="18"/>
      <c r="BUH61" s="18"/>
      <c r="BUI61" s="18"/>
      <c r="BUJ61" s="18"/>
      <c r="BUK61" s="18"/>
      <c r="BUL61" s="18"/>
      <c r="BUM61" s="18"/>
      <c r="BUN61" s="18"/>
      <c r="BUO61" s="18"/>
      <c r="BUP61" s="18"/>
      <c r="BUQ61" s="18"/>
      <c r="BUR61" s="18"/>
      <c r="BUS61" s="18"/>
      <c r="BUT61" s="18"/>
      <c r="BUU61" s="18"/>
      <c r="BUV61" s="18"/>
      <c r="BUW61" s="18"/>
      <c r="BUX61" s="18"/>
      <c r="BUY61" s="18"/>
      <c r="BUZ61" s="18"/>
      <c r="BVA61" s="18"/>
      <c r="BVB61" s="18"/>
      <c r="BVC61" s="18"/>
      <c r="BVD61" s="18"/>
      <c r="BVE61" s="18"/>
      <c r="BVF61" s="18"/>
      <c r="BVG61" s="18"/>
      <c r="BVH61" s="18"/>
      <c r="BVI61" s="18"/>
      <c r="BVJ61" s="18"/>
      <c r="BVK61" s="18"/>
      <c r="BVL61" s="18"/>
      <c r="BVM61" s="18"/>
      <c r="BVN61" s="18"/>
      <c r="BVO61" s="18"/>
      <c r="BVP61" s="18"/>
      <c r="BVQ61" s="18"/>
      <c r="BVR61" s="18"/>
      <c r="BVS61" s="18"/>
      <c r="BVT61" s="18"/>
      <c r="BVU61" s="18"/>
      <c r="BVV61" s="18"/>
      <c r="BVW61" s="18"/>
      <c r="BVX61" s="18"/>
      <c r="BVY61" s="18"/>
      <c r="BVZ61" s="18"/>
      <c r="BWA61" s="18"/>
      <c r="BWB61" s="18"/>
      <c r="BWC61" s="18"/>
      <c r="BWD61" s="18"/>
      <c r="BWE61" s="18"/>
      <c r="BWF61" s="18"/>
      <c r="BWG61" s="18"/>
      <c r="BWH61" s="18"/>
      <c r="BWI61" s="18"/>
      <c r="BWJ61" s="18"/>
      <c r="BWK61" s="18"/>
      <c r="BWL61" s="18"/>
      <c r="BWM61" s="18"/>
      <c r="BWN61" s="18"/>
      <c r="BWO61" s="18"/>
      <c r="BWP61" s="18"/>
      <c r="BWQ61" s="18"/>
      <c r="BWR61" s="18"/>
      <c r="BWS61" s="18"/>
      <c r="BWT61" s="18"/>
      <c r="BWU61" s="18"/>
      <c r="BWV61" s="18"/>
      <c r="BWW61" s="18"/>
      <c r="BWX61" s="18"/>
      <c r="BWY61" s="18"/>
      <c r="BWZ61" s="18"/>
      <c r="BXA61" s="18"/>
      <c r="BXB61" s="18"/>
      <c r="BXC61" s="18"/>
      <c r="BXD61" s="18"/>
      <c r="BXE61" s="18"/>
      <c r="BXF61" s="18"/>
      <c r="BXG61" s="18"/>
      <c r="BXH61" s="18"/>
      <c r="BXI61" s="18"/>
      <c r="BXJ61" s="18"/>
      <c r="BXK61" s="18"/>
      <c r="BXL61" s="18"/>
      <c r="BXM61" s="18"/>
      <c r="BXN61" s="18"/>
      <c r="BXO61" s="18"/>
      <c r="BXP61" s="18"/>
      <c r="BXQ61" s="18"/>
      <c r="BXR61" s="18"/>
      <c r="BXS61" s="18"/>
      <c r="BXT61" s="18"/>
      <c r="BXU61" s="18"/>
      <c r="BXV61" s="18"/>
      <c r="BXW61" s="18"/>
      <c r="BXX61" s="18"/>
      <c r="BXY61" s="18"/>
      <c r="BXZ61" s="18"/>
      <c r="BYA61" s="18"/>
      <c r="BYB61" s="18"/>
      <c r="BYC61" s="18"/>
      <c r="BYD61" s="18"/>
      <c r="BYE61" s="18"/>
      <c r="BYF61" s="18"/>
      <c r="BYG61" s="18"/>
      <c r="BYH61" s="18"/>
      <c r="BYI61" s="18"/>
      <c r="BYJ61" s="18"/>
      <c r="BYK61" s="18"/>
      <c r="BYL61" s="18"/>
      <c r="BYM61" s="18"/>
      <c r="BYN61" s="18"/>
      <c r="BYO61" s="18"/>
      <c r="BYP61" s="18"/>
      <c r="BYQ61" s="18"/>
      <c r="BYR61" s="18"/>
      <c r="BYS61" s="18"/>
      <c r="BYT61" s="18"/>
      <c r="BYU61" s="18"/>
      <c r="BYV61" s="18"/>
      <c r="BYW61" s="18"/>
      <c r="BYX61" s="18"/>
      <c r="BYY61" s="18"/>
      <c r="BYZ61" s="18"/>
      <c r="BZA61" s="18"/>
      <c r="BZB61" s="18"/>
      <c r="BZC61" s="18"/>
      <c r="BZD61" s="18"/>
      <c r="BZE61" s="18"/>
      <c r="BZF61" s="18"/>
      <c r="BZG61" s="18"/>
      <c r="BZH61" s="18"/>
      <c r="BZI61" s="18"/>
      <c r="BZJ61" s="18"/>
      <c r="BZK61" s="18"/>
      <c r="BZL61" s="18"/>
      <c r="BZM61" s="18"/>
      <c r="BZN61" s="18"/>
      <c r="BZO61" s="18"/>
      <c r="BZP61" s="18"/>
      <c r="BZQ61" s="18"/>
      <c r="BZR61" s="18"/>
      <c r="BZS61" s="18"/>
      <c r="BZT61" s="18"/>
      <c r="BZU61" s="18"/>
      <c r="BZV61" s="18"/>
      <c r="BZW61" s="18"/>
      <c r="BZX61" s="18"/>
      <c r="BZY61" s="18"/>
      <c r="BZZ61" s="18"/>
      <c r="CAA61" s="18"/>
      <c r="CAB61" s="18"/>
      <c r="CAC61" s="18"/>
      <c r="CAD61" s="18"/>
      <c r="CAE61" s="18"/>
      <c r="CAF61" s="18"/>
      <c r="CAG61" s="18"/>
      <c r="CAH61" s="18"/>
      <c r="CAI61" s="18"/>
      <c r="CAJ61" s="18"/>
      <c r="CAK61" s="18"/>
      <c r="CAL61" s="18"/>
      <c r="CAM61" s="18"/>
      <c r="CAN61" s="18"/>
      <c r="CAO61" s="18"/>
      <c r="CAP61" s="18"/>
      <c r="CAQ61" s="18"/>
      <c r="CAR61" s="18"/>
      <c r="CAS61" s="18"/>
      <c r="CAT61" s="18"/>
      <c r="CAU61" s="18"/>
      <c r="CAV61" s="18"/>
      <c r="CAW61" s="18"/>
      <c r="CAX61" s="18"/>
      <c r="CAY61" s="18"/>
      <c r="CAZ61" s="18"/>
      <c r="CBA61" s="18"/>
      <c r="CBB61" s="18"/>
      <c r="CBC61" s="18"/>
      <c r="CBD61" s="18"/>
      <c r="CBE61" s="18"/>
      <c r="CBF61" s="18"/>
      <c r="CBG61" s="18"/>
      <c r="CBH61" s="18"/>
      <c r="CBI61" s="18"/>
      <c r="CBJ61" s="18"/>
      <c r="CBK61" s="18"/>
      <c r="CBL61" s="18"/>
      <c r="CBM61" s="18"/>
      <c r="CBN61" s="18"/>
      <c r="CBO61" s="18"/>
      <c r="CBP61" s="18"/>
      <c r="CBQ61" s="18"/>
      <c r="CBR61" s="18"/>
      <c r="CBS61" s="18"/>
      <c r="CBT61" s="18"/>
      <c r="CBU61" s="18"/>
      <c r="CBV61" s="18"/>
      <c r="CBW61" s="18"/>
      <c r="CBX61" s="18"/>
      <c r="CBY61" s="18"/>
      <c r="CBZ61" s="18"/>
      <c r="CCA61" s="18"/>
      <c r="CCB61" s="18"/>
      <c r="CCC61" s="18"/>
      <c r="CCD61" s="18"/>
      <c r="CCE61" s="18"/>
      <c r="CCF61" s="18"/>
      <c r="CCG61" s="18"/>
      <c r="CCH61" s="18"/>
      <c r="CCI61" s="18"/>
      <c r="CCJ61" s="18"/>
      <c r="CCK61" s="18"/>
      <c r="CCL61" s="18"/>
      <c r="CCM61" s="18"/>
      <c r="CCN61" s="18"/>
      <c r="CCO61" s="18"/>
      <c r="CCP61" s="18"/>
      <c r="CCQ61" s="18"/>
      <c r="CCR61" s="18"/>
      <c r="CCS61" s="18"/>
      <c r="CCT61" s="18"/>
      <c r="CCU61" s="18"/>
      <c r="CCV61" s="18"/>
      <c r="CCW61" s="18"/>
      <c r="CCX61" s="18"/>
      <c r="CCY61" s="18"/>
      <c r="CCZ61" s="18"/>
      <c r="CDA61" s="18"/>
      <c r="CDB61" s="18"/>
      <c r="CDC61" s="18"/>
      <c r="CDD61" s="18"/>
      <c r="CDE61" s="18"/>
      <c r="CDF61" s="18"/>
      <c r="CDG61" s="18"/>
      <c r="CDH61" s="18"/>
      <c r="CDI61" s="18"/>
      <c r="CDJ61" s="18"/>
      <c r="CDK61" s="18"/>
      <c r="CDL61" s="18"/>
      <c r="CDM61" s="18"/>
      <c r="CDN61" s="18"/>
      <c r="CDO61" s="18"/>
      <c r="CDP61" s="18"/>
      <c r="CDQ61" s="18"/>
      <c r="CDR61" s="18"/>
      <c r="CDS61" s="18"/>
      <c r="CDT61" s="18"/>
      <c r="CDU61" s="18"/>
      <c r="CDV61" s="18"/>
      <c r="CDW61" s="18"/>
      <c r="CDX61" s="18"/>
      <c r="CDY61" s="18"/>
      <c r="CDZ61" s="18"/>
      <c r="CEA61" s="18"/>
      <c r="CEB61" s="18"/>
      <c r="CEC61" s="18"/>
      <c r="CED61" s="18"/>
      <c r="CEE61" s="18"/>
      <c r="CEF61" s="18"/>
      <c r="CEG61" s="18"/>
      <c r="CEH61" s="18"/>
      <c r="CEI61" s="18"/>
      <c r="CEJ61" s="18"/>
      <c r="CEK61" s="18"/>
      <c r="CEL61" s="18"/>
      <c r="CEM61" s="18"/>
      <c r="CEN61" s="18"/>
      <c r="CEO61" s="18"/>
      <c r="CEP61" s="18"/>
      <c r="CEQ61" s="18"/>
      <c r="CER61" s="18"/>
      <c r="CES61" s="18"/>
      <c r="CET61" s="18"/>
      <c r="CEU61" s="18"/>
      <c r="CEV61" s="18"/>
      <c r="CEW61" s="18"/>
      <c r="CEX61" s="18"/>
      <c r="CEY61" s="18"/>
      <c r="CEZ61" s="18"/>
      <c r="CFA61" s="18"/>
      <c r="CFB61" s="18"/>
      <c r="CFC61" s="18"/>
      <c r="CFD61" s="18"/>
      <c r="CFE61" s="18"/>
      <c r="CFF61" s="18"/>
      <c r="CFG61" s="18"/>
      <c r="CFH61" s="18"/>
      <c r="CFI61" s="18"/>
      <c r="CFJ61" s="18"/>
      <c r="CFK61" s="18"/>
      <c r="CFL61" s="18"/>
      <c r="CFM61" s="18"/>
      <c r="CFN61" s="18"/>
      <c r="CFO61" s="18"/>
      <c r="CFP61" s="18"/>
      <c r="CFQ61" s="18"/>
      <c r="CFR61" s="18"/>
      <c r="CFS61" s="18"/>
      <c r="CFT61" s="18"/>
      <c r="CFU61" s="18"/>
      <c r="CFV61" s="18"/>
      <c r="CFW61" s="18"/>
      <c r="CFX61" s="18"/>
      <c r="CFY61" s="18"/>
      <c r="CFZ61" s="18"/>
      <c r="CGA61" s="18"/>
      <c r="CGB61" s="18"/>
      <c r="CGC61" s="18"/>
      <c r="CGD61" s="18"/>
      <c r="CGE61" s="18"/>
      <c r="CGF61" s="18"/>
      <c r="CGG61" s="18"/>
      <c r="CGH61" s="18"/>
      <c r="CGI61" s="18"/>
      <c r="CGJ61" s="18"/>
      <c r="CGK61" s="18"/>
      <c r="CGL61" s="18"/>
      <c r="CGM61" s="18"/>
      <c r="CGN61" s="18"/>
      <c r="CGO61" s="18"/>
      <c r="CGP61" s="18"/>
      <c r="CGQ61" s="18"/>
      <c r="CGR61" s="18"/>
      <c r="CGS61" s="18"/>
      <c r="CGT61" s="18"/>
      <c r="CGU61" s="18"/>
      <c r="CGV61" s="18"/>
      <c r="CGW61" s="18"/>
      <c r="CGX61" s="18"/>
      <c r="CGY61" s="18"/>
      <c r="CGZ61" s="18"/>
      <c r="CHA61" s="18"/>
      <c r="CHB61" s="18"/>
      <c r="CHC61" s="18"/>
      <c r="CHD61" s="18"/>
      <c r="CHE61" s="18"/>
      <c r="CHF61" s="18"/>
      <c r="CHG61" s="18"/>
      <c r="CHH61" s="18"/>
      <c r="CHI61" s="18"/>
      <c r="CHJ61" s="18"/>
      <c r="CHK61" s="18"/>
      <c r="CHL61" s="18"/>
      <c r="CHM61" s="18"/>
      <c r="CHN61" s="18"/>
      <c r="CHO61" s="18"/>
      <c r="CHP61" s="18"/>
      <c r="CHQ61" s="18"/>
      <c r="CHR61" s="18"/>
      <c r="CHS61" s="18"/>
      <c r="CHT61" s="18"/>
      <c r="CHU61" s="18"/>
      <c r="CHV61" s="18"/>
      <c r="CHW61" s="18"/>
      <c r="CHX61" s="18"/>
      <c r="CHY61" s="18"/>
      <c r="CHZ61" s="18"/>
      <c r="CIA61" s="18"/>
      <c r="CIB61" s="18"/>
      <c r="CIC61" s="18"/>
      <c r="CID61" s="18"/>
      <c r="CIE61" s="18"/>
      <c r="CIF61" s="18"/>
      <c r="CIG61" s="18"/>
      <c r="CIH61" s="18"/>
      <c r="CII61" s="18"/>
      <c r="CIJ61" s="18"/>
      <c r="CIK61" s="18"/>
      <c r="CIL61" s="18"/>
      <c r="CIM61" s="18"/>
      <c r="CIN61" s="18"/>
      <c r="CIO61" s="18"/>
      <c r="CIP61" s="18"/>
      <c r="CIQ61" s="18"/>
      <c r="CIR61" s="18"/>
      <c r="CIS61" s="18"/>
      <c r="CIT61" s="18"/>
      <c r="CIU61" s="18"/>
      <c r="CIV61" s="18"/>
      <c r="CIW61" s="18"/>
      <c r="CIX61" s="18"/>
      <c r="CIY61" s="18"/>
      <c r="CIZ61" s="18"/>
      <c r="CJA61" s="18"/>
      <c r="CJB61" s="18"/>
      <c r="CJC61" s="18"/>
      <c r="CJD61" s="18"/>
      <c r="CJE61" s="18"/>
      <c r="CJF61" s="18"/>
      <c r="CJG61" s="18"/>
      <c r="CJH61" s="18"/>
      <c r="CJI61" s="18"/>
      <c r="CJJ61" s="18"/>
      <c r="CJK61" s="18"/>
      <c r="CJL61" s="18"/>
      <c r="CJM61" s="18"/>
      <c r="CJN61" s="18"/>
      <c r="CJO61" s="18"/>
      <c r="CJP61" s="18"/>
      <c r="CJQ61" s="18"/>
      <c r="CJR61" s="18"/>
      <c r="CJS61" s="18"/>
      <c r="CJT61" s="18"/>
      <c r="CJU61" s="18"/>
      <c r="CJV61" s="18"/>
      <c r="CJW61" s="18"/>
      <c r="CJX61" s="18"/>
      <c r="CJY61" s="18"/>
      <c r="CJZ61" s="18"/>
      <c r="CKA61" s="18"/>
      <c r="CKB61" s="18"/>
      <c r="CKC61" s="18"/>
      <c r="CKD61" s="18"/>
      <c r="CKE61" s="18"/>
      <c r="CKF61" s="18"/>
      <c r="CKG61" s="18"/>
      <c r="CKH61" s="18"/>
      <c r="CKI61" s="18"/>
      <c r="CKJ61" s="18"/>
      <c r="CKK61" s="18"/>
      <c r="CKL61" s="18"/>
      <c r="CKM61" s="18"/>
      <c r="CKN61" s="18"/>
      <c r="CKO61" s="18"/>
      <c r="CKP61" s="18"/>
      <c r="CKQ61" s="18"/>
      <c r="CKR61" s="18"/>
      <c r="CKS61" s="18"/>
      <c r="CKT61" s="18"/>
      <c r="CKU61" s="18"/>
      <c r="CKV61" s="18"/>
      <c r="CKW61" s="18"/>
      <c r="CKX61" s="18"/>
      <c r="CKY61" s="18"/>
      <c r="CKZ61" s="18"/>
      <c r="CLA61" s="18"/>
      <c r="CLB61" s="18"/>
      <c r="CLC61" s="18"/>
      <c r="CLD61" s="18"/>
      <c r="CLE61" s="18"/>
      <c r="CLF61" s="18"/>
      <c r="CLG61" s="18"/>
      <c r="CLH61" s="18"/>
      <c r="CLI61" s="18"/>
      <c r="CLJ61" s="18"/>
      <c r="CLK61" s="18"/>
      <c r="CLL61" s="18"/>
      <c r="CLM61" s="18"/>
      <c r="CLN61" s="18"/>
      <c r="CLO61" s="18"/>
      <c r="CLP61" s="18"/>
      <c r="CLQ61" s="18"/>
      <c r="CLR61" s="18"/>
      <c r="CLS61" s="18"/>
      <c r="CLT61" s="18"/>
      <c r="CLU61" s="18"/>
      <c r="CLV61" s="18"/>
      <c r="CLW61" s="18"/>
      <c r="CLX61" s="18"/>
      <c r="CLY61" s="18"/>
      <c r="CLZ61" s="18"/>
      <c r="CMA61" s="18"/>
      <c r="CMB61" s="18"/>
      <c r="CMC61" s="18"/>
      <c r="CMD61" s="18"/>
      <c r="CME61" s="18"/>
      <c r="CMF61" s="18"/>
      <c r="CMG61" s="18"/>
      <c r="CMH61" s="18"/>
      <c r="CMI61" s="18"/>
      <c r="CMJ61" s="18"/>
      <c r="CMK61" s="18"/>
      <c r="CML61" s="18"/>
      <c r="CMM61" s="18"/>
      <c r="CMN61" s="18"/>
      <c r="CMO61" s="18"/>
      <c r="CMP61" s="18"/>
      <c r="CMQ61" s="18"/>
      <c r="CMR61" s="18"/>
      <c r="CMS61" s="18"/>
      <c r="CMT61" s="18"/>
      <c r="CMU61" s="18"/>
      <c r="CMV61" s="18"/>
      <c r="CMW61" s="18"/>
      <c r="CMX61" s="18"/>
      <c r="CMY61" s="18"/>
      <c r="CMZ61" s="18"/>
      <c r="CNA61" s="18"/>
      <c r="CNB61" s="18"/>
      <c r="CNC61" s="18"/>
      <c r="CND61" s="18"/>
      <c r="CNE61" s="18"/>
      <c r="CNF61" s="18"/>
      <c r="CNG61" s="18"/>
      <c r="CNH61" s="18"/>
      <c r="CNI61" s="18"/>
      <c r="CNJ61" s="18"/>
      <c r="CNK61" s="18"/>
      <c r="CNL61" s="18"/>
      <c r="CNM61" s="18"/>
      <c r="CNN61" s="18"/>
      <c r="CNO61" s="18"/>
      <c r="CNP61" s="18"/>
      <c r="CNQ61" s="18"/>
      <c r="CNR61" s="18"/>
      <c r="CNS61" s="18"/>
      <c r="CNT61" s="18"/>
      <c r="CNU61" s="18"/>
      <c r="CNV61" s="18"/>
      <c r="CNW61" s="18"/>
      <c r="CNX61" s="18"/>
      <c r="CNY61" s="18"/>
      <c r="CNZ61" s="18"/>
      <c r="COA61" s="18"/>
      <c r="COB61" s="18"/>
      <c r="COC61" s="18"/>
      <c r="COD61" s="18"/>
      <c r="COE61" s="18"/>
      <c r="COF61" s="18"/>
      <c r="COG61" s="18"/>
      <c r="COH61" s="18"/>
      <c r="COI61" s="18"/>
      <c r="COJ61" s="18"/>
      <c r="COK61" s="18"/>
      <c r="COL61" s="18"/>
      <c r="COM61" s="18"/>
      <c r="CON61" s="18"/>
      <c r="COO61" s="18"/>
      <c r="COP61" s="18"/>
      <c r="COQ61" s="18"/>
      <c r="COR61" s="18"/>
      <c r="COS61" s="18"/>
      <c r="COT61" s="18"/>
      <c r="COU61" s="18"/>
      <c r="COV61" s="18"/>
      <c r="COW61" s="18"/>
      <c r="COX61" s="18"/>
      <c r="COY61" s="18"/>
      <c r="COZ61" s="18"/>
      <c r="CPA61" s="18"/>
      <c r="CPB61" s="18"/>
      <c r="CPC61" s="18"/>
      <c r="CPD61" s="18"/>
      <c r="CPE61" s="18"/>
      <c r="CPF61" s="18"/>
      <c r="CPG61" s="18"/>
      <c r="CPH61" s="18"/>
      <c r="CPI61" s="18"/>
      <c r="CPJ61" s="18"/>
      <c r="CPK61" s="18"/>
      <c r="CPL61" s="18"/>
      <c r="CPM61" s="18"/>
      <c r="CPN61" s="18"/>
      <c r="CPO61" s="18"/>
      <c r="CPP61" s="18"/>
      <c r="CPQ61" s="18"/>
      <c r="CPR61" s="18"/>
      <c r="CPS61" s="18"/>
      <c r="CPT61" s="18"/>
      <c r="CPU61" s="18"/>
      <c r="CPV61" s="18"/>
      <c r="CPW61" s="18"/>
      <c r="CPX61" s="18"/>
      <c r="CPY61" s="18"/>
      <c r="CPZ61" s="18"/>
      <c r="CQA61" s="18"/>
      <c r="CQB61" s="18"/>
      <c r="CQC61" s="18"/>
      <c r="CQD61" s="18"/>
      <c r="CQE61" s="18"/>
      <c r="CQF61" s="18"/>
      <c r="CQG61" s="18"/>
      <c r="CQH61" s="18"/>
      <c r="CQI61" s="18"/>
      <c r="CQJ61" s="18"/>
      <c r="CQK61" s="18"/>
      <c r="CQL61" s="18"/>
      <c r="CQM61" s="18"/>
      <c r="CQN61" s="18"/>
      <c r="CQO61" s="18"/>
      <c r="CQP61" s="18"/>
      <c r="CQQ61" s="18"/>
      <c r="CQR61" s="18"/>
      <c r="CQS61" s="18"/>
      <c r="CQT61" s="18"/>
      <c r="CQU61" s="18"/>
      <c r="CQV61" s="18"/>
      <c r="CQW61" s="18"/>
      <c r="CQX61" s="18"/>
      <c r="CQY61" s="18"/>
      <c r="CQZ61" s="18"/>
      <c r="CRA61" s="18"/>
      <c r="CRB61" s="18"/>
      <c r="CRC61" s="18"/>
      <c r="CRD61" s="18"/>
      <c r="CRE61" s="18"/>
      <c r="CRF61" s="18"/>
      <c r="CRG61" s="18"/>
      <c r="CRH61" s="18"/>
      <c r="CRI61" s="18"/>
      <c r="CRJ61" s="18"/>
      <c r="CRK61" s="18"/>
      <c r="CRL61" s="18"/>
      <c r="CRM61" s="18"/>
      <c r="CRN61" s="18"/>
      <c r="CRO61" s="18"/>
      <c r="CRP61" s="18"/>
      <c r="CRQ61" s="18"/>
      <c r="CRR61" s="18"/>
      <c r="CRS61" s="18"/>
      <c r="CRT61" s="18"/>
      <c r="CRU61" s="18"/>
      <c r="CRV61" s="18"/>
      <c r="CRW61" s="18"/>
      <c r="CRX61" s="18"/>
      <c r="CRY61" s="18"/>
      <c r="CRZ61" s="18"/>
      <c r="CSA61" s="18"/>
      <c r="CSB61" s="18"/>
      <c r="CSC61" s="18"/>
      <c r="CSD61" s="18"/>
      <c r="CSE61" s="18"/>
      <c r="CSF61" s="18"/>
      <c r="CSG61" s="18"/>
      <c r="CSH61" s="18"/>
      <c r="CSI61" s="18"/>
      <c r="CSJ61" s="18"/>
      <c r="CSK61" s="18"/>
      <c r="CSL61" s="18"/>
      <c r="CSM61" s="18"/>
      <c r="CSN61" s="18"/>
      <c r="CSO61" s="18"/>
      <c r="CSP61" s="18"/>
      <c r="CSQ61" s="18"/>
      <c r="CSR61" s="18"/>
      <c r="CSS61" s="18"/>
      <c r="CST61" s="18"/>
      <c r="CSU61" s="18"/>
      <c r="CSV61" s="18"/>
      <c r="CSW61" s="18"/>
      <c r="CSX61" s="18"/>
      <c r="CSY61" s="18"/>
      <c r="CSZ61" s="18"/>
      <c r="CTA61" s="18"/>
      <c r="CTB61" s="18"/>
      <c r="CTC61" s="18"/>
      <c r="CTD61" s="18"/>
      <c r="CTE61" s="18"/>
      <c r="CTF61" s="18"/>
      <c r="CTG61" s="18"/>
      <c r="CTH61" s="18"/>
      <c r="CTI61" s="18"/>
      <c r="CTJ61" s="18"/>
      <c r="CTK61" s="18"/>
      <c r="CTL61" s="18"/>
      <c r="CTM61" s="18"/>
      <c r="CTN61" s="18"/>
      <c r="CTO61" s="18"/>
      <c r="CTP61" s="18"/>
      <c r="CTQ61" s="18"/>
      <c r="CTR61" s="18"/>
      <c r="CTS61" s="18"/>
      <c r="CTT61" s="18"/>
      <c r="CTU61" s="18"/>
      <c r="CTV61" s="18"/>
      <c r="CTW61" s="18"/>
      <c r="CTX61" s="18"/>
      <c r="CTY61" s="18"/>
      <c r="CTZ61" s="18"/>
      <c r="CUA61" s="18"/>
      <c r="CUB61" s="18"/>
      <c r="CUC61" s="18"/>
      <c r="CUD61" s="18"/>
      <c r="CUE61" s="18"/>
      <c r="CUF61" s="18"/>
      <c r="CUG61" s="18"/>
      <c r="CUH61" s="18"/>
      <c r="CUI61" s="18"/>
      <c r="CUJ61" s="18"/>
      <c r="CUK61" s="18"/>
      <c r="CUL61" s="18"/>
      <c r="CUM61" s="18"/>
      <c r="CUN61" s="18"/>
      <c r="CUO61" s="18"/>
      <c r="CUP61" s="18"/>
      <c r="CUQ61" s="18"/>
      <c r="CUR61" s="18"/>
      <c r="CUS61" s="18"/>
      <c r="CUT61" s="18"/>
      <c r="CUU61" s="18"/>
      <c r="CUV61" s="18"/>
      <c r="CUW61" s="18"/>
      <c r="CUX61" s="18"/>
      <c r="CUY61" s="18"/>
      <c r="CUZ61" s="18"/>
      <c r="CVA61" s="18"/>
      <c r="CVB61" s="18"/>
      <c r="CVC61" s="18"/>
      <c r="CVD61" s="18"/>
      <c r="CVE61" s="18"/>
      <c r="CVF61" s="18"/>
      <c r="CVG61" s="18"/>
      <c r="CVH61" s="18"/>
      <c r="CVI61" s="18"/>
      <c r="CVJ61" s="18"/>
      <c r="CVK61" s="18"/>
      <c r="CVL61" s="18"/>
      <c r="CVM61" s="18"/>
      <c r="CVN61" s="18"/>
      <c r="CVO61" s="18"/>
      <c r="CVP61" s="18"/>
      <c r="CVQ61" s="18"/>
      <c r="CVR61" s="18"/>
      <c r="CVS61" s="18"/>
      <c r="CVT61" s="18"/>
      <c r="CVU61" s="18"/>
      <c r="CVV61" s="18"/>
      <c r="CVW61" s="18"/>
      <c r="CVX61" s="18"/>
      <c r="CVY61" s="18"/>
      <c r="CVZ61" s="18"/>
      <c r="CWA61" s="18"/>
      <c r="CWB61" s="18"/>
      <c r="CWC61" s="18"/>
      <c r="CWD61" s="18"/>
      <c r="CWE61" s="18"/>
      <c r="CWF61" s="18"/>
      <c r="CWG61" s="18"/>
      <c r="CWH61" s="18"/>
      <c r="CWI61" s="18"/>
      <c r="CWJ61" s="18"/>
      <c r="CWK61" s="18"/>
      <c r="CWL61" s="18"/>
      <c r="CWM61" s="18"/>
      <c r="CWN61" s="18"/>
      <c r="CWO61" s="18"/>
      <c r="CWP61" s="18"/>
      <c r="CWQ61" s="18"/>
      <c r="CWR61" s="18"/>
      <c r="CWS61" s="18"/>
      <c r="CWT61" s="18"/>
      <c r="CWU61" s="18"/>
      <c r="CWV61" s="18"/>
      <c r="CWW61" s="18"/>
      <c r="CWX61" s="18"/>
      <c r="CWY61" s="18"/>
      <c r="CWZ61" s="18"/>
      <c r="CXA61" s="18"/>
      <c r="CXB61" s="18"/>
      <c r="CXC61" s="18"/>
      <c r="CXD61" s="18"/>
      <c r="CXE61" s="18"/>
      <c r="CXF61" s="18"/>
      <c r="CXG61" s="18"/>
      <c r="CXH61" s="18"/>
      <c r="CXI61" s="18"/>
      <c r="CXJ61" s="18"/>
      <c r="CXK61" s="18"/>
      <c r="CXL61" s="18"/>
      <c r="CXM61" s="18"/>
      <c r="CXN61" s="18"/>
      <c r="CXO61" s="18"/>
      <c r="CXP61" s="18"/>
      <c r="CXQ61" s="18"/>
      <c r="CXR61" s="18"/>
      <c r="CXS61" s="18"/>
      <c r="CXT61" s="18"/>
      <c r="CXU61" s="18"/>
      <c r="CXV61" s="18"/>
      <c r="CXW61" s="18"/>
      <c r="CXX61" s="18"/>
      <c r="CXY61" s="18"/>
      <c r="CXZ61" s="18"/>
      <c r="CYA61" s="18"/>
      <c r="CYB61" s="18"/>
      <c r="CYC61" s="18"/>
      <c r="CYD61" s="18"/>
      <c r="CYE61" s="18"/>
      <c r="CYF61" s="18"/>
      <c r="CYG61" s="18"/>
      <c r="CYH61" s="18"/>
      <c r="CYI61" s="18"/>
      <c r="CYJ61" s="18"/>
      <c r="CYK61" s="18"/>
      <c r="CYL61" s="18"/>
      <c r="CYM61" s="18"/>
      <c r="CYN61" s="18"/>
      <c r="CYO61" s="18"/>
      <c r="CYP61" s="18"/>
      <c r="CYQ61" s="18"/>
      <c r="CYR61" s="18"/>
      <c r="CYS61" s="18"/>
      <c r="CYT61" s="18"/>
      <c r="CYU61" s="18"/>
      <c r="CYV61" s="18"/>
      <c r="CYW61" s="18"/>
      <c r="CYX61" s="18"/>
      <c r="CYY61" s="18"/>
      <c r="CYZ61" s="18"/>
      <c r="CZA61" s="18"/>
      <c r="CZB61" s="18"/>
      <c r="CZC61" s="18"/>
      <c r="CZD61" s="18"/>
      <c r="CZE61" s="18"/>
      <c r="CZF61" s="18"/>
      <c r="CZG61" s="18"/>
      <c r="CZH61" s="18"/>
      <c r="CZI61" s="18"/>
      <c r="CZJ61" s="18"/>
      <c r="CZK61" s="18"/>
      <c r="CZL61" s="18"/>
      <c r="CZM61" s="18"/>
      <c r="CZN61" s="18"/>
      <c r="CZO61" s="18"/>
      <c r="CZP61" s="18"/>
      <c r="CZQ61" s="18"/>
      <c r="CZR61" s="18"/>
      <c r="CZS61" s="18"/>
      <c r="CZT61" s="18"/>
      <c r="CZU61" s="18"/>
      <c r="CZV61" s="18"/>
      <c r="CZW61" s="18"/>
      <c r="CZX61" s="18"/>
      <c r="CZY61" s="18"/>
      <c r="CZZ61" s="18"/>
      <c r="DAA61" s="18"/>
      <c r="DAB61" s="18"/>
      <c r="DAC61" s="18"/>
      <c r="DAD61" s="18"/>
      <c r="DAE61" s="18"/>
      <c r="DAF61" s="18"/>
      <c r="DAG61" s="18"/>
      <c r="DAH61" s="18"/>
      <c r="DAI61" s="18"/>
      <c r="DAJ61" s="18"/>
      <c r="DAK61" s="18"/>
      <c r="DAL61" s="18"/>
      <c r="DAM61" s="18"/>
      <c r="DAN61" s="18"/>
      <c r="DAO61" s="18"/>
      <c r="DAP61" s="18"/>
      <c r="DAQ61" s="18"/>
      <c r="DAR61" s="18"/>
      <c r="DAS61" s="18"/>
      <c r="DAT61" s="18"/>
      <c r="DAU61" s="18"/>
      <c r="DAV61" s="18"/>
      <c r="DAW61" s="18"/>
      <c r="DAX61" s="18"/>
      <c r="DAY61" s="18"/>
      <c r="DAZ61" s="18"/>
      <c r="DBA61" s="18"/>
      <c r="DBB61" s="18"/>
      <c r="DBC61" s="18"/>
      <c r="DBD61" s="18"/>
      <c r="DBE61" s="18"/>
      <c r="DBF61" s="18"/>
      <c r="DBG61" s="18"/>
      <c r="DBH61" s="18"/>
      <c r="DBI61" s="18"/>
      <c r="DBJ61" s="18"/>
      <c r="DBK61" s="18"/>
      <c r="DBL61" s="18"/>
      <c r="DBM61" s="18"/>
      <c r="DBN61" s="18"/>
      <c r="DBO61" s="18"/>
      <c r="DBP61" s="18"/>
      <c r="DBQ61" s="18"/>
      <c r="DBR61" s="18"/>
      <c r="DBS61" s="18"/>
      <c r="DBT61" s="18"/>
      <c r="DBU61" s="18"/>
      <c r="DBV61" s="18"/>
      <c r="DBW61" s="18"/>
      <c r="DBX61" s="18"/>
      <c r="DBY61" s="18"/>
      <c r="DBZ61" s="18"/>
      <c r="DCA61" s="18"/>
      <c r="DCB61" s="18"/>
      <c r="DCC61" s="18"/>
      <c r="DCD61" s="18"/>
      <c r="DCE61" s="18"/>
      <c r="DCF61" s="18"/>
      <c r="DCG61" s="18"/>
      <c r="DCH61" s="18"/>
      <c r="DCI61" s="18"/>
      <c r="DCJ61" s="18"/>
      <c r="DCK61" s="18"/>
      <c r="DCL61" s="18"/>
      <c r="DCM61" s="18"/>
      <c r="DCN61" s="18"/>
      <c r="DCO61" s="18"/>
      <c r="DCP61" s="18"/>
      <c r="DCQ61" s="18"/>
      <c r="DCR61" s="18"/>
      <c r="DCS61" s="18"/>
      <c r="DCT61" s="18"/>
      <c r="DCU61" s="18"/>
      <c r="DCV61" s="18"/>
      <c r="DCW61" s="18"/>
      <c r="DCX61" s="18"/>
      <c r="DCY61" s="18"/>
      <c r="DCZ61" s="18"/>
      <c r="DDA61" s="18"/>
      <c r="DDB61" s="18"/>
      <c r="DDC61" s="18"/>
      <c r="DDD61" s="18"/>
      <c r="DDE61" s="18"/>
      <c r="DDF61" s="18"/>
      <c r="DDG61" s="18"/>
      <c r="DDH61" s="18"/>
      <c r="DDI61" s="18"/>
      <c r="DDJ61" s="18"/>
      <c r="DDK61" s="18"/>
      <c r="DDL61" s="18"/>
      <c r="DDM61" s="18"/>
      <c r="DDN61" s="18"/>
      <c r="DDO61" s="18"/>
      <c r="DDP61" s="18"/>
      <c r="DDQ61" s="18"/>
      <c r="DDR61" s="18"/>
      <c r="DDS61" s="18"/>
      <c r="DDT61" s="18"/>
      <c r="DDU61" s="18"/>
      <c r="DDV61" s="18"/>
      <c r="DDW61" s="18"/>
      <c r="DDX61" s="18"/>
      <c r="DDY61" s="18"/>
      <c r="DDZ61" s="18"/>
      <c r="DEA61" s="18"/>
      <c r="DEB61" s="18"/>
      <c r="DEC61" s="18"/>
      <c r="DED61" s="18"/>
      <c r="DEE61" s="18"/>
      <c r="DEF61" s="18"/>
      <c r="DEG61" s="18"/>
      <c r="DEH61" s="18"/>
      <c r="DEI61" s="18"/>
      <c r="DEJ61" s="18"/>
      <c r="DEK61" s="18"/>
      <c r="DEL61" s="18"/>
      <c r="DEM61" s="18"/>
      <c r="DEN61" s="18"/>
      <c r="DEO61" s="18"/>
      <c r="DEP61" s="18"/>
      <c r="DEQ61" s="18"/>
      <c r="DER61" s="18"/>
      <c r="DES61" s="18"/>
      <c r="DET61" s="18"/>
      <c r="DEU61" s="18"/>
      <c r="DEV61" s="18"/>
      <c r="DEW61" s="18"/>
      <c r="DEX61" s="18"/>
      <c r="DEY61" s="18"/>
      <c r="DEZ61" s="18"/>
      <c r="DFA61" s="18"/>
      <c r="DFB61" s="18"/>
      <c r="DFC61" s="18"/>
      <c r="DFD61" s="18"/>
      <c r="DFE61" s="18"/>
      <c r="DFF61" s="18"/>
      <c r="DFG61" s="18"/>
      <c r="DFH61" s="18"/>
      <c r="DFI61" s="18"/>
      <c r="DFJ61" s="18"/>
      <c r="DFK61" s="18"/>
      <c r="DFL61" s="18"/>
      <c r="DFM61" s="18"/>
      <c r="DFN61" s="18"/>
      <c r="DFO61" s="18"/>
      <c r="DFP61" s="18"/>
      <c r="DFQ61" s="18"/>
      <c r="DFR61" s="18"/>
      <c r="DFS61" s="18"/>
      <c r="DFT61" s="18"/>
      <c r="DFU61" s="18"/>
      <c r="DFV61" s="18"/>
      <c r="DFW61" s="18"/>
      <c r="DFX61" s="18"/>
      <c r="DFY61" s="18"/>
      <c r="DFZ61" s="18"/>
      <c r="DGA61" s="18"/>
      <c r="DGB61" s="18"/>
      <c r="DGC61" s="18"/>
      <c r="DGD61" s="18"/>
      <c r="DGE61" s="18"/>
      <c r="DGF61" s="18"/>
      <c r="DGG61" s="18"/>
      <c r="DGH61" s="18"/>
      <c r="DGI61" s="18"/>
      <c r="DGJ61" s="18"/>
      <c r="DGK61" s="18"/>
      <c r="DGL61" s="18"/>
      <c r="DGM61" s="18"/>
      <c r="DGN61" s="18"/>
      <c r="DGO61" s="18"/>
      <c r="DGP61" s="18"/>
      <c r="DGQ61" s="18"/>
      <c r="DGR61" s="18"/>
      <c r="DGS61" s="18"/>
      <c r="DGT61" s="18"/>
      <c r="DGU61" s="18"/>
      <c r="DGV61" s="18"/>
      <c r="DGW61" s="18"/>
      <c r="DGX61" s="18"/>
      <c r="DGY61" s="18"/>
      <c r="DGZ61" s="18"/>
      <c r="DHA61" s="18"/>
      <c r="DHB61" s="18"/>
      <c r="DHC61" s="18"/>
      <c r="DHD61" s="18"/>
      <c r="DHE61" s="18"/>
      <c r="DHF61" s="18"/>
      <c r="DHG61" s="18"/>
      <c r="DHH61" s="18"/>
      <c r="DHI61" s="18"/>
      <c r="DHJ61" s="18"/>
      <c r="DHK61" s="18"/>
      <c r="DHL61" s="18"/>
      <c r="DHM61" s="18"/>
      <c r="DHN61" s="18"/>
      <c r="DHO61" s="18"/>
      <c r="DHP61" s="18"/>
      <c r="DHQ61" s="18"/>
      <c r="DHR61" s="18"/>
      <c r="DHS61" s="18"/>
      <c r="DHT61" s="18"/>
      <c r="DHU61" s="18"/>
      <c r="DHV61" s="18"/>
      <c r="DHW61" s="18"/>
      <c r="DHX61" s="18"/>
      <c r="DHY61" s="18"/>
      <c r="DHZ61" s="18"/>
      <c r="DIA61" s="18"/>
      <c r="DIB61" s="18"/>
      <c r="DIC61" s="18"/>
      <c r="DID61" s="18"/>
      <c r="DIE61" s="18"/>
      <c r="DIF61" s="18"/>
      <c r="DIG61" s="18"/>
      <c r="DIH61" s="18"/>
      <c r="DII61" s="18"/>
      <c r="DIJ61" s="18"/>
      <c r="DIK61" s="18"/>
      <c r="DIL61" s="18"/>
      <c r="DIM61" s="18"/>
      <c r="DIN61" s="18"/>
      <c r="DIO61" s="18"/>
      <c r="DIP61" s="18"/>
      <c r="DIQ61" s="18"/>
      <c r="DIR61" s="18"/>
      <c r="DIS61" s="18"/>
      <c r="DIT61" s="18"/>
      <c r="DIU61" s="18"/>
      <c r="DIV61" s="18"/>
      <c r="DIW61" s="18"/>
      <c r="DIX61" s="18"/>
      <c r="DIY61" s="18"/>
      <c r="DIZ61" s="18"/>
      <c r="DJA61" s="18"/>
      <c r="DJB61" s="18"/>
      <c r="DJC61" s="18"/>
      <c r="DJD61" s="18"/>
      <c r="DJE61" s="18"/>
      <c r="DJF61" s="18"/>
      <c r="DJG61" s="18"/>
      <c r="DJH61" s="18"/>
      <c r="DJI61" s="18"/>
      <c r="DJJ61" s="18"/>
      <c r="DJK61" s="18"/>
      <c r="DJL61" s="18"/>
      <c r="DJM61" s="18"/>
      <c r="DJN61" s="18"/>
      <c r="DJO61" s="18"/>
      <c r="DJP61" s="18"/>
      <c r="DJQ61" s="18"/>
      <c r="DJR61" s="18"/>
      <c r="DJS61" s="18"/>
      <c r="DJT61" s="18"/>
      <c r="DJU61" s="18"/>
      <c r="DJV61" s="18"/>
      <c r="DJW61" s="18"/>
      <c r="DJX61" s="18"/>
      <c r="DJY61" s="18"/>
      <c r="DJZ61" s="18"/>
      <c r="DKA61" s="18"/>
      <c r="DKB61" s="18"/>
      <c r="DKC61" s="18"/>
      <c r="DKD61" s="18"/>
      <c r="DKE61" s="18"/>
      <c r="DKF61" s="18"/>
      <c r="DKG61" s="18"/>
      <c r="DKH61" s="18"/>
      <c r="DKI61" s="18"/>
      <c r="DKJ61" s="18"/>
      <c r="DKK61" s="18"/>
      <c r="DKL61" s="18"/>
      <c r="DKM61" s="18"/>
      <c r="DKN61" s="18"/>
      <c r="DKO61" s="18"/>
      <c r="DKP61" s="18"/>
      <c r="DKQ61" s="18"/>
      <c r="DKR61" s="18"/>
      <c r="DKS61" s="18"/>
      <c r="DKT61" s="18"/>
      <c r="DKU61" s="18"/>
      <c r="DKV61" s="18"/>
      <c r="DKW61" s="18"/>
      <c r="DKX61" s="18"/>
      <c r="DKY61" s="18"/>
      <c r="DKZ61" s="18"/>
      <c r="DLA61" s="18"/>
      <c r="DLB61" s="18"/>
      <c r="DLC61" s="18"/>
      <c r="DLD61" s="18"/>
      <c r="DLE61" s="18"/>
      <c r="DLF61" s="18"/>
      <c r="DLG61" s="18"/>
      <c r="DLH61" s="18"/>
      <c r="DLI61" s="18"/>
      <c r="DLJ61" s="18"/>
      <c r="DLK61" s="18"/>
      <c r="DLL61" s="18"/>
      <c r="DLM61" s="18"/>
      <c r="DLN61" s="18"/>
      <c r="DLO61" s="18"/>
      <c r="DLP61" s="18"/>
      <c r="DLQ61" s="18"/>
      <c r="DLR61" s="18"/>
      <c r="DLS61" s="18"/>
      <c r="DLT61" s="18"/>
      <c r="DLU61" s="18"/>
      <c r="DLV61" s="18"/>
      <c r="DLW61" s="18"/>
      <c r="DLX61" s="18"/>
      <c r="DLY61" s="18"/>
      <c r="DLZ61" s="18"/>
      <c r="DMA61" s="18"/>
      <c r="DMB61" s="18"/>
      <c r="DMC61" s="18"/>
      <c r="DMD61" s="18"/>
      <c r="DME61" s="18"/>
      <c r="DMF61" s="18"/>
      <c r="DMG61" s="18"/>
      <c r="DMH61" s="18"/>
      <c r="DMI61" s="18"/>
      <c r="DMJ61" s="18"/>
      <c r="DMK61" s="18"/>
      <c r="DML61" s="18"/>
      <c r="DMM61" s="18"/>
      <c r="DMN61" s="18"/>
      <c r="DMO61" s="18"/>
      <c r="DMP61" s="18"/>
      <c r="DMQ61" s="18"/>
      <c r="DMR61" s="18"/>
      <c r="DMS61" s="18"/>
      <c r="DMT61" s="18"/>
      <c r="DMU61" s="18"/>
      <c r="DMV61" s="18"/>
      <c r="DMW61" s="18"/>
      <c r="DMX61" s="18"/>
      <c r="DMY61" s="18"/>
      <c r="DMZ61" s="18"/>
      <c r="DNA61" s="18"/>
      <c r="DNB61" s="18"/>
      <c r="DNC61" s="18"/>
      <c r="DND61" s="18"/>
      <c r="DNE61" s="18"/>
      <c r="DNF61" s="18"/>
      <c r="DNG61" s="18"/>
      <c r="DNH61" s="18"/>
      <c r="DNI61" s="18"/>
      <c r="DNJ61" s="18"/>
      <c r="DNK61" s="18"/>
      <c r="DNL61" s="18"/>
      <c r="DNM61" s="18"/>
      <c r="DNN61" s="18"/>
      <c r="DNO61" s="18"/>
      <c r="DNP61" s="18"/>
      <c r="DNQ61" s="18"/>
      <c r="DNR61" s="18"/>
      <c r="DNS61" s="18"/>
      <c r="DNT61" s="18"/>
      <c r="DNU61" s="18"/>
      <c r="DNV61" s="18"/>
      <c r="DNW61" s="18"/>
      <c r="DNX61" s="18"/>
      <c r="DNY61" s="18"/>
      <c r="DNZ61" s="18"/>
      <c r="DOA61" s="18"/>
      <c r="DOB61" s="18"/>
      <c r="DOC61" s="18"/>
      <c r="DOD61" s="18"/>
      <c r="DOE61" s="18"/>
      <c r="DOF61" s="18"/>
      <c r="DOG61" s="18"/>
      <c r="DOH61" s="18"/>
      <c r="DOI61" s="18"/>
      <c r="DOJ61" s="18"/>
      <c r="DOK61" s="18"/>
      <c r="DOL61" s="18"/>
      <c r="DOM61" s="18"/>
      <c r="DON61" s="18"/>
      <c r="DOO61" s="18"/>
      <c r="DOP61" s="18"/>
      <c r="DOQ61" s="18"/>
      <c r="DOR61" s="18"/>
      <c r="DOS61" s="18"/>
      <c r="DOT61" s="18"/>
      <c r="DOU61" s="18"/>
      <c r="DOV61" s="18"/>
      <c r="DOW61" s="18"/>
      <c r="DOX61" s="18"/>
      <c r="DOY61" s="18"/>
      <c r="DOZ61" s="18"/>
      <c r="DPA61" s="18"/>
      <c r="DPB61" s="18"/>
      <c r="DPC61" s="18"/>
      <c r="DPD61" s="18"/>
      <c r="DPE61" s="18"/>
      <c r="DPF61" s="18"/>
      <c r="DPG61" s="18"/>
      <c r="DPH61" s="18"/>
      <c r="DPI61" s="18"/>
      <c r="DPJ61" s="18"/>
      <c r="DPK61" s="18"/>
      <c r="DPL61" s="18"/>
      <c r="DPM61" s="18"/>
      <c r="DPN61" s="18"/>
      <c r="DPO61" s="18"/>
      <c r="DPP61" s="18"/>
      <c r="DPQ61" s="18"/>
      <c r="DPR61" s="18"/>
      <c r="DPS61" s="18"/>
      <c r="DPT61" s="18"/>
      <c r="DPU61" s="18"/>
      <c r="DPV61" s="18"/>
      <c r="DPW61" s="18"/>
      <c r="DPX61" s="18"/>
      <c r="DPY61" s="18"/>
      <c r="DPZ61" s="18"/>
      <c r="DQA61" s="18"/>
      <c r="DQB61" s="18"/>
      <c r="DQC61" s="18"/>
      <c r="DQD61" s="18"/>
      <c r="DQE61" s="18"/>
      <c r="DQF61" s="18"/>
      <c r="DQG61" s="18"/>
      <c r="DQH61" s="18"/>
      <c r="DQI61" s="18"/>
      <c r="DQJ61" s="18"/>
      <c r="DQK61" s="18"/>
      <c r="DQL61" s="18"/>
      <c r="DQM61" s="18"/>
      <c r="DQN61" s="18"/>
      <c r="DQO61" s="18"/>
      <c r="DQP61" s="18"/>
      <c r="DQQ61" s="18"/>
      <c r="DQR61" s="18"/>
      <c r="DQS61" s="18"/>
      <c r="DQT61" s="18"/>
      <c r="DQU61" s="18"/>
      <c r="DQV61" s="18"/>
      <c r="DQW61" s="18"/>
      <c r="DQX61" s="18"/>
      <c r="DQY61" s="18"/>
      <c r="DQZ61" s="18"/>
      <c r="DRA61" s="18"/>
      <c r="DRB61" s="18"/>
      <c r="DRC61" s="18"/>
      <c r="DRD61" s="18"/>
      <c r="DRE61" s="18"/>
      <c r="DRF61" s="18"/>
      <c r="DRG61" s="18"/>
      <c r="DRH61" s="18"/>
      <c r="DRI61" s="18"/>
      <c r="DRJ61" s="18"/>
      <c r="DRK61" s="18"/>
      <c r="DRL61" s="18"/>
      <c r="DRM61" s="18"/>
      <c r="DRN61" s="18"/>
      <c r="DRO61" s="18"/>
      <c r="DRP61" s="18"/>
      <c r="DRQ61" s="18"/>
      <c r="DRR61" s="18"/>
      <c r="DRS61" s="18"/>
      <c r="DRT61" s="18"/>
      <c r="DRU61" s="18"/>
      <c r="DRV61" s="18"/>
      <c r="DRW61" s="18"/>
      <c r="DRX61" s="18"/>
      <c r="DRY61" s="18"/>
      <c r="DRZ61" s="18"/>
      <c r="DSA61" s="18"/>
      <c r="DSB61" s="18"/>
      <c r="DSC61" s="18"/>
      <c r="DSD61" s="18"/>
      <c r="DSE61" s="18"/>
      <c r="DSF61" s="18"/>
      <c r="DSG61" s="18"/>
      <c r="DSH61" s="18"/>
      <c r="DSI61" s="18"/>
      <c r="DSJ61" s="18"/>
      <c r="DSK61" s="18"/>
      <c r="DSL61" s="18"/>
      <c r="DSM61" s="18"/>
      <c r="DSN61" s="18"/>
      <c r="DSO61" s="18"/>
      <c r="DSP61" s="18"/>
      <c r="DSQ61" s="18"/>
      <c r="DSR61" s="18"/>
      <c r="DSS61" s="18"/>
      <c r="DST61" s="18"/>
      <c r="DSU61" s="18"/>
      <c r="DSV61" s="18"/>
      <c r="DSW61" s="18"/>
      <c r="DSX61" s="18"/>
      <c r="DSY61" s="18"/>
      <c r="DSZ61" s="18"/>
      <c r="DTA61" s="18"/>
      <c r="DTB61" s="18"/>
      <c r="DTC61" s="18"/>
      <c r="DTD61" s="18"/>
      <c r="DTE61" s="18"/>
      <c r="DTF61" s="18"/>
      <c r="DTG61" s="18"/>
      <c r="DTH61" s="18"/>
      <c r="DTI61" s="18"/>
      <c r="DTJ61" s="18"/>
      <c r="DTK61" s="18"/>
      <c r="DTL61" s="18"/>
      <c r="DTM61" s="18"/>
      <c r="DTN61" s="18"/>
      <c r="DTO61" s="18"/>
      <c r="DTP61" s="18"/>
      <c r="DTQ61" s="18"/>
      <c r="DTR61" s="18"/>
      <c r="DTS61" s="18"/>
      <c r="DTT61" s="18"/>
      <c r="DTU61" s="18"/>
      <c r="DTV61" s="18"/>
      <c r="DTW61" s="18"/>
      <c r="DTX61" s="18"/>
      <c r="DTY61" s="18"/>
      <c r="DTZ61" s="18"/>
      <c r="DUA61" s="18"/>
      <c r="DUB61" s="18"/>
      <c r="DUC61" s="18"/>
      <c r="DUD61" s="18"/>
      <c r="DUE61" s="18"/>
      <c r="DUF61" s="18"/>
      <c r="DUG61" s="18"/>
      <c r="DUH61" s="18"/>
      <c r="DUI61" s="18"/>
      <c r="DUJ61" s="18"/>
      <c r="DUK61" s="18"/>
      <c r="DUL61" s="18"/>
      <c r="DUM61" s="18"/>
      <c r="DUN61" s="18"/>
      <c r="DUO61" s="18"/>
      <c r="DUP61" s="18"/>
      <c r="DUQ61" s="18"/>
      <c r="DUR61" s="18"/>
      <c r="DUS61" s="18"/>
      <c r="DUT61" s="18"/>
      <c r="DUU61" s="18"/>
      <c r="DUV61" s="18"/>
      <c r="DUW61" s="18"/>
      <c r="DUX61" s="18"/>
      <c r="DUY61" s="18"/>
      <c r="DUZ61" s="18"/>
      <c r="DVA61" s="18"/>
      <c r="DVB61" s="18"/>
      <c r="DVC61" s="18"/>
      <c r="DVD61" s="18"/>
      <c r="DVE61" s="18"/>
      <c r="DVF61" s="18"/>
      <c r="DVG61" s="18"/>
      <c r="DVH61" s="18"/>
      <c r="DVI61" s="18"/>
      <c r="DVJ61" s="18"/>
      <c r="DVK61" s="18"/>
      <c r="DVL61" s="18"/>
      <c r="DVM61" s="18"/>
      <c r="DVN61" s="18"/>
      <c r="DVO61" s="18"/>
      <c r="DVP61" s="18"/>
      <c r="DVQ61" s="18"/>
      <c r="DVR61" s="18"/>
      <c r="DVS61" s="18"/>
      <c r="DVT61" s="18"/>
      <c r="DVU61" s="18"/>
      <c r="DVV61" s="18"/>
      <c r="DVW61" s="18"/>
      <c r="DVX61" s="18"/>
      <c r="DVY61" s="18"/>
      <c r="DVZ61" s="18"/>
      <c r="DWA61" s="18"/>
      <c r="DWB61" s="18"/>
      <c r="DWC61" s="18"/>
      <c r="DWD61" s="18"/>
      <c r="DWE61" s="18"/>
      <c r="DWF61" s="18"/>
      <c r="DWG61" s="18"/>
      <c r="DWH61" s="18"/>
      <c r="DWI61" s="18"/>
      <c r="DWJ61" s="18"/>
      <c r="DWK61" s="18"/>
      <c r="DWL61" s="18"/>
      <c r="DWM61" s="18"/>
      <c r="DWN61" s="18"/>
      <c r="DWO61" s="18"/>
      <c r="DWP61" s="18"/>
      <c r="DWQ61" s="18"/>
      <c r="DWR61" s="18"/>
      <c r="DWS61" s="18"/>
      <c r="DWT61" s="18"/>
      <c r="DWU61" s="18"/>
      <c r="DWV61" s="18"/>
      <c r="DWW61" s="18"/>
      <c r="DWX61" s="18"/>
      <c r="DWY61" s="18"/>
      <c r="DWZ61" s="18"/>
      <c r="DXA61" s="18"/>
      <c r="DXB61" s="18"/>
      <c r="DXC61" s="18"/>
      <c r="DXD61" s="18"/>
      <c r="DXE61" s="18"/>
      <c r="DXF61" s="18"/>
      <c r="DXG61" s="18"/>
      <c r="DXH61" s="18"/>
      <c r="DXI61" s="18"/>
      <c r="DXJ61" s="18"/>
      <c r="DXK61" s="18"/>
      <c r="DXL61" s="18"/>
      <c r="DXM61" s="18"/>
      <c r="DXN61" s="18"/>
      <c r="DXO61" s="18"/>
      <c r="DXP61" s="18"/>
      <c r="DXQ61" s="18"/>
      <c r="DXR61" s="18"/>
      <c r="DXS61" s="18"/>
      <c r="DXT61" s="18"/>
      <c r="DXU61" s="18"/>
      <c r="DXV61" s="18"/>
      <c r="DXW61" s="18"/>
      <c r="DXX61" s="18"/>
      <c r="DXY61" s="18"/>
      <c r="DXZ61" s="18"/>
      <c r="DYA61" s="18"/>
      <c r="DYB61" s="18"/>
      <c r="DYC61" s="18"/>
      <c r="DYD61" s="18"/>
      <c r="DYE61" s="18"/>
      <c r="DYF61" s="18"/>
      <c r="DYG61" s="18"/>
      <c r="DYH61" s="18"/>
      <c r="DYI61" s="18"/>
      <c r="DYJ61" s="18"/>
      <c r="DYK61" s="18"/>
      <c r="DYL61" s="18"/>
      <c r="DYM61" s="18"/>
      <c r="DYN61" s="18"/>
      <c r="DYO61" s="18"/>
      <c r="DYP61" s="18"/>
      <c r="DYQ61" s="18"/>
      <c r="DYR61" s="18"/>
      <c r="DYS61" s="18"/>
      <c r="DYT61" s="18"/>
      <c r="DYU61" s="18"/>
      <c r="DYV61" s="18"/>
      <c r="DYW61" s="18"/>
      <c r="DYX61" s="18"/>
      <c r="DYY61" s="18"/>
      <c r="DYZ61" s="18"/>
      <c r="DZA61" s="18"/>
      <c r="DZB61" s="18"/>
      <c r="DZC61" s="18"/>
      <c r="DZD61" s="18"/>
      <c r="DZE61" s="18"/>
      <c r="DZF61" s="18"/>
      <c r="DZG61" s="18"/>
      <c r="DZH61" s="18"/>
      <c r="DZI61" s="18"/>
      <c r="DZJ61" s="18"/>
      <c r="DZK61" s="18"/>
      <c r="DZL61" s="18"/>
      <c r="DZM61" s="18"/>
      <c r="DZN61" s="18"/>
      <c r="DZO61" s="18"/>
      <c r="DZP61" s="18"/>
      <c r="DZQ61" s="18"/>
      <c r="DZR61" s="18"/>
      <c r="DZS61" s="18"/>
      <c r="DZT61" s="18"/>
      <c r="DZU61" s="18"/>
      <c r="DZV61" s="18"/>
      <c r="DZW61" s="18"/>
      <c r="DZX61" s="18"/>
      <c r="DZY61" s="18"/>
      <c r="DZZ61" s="18"/>
      <c r="EAA61" s="18"/>
      <c r="EAB61" s="18"/>
      <c r="EAC61" s="18"/>
      <c r="EAD61" s="18"/>
      <c r="EAE61" s="18"/>
      <c r="EAF61" s="18"/>
      <c r="EAG61" s="18"/>
      <c r="EAH61" s="18"/>
      <c r="EAI61" s="18"/>
      <c r="EAJ61" s="18"/>
      <c r="EAK61" s="18"/>
      <c r="EAL61" s="18"/>
      <c r="EAM61" s="18"/>
      <c r="EAN61" s="18"/>
      <c r="EAO61" s="18"/>
      <c r="EAP61" s="18"/>
      <c r="EAQ61" s="18"/>
      <c r="EAR61" s="18"/>
      <c r="EAS61" s="18"/>
      <c r="EAT61" s="18"/>
      <c r="EAU61" s="18"/>
      <c r="EAV61" s="18"/>
      <c r="EAW61" s="18"/>
      <c r="EAX61" s="18"/>
      <c r="EAY61" s="18"/>
      <c r="EAZ61" s="18"/>
      <c r="EBA61" s="18"/>
      <c r="EBB61" s="18"/>
      <c r="EBC61" s="18"/>
      <c r="EBD61" s="18"/>
      <c r="EBE61" s="18"/>
      <c r="EBF61" s="18"/>
      <c r="EBG61" s="18"/>
      <c r="EBH61" s="18"/>
      <c r="EBI61" s="18"/>
      <c r="EBJ61" s="18"/>
      <c r="EBK61" s="18"/>
      <c r="EBL61" s="18"/>
      <c r="EBM61" s="18"/>
      <c r="EBN61" s="18"/>
      <c r="EBO61" s="18"/>
      <c r="EBP61" s="18"/>
      <c r="EBQ61" s="18"/>
      <c r="EBR61" s="18"/>
      <c r="EBS61" s="18"/>
      <c r="EBT61" s="18"/>
      <c r="EBU61" s="18"/>
      <c r="EBV61" s="18"/>
      <c r="EBW61" s="18"/>
      <c r="EBX61" s="18"/>
      <c r="EBY61" s="18"/>
      <c r="EBZ61" s="18"/>
      <c r="ECA61" s="18"/>
      <c r="ECB61" s="18"/>
      <c r="ECC61" s="18"/>
      <c r="ECD61" s="18"/>
      <c r="ECE61" s="18"/>
      <c r="ECF61" s="18"/>
      <c r="ECG61" s="18"/>
      <c r="ECH61" s="18"/>
      <c r="ECI61" s="18"/>
      <c r="ECJ61" s="18"/>
      <c r="ECK61" s="18"/>
      <c r="ECL61" s="18"/>
      <c r="ECM61" s="18"/>
      <c r="ECN61" s="18"/>
      <c r="ECO61" s="18"/>
      <c r="ECP61" s="18"/>
      <c r="ECQ61" s="18"/>
      <c r="ECR61" s="18"/>
      <c r="ECS61" s="18"/>
      <c r="ECT61" s="18"/>
      <c r="ECU61" s="18"/>
      <c r="ECV61" s="18"/>
      <c r="ECW61" s="18"/>
      <c r="ECX61" s="18"/>
      <c r="ECY61" s="18"/>
      <c r="ECZ61" s="18"/>
      <c r="EDA61" s="18"/>
      <c r="EDB61" s="18"/>
      <c r="EDC61" s="18"/>
      <c r="EDD61" s="18"/>
      <c r="EDE61" s="18"/>
      <c r="EDF61" s="18"/>
      <c r="EDG61" s="18"/>
      <c r="EDH61" s="18"/>
      <c r="EDI61" s="18"/>
      <c r="EDJ61" s="18"/>
      <c r="EDK61" s="18"/>
      <c r="EDL61" s="18"/>
      <c r="EDM61" s="18"/>
      <c r="EDN61" s="18"/>
      <c r="EDO61" s="18"/>
      <c r="EDP61" s="18"/>
      <c r="EDQ61" s="18"/>
      <c r="EDR61" s="18"/>
      <c r="EDS61" s="18"/>
      <c r="EDT61" s="18"/>
      <c r="EDU61" s="18"/>
      <c r="EDV61" s="18"/>
      <c r="EDW61" s="18"/>
      <c r="EDX61" s="18"/>
      <c r="EDY61" s="18"/>
      <c r="EDZ61" s="18"/>
      <c r="EEA61" s="18"/>
      <c r="EEB61" s="18"/>
      <c r="EEC61" s="18"/>
      <c r="EED61" s="18"/>
      <c r="EEE61" s="18"/>
      <c r="EEF61" s="18"/>
      <c r="EEG61" s="18"/>
      <c r="EEH61" s="18"/>
      <c r="EEI61" s="18"/>
      <c r="EEJ61" s="18"/>
      <c r="EEK61" s="18"/>
      <c r="EEL61" s="18"/>
      <c r="EEM61" s="18"/>
      <c r="EEN61" s="18"/>
      <c r="EEO61" s="18"/>
      <c r="EEP61" s="18"/>
      <c r="EEQ61" s="18"/>
      <c r="EER61" s="18"/>
      <c r="EES61" s="18"/>
      <c r="EET61" s="18"/>
      <c r="EEU61" s="18"/>
      <c r="EEV61" s="18"/>
      <c r="EEW61" s="18"/>
      <c r="EEX61" s="18"/>
      <c r="EEY61" s="18"/>
      <c r="EEZ61" s="18"/>
      <c r="EFA61" s="18"/>
      <c r="EFB61" s="18"/>
      <c r="EFC61" s="18"/>
      <c r="EFD61" s="18"/>
      <c r="EFE61" s="18"/>
      <c r="EFF61" s="18"/>
      <c r="EFG61" s="18"/>
      <c r="EFH61" s="18"/>
      <c r="EFI61" s="18"/>
      <c r="EFJ61" s="18"/>
      <c r="EFK61" s="18"/>
      <c r="EFL61" s="18"/>
      <c r="EFM61" s="18"/>
      <c r="EFN61" s="18"/>
      <c r="EFO61" s="18"/>
      <c r="EFP61" s="18"/>
      <c r="EFQ61" s="18"/>
      <c r="EFR61" s="18"/>
      <c r="EFS61" s="18"/>
      <c r="EFT61" s="18"/>
      <c r="EFU61" s="18"/>
      <c r="EFV61" s="18"/>
      <c r="EFW61" s="18"/>
      <c r="EFX61" s="18"/>
      <c r="EFY61" s="18"/>
      <c r="EFZ61" s="18"/>
      <c r="EGA61" s="18"/>
      <c r="EGB61" s="18"/>
      <c r="EGC61" s="18"/>
      <c r="EGD61" s="18"/>
      <c r="EGE61" s="18"/>
      <c r="EGF61" s="18"/>
      <c r="EGG61" s="18"/>
      <c r="EGH61" s="18"/>
      <c r="EGI61" s="18"/>
      <c r="EGJ61" s="18"/>
      <c r="EGK61" s="18"/>
      <c r="EGL61" s="18"/>
      <c r="EGM61" s="18"/>
      <c r="EGN61" s="18"/>
      <c r="EGO61" s="18"/>
      <c r="EGP61" s="18"/>
      <c r="EGQ61" s="18"/>
      <c r="EGR61" s="18"/>
      <c r="EGS61" s="18"/>
      <c r="EGT61" s="18"/>
      <c r="EGU61" s="18"/>
      <c r="EGV61" s="18"/>
      <c r="EGW61" s="18"/>
      <c r="EGX61" s="18"/>
      <c r="EGY61" s="18"/>
      <c r="EGZ61" s="18"/>
      <c r="EHA61" s="18"/>
      <c r="EHB61" s="18"/>
      <c r="EHC61" s="18"/>
      <c r="EHD61" s="18"/>
      <c r="EHE61" s="18"/>
      <c r="EHF61" s="18"/>
      <c r="EHG61" s="18"/>
      <c r="EHH61" s="18"/>
      <c r="EHI61" s="18"/>
      <c r="EHJ61" s="18"/>
      <c r="EHK61" s="18"/>
      <c r="EHL61" s="18"/>
      <c r="EHM61" s="18"/>
      <c r="EHN61" s="18"/>
      <c r="EHO61" s="18"/>
      <c r="EHP61" s="18"/>
      <c r="EHQ61" s="18"/>
      <c r="EHR61" s="18"/>
      <c r="EHS61" s="18"/>
      <c r="EHT61" s="18"/>
      <c r="EHU61" s="18"/>
      <c r="EHV61" s="18"/>
      <c r="EHW61" s="18"/>
      <c r="EHX61" s="18"/>
      <c r="EHY61" s="18"/>
      <c r="EHZ61" s="18"/>
      <c r="EIA61" s="18"/>
      <c r="EIB61" s="18"/>
      <c r="EIC61" s="18"/>
      <c r="EID61" s="18"/>
      <c r="EIE61" s="18"/>
      <c r="EIF61" s="18"/>
      <c r="EIG61" s="18"/>
      <c r="EIH61" s="18"/>
      <c r="EII61" s="18"/>
      <c r="EIJ61" s="18"/>
      <c r="EIK61" s="18"/>
      <c r="EIL61" s="18"/>
      <c r="EIM61" s="18"/>
      <c r="EIN61" s="18"/>
      <c r="EIO61" s="18"/>
      <c r="EIP61" s="18"/>
      <c r="EIQ61" s="18"/>
      <c r="EIR61" s="18"/>
      <c r="EIS61" s="18"/>
      <c r="EIT61" s="18"/>
      <c r="EIU61" s="18"/>
      <c r="EIV61" s="18"/>
      <c r="EIW61" s="18"/>
      <c r="EIX61" s="18"/>
      <c r="EIY61" s="18"/>
      <c r="EIZ61" s="18"/>
      <c r="EJA61" s="18"/>
      <c r="EJB61" s="18"/>
      <c r="EJC61" s="18"/>
      <c r="EJD61" s="18"/>
      <c r="EJE61" s="18"/>
      <c r="EJF61" s="18"/>
      <c r="EJG61" s="18"/>
      <c r="EJH61" s="18"/>
      <c r="EJI61" s="18"/>
      <c r="EJJ61" s="18"/>
      <c r="EJK61" s="18"/>
      <c r="EJL61" s="18"/>
      <c r="EJM61" s="18"/>
      <c r="EJN61" s="18"/>
      <c r="EJO61" s="18"/>
      <c r="EJP61" s="18"/>
      <c r="EJQ61" s="18"/>
      <c r="EJR61" s="18"/>
      <c r="EJS61" s="18"/>
      <c r="EJT61" s="18"/>
      <c r="EJU61" s="18"/>
      <c r="EJV61" s="18"/>
      <c r="EJW61" s="18"/>
      <c r="EJX61" s="18"/>
      <c r="EJY61" s="18"/>
      <c r="EJZ61" s="18"/>
      <c r="EKA61" s="18"/>
      <c r="EKB61" s="18"/>
      <c r="EKC61" s="18"/>
      <c r="EKD61" s="18"/>
      <c r="EKE61" s="18"/>
      <c r="EKF61" s="18"/>
      <c r="EKG61" s="18"/>
      <c r="EKH61" s="18"/>
      <c r="EKI61" s="18"/>
      <c r="EKJ61" s="18"/>
      <c r="EKK61" s="18"/>
      <c r="EKL61" s="18"/>
      <c r="EKM61" s="18"/>
      <c r="EKN61" s="18"/>
      <c r="EKO61" s="18"/>
      <c r="EKP61" s="18"/>
      <c r="EKQ61" s="18"/>
      <c r="EKR61" s="18"/>
      <c r="EKS61" s="18"/>
      <c r="EKT61" s="18"/>
      <c r="EKU61" s="18"/>
      <c r="EKV61" s="18"/>
      <c r="EKW61" s="18"/>
      <c r="EKX61" s="18"/>
      <c r="EKY61" s="18"/>
      <c r="EKZ61" s="18"/>
      <c r="ELA61" s="18"/>
      <c r="ELB61" s="18"/>
      <c r="ELC61" s="18"/>
      <c r="ELD61" s="18"/>
      <c r="ELE61" s="18"/>
      <c r="ELF61" s="18"/>
      <c r="ELG61" s="18"/>
      <c r="ELH61" s="18"/>
      <c r="ELI61" s="18"/>
      <c r="ELJ61" s="18"/>
      <c r="ELK61" s="18"/>
      <c r="ELL61" s="18"/>
      <c r="ELM61" s="18"/>
      <c r="ELN61" s="18"/>
      <c r="ELO61" s="18"/>
      <c r="ELP61" s="18"/>
      <c r="ELQ61" s="18"/>
      <c r="ELR61" s="18"/>
      <c r="ELS61" s="18"/>
      <c r="ELT61" s="18"/>
      <c r="ELU61" s="18"/>
      <c r="ELV61" s="18"/>
      <c r="ELW61" s="18"/>
      <c r="ELX61" s="18"/>
      <c r="ELY61" s="18"/>
      <c r="ELZ61" s="18"/>
      <c r="EMA61" s="18"/>
      <c r="EMB61" s="18"/>
      <c r="EMC61" s="18"/>
      <c r="EMD61" s="18"/>
      <c r="EME61" s="18"/>
      <c r="EMF61" s="18"/>
      <c r="EMG61" s="18"/>
      <c r="EMH61" s="18"/>
      <c r="EMI61" s="18"/>
      <c r="EMJ61" s="18"/>
      <c r="EMK61" s="18"/>
      <c r="EML61" s="18"/>
      <c r="EMM61" s="18"/>
      <c r="EMN61" s="18"/>
      <c r="EMO61" s="18"/>
      <c r="EMP61" s="18"/>
      <c r="EMQ61" s="18"/>
      <c r="EMR61" s="18"/>
      <c r="EMS61" s="18"/>
      <c r="EMT61" s="18"/>
      <c r="EMU61" s="18"/>
      <c r="EMV61" s="18"/>
      <c r="EMW61" s="18"/>
      <c r="EMX61" s="18"/>
      <c r="EMY61" s="18"/>
      <c r="EMZ61" s="18"/>
      <c r="ENA61" s="18"/>
      <c r="ENB61" s="18"/>
      <c r="ENC61" s="18"/>
      <c r="END61" s="18"/>
      <c r="ENE61" s="18"/>
      <c r="ENF61" s="18"/>
      <c r="ENG61" s="18"/>
      <c r="ENH61" s="18"/>
      <c r="ENI61" s="18"/>
      <c r="ENJ61" s="18"/>
      <c r="ENK61" s="18"/>
      <c r="ENL61" s="18"/>
      <c r="ENM61" s="18"/>
      <c r="ENN61" s="18"/>
      <c r="ENO61" s="18"/>
      <c r="ENP61" s="18"/>
      <c r="ENQ61" s="18"/>
      <c r="ENR61" s="18"/>
      <c r="ENS61" s="18"/>
      <c r="ENT61" s="18"/>
      <c r="ENU61" s="18"/>
      <c r="ENV61" s="18"/>
      <c r="ENW61" s="18"/>
      <c r="ENX61" s="18"/>
      <c r="ENY61" s="18"/>
      <c r="ENZ61" s="18"/>
      <c r="EOA61" s="18"/>
      <c r="EOB61" s="18"/>
      <c r="EOC61" s="18"/>
      <c r="EOD61" s="18"/>
      <c r="EOE61" s="18"/>
      <c r="EOF61" s="18"/>
      <c r="EOG61" s="18"/>
      <c r="EOH61" s="18"/>
      <c r="EOI61" s="18"/>
      <c r="EOJ61" s="18"/>
      <c r="EOK61" s="18"/>
      <c r="EOL61" s="18"/>
      <c r="EOM61" s="18"/>
      <c r="EON61" s="18"/>
      <c r="EOO61" s="18"/>
      <c r="EOP61" s="18"/>
      <c r="EOQ61" s="18"/>
      <c r="EOR61" s="18"/>
      <c r="EOS61" s="18"/>
      <c r="EOT61" s="18"/>
      <c r="EOU61" s="18"/>
      <c r="EOV61" s="18"/>
      <c r="EOW61" s="18"/>
      <c r="EOX61" s="18"/>
      <c r="EOY61" s="18"/>
      <c r="EOZ61" s="18"/>
      <c r="EPA61" s="18"/>
      <c r="EPB61" s="18"/>
      <c r="EPC61" s="18"/>
      <c r="EPD61" s="18"/>
      <c r="EPE61" s="18"/>
      <c r="EPF61" s="18"/>
      <c r="EPG61" s="18"/>
      <c r="EPH61" s="18"/>
      <c r="EPI61" s="18"/>
      <c r="EPJ61" s="18"/>
      <c r="EPK61" s="18"/>
      <c r="EPL61" s="18"/>
      <c r="EPM61" s="18"/>
      <c r="EPN61" s="18"/>
      <c r="EPO61" s="18"/>
      <c r="EPP61" s="18"/>
      <c r="EPQ61" s="18"/>
      <c r="EPR61" s="18"/>
      <c r="EPS61" s="18"/>
      <c r="EPT61" s="18"/>
      <c r="EPU61" s="18"/>
      <c r="EPV61" s="18"/>
      <c r="EPW61" s="18"/>
      <c r="EPX61" s="18"/>
      <c r="EPY61" s="18"/>
      <c r="EPZ61" s="18"/>
      <c r="EQA61" s="18"/>
      <c r="EQB61" s="18"/>
      <c r="EQC61" s="18"/>
      <c r="EQD61" s="18"/>
      <c r="EQE61" s="18"/>
      <c r="EQF61" s="18"/>
      <c r="EQG61" s="18"/>
      <c r="EQH61" s="18"/>
      <c r="EQI61" s="18"/>
      <c r="EQJ61" s="18"/>
      <c r="EQK61" s="18"/>
      <c r="EQL61" s="18"/>
      <c r="EQM61" s="18"/>
      <c r="EQN61" s="18"/>
      <c r="EQO61" s="18"/>
      <c r="EQP61" s="18"/>
      <c r="EQQ61" s="18"/>
      <c r="EQR61" s="18"/>
      <c r="EQS61" s="18"/>
      <c r="EQT61" s="18"/>
      <c r="EQU61" s="18"/>
      <c r="EQV61" s="18"/>
      <c r="EQW61" s="18"/>
      <c r="EQX61" s="18"/>
      <c r="EQY61" s="18"/>
      <c r="EQZ61" s="18"/>
      <c r="ERA61" s="18"/>
      <c r="ERB61" s="18"/>
      <c r="ERC61" s="18"/>
      <c r="ERD61" s="18"/>
      <c r="ERE61" s="18"/>
      <c r="ERF61" s="18"/>
      <c r="ERG61" s="18"/>
      <c r="ERH61" s="18"/>
      <c r="ERI61" s="18"/>
      <c r="ERJ61" s="18"/>
      <c r="ERK61" s="18"/>
      <c r="ERL61" s="18"/>
      <c r="ERM61" s="18"/>
      <c r="ERN61" s="18"/>
      <c r="ERO61" s="18"/>
      <c r="ERP61" s="18"/>
      <c r="ERQ61" s="18"/>
      <c r="ERR61" s="18"/>
      <c r="ERS61" s="18"/>
      <c r="ERT61" s="18"/>
      <c r="ERU61" s="18"/>
      <c r="ERV61" s="18"/>
      <c r="ERW61" s="18"/>
      <c r="ERX61" s="18"/>
      <c r="ERY61" s="18"/>
      <c r="ERZ61" s="18"/>
      <c r="ESA61" s="18"/>
      <c r="ESB61" s="18"/>
      <c r="ESC61" s="18"/>
      <c r="ESD61" s="18"/>
      <c r="ESE61" s="18"/>
      <c r="ESF61" s="18"/>
      <c r="ESG61" s="18"/>
      <c r="ESH61" s="18"/>
      <c r="ESI61" s="18"/>
      <c r="ESJ61" s="18"/>
      <c r="ESK61" s="18"/>
      <c r="ESL61" s="18"/>
      <c r="ESM61" s="18"/>
      <c r="ESN61" s="18"/>
      <c r="ESO61" s="18"/>
      <c r="ESP61" s="18"/>
      <c r="ESQ61" s="18"/>
      <c r="ESR61" s="18"/>
      <c r="ESS61" s="18"/>
      <c r="EST61" s="18"/>
      <c r="ESU61" s="18"/>
      <c r="ESV61" s="18"/>
      <c r="ESW61" s="18"/>
      <c r="ESX61" s="18"/>
      <c r="ESY61" s="18"/>
      <c r="ESZ61" s="18"/>
      <c r="ETA61" s="18"/>
      <c r="ETB61" s="18"/>
      <c r="ETC61" s="18"/>
      <c r="ETD61" s="18"/>
      <c r="ETE61" s="18"/>
      <c r="ETF61" s="18"/>
      <c r="ETG61" s="18"/>
      <c r="ETH61" s="18"/>
      <c r="ETI61" s="18"/>
      <c r="ETJ61" s="18"/>
      <c r="ETK61" s="18"/>
      <c r="ETL61" s="18"/>
      <c r="ETM61" s="18"/>
      <c r="ETN61" s="18"/>
      <c r="ETO61" s="18"/>
      <c r="ETP61" s="18"/>
      <c r="ETQ61" s="18"/>
      <c r="ETR61" s="18"/>
      <c r="ETS61" s="18"/>
      <c r="ETT61" s="18"/>
      <c r="ETU61" s="18"/>
      <c r="ETV61" s="18"/>
      <c r="ETW61" s="18"/>
      <c r="ETX61" s="18"/>
      <c r="ETY61" s="18"/>
      <c r="ETZ61" s="18"/>
      <c r="EUA61" s="18"/>
      <c r="EUB61" s="18"/>
      <c r="EUC61" s="18"/>
      <c r="EUD61" s="18"/>
      <c r="EUE61" s="18"/>
      <c r="EUF61" s="18"/>
      <c r="EUG61" s="18"/>
      <c r="EUH61" s="18"/>
      <c r="EUI61" s="18"/>
      <c r="EUJ61" s="18"/>
      <c r="EUK61" s="18"/>
      <c r="EUL61" s="18"/>
      <c r="EUM61" s="18"/>
      <c r="EUN61" s="18"/>
      <c r="EUO61" s="18"/>
      <c r="EUP61" s="18"/>
      <c r="EUQ61" s="18"/>
      <c r="EUR61" s="18"/>
      <c r="EUS61" s="18"/>
      <c r="EUT61" s="18"/>
      <c r="EUU61" s="18"/>
      <c r="EUV61" s="18"/>
      <c r="EUW61" s="18"/>
      <c r="EUX61" s="18"/>
      <c r="EUY61" s="18"/>
      <c r="EUZ61" s="18"/>
      <c r="EVA61" s="18"/>
      <c r="EVB61" s="18"/>
      <c r="EVC61" s="18"/>
      <c r="EVD61" s="18"/>
      <c r="EVE61" s="18"/>
      <c r="EVF61" s="18"/>
      <c r="EVG61" s="18"/>
      <c r="EVH61" s="18"/>
      <c r="EVI61" s="18"/>
      <c r="EVJ61" s="18"/>
      <c r="EVK61" s="18"/>
      <c r="EVL61" s="18"/>
      <c r="EVM61" s="18"/>
      <c r="EVN61" s="18"/>
      <c r="EVO61" s="18"/>
      <c r="EVP61" s="18"/>
      <c r="EVQ61" s="18"/>
      <c r="EVR61" s="18"/>
      <c r="EVS61" s="18"/>
      <c r="EVT61" s="18"/>
      <c r="EVU61" s="18"/>
      <c r="EVV61" s="18"/>
      <c r="EVW61" s="18"/>
      <c r="EVX61" s="18"/>
      <c r="EVY61" s="18"/>
      <c r="EVZ61" s="18"/>
      <c r="EWA61" s="18"/>
      <c r="EWB61" s="18"/>
      <c r="EWC61" s="18"/>
      <c r="EWD61" s="18"/>
      <c r="EWE61" s="18"/>
      <c r="EWF61" s="18"/>
      <c r="EWG61" s="18"/>
      <c r="EWH61" s="18"/>
      <c r="EWI61" s="18"/>
      <c r="EWJ61" s="18"/>
      <c r="EWK61" s="18"/>
      <c r="EWL61" s="18"/>
      <c r="EWM61" s="18"/>
      <c r="EWN61" s="18"/>
      <c r="EWO61" s="18"/>
      <c r="EWP61" s="18"/>
      <c r="EWQ61" s="18"/>
      <c r="EWR61" s="18"/>
      <c r="EWS61" s="18"/>
      <c r="EWT61" s="18"/>
      <c r="EWU61" s="18"/>
      <c r="EWV61" s="18"/>
      <c r="EWW61" s="18"/>
      <c r="EWX61" s="18"/>
      <c r="EWY61" s="18"/>
      <c r="EWZ61" s="18"/>
      <c r="EXA61" s="18"/>
      <c r="EXB61" s="18"/>
      <c r="EXC61" s="18"/>
      <c r="EXD61" s="18"/>
      <c r="EXE61" s="18"/>
      <c r="EXF61" s="18"/>
      <c r="EXG61" s="18"/>
      <c r="EXH61" s="18"/>
      <c r="EXI61" s="18"/>
      <c r="EXJ61" s="18"/>
      <c r="EXK61" s="18"/>
      <c r="EXL61" s="18"/>
      <c r="EXM61" s="18"/>
      <c r="EXN61" s="18"/>
      <c r="EXO61" s="18"/>
      <c r="EXP61" s="18"/>
      <c r="EXQ61" s="18"/>
      <c r="EXR61" s="18"/>
      <c r="EXS61" s="18"/>
      <c r="EXT61" s="18"/>
      <c r="EXU61" s="18"/>
      <c r="EXV61" s="18"/>
      <c r="EXW61" s="18"/>
      <c r="EXX61" s="18"/>
      <c r="EXY61" s="18"/>
      <c r="EXZ61" s="18"/>
      <c r="EYA61" s="18"/>
      <c r="EYB61" s="18"/>
      <c r="EYC61" s="18"/>
      <c r="EYD61" s="18"/>
      <c r="EYE61" s="18"/>
      <c r="EYF61" s="18"/>
      <c r="EYG61" s="18"/>
      <c r="EYH61" s="18"/>
      <c r="EYI61" s="18"/>
      <c r="EYJ61" s="18"/>
      <c r="EYK61" s="18"/>
      <c r="EYL61" s="18"/>
      <c r="EYM61" s="18"/>
      <c r="EYN61" s="18"/>
      <c r="EYO61" s="18"/>
      <c r="EYP61" s="18"/>
      <c r="EYQ61" s="18"/>
      <c r="EYR61" s="18"/>
      <c r="EYS61" s="18"/>
      <c r="EYT61" s="18"/>
      <c r="EYU61" s="18"/>
      <c r="EYV61" s="18"/>
      <c r="EYW61" s="18"/>
      <c r="EYX61" s="18"/>
      <c r="EYY61" s="18"/>
      <c r="EYZ61" s="18"/>
      <c r="EZA61" s="18"/>
      <c r="EZB61" s="18"/>
      <c r="EZC61" s="18"/>
      <c r="EZD61" s="18"/>
      <c r="EZE61" s="18"/>
      <c r="EZF61" s="18"/>
      <c r="EZG61" s="18"/>
      <c r="EZH61" s="18"/>
      <c r="EZI61" s="18"/>
      <c r="EZJ61" s="18"/>
      <c r="EZK61" s="18"/>
      <c r="EZL61" s="18"/>
      <c r="EZM61" s="18"/>
      <c r="EZN61" s="18"/>
      <c r="EZO61" s="18"/>
      <c r="EZP61" s="18"/>
      <c r="EZQ61" s="18"/>
      <c r="EZR61" s="18"/>
      <c r="EZS61" s="18"/>
      <c r="EZT61" s="18"/>
      <c r="EZU61" s="18"/>
      <c r="EZV61" s="18"/>
      <c r="EZW61" s="18"/>
      <c r="EZX61" s="18"/>
      <c r="EZY61" s="18"/>
      <c r="EZZ61" s="18"/>
      <c r="FAA61" s="18"/>
      <c r="FAB61" s="18"/>
      <c r="FAC61" s="18"/>
      <c r="FAD61" s="18"/>
      <c r="FAE61" s="18"/>
      <c r="FAF61" s="18"/>
      <c r="FAG61" s="18"/>
      <c r="FAH61" s="18"/>
      <c r="FAI61" s="18"/>
      <c r="FAJ61" s="18"/>
      <c r="FAK61" s="18"/>
      <c r="FAL61" s="18"/>
      <c r="FAM61" s="18"/>
      <c r="FAN61" s="18"/>
      <c r="FAO61" s="18"/>
      <c r="FAP61" s="18"/>
      <c r="FAQ61" s="18"/>
      <c r="FAR61" s="18"/>
      <c r="FAS61" s="18"/>
      <c r="FAT61" s="18"/>
      <c r="FAU61" s="18"/>
      <c r="FAV61" s="18"/>
      <c r="FAW61" s="18"/>
      <c r="FAX61" s="18"/>
      <c r="FAY61" s="18"/>
      <c r="FAZ61" s="18"/>
      <c r="FBA61" s="18"/>
      <c r="FBB61" s="18"/>
      <c r="FBC61" s="18"/>
      <c r="FBD61" s="18"/>
      <c r="FBE61" s="18"/>
      <c r="FBF61" s="18"/>
      <c r="FBG61" s="18"/>
      <c r="FBH61" s="18"/>
      <c r="FBI61" s="18"/>
      <c r="FBJ61" s="18"/>
      <c r="FBK61" s="18"/>
      <c r="FBL61" s="18"/>
      <c r="FBM61" s="18"/>
      <c r="FBN61" s="18"/>
      <c r="FBO61" s="18"/>
      <c r="FBP61" s="18"/>
      <c r="FBQ61" s="18"/>
      <c r="FBR61" s="18"/>
      <c r="FBS61" s="18"/>
      <c r="FBT61" s="18"/>
      <c r="FBU61" s="18"/>
      <c r="FBV61" s="18"/>
      <c r="FBW61" s="18"/>
      <c r="FBX61" s="18"/>
      <c r="FBY61" s="18"/>
      <c r="FBZ61" s="18"/>
      <c r="FCA61" s="18"/>
      <c r="FCB61" s="18"/>
      <c r="FCC61" s="18"/>
      <c r="FCD61" s="18"/>
      <c r="FCE61" s="18"/>
      <c r="FCF61" s="18"/>
      <c r="FCG61" s="18"/>
      <c r="FCH61" s="18"/>
      <c r="FCI61" s="18"/>
      <c r="FCJ61" s="18"/>
      <c r="FCK61" s="18"/>
      <c r="FCL61" s="18"/>
      <c r="FCM61" s="18"/>
      <c r="FCN61" s="18"/>
      <c r="FCO61" s="18"/>
      <c r="FCP61" s="18"/>
      <c r="FCQ61" s="18"/>
      <c r="FCR61" s="18"/>
      <c r="FCS61" s="18"/>
      <c r="FCT61" s="18"/>
      <c r="FCU61" s="18"/>
      <c r="FCV61" s="18"/>
      <c r="FCW61" s="18"/>
      <c r="FCX61" s="18"/>
      <c r="FCY61" s="18"/>
      <c r="FCZ61" s="18"/>
      <c r="FDA61" s="18"/>
      <c r="FDB61" s="18"/>
      <c r="FDC61" s="18"/>
      <c r="FDD61" s="18"/>
      <c r="FDE61" s="18"/>
      <c r="FDF61" s="18"/>
      <c r="FDG61" s="18"/>
      <c r="FDH61" s="18"/>
      <c r="FDI61" s="18"/>
      <c r="FDJ61" s="18"/>
      <c r="FDK61" s="18"/>
      <c r="FDL61" s="18"/>
      <c r="FDM61" s="18"/>
      <c r="FDN61" s="18"/>
      <c r="FDO61" s="18"/>
      <c r="FDP61" s="18"/>
      <c r="FDQ61" s="18"/>
      <c r="FDR61" s="18"/>
      <c r="FDS61" s="18"/>
      <c r="FDT61" s="18"/>
      <c r="FDU61" s="18"/>
      <c r="FDV61" s="18"/>
      <c r="FDW61" s="18"/>
      <c r="FDX61" s="18"/>
      <c r="FDY61" s="18"/>
      <c r="FDZ61" s="18"/>
      <c r="FEA61" s="18"/>
      <c r="FEB61" s="18"/>
      <c r="FEC61" s="18"/>
      <c r="FED61" s="18"/>
      <c r="FEE61" s="18"/>
      <c r="FEF61" s="18"/>
      <c r="FEG61" s="18"/>
      <c r="FEH61" s="18"/>
      <c r="FEI61" s="18"/>
      <c r="FEJ61" s="18"/>
      <c r="FEK61" s="18"/>
      <c r="FEL61" s="18"/>
      <c r="FEM61" s="18"/>
      <c r="FEN61" s="18"/>
      <c r="FEO61" s="18"/>
      <c r="FEP61" s="18"/>
      <c r="FEQ61" s="18"/>
      <c r="FER61" s="18"/>
      <c r="FES61" s="18"/>
      <c r="FET61" s="18"/>
      <c r="FEU61" s="18"/>
      <c r="FEV61" s="18"/>
      <c r="FEW61" s="18"/>
      <c r="FEX61" s="18"/>
      <c r="FEY61" s="18"/>
      <c r="FEZ61" s="18"/>
      <c r="FFA61" s="18"/>
      <c r="FFB61" s="18"/>
      <c r="FFC61" s="18"/>
      <c r="FFD61" s="18"/>
      <c r="FFE61" s="18"/>
      <c r="FFF61" s="18"/>
      <c r="FFG61" s="18"/>
      <c r="FFH61" s="18"/>
      <c r="FFI61" s="18"/>
      <c r="FFJ61" s="18"/>
      <c r="FFK61" s="18"/>
      <c r="FFL61" s="18"/>
      <c r="FFM61" s="18"/>
      <c r="FFN61" s="18"/>
      <c r="FFO61" s="18"/>
      <c r="FFP61" s="18"/>
      <c r="FFQ61" s="18"/>
      <c r="FFR61" s="18"/>
      <c r="FFS61" s="18"/>
      <c r="FFT61" s="18"/>
      <c r="FFU61" s="18"/>
      <c r="FFV61" s="18"/>
      <c r="FFW61" s="18"/>
      <c r="FFX61" s="18"/>
      <c r="FFY61" s="18"/>
      <c r="FFZ61" s="18"/>
      <c r="FGA61" s="18"/>
      <c r="FGB61" s="18"/>
      <c r="FGC61" s="18"/>
      <c r="FGD61" s="18"/>
      <c r="FGE61" s="18"/>
      <c r="FGF61" s="18"/>
      <c r="FGG61" s="18"/>
      <c r="FGH61" s="18"/>
      <c r="FGI61" s="18"/>
      <c r="FGJ61" s="18"/>
      <c r="FGK61" s="18"/>
      <c r="FGL61" s="18"/>
      <c r="FGM61" s="18"/>
      <c r="FGN61" s="18"/>
      <c r="FGO61" s="18"/>
      <c r="FGP61" s="18"/>
      <c r="FGQ61" s="18"/>
      <c r="FGR61" s="18"/>
      <c r="FGS61" s="18"/>
      <c r="FGT61" s="18"/>
      <c r="FGU61" s="18"/>
      <c r="FGV61" s="18"/>
      <c r="FGW61" s="18"/>
      <c r="FGX61" s="18"/>
      <c r="FGY61" s="18"/>
      <c r="FGZ61" s="18"/>
      <c r="FHA61" s="18"/>
      <c r="FHB61" s="18"/>
      <c r="FHC61" s="18"/>
      <c r="FHD61" s="18"/>
      <c r="FHE61" s="18"/>
      <c r="FHF61" s="18"/>
      <c r="FHG61" s="18"/>
      <c r="FHH61" s="18"/>
      <c r="FHI61" s="18"/>
      <c r="FHJ61" s="18"/>
      <c r="FHK61" s="18"/>
      <c r="FHL61" s="18"/>
      <c r="FHM61" s="18"/>
      <c r="FHN61" s="18"/>
      <c r="FHO61" s="18"/>
      <c r="FHP61" s="18"/>
      <c r="FHQ61" s="18"/>
      <c r="FHR61" s="18"/>
      <c r="FHS61" s="18"/>
      <c r="FHT61" s="18"/>
      <c r="FHU61" s="18"/>
      <c r="FHV61" s="18"/>
      <c r="FHW61" s="18"/>
      <c r="FHX61" s="18"/>
      <c r="FHY61" s="18"/>
      <c r="FHZ61" s="18"/>
      <c r="FIA61" s="18"/>
      <c r="FIB61" s="18"/>
      <c r="FIC61" s="18"/>
      <c r="FID61" s="18"/>
      <c r="FIE61" s="18"/>
      <c r="FIF61" s="18"/>
      <c r="FIG61" s="18"/>
      <c r="FIH61" s="18"/>
      <c r="FII61" s="18"/>
      <c r="FIJ61" s="18"/>
      <c r="FIK61" s="18"/>
      <c r="FIL61" s="18"/>
      <c r="FIM61" s="18"/>
      <c r="FIN61" s="18"/>
      <c r="FIO61" s="18"/>
      <c r="FIP61" s="18"/>
      <c r="FIQ61" s="18"/>
      <c r="FIR61" s="18"/>
      <c r="FIS61" s="18"/>
      <c r="FIT61" s="18"/>
      <c r="FIU61" s="18"/>
      <c r="FIV61" s="18"/>
      <c r="FIW61" s="18"/>
      <c r="FIX61" s="18"/>
      <c r="FIY61" s="18"/>
      <c r="FIZ61" s="18"/>
      <c r="FJA61" s="18"/>
      <c r="FJB61" s="18"/>
      <c r="FJC61" s="18"/>
      <c r="FJD61" s="18"/>
      <c r="FJE61" s="18"/>
      <c r="FJF61" s="18"/>
      <c r="FJG61" s="18"/>
      <c r="FJH61" s="18"/>
      <c r="FJI61" s="18"/>
      <c r="FJJ61" s="18"/>
      <c r="FJK61" s="18"/>
      <c r="FJL61" s="18"/>
      <c r="FJM61" s="18"/>
      <c r="FJN61" s="18"/>
      <c r="FJO61" s="18"/>
      <c r="FJP61" s="18"/>
      <c r="FJQ61" s="18"/>
      <c r="FJR61" s="18"/>
      <c r="FJS61" s="18"/>
      <c r="FJT61" s="18"/>
      <c r="FJU61" s="18"/>
      <c r="FJV61" s="18"/>
      <c r="FJW61" s="18"/>
      <c r="FJX61" s="18"/>
      <c r="FJY61" s="18"/>
      <c r="FJZ61" s="18"/>
      <c r="FKA61" s="18"/>
      <c r="FKB61" s="18"/>
      <c r="FKC61" s="18"/>
      <c r="FKD61" s="18"/>
      <c r="FKE61" s="18"/>
      <c r="FKF61" s="18"/>
      <c r="FKG61" s="18"/>
      <c r="FKH61" s="18"/>
      <c r="FKI61" s="18"/>
      <c r="FKJ61" s="18"/>
      <c r="FKK61" s="18"/>
      <c r="FKL61" s="18"/>
      <c r="FKM61" s="18"/>
      <c r="FKN61" s="18"/>
      <c r="FKO61" s="18"/>
      <c r="FKP61" s="18"/>
      <c r="FKQ61" s="18"/>
      <c r="FKR61" s="18"/>
      <c r="FKS61" s="18"/>
      <c r="FKT61" s="18"/>
      <c r="FKU61" s="18"/>
      <c r="FKV61" s="18"/>
      <c r="FKW61" s="18"/>
      <c r="FKX61" s="18"/>
      <c r="FKY61" s="18"/>
      <c r="FKZ61" s="18"/>
      <c r="FLA61" s="18"/>
      <c r="FLB61" s="18"/>
      <c r="FLC61" s="18"/>
      <c r="FLD61" s="18"/>
      <c r="FLE61" s="18"/>
      <c r="FLF61" s="18"/>
      <c r="FLG61" s="18"/>
      <c r="FLH61" s="18"/>
      <c r="FLI61" s="18"/>
      <c r="FLJ61" s="18"/>
      <c r="FLK61" s="18"/>
      <c r="FLL61" s="18"/>
      <c r="FLM61" s="18"/>
      <c r="FLN61" s="18"/>
      <c r="FLO61" s="18"/>
      <c r="FLP61" s="18"/>
      <c r="FLQ61" s="18"/>
      <c r="FLR61" s="18"/>
      <c r="FLS61" s="18"/>
      <c r="FLT61" s="18"/>
      <c r="FLU61" s="18"/>
      <c r="FLV61" s="18"/>
      <c r="FLW61" s="18"/>
      <c r="FLX61" s="18"/>
      <c r="FLY61" s="18"/>
      <c r="FLZ61" s="18"/>
      <c r="FMA61" s="18"/>
      <c r="FMB61" s="18"/>
      <c r="FMC61" s="18"/>
      <c r="FMD61" s="18"/>
      <c r="FME61" s="18"/>
      <c r="FMF61" s="18"/>
      <c r="FMG61" s="18"/>
      <c r="FMH61" s="18"/>
      <c r="FMI61" s="18"/>
      <c r="FMJ61" s="18"/>
      <c r="FMK61" s="18"/>
      <c r="FML61" s="18"/>
      <c r="FMM61" s="18"/>
      <c r="FMN61" s="18"/>
      <c r="FMO61" s="18"/>
      <c r="FMP61" s="18"/>
      <c r="FMQ61" s="18"/>
      <c r="FMR61" s="18"/>
      <c r="FMS61" s="18"/>
      <c r="FMT61" s="18"/>
      <c r="FMU61" s="18"/>
      <c r="FMV61" s="18"/>
      <c r="FMW61" s="18"/>
      <c r="FMX61" s="18"/>
      <c r="FMY61" s="18"/>
      <c r="FMZ61" s="18"/>
      <c r="FNA61" s="18"/>
      <c r="FNB61" s="18"/>
      <c r="FNC61" s="18"/>
      <c r="FND61" s="18"/>
      <c r="FNE61" s="18"/>
      <c r="FNF61" s="18"/>
      <c r="FNG61" s="18"/>
      <c r="FNH61" s="18"/>
      <c r="FNI61" s="18"/>
      <c r="FNJ61" s="18"/>
      <c r="FNK61" s="18"/>
      <c r="FNL61" s="18"/>
      <c r="FNM61" s="18"/>
      <c r="FNN61" s="18"/>
      <c r="FNO61" s="18"/>
      <c r="FNP61" s="18"/>
      <c r="FNQ61" s="18"/>
      <c r="FNR61" s="18"/>
      <c r="FNS61" s="18"/>
      <c r="FNT61" s="18"/>
      <c r="FNU61" s="18"/>
      <c r="FNV61" s="18"/>
      <c r="FNW61" s="18"/>
      <c r="FNX61" s="18"/>
      <c r="FNY61" s="18"/>
      <c r="FNZ61" s="18"/>
      <c r="FOA61" s="18"/>
      <c r="FOB61" s="18"/>
      <c r="FOC61" s="18"/>
      <c r="FOD61" s="18"/>
      <c r="FOE61" s="18"/>
      <c r="FOF61" s="18"/>
      <c r="FOG61" s="18"/>
      <c r="FOH61" s="18"/>
      <c r="FOI61" s="18"/>
      <c r="FOJ61" s="18"/>
      <c r="FOK61" s="18"/>
      <c r="FOL61" s="18"/>
      <c r="FOM61" s="18"/>
      <c r="FON61" s="18"/>
      <c r="FOO61" s="18"/>
      <c r="FOP61" s="18"/>
      <c r="FOQ61" s="18"/>
      <c r="FOR61" s="18"/>
      <c r="FOS61" s="18"/>
      <c r="FOT61" s="18"/>
      <c r="FOU61" s="18"/>
      <c r="FOV61" s="18"/>
      <c r="FOW61" s="18"/>
      <c r="FOX61" s="18"/>
      <c r="FOY61" s="18"/>
      <c r="FOZ61" s="18"/>
      <c r="FPA61" s="18"/>
      <c r="FPB61" s="18"/>
      <c r="FPC61" s="18"/>
      <c r="FPD61" s="18"/>
      <c r="FPE61" s="18"/>
      <c r="FPF61" s="18"/>
      <c r="FPG61" s="18"/>
      <c r="FPH61" s="18"/>
      <c r="FPI61" s="18"/>
      <c r="FPJ61" s="18"/>
      <c r="FPK61" s="18"/>
      <c r="FPL61" s="18"/>
      <c r="FPM61" s="18"/>
      <c r="FPN61" s="18"/>
      <c r="FPO61" s="18"/>
      <c r="FPP61" s="18"/>
      <c r="FPQ61" s="18"/>
      <c r="FPR61" s="18"/>
      <c r="FPS61" s="18"/>
      <c r="FPT61" s="18"/>
      <c r="FPU61" s="18"/>
      <c r="FPV61" s="18"/>
      <c r="FPW61" s="18"/>
      <c r="FPX61" s="18"/>
      <c r="FPY61" s="18"/>
      <c r="FPZ61" s="18"/>
      <c r="FQA61" s="18"/>
      <c r="FQB61" s="18"/>
      <c r="FQC61" s="18"/>
      <c r="FQD61" s="18"/>
      <c r="FQE61" s="18"/>
      <c r="FQF61" s="18"/>
      <c r="FQG61" s="18"/>
      <c r="FQH61" s="18"/>
      <c r="FQI61" s="18"/>
      <c r="FQJ61" s="18"/>
      <c r="FQK61" s="18"/>
      <c r="FQL61" s="18"/>
      <c r="FQM61" s="18"/>
      <c r="FQN61" s="18"/>
      <c r="FQO61" s="18"/>
      <c r="FQP61" s="18"/>
      <c r="FQQ61" s="18"/>
      <c r="FQR61" s="18"/>
      <c r="FQS61" s="18"/>
      <c r="FQT61" s="18"/>
      <c r="FQU61" s="18"/>
      <c r="FQV61" s="18"/>
      <c r="FQW61" s="18"/>
      <c r="FQX61" s="18"/>
      <c r="FQY61" s="18"/>
      <c r="FQZ61" s="18"/>
      <c r="FRA61" s="18"/>
      <c r="FRB61" s="18"/>
      <c r="FRC61" s="18"/>
      <c r="FRD61" s="18"/>
      <c r="FRE61" s="18"/>
      <c r="FRF61" s="18"/>
      <c r="FRG61" s="18"/>
      <c r="FRH61" s="18"/>
      <c r="FRI61" s="18"/>
      <c r="FRJ61" s="18"/>
      <c r="FRK61" s="18"/>
      <c r="FRL61" s="18"/>
      <c r="FRM61" s="18"/>
      <c r="FRN61" s="18"/>
      <c r="FRO61" s="18"/>
      <c r="FRP61" s="18"/>
      <c r="FRQ61" s="18"/>
      <c r="FRR61" s="18"/>
      <c r="FRS61" s="18"/>
      <c r="FRT61" s="18"/>
      <c r="FRU61" s="18"/>
      <c r="FRV61" s="18"/>
      <c r="FRW61" s="18"/>
      <c r="FRX61" s="18"/>
      <c r="FRY61" s="18"/>
      <c r="FRZ61" s="18"/>
      <c r="FSA61" s="18"/>
      <c r="FSB61" s="18"/>
      <c r="FSC61" s="18"/>
      <c r="FSD61" s="18"/>
      <c r="FSE61" s="18"/>
      <c r="FSF61" s="18"/>
      <c r="FSG61" s="18"/>
      <c r="FSH61" s="18"/>
      <c r="FSI61" s="18"/>
      <c r="FSJ61" s="18"/>
      <c r="FSK61" s="18"/>
      <c r="FSL61" s="18"/>
      <c r="FSM61" s="18"/>
      <c r="FSN61" s="18"/>
      <c r="FSO61" s="18"/>
      <c r="FSP61" s="18"/>
      <c r="FSQ61" s="18"/>
      <c r="FSR61" s="18"/>
      <c r="FSS61" s="18"/>
      <c r="FST61" s="18"/>
      <c r="FSU61" s="18"/>
      <c r="FSV61" s="18"/>
      <c r="FSW61" s="18"/>
      <c r="FSX61" s="18"/>
      <c r="FSY61" s="18"/>
      <c r="FSZ61" s="18"/>
      <c r="FTA61" s="18"/>
      <c r="FTB61" s="18"/>
      <c r="FTC61" s="18"/>
      <c r="FTD61" s="18"/>
      <c r="FTE61" s="18"/>
      <c r="FTF61" s="18"/>
      <c r="FTG61" s="18"/>
      <c r="FTH61" s="18"/>
      <c r="FTI61" s="18"/>
      <c r="FTJ61" s="18"/>
      <c r="FTK61" s="18"/>
      <c r="FTL61" s="18"/>
      <c r="FTM61" s="18"/>
      <c r="FTN61" s="18"/>
      <c r="FTO61" s="18"/>
      <c r="FTP61" s="18"/>
      <c r="FTQ61" s="18"/>
      <c r="FTR61" s="18"/>
      <c r="FTS61" s="18"/>
      <c r="FTT61" s="18"/>
      <c r="FTU61" s="18"/>
      <c r="FTV61" s="18"/>
      <c r="FTW61" s="18"/>
      <c r="FTX61" s="18"/>
      <c r="FTY61" s="18"/>
      <c r="FTZ61" s="18"/>
      <c r="FUA61" s="18"/>
      <c r="FUB61" s="18"/>
      <c r="FUC61" s="18"/>
      <c r="FUD61" s="18"/>
      <c r="FUE61" s="18"/>
      <c r="FUF61" s="18"/>
      <c r="FUG61" s="18"/>
      <c r="FUH61" s="18"/>
      <c r="FUI61" s="18"/>
      <c r="FUJ61" s="18"/>
      <c r="FUK61" s="18"/>
      <c r="FUL61" s="18"/>
      <c r="FUM61" s="18"/>
      <c r="FUN61" s="18"/>
      <c r="FUO61" s="18"/>
      <c r="FUP61" s="18"/>
      <c r="FUQ61" s="18"/>
      <c r="FUR61" s="18"/>
      <c r="FUS61" s="18"/>
      <c r="FUT61" s="18"/>
      <c r="FUU61" s="18"/>
      <c r="FUV61" s="18"/>
      <c r="FUW61" s="18"/>
      <c r="FUX61" s="18"/>
      <c r="FUY61" s="18"/>
      <c r="FUZ61" s="18"/>
      <c r="FVA61" s="18"/>
      <c r="FVB61" s="18"/>
      <c r="FVC61" s="18"/>
      <c r="FVD61" s="18"/>
      <c r="FVE61" s="18"/>
      <c r="FVF61" s="18"/>
      <c r="FVG61" s="18"/>
      <c r="FVH61" s="18"/>
      <c r="FVI61" s="18"/>
      <c r="FVJ61" s="18"/>
      <c r="FVK61" s="18"/>
      <c r="FVL61" s="18"/>
      <c r="FVM61" s="18"/>
      <c r="FVN61" s="18"/>
      <c r="FVO61" s="18"/>
      <c r="FVP61" s="18"/>
      <c r="FVQ61" s="18"/>
      <c r="FVR61" s="18"/>
      <c r="FVS61" s="18"/>
      <c r="FVT61" s="18"/>
      <c r="FVU61" s="18"/>
      <c r="FVV61" s="18"/>
      <c r="FVW61" s="18"/>
      <c r="FVX61" s="18"/>
      <c r="FVY61" s="18"/>
      <c r="FVZ61" s="18"/>
      <c r="FWA61" s="18"/>
      <c r="FWB61" s="18"/>
      <c r="FWC61" s="18"/>
      <c r="FWD61" s="18"/>
      <c r="FWE61" s="18"/>
      <c r="FWF61" s="18"/>
      <c r="FWG61" s="18"/>
      <c r="FWH61" s="18"/>
      <c r="FWI61" s="18"/>
      <c r="FWJ61" s="18"/>
      <c r="FWK61" s="18"/>
      <c r="FWL61" s="18"/>
      <c r="FWM61" s="18"/>
      <c r="FWN61" s="18"/>
      <c r="FWO61" s="18"/>
      <c r="FWP61" s="18"/>
      <c r="FWQ61" s="18"/>
      <c r="FWR61" s="18"/>
      <c r="FWS61" s="18"/>
      <c r="FWT61" s="18"/>
      <c r="FWU61" s="18"/>
      <c r="FWV61" s="18"/>
      <c r="FWW61" s="18"/>
      <c r="FWX61" s="18"/>
      <c r="FWY61" s="18"/>
      <c r="FWZ61" s="18"/>
      <c r="FXA61" s="18"/>
      <c r="FXB61" s="18"/>
      <c r="FXC61" s="18"/>
      <c r="FXD61" s="18"/>
      <c r="FXE61" s="18"/>
      <c r="FXF61" s="18"/>
      <c r="FXG61" s="18"/>
      <c r="FXH61" s="18"/>
      <c r="FXI61" s="18"/>
      <c r="FXJ61" s="18"/>
      <c r="FXK61" s="18"/>
      <c r="FXL61" s="18"/>
      <c r="FXM61" s="18"/>
      <c r="FXN61" s="18"/>
      <c r="FXO61" s="18"/>
      <c r="FXP61" s="18"/>
      <c r="FXQ61" s="18"/>
      <c r="FXR61" s="18"/>
      <c r="FXS61" s="18"/>
      <c r="FXT61" s="18"/>
      <c r="FXU61" s="18"/>
      <c r="FXV61" s="18"/>
      <c r="FXW61" s="18"/>
      <c r="FXX61" s="18"/>
      <c r="FXY61" s="18"/>
      <c r="FXZ61" s="18"/>
      <c r="FYA61" s="18"/>
      <c r="FYB61" s="18"/>
      <c r="FYC61" s="18"/>
      <c r="FYD61" s="18"/>
      <c r="FYE61" s="18"/>
      <c r="FYF61" s="18"/>
      <c r="FYG61" s="18"/>
      <c r="FYH61" s="18"/>
      <c r="FYI61" s="18"/>
      <c r="FYJ61" s="18"/>
      <c r="FYK61" s="18"/>
      <c r="FYL61" s="18"/>
      <c r="FYM61" s="18"/>
      <c r="FYN61" s="18"/>
      <c r="FYO61" s="18"/>
      <c r="FYP61" s="18"/>
      <c r="FYQ61" s="18"/>
      <c r="FYR61" s="18"/>
      <c r="FYS61" s="18"/>
      <c r="FYT61" s="18"/>
      <c r="FYU61" s="18"/>
      <c r="FYV61" s="18"/>
      <c r="FYW61" s="18"/>
      <c r="FYX61" s="18"/>
      <c r="FYY61" s="18"/>
      <c r="FYZ61" s="18"/>
      <c r="FZA61" s="18"/>
      <c r="FZB61" s="18"/>
      <c r="FZC61" s="18"/>
      <c r="FZD61" s="18"/>
      <c r="FZE61" s="18"/>
      <c r="FZF61" s="18"/>
      <c r="FZG61" s="18"/>
      <c r="FZH61" s="18"/>
      <c r="FZI61" s="18"/>
      <c r="FZJ61" s="18"/>
      <c r="FZK61" s="18"/>
      <c r="FZL61" s="18"/>
      <c r="FZM61" s="18"/>
      <c r="FZN61" s="18"/>
      <c r="FZO61" s="18"/>
      <c r="FZP61" s="18"/>
      <c r="FZQ61" s="18"/>
      <c r="FZR61" s="18"/>
      <c r="FZS61" s="18"/>
      <c r="FZT61" s="18"/>
      <c r="FZU61" s="18"/>
      <c r="FZV61" s="18"/>
      <c r="FZW61" s="18"/>
      <c r="FZX61" s="18"/>
      <c r="FZY61" s="18"/>
      <c r="FZZ61" s="18"/>
      <c r="GAA61" s="18"/>
      <c r="GAB61" s="18"/>
      <c r="GAC61" s="18"/>
      <c r="GAD61" s="18"/>
      <c r="GAE61" s="18"/>
      <c r="GAF61" s="18"/>
      <c r="GAG61" s="18"/>
      <c r="GAH61" s="18"/>
      <c r="GAI61" s="18"/>
      <c r="GAJ61" s="18"/>
      <c r="GAK61" s="18"/>
      <c r="GAL61" s="18"/>
      <c r="GAM61" s="18"/>
      <c r="GAN61" s="18"/>
      <c r="GAO61" s="18"/>
      <c r="GAP61" s="18"/>
      <c r="GAQ61" s="18"/>
      <c r="GAR61" s="18"/>
      <c r="GAS61" s="18"/>
      <c r="GAT61" s="18"/>
      <c r="GAU61" s="18"/>
      <c r="GAV61" s="18"/>
      <c r="GAW61" s="18"/>
      <c r="GAX61" s="18"/>
      <c r="GAY61" s="18"/>
      <c r="GAZ61" s="18"/>
      <c r="GBA61" s="18"/>
      <c r="GBB61" s="18"/>
      <c r="GBC61" s="18"/>
      <c r="GBD61" s="18"/>
      <c r="GBE61" s="18"/>
      <c r="GBF61" s="18"/>
      <c r="GBG61" s="18"/>
      <c r="GBH61" s="18"/>
      <c r="GBI61" s="18"/>
      <c r="GBJ61" s="18"/>
      <c r="GBK61" s="18"/>
      <c r="GBL61" s="18"/>
      <c r="GBM61" s="18"/>
      <c r="GBN61" s="18"/>
      <c r="GBO61" s="18"/>
      <c r="GBP61" s="18"/>
      <c r="GBQ61" s="18"/>
      <c r="GBR61" s="18"/>
      <c r="GBS61" s="18"/>
      <c r="GBT61" s="18"/>
      <c r="GBU61" s="18"/>
      <c r="GBV61" s="18"/>
      <c r="GBW61" s="18"/>
      <c r="GBX61" s="18"/>
      <c r="GBY61" s="18"/>
      <c r="GBZ61" s="18"/>
      <c r="GCA61" s="18"/>
      <c r="GCB61" s="18"/>
      <c r="GCC61" s="18"/>
      <c r="GCD61" s="18"/>
      <c r="GCE61" s="18"/>
      <c r="GCF61" s="18"/>
      <c r="GCG61" s="18"/>
      <c r="GCH61" s="18"/>
      <c r="GCI61" s="18"/>
      <c r="GCJ61" s="18"/>
      <c r="GCK61" s="18"/>
      <c r="GCL61" s="18"/>
      <c r="GCM61" s="18"/>
      <c r="GCN61" s="18"/>
      <c r="GCO61" s="18"/>
      <c r="GCP61" s="18"/>
      <c r="GCQ61" s="18"/>
      <c r="GCR61" s="18"/>
      <c r="GCS61" s="18"/>
      <c r="GCT61" s="18"/>
      <c r="GCU61" s="18"/>
      <c r="GCV61" s="18"/>
      <c r="GCW61" s="18"/>
      <c r="GCX61" s="18"/>
      <c r="GCY61" s="18"/>
      <c r="GCZ61" s="18"/>
      <c r="GDA61" s="18"/>
      <c r="GDB61" s="18"/>
      <c r="GDC61" s="18"/>
      <c r="GDD61" s="18"/>
      <c r="GDE61" s="18"/>
      <c r="GDF61" s="18"/>
      <c r="GDG61" s="18"/>
      <c r="GDH61" s="18"/>
      <c r="GDI61" s="18"/>
      <c r="GDJ61" s="18"/>
      <c r="GDK61" s="18"/>
      <c r="GDL61" s="18"/>
      <c r="GDM61" s="18"/>
      <c r="GDN61" s="18"/>
      <c r="GDO61" s="18"/>
      <c r="GDP61" s="18"/>
      <c r="GDQ61" s="18"/>
      <c r="GDR61" s="18"/>
      <c r="GDS61" s="18"/>
      <c r="GDT61" s="18"/>
      <c r="GDU61" s="18"/>
      <c r="GDV61" s="18"/>
      <c r="GDW61" s="18"/>
      <c r="GDX61" s="18"/>
      <c r="GDY61" s="18"/>
      <c r="GDZ61" s="18"/>
      <c r="GEA61" s="18"/>
      <c r="GEB61" s="18"/>
      <c r="GEC61" s="18"/>
      <c r="GED61" s="18"/>
      <c r="GEE61" s="18"/>
      <c r="GEF61" s="18"/>
      <c r="GEG61" s="18"/>
      <c r="GEH61" s="18"/>
      <c r="GEI61" s="18"/>
      <c r="GEJ61" s="18"/>
      <c r="GEK61" s="18"/>
      <c r="GEL61" s="18"/>
      <c r="GEM61" s="18"/>
      <c r="GEN61" s="18"/>
      <c r="GEO61" s="18"/>
      <c r="GEP61" s="18"/>
      <c r="GEQ61" s="18"/>
      <c r="GER61" s="18"/>
      <c r="GES61" s="18"/>
      <c r="GET61" s="18"/>
      <c r="GEU61" s="18"/>
      <c r="GEV61" s="18"/>
      <c r="GEW61" s="18"/>
      <c r="GEX61" s="18"/>
      <c r="GEY61" s="18"/>
      <c r="GEZ61" s="18"/>
      <c r="GFA61" s="18"/>
      <c r="GFB61" s="18"/>
      <c r="GFC61" s="18"/>
      <c r="GFD61" s="18"/>
      <c r="GFE61" s="18"/>
      <c r="GFF61" s="18"/>
      <c r="GFG61" s="18"/>
      <c r="GFH61" s="18"/>
      <c r="GFI61" s="18"/>
      <c r="GFJ61" s="18"/>
      <c r="GFK61" s="18"/>
      <c r="GFL61" s="18"/>
      <c r="GFM61" s="18"/>
      <c r="GFN61" s="18"/>
      <c r="GFO61" s="18"/>
      <c r="GFP61" s="18"/>
      <c r="GFQ61" s="18"/>
      <c r="GFR61" s="18"/>
      <c r="GFS61" s="18"/>
      <c r="GFT61" s="18"/>
      <c r="GFU61" s="18"/>
      <c r="GFV61" s="18"/>
      <c r="GFW61" s="18"/>
      <c r="GFX61" s="18"/>
      <c r="GFY61" s="18"/>
      <c r="GFZ61" s="18"/>
      <c r="GGA61" s="18"/>
      <c r="GGB61" s="18"/>
      <c r="GGC61" s="18"/>
      <c r="GGD61" s="18"/>
      <c r="GGE61" s="18"/>
      <c r="GGF61" s="18"/>
      <c r="GGG61" s="18"/>
      <c r="GGH61" s="18"/>
      <c r="GGI61" s="18"/>
      <c r="GGJ61" s="18"/>
      <c r="GGK61" s="18"/>
      <c r="GGL61" s="18"/>
      <c r="GGM61" s="18"/>
      <c r="GGN61" s="18"/>
      <c r="GGO61" s="18"/>
      <c r="GGP61" s="18"/>
      <c r="GGQ61" s="18"/>
      <c r="GGR61" s="18"/>
      <c r="GGS61" s="18"/>
      <c r="GGT61" s="18"/>
      <c r="GGU61" s="18"/>
      <c r="GGV61" s="18"/>
      <c r="GGW61" s="18"/>
      <c r="GGX61" s="18"/>
      <c r="GGY61" s="18"/>
      <c r="GGZ61" s="18"/>
      <c r="GHA61" s="18"/>
      <c r="GHB61" s="18"/>
      <c r="GHC61" s="18"/>
      <c r="GHD61" s="18"/>
      <c r="GHE61" s="18"/>
      <c r="GHF61" s="18"/>
      <c r="GHG61" s="18"/>
      <c r="GHH61" s="18"/>
      <c r="GHI61" s="18"/>
      <c r="GHJ61" s="18"/>
      <c r="GHK61" s="18"/>
      <c r="GHL61" s="18"/>
      <c r="GHM61" s="18"/>
      <c r="GHN61" s="18"/>
      <c r="GHO61" s="18"/>
      <c r="GHP61" s="18"/>
      <c r="GHQ61" s="18"/>
      <c r="GHR61" s="18"/>
      <c r="GHS61" s="18"/>
      <c r="GHT61" s="18"/>
      <c r="GHU61" s="18"/>
      <c r="GHV61" s="18"/>
      <c r="GHW61" s="18"/>
      <c r="GHX61" s="18"/>
      <c r="GHY61" s="18"/>
      <c r="GHZ61" s="18"/>
      <c r="GIA61" s="18"/>
      <c r="GIB61" s="18"/>
      <c r="GIC61" s="18"/>
      <c r="GID61" s="18"/>
      <c r="GIE61" s="18"/>
      <c r="GIF61" s="18"/>
      <c r="GIG61" s="18"/>
      <c r="GIH61" s="18"/>
      <c r="GII61" s="18"/>
      <c r="GIJ61" s="18"/>
      <c r="GIK61" s="18"/>
      <c r="GIL61" s="18"/>
      <c r="GIM61" s="18"/>
      <c r="GIN61" s="18"/>
      <c r="GIO61" s="18"/>
      <c r="GIP61" s="18"/>
      <c r="GIQ61" s="18"/>
      <c r="GIR61" s="18"/>
      <c r="GIS61" s="18"/>
      <c r="GIT61" s="18"/>
      <c r="GIU61" s="18"/>
      <c r="GIV61" s="18"/>
      <c r="GIW61" s="18"/>
      <c r="GIX61" s="18"/>
      <c r="GIY61" s="18"/>
      <c r="GIZ61" s="18"/>
      <c r="GJA61" s="18"/>
      <c r="GJB61" s="18"/>
      <c r="GJC61" s="18"/>
      <c r="GJD61" s="18"/>
      <c r="GJE61" s="18"/>
      <c r="GJF61" s="18"/>
      <c r="GJG61" s="18"/>
      <c r="GJH61" s="18"/>
      <c r="GJI61" s="18"/>
      <c r="GJJ61" s="18"/>
      <c r="GJK61" s="18"/>
      <c r="GJL61" s="18"/>
      <c r="GJM61" s="18"/>
      <c r="GJN61" s="18"/>
      <c r="GJO61" s="18"/>
      <c r="GJP61" s="18"/>
      <c r="GJQ61" s="18"/>
      <c r="GJR61" s="18"/>
      <c r="GJS61" s="18"/>
      <c r="GJT61" s="18"/>
      <c r="GJU61" s="18"/>
      <c r="GJV61" s="18"/>
      <c r="GJW61" s="18"/>
      <c r="GJX61" s="18"/>
      <c r="GJY61" s="18"/>
      <c r="GJZ61" s="18"/>
      <c r="GKA61" s="18"/>
      <c r="GKB61" s="18"/>
      <c r="GKC61" s="18"/>
      <c r="GKD61" s="18"/>
      <c r="GKE61" s="18"/>
      <c r="GKF61" s="18"/>
      <c r="GKG61" s="18"/>
      <c r="GKH61" s="18"/>
      <c r="GKI61" s="18"/>
      <c r="GKJ61" s="18"/>
      <c r="GKK61" s="18"/>
      <c r="GKL61" s="18"/>
      <c r="GKM61" s="18"/>
      <c r="GKN61" s="18"/>
      <c r="GKO61" s="18"/>
      <c r="GKP61" s="18"/>
      <c r="GKQ61" s="18"/>
      <c r="GKR61" s="18"/>
      <c r="GKS61" s="18"/>
      <c r="GKT61" s="18"/>
      <c r="GKU61" s="18"/>
      <c r="GKV61" s="18"/>
      <c r="GKW61" s="18"/>
      <c r="GKX61" s="18"/>
      <c r="GKY61" s="18"/>
      <c r="GKZ61" s="18"/>
      <c r="GLA61" s="18"/>
      <c r="GLB61" s="18"/>
      <c r="GLC61" s="18"/>
      <c r="GLD61" s="18"/>
      <c r="GLE61" s="18"/>
      <c r="GLF61" s="18"/>
      <c r="GLG61" s="18"/>
      <c r="GLH61" s="18"/>
      <c r="GLI61" s="18"/>
      <c r="GLJ61" s="18"/>
      <c r="GLK61" s="18"/>
      <c r="GLL61" s="18"/>
      <c r="GLM61" s="18"/>
      <c r="GLN61" s="18"/>
      <c r="GLO61" s="18"/>
      <c r="GLP61" s="18"/>
      <c r="GLQ61" s="18"/>
      <c r="GLR61" s="18"/>
      <c r="GLS61" s="18"/>
      <c r="GLT61" s="18"/>
      <c r="GLU61" s="18"/>
      <c r="GLV61" s="18"/>
      <c r="GLW61" s="18"/>
      <c r="GLX61" s="18"/>
      <c r="GLY61" s="18"/>
      <c r="GLZ61" s="18"/>
      <c r="GMA61" s="18"/>
      <c r="GMB61" s="18"/>
      <c r="GMC61" s="18"/>
      <c r="GMD61" s="18"/>
      <c r="GME61" s="18"/>
      <c r="GMF61" s="18"/>
      <c r="GMG61" s="18"/>
      <c r="GMH61" s="18"/>
      <c r="GMI61" s="18"/>
      <c r="GMJ61" s="18"/>
      <c r="GMK61" s="18"/>
      <c r="GML61" s="18"/>
      <c r="GMM61" s="18"/>
      <c r="GMN61" s="18"/>
      <c r="GMO61" s="18"/>
      <c r="GMP61" s="18"/>
      <c r="GMQ61" s="18"/>
      <c r="GMR61" s="18"/>
      <c r="GMS61" s="18"/>
      <c r="GMT61" s="18"/>
      <c r="GMU61" s="18"/>
      <c r="GMV61" s="18"/>
      <c r="GMW61" s="18"/>
      <c r="GMX61" s="18"/>
      <c r="GMY61" s="18"/>
      <c r="GMZ61" s="18"/>
      <c r="GNA61" s="18"/>
      <c r="GNB61" s="18"/>
      <c r="GNC61" s="18"/>
      <c r="GND61" s="18"/>
      <c r="GNE61" s="18"/>
      <c r="GNF61" s="18"/>
      <c r="GNG61" s="18"/>
      <c r="GNH61" s="18"/>
      <c r="GNI61" s="18"/>
      <c r="GNJ61" s="18"/>
      <c r="GNK61" s="18"/>
      <c r="GNL61" s="18"/>
      <c r="GNM61" s="18"/>
      <c r="GNN61" s="18"/>
      <c r="GNO61" s="18"/>
      <c r="GNP61" s="18"/>
      <c r="GNQ61" s="18"/>
      <c r="GNR61" s="18"/>
      <c r="GNS61" s="18"/>
      <c r="GNT61" s="18"/>
      <c r="GNU61" s="18"/>
      <c r="GNV61" s="18"/>
      <c r="GNW61" s="18"/>
      <c r="GNX61" s="18"/>
      <c r="GNY61" s="18"/>
      <c r="GNZ61" s="18"/>
      <c r="GOA61" s="18"/>
      <c r="GOB61" s="18"/>
      <c r="GOC61" s="18"/>
      <c r="GOD61" s="18"/>
      <c r="GOE61" s="18"/>
      <c r="GOF61" s="18"/>
      <c r="GOG61" s="18"/>
      <c r="GOH61" s="18"/>
      <c r="GOI61" s="18"/>
      <c r="GOJ61" s="18"/>
      <c r="GOK61" s="18"/>
      <c r="GOL61" s="18"/>
      <c r="GOM61" s="18"/>
      <c r="GON61" s="18"/>
      <c r="GOO61" s="18"/>
      <c r="GOP61" s="18"/>
      <c r="GOQ61" s="18"/>
      <c r="GOR61" s="18"/>
      <c r="GOS61" s="18"/>
      <c r="GOT61" s="18"/>
      <c r="GOU61" s="18"/>
      <c r="GOV61" s="18"/>
      <c r="GOW61" s="18"/>
      <c r="GOX61" s="18"/>
      <c r="GOY61" s="18"/>
      <c r="GOZ61" s="18"/>
      <c r="GPA61" s="18"/>
      <c r="GPB61" s="18"/>
      <c r="GPC61" s="18"/>
      <c r="GPD61" s="18"/>
      <c r="GPE61" s="18"/>
      <c r="GPF61" s="18"/>
      <c r="GPG61" s="18"/>
      <c r="GPH61" s="18"/>
      <c r="GPI61" s="18"/>
      <c r="GPJ61" s="18"/>
      <c r="GPK61" s="18"/>
      <c r="GPL61" s="18"/>
      <c r="GPM61" s="18"/>
      <c r="GPN61" s="18"/>
      <c r="GPO61" s="18"/>
      <c r="GPP61" s="18"/>
      <c r="GPQ61" s="18"/>
      <c r="GPR61" s="18"/>
      <c r="GPS61" s="18"/>
      <c r="GPT61" s="18"/>
      <c r="GPU61" s="18"/>
      <c r="GPV61" s="18"/>
      <c r="GPW61" s="18"/>
      <c r="GPX61" s="18"/>
      <c r="GPY61" s="18"/>
      <c r="GPZ61" s="18"/>
      <c r="GQA61" s="18"/>
      <c r="GQB61" s="18"/>
      <c r="GQC61" s="18"/>
      <c r="GQD61" s="18"/>
      <c r="GQE61" s="18"/>
      <c r="GQF61" s="18"/>
      <c r="GQG61" s="18"/>
      <c r="GQH61" s="18"/>
      <c r="GQI61" s="18"/>
      <c r="GQJ61" s="18"/>
      <c r="GQK61" s="18"/>
      <c r="GQL61" s="18"/>
      <c r="GQM61" s="18"/>
      <c r="GQN61" s="18"/>
      <c r="GQO61" s="18"/>
      <c r="GQP61" s="18"/>
      <c r="GQQ61" s="18"/>
      <c r="GQR61" s="18"/>
      <c r="GQS61" s="18"/>
      <c r="GQT61" s="18"/>
      <c r="GQU61" s="18"/>
      <c r="GQV61" s="18"/>
      <c r="GQW61" s="18"/>
      <c r="GQX61" s="18"/>
      <c r="GQY61" s="18"/>
      <c r="GQZ61" s="18"/>
      <c r="GRA61" s="18"/>
      <c r="GRB61" s="18"/>
      <c r="GRC61" s="18"/>
      <c r="GRD61" s="18"/>
      <c r="GRE61" s="18"/>
      <c r="GRF61" s="18"/>
      <c r="GRG61" s="18"/>
      <c r="GRH61" s="18"/>
      <c r="GRI61" s="18"/>
      <c r="GRJ61" s="18"/>
      <c r="GRK61" s="18"/>
      <c r="GRL61" s="18"/>
      <c r="GRM61" s="18"/>
      <c r="GRN61" s="18"/>
      <c r="GRO61" s="18"/>
      <c r="GRP61" s="18"/>
      <c r="GRQ61" s="18"/>
      <c r="GRR61" s="18"/>
      <c r="GRS61" s="18"/>
      <c r="GRT61" s="18"/>
      <c r="GRU61" s="18"/>
      <c r="GRV61" s="18"/>
      <c r="GRW61" s="18"/>
      <c r="GRX61" s="18"/>
      <c r="GRY61" s="18"/>
      <c r="GRZ61" s="18"/>
      <c r="GSA61" s="18"/>
      <c r="GSB61" s="18"/>
      <c r="GSC61" s="18"/>
      <c r="GSD61" s="18"/>
      <c r="GSE61" s="18"/>
      <c r="GSF61" s="18"/>
      <c r="GSG61" s="18"/>
      <c r="GSH61" s="18"/>
      <c r="GSI61" s="18"/>
      <c r="GSJ61" s="18"/>
      <c r="GSK61" s="18"/>
      <c r="GSL61" s="18"/>
      <c r="GSM61" s="18"/>
      <c r="GSN61" s="18"/>
      <c r="GSO61" s="18"/>
      <c r="GSP61" s="18"/>
      <c r="GSQ61" s="18"/>
      <c r="GSR61" s="18"/>
      <c r="GSS61" s="18"/>
      <c r="GST61" s="18"/>
      <c r="GSU61" s="18"/>
      <c r="GSV61" s="18"/>
      <c r="GSW61" s="18"/>
      <c r="GSX61" s="18"/>
      <c r="GSY61" s="18"/>
      <c r="GSZ61" s="18"/>
      <c r="GTA61" s="18"/>
      <c r="GTB61" s="18"/>
      <c r="GTC61" s="18"/>
      <c r="GTD61" s="18"/>
      <c r="GTE61" s="18"/>
      <c r="GTF61" s="18"/>
      <c r="GTG61" s="18"/>
      <c r="GTH61" s="18"/>
      <c r="GTI61" s="18"/>
      <c r="GTJ61" s="18"/>
      <c r="GTK61" s="18"/>
      <c r="GTL61" s="18"/>
      <c r="GTM61" s="18"/>
      <c r="GTN61" s="18"/>
      <c r="GTO61" s="18"/>
      <c r="GTP61" s="18"/>
      <c r="GTQ61" s="18"/>
      <c r="GTR61" s="18"/>
      <c r="GTS61" s="18"/>
      <c r="GTT61" s="18"/>
      <c r="GTU61" s="18"/>
      <c r="GTV61" s="18"/>
      <c r="GTW61" s="18"/>
      <c r="GTX61" s="18"/>
      <c r="GTY61" s="18"/>
      <c r="GTZ61" s="18"/>
      <c r="GUA61" s="18"/>
      <c r="GUB61" s="18"/>
      <c r="GUC61" s="18"/>
      <c r="GUD61" s="18"/>
      <c r="GUE61" s="18"/>
      <c r="GUF61" s="18"/>
      <c r="GUG61" s="18"/>
      <c r="GUH61" s="18"/>
      <c r="GUI61" s="18"/>
      <c r="GUJ61" s="18"/>
      <c r="GUK61" s="18"/>
      <c r="GUL61" s="18"/>
      <c r="GUM61" s="18"/>
      <c r="GUN61" s="18"/>
      <c r="GUO61" s="18"/>
      <c r="GUP61" s="18"/>
      <c r="GUQ61" s="18"/>
      <c r="GUR61" s="18"/>
      <c r="GUS61" s="18"/>
      <c r="GUT61" s="18"/>
      <c r="GUU61" s="18"/>
      <c r="GUV61" s="18"/>
      <c r="GUW61" s="18"/>
      <c r="GUX61" s="18"/>
      <c r="GUY61" s="18"/>
      <c r="GUZ61" s="18"/>
      <c r="GVA61" s="18"/>
      <c r="GVB61" s="18"/>
      <c r="GVC61" s="18"/>
      <c r="GVD61" s="18"/>
      <c r="GVE61" s="18"/>
      <c r="GVF61" s="18"/>
      <c r="GVG61" s="18"/>
      <c r="GVH61" s="18"/>
      <c r="GVI61" s="18"/>
      <c r="GVJ61" s="18"/>
      <c r="GVK61" s="18"/>
      <c r="GVL61" s="18"/>
      <c r="GVM61" s="18"/>
      <c r="GVN61" s="18"/>
      <c r="GVO61" s="18"/>
      <c r="GVP61" s="18"/>
      <c r="GVQ61" s="18"/>
      <c r="GVR61" s="18"/>
      <c r="GVS61" s="18"/>
      <c r="GVT61" s="18"/>
      <c r="GVU61" s="18"/>
      <c r="GVV61" s="18"/>
      <c r="GVW61" s="18"/>
      <c r="GVX61" s="18"/>
      <c r="GVY61" s="18"/>
      <c r="GVZ61" s="18"/>
      <c r="GWA61" s="18"/>
      <c r="GWB61" s="18"/>
      <c r="GWC61" s="18"/>
      <c r="GWD61" s="18"/>
      <c r="GWE61" s="18"/>
      <c r="GWF61" s="18"/>
      <c r="GWG61" s="18"/>
      <c r="GWH61" s="18"/>
      <c r="GWI61" s="18"/>
      <c r="GWJ61" s="18"/>
      <c r="GWK61" s="18"/>
      <c r="GWL61" s="18"/>
      <c r="GWM61" s="18"/>
      <c r="GWN61" s="18"/>
      <c r="GWO61" s="18"/>
      <c r="GWP61" s="18"/>
      <c r="GWQ61" s="18"/>
      <c r="GWR61" s="18"/>
      <c r="GWS61" s="18"/>
      <c r="GWT61" s="18"/>
      <c r="GWU61" s="18"/>
      <c r="GWV61" s="18"/>
      <c r="GWW61" s="18"/>
      <c r="GWX61" s="18"/>
      <c r="GWY61" s="18"/>
      <c r="GWZ61" s="18"/>
      <c r="GXA61" s="18"/>
      <c r="GXB61" s="18"/>
      <c r="GXC61" s="18"/>
      <c r="GXD61" s="18"/>
      <c r="GXE61" s="18"/>
      <c r="GXF61" s="18"/>
      <c r="GXG61" s="18"/>
      <c r="GXH61" s="18"/>
      <c r="GXI61" s="18"/>
      <c r="GXJ61" s="18"/>
      <c r="GXK61" s="18"/>
      <c r="GXL61" s="18"/>
      <c r="GXM61" s="18"/>
      <c r="GXN61" s="18"/>
      <c r="GXO61" s="18"/>
      <c r="GXP61" s="18"/>
      <c r="GXQ61" s="18"/>
      <c r="GXR61" s="18"/>
      <c r="GXS61" s="18"/>
      <c r="GXT61" s="18"/>
      <c r="GXU61" s="18"/>
      <c r="GXV61" s="18"/>
      <c r="GXW61" s="18"/>
      <c r="GXX61" s="18"/>
      <c r="GXY61" s="18"/>
      <c r="GXZ61" s="18"/>
      <c r="GYA61" s="18"/>
      <c r="GYB61" s="18"/>
      <c r="GYC61" s="18"/>
      <c r="GYD61" s="18"/>
      <c r="GYE61" s="18"/>
      <c r="GYF61" s="18"/>
      <c r="GYG61" s="18"/>
      <c r="GYH61" s="18"/>
      <c r="GYI61" s="18"/>
      <c r="GYJ61" s="18"/>
      <c r="GYK61" s="18"/>
      <c r="GYL61" s="18"/>
      <c r="GYM61" s="18"/>
      <c r="GYN61" s="18"/>
      <c r="GYO61" s="18"/>
      <c r="GYP61" s="18"/>
      <c r="GYQ61" s="18"/>
      <c r="GYR61" s="18"/>
      <c r="GYS61" s="18"/>
      <c r="GYT61" s="18"/>
      <c r="GYU61" s="18"/>
      <c r="GYV61" s="18"/>
      <c r="GYW61" s="18"/>
      <c r="GYX61" s="18"/>
      <c r="GYY61" s="18"/>
      <c r="GYZ61" s="18"/>
      <c r="GZA61" s="18"/>
      <c r="GZB61" s="18"/>
      <c r="GZC61" s="18"/>
      <c r="GZD61" s="18"/>
      <c r="GZE61" s="18"/>
      <c r="GZF61" s="18"/>
      <c r="GZG61" s="18"/>
      <c r="GZH61" s="18"/>
      <c r="GZI61" s="18"/>
      <c r="GZJ61" s="18"/>
      <c r="GZK61" s="18"/>
      <c r="GZL61" s="18"/>
      <c r="GZM61" s="18"/>
      <c r="GZN61" s="18"/>
      <c r="GZO61" s="18"/>
      <c r="GZP61" s="18"/>
      <c r="GZQ61" s="18"/>
      <c r="GZR61" s="18"/>
      <c r="GZS61" s="18"/>
      <c r="GZT61" s="18"/>
      <c r="GZU61" s="18"/>
      <c r="GZV61" s="18"/>
      <c r="GZW61" s="18"/>
      <c r="GZX61" s="18"/>
      <c r="GZY61" s="18"/>
      <c r="GZZ61" s="18"/>
      <c r="HAA61" s="18"/>
      <c r="HAB61" s="18"/>
      <c r="HAC61" s="18"/>
      <c r="HAD61" s="18"/>
      <c r="HAE61" s="18"/>
      <c r="HAF61" s="18"/>
      <c r="HAG61" s="18"/>
      <c r="HAH61" s="18"/>
      <c r="HAI61" s="18"/>
      <c r="HAJ61" s="18"/>
      <c r="HAK61" s="18"/>
      <c r="HAL61" s="18"/>
      <c r="HAM61" s="18"/>
      <c r="HAN61" s="18"/>
      <c r="HAO61" s="18"/>
      <c r="HAP61" s="18"/>
      <c r="HAQ61" s="18"/>
      <c r="HAR61" s="18"/>
      <c r="HAS61" s="18"/>
      <c r="HAT61" s="18"/>
      <c r="HAU61" s="18"/>
      <c r="HAV61" s="18"/>
      <c r="HAW61" s="18"/>
      <c r="HAX61" s="18"/>
      <c r="HAY61" s="18"/>
      <c r="HAZ61" s="18"/>
      <c r="HBA61" s="18"/>
      <c r="HBB61" s="18"/>
      <c r="HBC61" s="18"/>
      <c r="HBD61" s="18"/>
      <c r="HBE61" s="18"/>
      <c r="HBF61" s="18"/>
      <c r="HBG61" s="18"/>
      <c r="HBH61" s="18"/>
      <c r="HBI61" s="18"/>
      <c r="HBJ61" s="18"/>
      <c r="HBK61" s="18"/>
      <c r="HBL61" s="18"/>
      <c r="HBM61" s="18"/>
      <c r="HBN61" s="18"/>
      <c r="HBO61" s="18"/>
      <c r="HBP61" s="18"/>
      <c r="HBQ61" s="18"/>
      <c r="HBR61" s="18"/>
      <c r="HBS61" s="18"/>
      <c r="HBT61" s="18"/>
      <c r="HBU61" s="18"/>
      <c r="HBV61" s="18"/>
      <c r="HBW61" s="18"/>
      <c r="HBX61" s="18"/>
      <c r="HBY61" s="18"/>
      <c r="HBZ61" s="18"/>
      <c r="HCA61" s="18"/>
      <c r="HCB61" s="18"/>
      <c r="HCC61" s="18"/>
      <c r="HCD61" s="18"/>
      <c r="HCE61" s="18"/>
      <c r="HCF61" s="18"/>
      <c r="HCG61" s="18"/>
      <c r="HCH61" s="18"/>
      <c r="HCI61" s="18"/>
      <c r="HCJ61" s="18"/>
      <c r="HCK61" s="18"/>
      <c r="HCL61" s="18"/>
      <c r="HCM61" s="18"/>
      <c r="HCN61" s="18"/>
      <c r="HCO61" s="18"/>
      <c r="HCP61" s="18"/>
      <c r="HCQ61" s="18"/>
      <c r="HCR61" s="18"/>
      <c r="HCS61" s="18"/>
      <c r="HCT61" s="18"/>
      <c r="HCU61" s="18"/>
      <c r="HCV61" s="18"/>
      <c r="HCW61" s="18"/>
      <c r="HCX61" s="18"/>
      <c r="HCY61" s="18"/>
      <c r="HCZ61" s="18"/>
      <c r="HDA61" s="18"/>
      <c r="HDB61" s="18"/>
      <c r="HDC61" s="18"/>
      <c r="HDD61" s="18"/>
      <c r="HDE61" s="18"/>
      <c r="HDF61" s="18"/>
      <c r="HDG61" s="18"/>
      <c r="HDH61" s="18"/>
      <c r="HDI61" s="18"/>
      <c r="HDJ61" s="18"/>
      <c r="HDK61" s="18"/>
      <c r="HDL61" s="18"/>
      <c r="HDM61" s="18"/>
      <c r="HDN61" s="18"/>
      <c r="HDO61" s="18"/>
      <c r="HDP61" s="18"/>
      <c r="HDQ61" s="18"/>
      <c r="HDR61" s="18"/>
      <c r="HDS61" s="18"/>
      <c r="HDT61" s="18"/>
      <c r="HDU61" s="18"/>
      <c r="HDV61" s="18"/>
      <c r="HDW61" s="18"/>
      <c r="HDX61" s="18"/>
      <c r="HDY61" s="18"/>
      <c r="HDZ61" s="18"/>
      <c r="HEA61" s="18"/>
      <c r="HEB61" s="18"/>
      <c r="HEC61" s="18"/>
      <c r="HED61" s="18"/>
      <c r="HEE61" s="18"/>
      <c r="HEF61" s="18"/>
      <c r="HEG61" s="18"/>
      <c r="HEH61" s="18"/>
      <c r="HEI61" s="18"/>
      <c r="HEJ61" s="18"/>
      <c r="HEK61" s="18"/>
      <c r="HEL61" s="18"/>
      <c r="HEM61" s="18"/>
      <c r="HEN61" s="18"/>
      <c r="HEO61" s="18"/>
      <c r="HEP61" s="18"/>
      <c r="HEQ61" s="18"/>
      <c r="HER61" s="18"/>
      <c r="HES61" s="18"/>
      <c r="HET61" s="18"/>
      <c r="HEU61" s="18"/>
      <c r="HEV61" s="18"/>
      <c r="HEW61" s="18"/>
      <c r="HEX61" s="18"/>
      <c r="HEY61" s="18"/>
      <c r="HEZ61" s="18"/>
      <c r="HFA61" s="18"/>
      <c r="HFB61" s="18"/>
      <c r="HFC61" s="18"/>
      <c r="HFD61" s="18"/>
      <c r="HFE61" s="18"/>
      <c r="HFF61" s="18"/>
      <c r="HFG61" s="18"/>
      <c r="HFH61" s="18"/>
      <c r="HFI61" s="18"/>
      <c r="HFJ61" s="18"/>
      <c r="HFK61" s="18"/>
      <c r="HFL61" s="18"/>
      <c r="HFM61" s="18"/>
      <c r="HFN61" s="18"/>
      <c r="HFO61" s="18"/>
      <c r="HFP61" s="18"/>
      <c r="HFQ61" s="18"/>
      <c r="HFR61" s="18"/>
      <c r="HFS61" s="18"/>
      <c r="HFT61" s="18"/>
      <c r="HFU61" s="18"/>
      <c r="HFV61" s="18"/>
      <c r="HFW61" s="18"/>
      <c r="HFX61" s="18"/>
      <c r="HFY61" s="18"/>
      <c r="HFZ61" s="18"/>
      <c r="HGA61" s="18"/>
      <c r="HGB61" s="18"/>
      <c r="HGC61" s="18"/>
      <c r="HGD61" s="18"/>
      <c r="HGE61" s="18"/>
      <c r="HGF61" s="18"/>
      <c r="HGG61" s="18"/>
      <c r="HGH61" s="18"/>
      <c r="HGI61" s="18"/>
      <c r="HGJ61" s="18"/>
      <c r="HGK61" s="18"/>
      <c r="HGL61" s="18"/>
      <c r="HGM61" s="18"/>
      <c r="HGN61" s="18"/>
      <c r="HGO61" s="18"/>
      <c r="HGP61" s="18"/>
      <c r="HGQ61" s="18"/>
      <c r="HGR61" s="18"/>
      <c r="HGS61" s="18"/>
      <c r="HGT61" s="18"/>
      <c r="HGU61" s="18"/>
      <c r="HGV61" s="18"/>
      <c r="HGW61" s="18"/>
      <c r="HGX61" s="18"/>
      <c r="HGY61" s="18"/>
      <c r="HGZ61" s="18"/>
      <c r="HHA61" s="18"/>
      <c r="HHB61" s="18"/>
      <c r="HHC61" s="18"/>
      <c r="HHD61" s="18"/>
      <c r="HHE61" s="18"/>
      <c r="HHF61" s="18"/>
      <c r="HHG61" s="18"/>
      <c r="HHH61" s="18"/>
      <c r="HHI61" s="18"/>
      <c r="HHJ61" s="18"/>
      <c r="HHK61" s="18"/>
      <c r="HHL61" s="18"/>
      <c r="HHM61" s="18"/>
      <c r="HHN61" s="18"/>
      <c r="HHO61" s="18"/>
      <c r="HHP61" s="18"/>
      <c r="HHQ61" s="18"/>
      <c r="HHR61" s="18"/>
      <c r="HHS61" s="18"/>
      <c r="HHT61" s="18"/>
      <c r="HHU61" s="18"/>
      <c r="HHV61" s="18"/>
      <c r="HHW61" s="18"/>
      <c r="HHX61" s="18"/>
      <c r="HHY61" s="18"/>
      <c r="HHZ61" s="18"/>
      <c r="HIA61" s="18"/>
      <c r="HIB61" s="18"/>
      <c r="HIC61" s="18"/>
      <c r="HID61" s="18"/>
      <c r="HIE61" s="18"/>
      <c r="HIF61" s="18"/>
      <c r="HIG61" s="18"/>
      <c r="HIH61" s="18"/>
      <c r="HII61" s="18"/>
      <c r="HIJ61" s="18"/>
      <c r="HIK61" s="18"/>
      <c r="HIL61" s="18"/>
      <c r="HIM61" s="18"/>
      <c r="HIN61" s="18"/>
      <c r="HIO61" s="18"/>
      <c r="HIP61" s="18"/>
      <c r="HIQ61" s="18"/>
      <c r="HIR61" s="18"/>
      <c r="HIS61" s="18"/>
      <c r="HIT61" s="18"/>
      <c r="HIU61" s="18"/>
      <c r="HIV61" s="18"/>
      <c r="HIW61" s="18"/>
      <c r="HIX61" s="18"/>
      <c r="HIY61" s="18"/>
      <c r="HIZ61" s="18"/>
      <c r="HJA61" s="18"/>
      <c r="HJB61" s="18"/>
      <c r="HJC61" s="18"/>
      <c r="HJD61" s="18"/>
      <c r="HJE61" s="18"/>
      <c r="HJF61" s="18"/>
      <c r="HJG61" s="18"/>
      <c r="HJH61" s="18"/>
      <c r="HJI61" s="18"/>
      <c r="HJJ61" s="18"/>
      <c r="HJK61" s="18"/>
      <c r="HJL61" s="18"/>
      <c r="HJM61" s="18"/>
      <c r="HJN61" s="18"/>
      <c r="HJO61" s="18"/>
      <c r="HJP61" s="18"/>
      <c r="HJQ61" s="18"/>
      <c r="HJR61" s="18"/>
      <c r="HJS61" s="18"/>
      <c r="HJT61" s="18"/>
      <c r="HJU61" s="18"/>
      <c r="HJV61" s="18"/>
      <c r="HJW61" s="18"/>
      <c r="HJX61" s="18"/>
      <c r="HJY61" s="18"/>
      <c r="HJZ61" s="18"/>
      <c r="HKA61" s="18"/>
      <c r="HKB61" s="18"/>
      <c r="HKC61" s="18"/>
      <c r="HKD61" s="18"/>
      <c r="HKE61" s="18"/>
      <c r="HKF61" s="18"/>
      <c r="HKG61" s="18"/>
      <c r="HKH61" s="18"/>
      <c r="HKI61" s="18"/>
      <c r="HKJ61" s="18"/>
      <c r="HKK61" s="18"/>
      <c r="HKL61" s="18"/>
      <c r="HKM61" s="18"/>
      <c r="HKN61" s="18"/>
      <c r="HKO61" s="18"/>
      <c r="HKP61" s="18"/>
      <c r="HKQ61" s="18"/>
      <c r="HKR61" s="18"/>
      <c r="HKS61" s="18"/>
      <c r="HKT61" s="18"/>
      <c r="HKU61" s="18"/>
      <c r="HKV61" s="18"/>
      <c r="HKW61" s="18"/>
      <c r="HKX61" s="18"/>
      <c r="HKY61" s="18"/>
      <c r="HKZ61" s="18"/>
      <c r="HLA61" s="18"/>
      <c r="HLB61" s="18"/>
      <c r="HLC61" s="18"/>
      <c r="HLD61" s="18"/>
      <c r="HLE61" s="18"/>
      <c r="HLF61" s="18"/>
      <c r="HLG61" s="18"/>
      <c r="HLH61" s="18"/>
      <c r="HLI61" s="18"/>
      <c r="HLJ61" s="18"/>
      <c r="HLK61" s="18"/>
      <c r="HLL61" s="18"/>
      <c r="HLM61" s="18"/>
      <c r="HLN61" s="18"/>
      <c r="HLO61" s="18"/>
      <c r="HLP61" s="18"/>
      <c r="HLQ61" s="18"/>
      <c r="HLR61" s="18"/>
      <c r="HLS61" s="18"/>
      <c r="HLT61" s="18"/>
      <c r="HLU61" s="18"/>
      <c r="HLV61" s="18"/>
      <c r="HLW61" s="18"/>
      <c r="HLX61" s="18"/>
      <c r="HLY61" s="18"/>
      <c r="HLZ61" s="18"/>
      <c r="HMA61" s="18"/>
      <c r="HMB61" s="18"/>
      <c r="HMC61" s="18"/>
      <c r="HMD61" s="18"/>
      <c r="HME61" s="18"/>
      <c r="HMF61" s="18"/>
      <c r="HMG61" s="18"/>
      <c r="HMH61" s="18"/>
      <c r="HMI61" s="18"/>
      <c r="HMJ61" s="18"/>
      <c r="HMK61" s="18"/>
      <c r="HML61" s="18"/>
      <c r="HMM61" s="18"/>
      <c r="HMN61" s="18"/>
      <c r="HMO61" s="18"/>
      <c r="HMP61" s="18"/>
      <c r="HMQ61" s="18"/>
      <c r="HMR61" s="18"/>
      <c r="HMS61" s="18"/>
      <c r="HMT61" s="18"/>
      <c r="HMU61" s="18"/>
      <c r="HMV61" s="18"/>
      <c r="HMW61" s="18"/>
      <c r="HMX61" s="18"/>
      <c r="HMY61" s="18"/>
      <c r="HMZ61" s="18"/>
      <c r="HNA61" s="18"/>
      <c r="HNB61" s="18"/>
      <c r="HNC61" s="18"/>
      <c r="HND61" s="18"/>
      <c r="HNE61" s="18"/>
      <c r="HNF61" s="18"/>
      <c r="HNG61" s="18"/>
      <c r="HNH61" s="18"/>
      <c r="HNI61" s="18"/>
      <c r="HNJ61" s="18"/>
      <c r="HNK61" s="18"/>
      <c r="HNL61" s="18"/>
      <c r="HNM61" s="18"/>
      <c r="HNN61" s="18"/>
      <c r="HNO61" s="18"/>
      <c r="HNP61" s="18"/>
      <c r="HNQ61" s="18"/>
      <c r="HNR61" s="18"/>
      <c r="HNS61" s="18"/>
      <c r="HNT61" s="18"/>
      <c r="HNU61" s="18"/>
      <c r="HNV61" s="18"/>
      <c r="HNW61" s="18"/>
      <c r="HNX61" s="18"/>
      <c r="HNY61" s="18"/>
      <c r="HNZ61" s="18"/>
      <c r="HOA61" s="18"/>
      <c r="HOB61" s="18"/>
      <c r="HOC61" s="18"/>
      <c r="HOD61" s="18"/>
      <c r="HOE61" s="18"/>
      <c r="HOF61" s="18"/>
      <c r="HOG61" s="18"/>
      <c r="HOH61" s="18"/>
      <c r="HOI61" s="18"/>
      <c r="HOJ61" s="18"/>
      <c r="HOK61" s="18"/>
      <c r="HOL61" s="18"/>
      <c r="HOM61" s="18"/>
      <c r="HON61" s="18"/>
      <c r="HOO61" s="18"/>
      <c r="HOP61" s="18"/>
      <c r="HOQ61" s="18"/>
      <c r="HOR61" s="18"/>
      <c r="HOS61" s="18"/>
      <c r="HOT61" s="18"/>
      <c r="HOU61" s="18"/>
      <c r="HOV61" s="18"/>
      <c r="HOW61" s="18"/>
      <c r="HOX61" s="18"/>
      <c r="HOY61" s="18"/>
      <c r="HOZ61" s="18"/>
      <c r="HPA61" s="18"/>
      <c r="HPB61" s="18"/>
      <c r="HPC61" s="18"/>
      <c r="HPD61" s="18"/>
      <c r="HPE61" s="18"/>
      <c r="HPF61" s="18"/>
      <c r="HPG61" s="18"/>
      <c r="HPH61" s="18"/>
      <c r="HPI61" s="18"/>
      <c r="HPJ61" s="18"/>
      <c r="HPK61" s="18"/>
      <c r="HPL61" s="18"/>
      <c r="HPM61" s="18"/>
      <c r="HPN61" s="18"/>
      <c r="HPO61" s="18"/>
      <c r="HPP61" s="18"/>
      <c r="HPQ61" s="18"/>
      <c r="HPR61" s="18"/>
      <c r="HPS61" s="18"/>
      <c r="HPT61" s="18"/>
      <c r="HPU61" s="18"/>
      <c r="HPV61" s="18"/>
      <c r="HPW61" s="18"/>
      <c r="HPX61" s="18"/>
      <c r="HPY61" s="18"/>
      <c r="HPZ61" s="18"/>
      <c r="HQA61" s="18"/>
      <c r="HQB61" s="18"/>
      <c r="HQC61" s="18"/>
      <c r="HQD61" s="18"/>
      <c r="HQE61" s="18"/>
      <c r="HQF61" s="18"/>
      <c r="HQG61" s="18"/>
      <c r="HQH61" s="18"/>
      <c r="HQI61" s="18"/>
      <c r="HQJ61" s="18"/>
      <c r="HQK61" s="18"/>
      <c r="HQL61" s="18"/>
      <c r="HQM61" s="18"/>
      <c r="HQN61" s="18"/>
      <c r="HQO61" s="18"/>
      <c r="HQP61" s="18"/>
      <c r="HQQ61" s="18"/>
      <c r="HQR61" s="18"/>
      <c r="HQS61" s="18"/>
      <c r="HQT61" s="18"/>
      <c r="HQU61" s="18"/>
      <c r="HQV61" s="18"/>
      <c r="HQW61" s="18"/>
      <c r="HQX61" s="18"/>
      <c r="HQY61" s="18"/>
      <c r="HQZ61" s="18"/>
      <c r="HRA61" s="18"/>
      <c r="HRB61" s="18"/>
      <c r="HRC61" s="18"/>
      <c r="HRD61" s="18"/>
      <c r="HRE61" s="18"/>
      <c r="HRF61" s="18"/>
      <c r="HRG61" s="18"/>
      <c r="HRH61" s="18"/>
      <c r="HRI61" s="18"/>
      <c r="HRJ61" s="18"/>
      <c r="HRK61" s="18"/>
      <c r="HRL61" s="18"/>
      <c r="HRM61" s="18"/>
      <c r="HRN61" s="18"/>
      <c r="HRO61" s="18"/>
      <c r="HRP61" s="18"/>
      <c r="HRQ61" s="18"/>
      <c r="HRR61" s="18"/>
      <c r="HRS61" s="18"/>
      <c r="HRT61" s="18"/>
      <c r="HRU61" s="18"/>
      <c r="HRV61" s="18"/>
      <c r="HRW61" s="18"/>
      <c r="HRX61" s="18"/>
      <c r="HRY61" s="18"/>
      <c r="HRZ61" s="18"/>
      <c r="HSA61" s="18"/>
      <c r="HSB61" s="18"/>
      <c r="HSC61" s="18"/>
      <c r="HSD61" s="18"/>
      <c r="HSE61" s="18"/>
      <c r="HSF61" s="18"/>
      <c r="HSG61" s="18"/>
      <c r="HSH61" s="18"/>
      <c r="HSI61" s="18"/>
      <c r="HSJ61" s="18"/>
      <c r="HSK61" s="18"/>
      <c r="HSL61" s="18"/>
      <c r="HSM61" s="18"/>
      <c r="HSN61" s="18"/>
      <c r="HSO61" s="18"/>
      <c r="HSP61" s="18"/>
      <c r="HSQ61" s="18"/>
      <c r="HSR61" s="18"/>
      <c r="HSS61" s="18"/>
      <c r="HST61" s="18"/>
      <c r="HSU61" s="18"/>
      <c r="HSV61" s="18"/>
      <c r="HSW61" s="18"/>
      <c r="HSX61" s="18"/>
      <c r="HSY61" s="18"/>
      <c r="HSZ61" s="18"/>
      <c r="HTA61" s="18"/>
      <c r="HTB61" s="18"/>
      <c r="HTC61" s="18"/>
      <c r="HTD61" s="18"/>
      <c r="HTE61" s="18"/>
      <c r="HTF61" s="18"/>
      <c r="HTG61" s="18"/>
      <c r="HTH61" s="18"/>
      <c r="HTI61" s="18"/>
      <c r="HTJ61" s="18"/>
      <c r="HTK61" s="18"/>
      <c r="HTL61" s="18"/>
      <c r="HTM61" s="18"/>
      <c r="HTN61" s="18"/>
      <c r="HTO61" s="18"/>
      <c r="HTP61" s="18"/>
      <c r="HTQ61" s="18"/>
      <c r="HTR61" s="18"/>
      <c r="HTS61" s="18"/>
      <c r="HTT61" s="18"/>
      <c r="HTU61" s="18"/>
      <c r="HTV61" s="18"/>
      <c r="HTW61" s="18"/>
      <c r="HTX61" s="18"/>
      <c r="HTY61" s="18"/>
      <c r="HTZ61" s="18"/>
      <c r="HUA61" s="18"/>
      <c r="HUB61" s="18"/>
      <c r="HUC61" s="18"/>
      <c r="HUD61" s="18"/>
      <c r="HUE61" s="18"/>
      <c r="HUF61" s="18"/>
      <c r="HUG61" s="18"/>
      <c r="HUH61" s="18"/>
      <c r="HUI61" s="18"/>
      <c r="HUJ61" s="18"/>
      <c r="HUK61" s="18"/>
      <c r="HUL61" s="18"/>
      <c r="HUM61" s="18"/>
      <c r="HUN61" s="18"/>
      <c r="HUO61" s="18"/>
      <c r="HUP61" s="18"/>
      <c r="HUQ61" s="18"/>
      <c r="HUR61" s="18"/>
      <c r="HUS61" s="18"/>
      <c r="HUT61" s="18"/>
      <c r="HUU61" s="18"/>
      <c r="HUV61" s="18"/>
      <c r="HUW61" s="18"/>
      <c r="HUX61" s="18"/>
      <c r="HUY61" s="18"/>
      <c r="HUZ61" s="18"/>
      <c r="HVA61" s="18"/>
      <c r="HVB61" s="18"/>
      <c r="HVC61" s="18"/>
      <c r="HVD61" s="18"/>
      <c r="HVE61" s="18"/>
      <c r="HVF61" s="18"/>
      <c r="HVG61" s="18"/>
      <c r="HVH61" s="18"/>
      <c r="HVI61" s="18"/>
      <c r="HVJ61" s="18"/>
      <c r="HVK61" s="18"/>
      <c r="HVL61" s="18"/>
      <c r="HVM61" s="18"/>
      <c r="HVN61" s="18"/>
      <c r="HVO61" s="18"/>
      <c r="HVP61" s="18"/>
      <c r="HVQ61" s="18"/>
      <c r="HVR61" s="18"/>
      <c r="HVS61" s="18"/>
      <c r="HVT61" s="18"/>
      <c r="HVU61" s="18"/>
      <c r="HVV61" s="18"/>
      <c r="HVW61" s="18"/>
      <c r="HVX61" s="18"/>
      <c r="HVY61" s="18"/>
      <c r="HVZ61" s="18"/>
      <c r="HWA61" s="18"/>
      <c r="HWB61" s="18"/>
      <c r="HWC61" s="18"/>
      <c r="HWD61" s="18"/>
      <c r="HWE61" s="18"/>
      <c r="HWF61" s="18"/>
      <c r="HWG61" s="18"/>
      <c r="HWH61" s="18"/>
      <c r="HWI61" s="18"/>
      <c r="HWJ61" s="18"/>
      <c r="HWK61" s="18"/>
      <c r="HWL61" s="18"/>
      <c r="HWM61" s="18"/>
      <c r="HWN61" s="18"/>
      <c r="HWO61" s="18"/>
      <c r="HWP61" s="18"/>
      <c r="HWQ61" s="18"/>
      <c r="HWR61" s="18"/>
      <c r="HWS61" s="18"/>
      <c r="HWT61" s="18"/>
      <c r="HWU61" s="18"/>
      <c r="HWV61" s="18"/>
      <c r="HWW61" s="18"/>
      <c r="HWX61" s="18"/>
      <c r="HWY61" s="18"/>
      <c r="HWZ61" s="18"/>
      <c r="HXA61" s="18"/>
      <c r="HXB61" s="18"/>
      <c r="HXC61" s="18"/>
      <c r="HXD61" s="18"/>
      <c r="HXE61" s="18"/>
      <c r="HXF61" s="18"/>
      <c r="HXG61" s="18"/>
      <c r="HXH61" s="18"/>
      <c r="HXI61" s="18"/>
      <c r="HXJ61" s="18"/>
      <c r="HXK61" s="18"/>
      <c r="HXL61" s="18"/>
      <c r="HXM61" s="18"/>
      <c r="HXN61" s="18"/>
      <c r="HXO61" s="18"/>
      <c r="HXP61" s="18"/>
      <c r="HXQ61" s="18"/>
      <c r="HXR61" s="18"/>
      <c r="HXS61" s="18"/>
      <c r="HXT61" s="18"/>
      <c r="HXU61" s="18"/>
      <c r="HXV61" s="18"/>
      <c r="HXW61" s="18"/>
      <c r="HXX61" s="18"/>
      <c r="HXY61" s="18"/>
      <c r="HXZ61" s="18"/>
      <c r="HYA61" s="18"/>
      <c r="HYB61" s="18"/>
      <c r="HYC61" s="18"/>
      <c r="HYD61" s="18"/>
      <c r="HYE61" s="18"/>
      <c r="HYF61" s="18"/>
      <c r="HYG61" s="18"/>
      <c r="HYH61" s="18"/>
      <c r="HYI61" s="18"/>
      <c r="HYJ61" s="18"/>
      <c r="HYK61" s="18"/>
      <c r="HYL61" s="18"/>
      <c r="HYM61" s="18"/>
      <c r="HYN61" s="18"/>
      <c r="HYO61" s="18"/>
      <c r="HYP61" s="18"/>
      <c r="HYQ61" s="18"/>
      <c r="HYR61" s="18"/>
      <c r="HYS61" s="18"/>
      <c r="HYT61" s="18"/>
      <c r="HYU61" s="18"/>
      <c r="HYV61" s="18"/>
      <c r="HYW61" s="18"/>
      <c r="HYX61" s="18"/>
      <c r="HYY61" s="18"/>
      <c r="HYZ61" s="18"/>
      <c r="HZA61" s="18"/>
      <c r="HZB61" s="18"/>
      <c r="HZC61" s="18"/>
      <c r="HZD61" s="18"/>
      <c r="HZE61" s="18"/>
      <c r="HZF61" s="18"/>
      <c r="HZG61" s="18"/>
      <c r="HZH61" s="18"/>
      <c r="HZI61" s="18"/>
      <c r="HZJ61" s="18"/>
      <c r="HZK61" s="18"/>
      <c r="HZL61" s="18"/>
      <c r="HZM61" s="18"/>
      <c r="HZN61" s="18"/>
      <c r="HZO61" s="18"/>
      <c r="HZP61" s="18"/>
      <c r="HZQ61" s="18"/>
      <c r="HZR61" s="18"/>
      <c r="HZS61" s="18"/>
      <c r="HZT61" s="18"/>
      <c r="HZU61" s="18"/>
      <c r="HZV61" s="18"/>
      <c r="HZW61" s="18"/>
      <c r="HZX61" s="18"/>
      <c r="HZY61" s="18"/>
      <c r="HZZ61" s="18"/>
      <c r="IAA61" s="18"/>
      <c r="IAB61" s="18"/>
      <c r="IAC61" s="18"/>
      <c r="IAD61" s="18"/>
      <c r="IAE61" s="18"/>
      <c r="IAF61" s="18"/>
      <c r="IAG61" s="18"/>
      <c r="IAH61" s="18"/>
      <c r="IAI61" s="18"/>
      <c r="IAJ61" s="18"/>
      <c r="IAK61" s="18"/>
      <c r="IAL61" s="18"/>
      <c r="IAM61" s="18"/>
      <c r="IAN61" s="18"/>
      <c r="IAO61" s="18"/>
      <c r="IAP61" s="18"/>
      <c r="IAQ61" s="18"/>
      <c r="IAR61" s="18"/>
      <c r="IAS61" s="18"/>
      <c r="IAT61" s="18"/>
      <c r="IAU61" s="18"/>
      <c r="IAV61" s="18"/>
      <c r="IAW61" s="18"/>
      <c r="IAX61" s="18"/>
      <c r="IAY61" s="18"/>
      <c r="IAZ61" s="18"/>
      <c r="IBA61" s="18"/>
      <c r="IBB61" s="18"/>
      <c r="IBC61" s="18"/>
      <c r="IBD61" s="18"/>
      <c r="IBE61" s="18"/>
      <c r="IBF61" s="18"/>
      <c r="IBG61" s="18"/>
      <c r="IBH61" s="18"/>
      <c r="IBI61" s="18"/>
      <c r="IBJ61" s="18"/>
      <c r="IBK61" s="18"/>
      <c r="IBL61" s="18"/>
      <c r="IBM61" s="18"/>
      <c r="IBN61" s="18"/>
      <c r="IBO61" s="18"/>
      <c r="IBP61" s="18"/>
      <c r="IBQ61" s="18"/>
      <c r="IBR61" s="18"/>
      <c r="IBS61" s="18"/>
      <c r="IBT61" s="18"/>
      <c r="IBU61" s="18"/>
      <c r="IBV61" s="18"/>
      <c r="IBW61" s="18"/>
      <c r="IBX61" s="18"/>
      <c r="IBY61" s="18"/>
      <c r="IBZ61" s="18"/>
      <c r="ICA61" s="18"/>
      <c r="ICB61" s="18"/>
      <c r="ICC61" s="18"/>
      <c r="ICD61" s="18"/>
      <c r="ICE61" s="18"/>
      <c r="ICF61" s="18"/>
      <c r="ICG61" s="18"/>
      <c r="ICH61" s="18"/>
      <c r="ICI61" s="18"/>
      <c r="ICJ61" s="18"/>
      <c r="ICK61" s="18"/>
      <c r="ICL61" s="18"/>
      <c r="ICM61" s="18"/>
      <c r="ICN61" s="18"/>
      <c r="ICO61" s="18"/>
      <c r="ICP61" s="18"/>
      <c r="ICQ61" s="18"/>
      <c r="ICR61" s="18"/>
      <c r="ICS61" s="18"/>
      <c r="ICT61" s="18"/>
      <c r="ICU61" s="18"/>
      <c r="ICV61" s="18"/>
      <c r="ICW61" s="18"/>
      <c r="ICX61" s="18"/>
      <c r="ICY61" s="18"/>
      <c r="ICZ61" s="18"/>
      <c r="IDA61" s="18"/>
      <c r="IDB61" s="18"/>
      <c r="IDC61" s="18"/>
      <c r="IDD61" s="18"/>
      <c r="IDE61" s="18"/>
      <c r="IDF61" s="18"/>
      <c r="IDG61" s="18"/>
      <c r="IDH61" s="18"/>
      <c r="IDI61" s="18"/>
      <c r="IDJ61" s="18"/>
      <c r="IDK61" s="18"/>
      <c r="IDL61" s="18"/>
      <c r="IDM61" s="18"/>
      <c r="IDN61" s="18"/>
      <c r="IDO61" s="18"/>
      <c r="IDP61" s="18"/>
      <c r="IDQ61" s="18"/>
      <c r="IDR61" s="18"/>
      <c r="IDS61" s="18"/>
      <c r="IDT61" s="18"/>
      <c r="IDU61" s="18"/>
      <c r="IDV61" s="18"/>
      <c r="IDW61" s="18"/>
      <c r="IDX61" s="18"/>
      <c r="IDY61" s="18"/>
      <c r="IDZ61" s="18"/>
      <c r="IEA61" s="18"/>
      <c r="IEB61" s="18"/>
      <c r="IEC61" s="18"/>
      <c r="IED61" s="18"/>
      <c r="IEE61" s="18"/>
      <c r="IEF61" s="18"/>
      <c r="IEG61" s="18"/>
      <c r="IEH61" s="18"/>
      <c r="IEI61" s="18"/>
      <c r="IEJ61" s="18"/>
      <c r="IEK61" s="18"/>
      <c r="IEL61" s="18"/>
      <c r="IEM61" s="18"/>
      <c r="IEN61" s="18"/>
      <c r="IEO61" s="18"/>
      <c r="IEP61" s="18"/>
      <c r="IEQ61" s="18"/>
      <c r="IER61" s="18"/>
      <c r="IES61" s="18"/>
      <c r="IET61" s="18"/>
      <c r="IEU61" s="18"/>
      <c r="IEV61" s="18"/>
      <c r="IEW61" s="18"/>
      <c r="IEX61" s="18"/>
      <c r="IEY61" s="18"/>
      <c r="IEZ61" s="18"/>
      <c r="IFA61" s="18"/>
      <c r="IFB61" s="18"/>
      <c r="IFC61" s="18"/>
      <c r="IFD61" s="18"/>
      <c r="IFE61" s="18"/>
      <c r="IFF61" s="18"/>
      <c r="IFG61" s="18"/>
      <c r="IFH61" s="18"/>
      <c r="IFI61" s="18"/>
      <c r="IFJ61" s="18"/>
      <c r="IFK61" s="18"/>
      <c r="IFL61" s="18"/>
      <c r="IFM61" s="18"/>
      <c r="IFN61" s="18"/>
      <c r="IFO61" s="18"/>
      <c r="IFP61" s="18"/>
      <c r="IFQ61" s="18"/>
      <c r="IFR61" s="18"/>
      <c r="IFS61" s="18"/>
      <c r="IFT61" s="18"/>
      <c r="IFU61" s="18"/>
      <c r="IFV61" s="18"/>
      <c r="IFW61" s="18"/>
      <c r="IFX61" s="18"/>
      <c r="IFY61" s="18"/>
      <c r="IFZ61" s="18"/>
      <c r="IGA61" s="18"/>
      <c r="IGB61" s="18"/>
      <c r="IGC61" s="18"/>
      <c r="IGD61" s="18"/>
      <c r="IGE61" s="18"/>
      <c r="IGF61" s="18"/>
      <c r="IGG61" s="18"/>
      <c r="IGH61" s="18"/>
      <c r="IGI61" s="18"/>
      <c r="IGJ61" s="18"/>
      <c r="IGK61" s="18"/>
      <c r="IGL61" s="18"/>
      <c r="IGM61" s="18"/>
      <c r="IGN61" s="18"/>
      <c r="IGO61" s="18"/>
      <c r="IGP61" s="18"/>
      <c r="IGQ61" s="18"/>
      <c r="IGR61" s="18"/>
      <c r="IGS61" s="18"/>
      <c r="IGT61" s="18"/>
      <c r="IGU61" s="18"/>
      <c r="IGV61" s="18"/>
      <c r="IGW61" s="18"/>
      <c r="IGX61" s="18"/>
      <c r="IGY61" s="18"/>
      <c r="IGZ61" s="18"/>
      <c r="IHA61" s="18"/>
      <c r="IHB61" s="18"/>
      <c r="IHC61" s="18"/>
      <c r="IHD61" s="18"/>
      <c r="IHE61" s="18"/>
      <c r="IHF61" s="18"/>
      <c r="IHG61" s="18"/>
      <c r="IHH61" s="18"/>
      <c r="IHI61" s="18"/>
      <c r="IHJ61" s="18"/>
      <c r="IHK61" s="18"/>
      <c r="IHL61" s="18"/>
      <c r="IHM61" s="18"/>
      <c r="IHN61" s="18"/>
      <c r="IHO61" s="18"/>
      <c r="IHP61" s="18"/>
      <c r="IHQ61" s="18"/>
      <c r="IHR61" s="18"/>
      <c r="IHS61" s="18"/>
      <c r="IHT61" s="18"/>
      <c r="IHU61" s="18"/>
      <c r="IHV61" s="18"/>
      <c r="IHW61" s="18"/>
      <c r="IHX61" s="18"/>
      <c r="IHY61" s="18"/>
      <c r="IHZ61" s="18"/>
      <c r="IIA61" s="18"/>
      <c r="IIB61" s="18"/>
      <c r="IIC61" s="18"/>
      <c r="IID61" s="18"/>
      <c r="IIE61" s="18"/>
      <c r="IIF61" s="18"/>
      <c r="IIG61" s="18"/>
      <c r="IIH61" s="18"/>
      <c r="III61" s="18"/>
      <c r="IIJ61" s="18"/>
      <c r="IIK61" s="18"/>
      <c r="IIL61" s="18"/>
      <c r="IIM61" s="18"/>
      <c r="IIN61" s="18"/>
      <c r="IIO61" s="18"/>
      <c r="IIP61" s="18"/>
      <c r="IIQ61" s="18"/>
      <c r="IIR61" s="18"/>
      <c r="IIS61" s="18"/>
      <c r="IIT61" s="18"/>
      <c r="IIU61" s="18"/>
      <c r="IIV61" s="18"/>
      <c r="IIW61" s="18"/>
      <c r="IIX61" s="18"/>
      <c r="IIY61" s="18"/>
      <c r="IIZ61" s="18"/>
      <c r="IJA61" s="18"/>
      <c r="IJB61" s="18"/>
      <c r="IJC61" s="18"/>
      <c r="IJD61" s="18"/>
      <c r="IJE61" s="18"/>
      <c r="IJF61" s="18"/>
      <c r="IJG61" s="18"/>
      <c r="IJH61" s="18"/>
      <c r="IJI61" s="18"/>
      <c r="IJJ61" s="18"/>
      <c r="IJK61" s="18"/>
      <c r="IJL61" s="18"/>
      <c r="IJM61" s="18"/>
      <c r="IJN61" s="18"/>
      <c r="IJO61" s="18"/>
      <c r="IJP61" s="18"/>
      <c r="IJQ61" s="18"/>
      <c r="IJR61" s="18"/>
      <c r="IJS61" s="18"/>
      <c r="IJT61" s="18"/>
      <c r="IJU61" s="18"/>
      <c r="IJV61" s="18"/>
      <c r="IJW61" s="18"/>
      <c r="IJX61" s="18"/>
      <c r="IJY61" s="18"/>
      <c r="IJZ61" s="18"/>
      <c r="IKA61" s="18"/>
      <c r="IKB61" s="18"/>
      <c r="IKC61" s="18"/>
      <c r="IKD61" s="18"/>
      <c r="IKE61" s="18"/>
      <c r="IKF61" s="18"/>
      <c r="IKG61" s="18"/>
      <c r="IKH61" s="18"/>
      <c r="IKI61" s="18"/>
      <c r="IKJ61" s="18"/>
      <c r="IKK61" s="18"/>
      <c r="IKL61" s="18"/>
      <c r="IKM61" s="18"/>
      <c r="IKN61" s="18"/>
      <c r="IKO61" s="18"/>
      <c r="IKP61" s="18"/>
      <c r="IKQ61" s="18"/>
      <c r="IKR61" s="18"/>
      <c r="IKS61" s="18"/>
      <c r="IKT61" s="18"/>
      <c r="IKU61" s="18"/>
      <c r="IKV61" s="18"/>
      <c r="IKW61" s="18"/>
      <c r="IKX61" s="18"/>
      <c r="IKY61" s="18"/>
      <c r="IKZ61" s="18"/>
      <c r="ILA61" s="18"/>
      <c r="ILB61" s="18"/>
      <c r="ILC61" s="18"/>
      <c r="ILD61" s="18"/>
      <c r="ILE61" s="18"/>
      <c r="ILF61" s="18"/>
      <c r="ILG61" s="18"/>
      <c r="ILH61" s="18"/>
      <c r="ILI61" s="18"/>
      <c r="ILJ61" s="18"/>
      <c r="ILK61" s="18"/>
      <c r="ILL61" s="18"/>
      <c r="ILM61" s="18"/>
      <c r="ILN61" s="18"/>
      <c r="ILO61" s="18"/>
      <c r="ILP61" s="18"/>
      <c r="ILQ61" s="18"/>
      <c r="ILR61" s="18"/>
      <c r="ILS61" s="18"/>
      <c r="ILT61" s="18"/>
      <c r="ILU61" s="18"/>
      <c r="ILV61" s="18"/>
      <c r="ILW61" s="18"/>
      <c r="ILX61" s="18"/>
      <c r="ILY61" s="18"/>
      <c r="ILZ61" s="18"/>
      <c r="IMA61" s="18"/>
      <c r="IMB61" s="18"/>
      <c r="IMC61" s="18"/>
      <c r="IMD61" s="18"/>
      <c r="IME61" s="18"/>
      <c r="IMF61" s="18"/>
      <c r="IMG61" s="18"/>
      <c r="IMH61" s="18"/>
      <c r="IMI61" s="18"/>
      <c r="IMJ61" s="18"/>
      <c r="IMK61" s="18"/>
      <c r="IML61" s="18"/>
      <c r="IMM61" s="18"/>
      <c r="IMN61" s="18"/>
      <c r="IMO61" s="18"/>
      <c r="IMP61" s="18"/>
      <c r="IMQ61" s="18"/>
      <c r="IMR61" s="18"/>
      <c r="IMS61" s="18"/>
      <c r="IMT61" s="18"/>
      <c r="IMU61" s="18"/>
      <c r="IMV61" s="18"/>
      <c r="IMW61" s="18"/>
      <c r="IMX61" s="18"/>
      <c r="IMY61" s="18"/>
      <c r="IMZ61" s="18"/>
      <c r="INA61" s="18"/>
      <c r="INB61" s="18"/>
      <c r="INC61" s="18"/>
      <c r="IND61" s="18"/>
      <c r="INE61" s="18"/>
      <c r="INF61" s="18"/>
      <c r="ING61" s="18"/>
      <c r="INH61" s="18"/>
      <c r="INI61" s="18"/>
      <c r="INJ61" s="18"/>
      <c r="INK61" s="18"/>
      <c r="INL61" s="18"/>
      <c r="INM61" s="18"/>
      <c r="INN61" s="18"/>
      <c r="INO61" s="18"/>
      <c r="INP61" s="18"/>
      <c r="INQ61" s="18"/>
      <c r="INR61" s="18"/>
      <c r="INS61" s="18"/>
      <c r="INT61" s="18"/>
      <c r="INU61" s="18"/>
      <c r="INV61" s="18"/>
      <c r="INW61" s="18"/>
      <c r="INX61" s="18"/>
      <c r="INY61" s="18"/>
      <c r="INZ61" s="18"/>
      <c r="IOA61" s="18"/>
      <c r="IOB61" s="18"/>
      <c r="IOC61" s="18"/>
      <c r="IOD61" s="18"/>
      <c r="IOE61" s="18"/>
      <c r="IOF61" s="18"/>
      <c r="IOG61" s="18"/>
      <c r="IOH61" s="18"/>
      <c r="IOI61" s="18"/>
      <c r="IOJ61" s="18"/>
      <c r="IOK61" s="18"/>
      <c r="IOL61" s="18"/>
      <c r="IOM61" s="18"/>
      <c r="ION61" s="18"/>
      <c r="IOO61" s="18"/>
      <c r="IOP61" s="18"/>
      <c r="IOQ61" s="18"/>
      <c r="IOR61" s="18"/>
      <c r="IOS61" s="18"/>
      <c r="IOT61" s="18"/>
      <c r="IOU61" s="18"/>
      <c r="IOV61" s="18"/>
      <c r="IOW61" s="18"/>
      <c r="IOX61" s="18"/>
      <c r="IOY61" s="18"/>
      <c r="IOZ61" s="18"/>
      <c r="IPA61" s="18"/>
      <c r="IPB61" s="18"/>
      <c r="IPC61" s="18"/>
      <c r="IPD61" s="18"/>
      <c r="IPE61" s="18"/>
      <c r="IPF61" s="18"/>
      <c r="IPG61" s="18"/>
      <c r="IPH61" s="18"/>
      <c r="IPI61" s="18"/>
      <c r="IPJ61" s="18"/>
      <c r="IPK61" s="18"/>
      <c r="IPL61" s="18"/>
      <c r="IPM61" s="18"/>
      <c r="IPN61" s="18"/>
      <c r="IPO61" s="18"/>
      <c r="IPP61" s="18"/>
      <c r="IPQ61" s="18"/>
      <c r="IPR61" s="18"/>
      <c r="IPS61" s="18"/>
      <c r="IPT61" s="18"/>
      <c r="IPU61" s="18"/>
      <c r="IPV61" s="18"/>
      <c r="IPW61" s="18"/>
      <c r="IPX61" s="18"/>
      <c r="IPY61" s="18"/>
      <c r="IPZ61" s="18"/>
      <c r="IQA61" s="18"/>
      <c r="IQB61" s="18"/>
      <c r="IQC61" s="18"/>
      <c r="IQD61" s="18"/>
      <c r="IQE61" s="18"/>
      <c r="IQF61" s="18"/>
      <c r="IQG61" s="18"/>
      <c r="IQH61" s="18"/>
      <c r="IQI61" s="18"/>
      <c r="IQJ61" s="18"/>
      <c r="IQK61" s="18"/>
      <c r="IQL61" s="18"/>
      <c r="IQM61" s="18"/>
      <c r="IQN61" s="18"/>
      <c r="IQO61" s="18"/>
      <c r="IQP61" s="18"/>
      <c r="IQQ61" s="18"/>
      <c r="IQR61" s="18"/>
      <c r="IQS61" s="18"/>
      <c r="IQT61" s="18"/>
      <c r="IQU61" s="18"/>
      <c r="IQV61" s="18"/>
      <c r="IQW61" s="18"/>
      <c r="IQX61" s="18"/>
      <c r="IQY61" s="18"/>
      <c r="IQZ61" s="18"/>
      <c r="IRA61" s="18"/>
      <c r="IRB61" s="18"/>
      <c r="IRC61" s="18"/>
      <c r="IRD61" s="18"/>
      <c r="IRE61" s="18"/>
      <c r="IRF61" s="18"/>
      <c r="IRG61" s="18"/>
      <c r="IRH61" s="18"/>
      <c r="IRI61" s="18"/>
      <c r="IRJ61" s="18"/>
      <c r="IRK61" s="18"/>
      <c r="IRL61" s="18"/>
      <c r="IRM61" s="18"/>
      <c r="IRN61" s="18"/>
      <c r="IRO61" s="18"/>
      <c r="IRP61" s="18"/>
      <c r="IRQ61" s="18"/>
      <c r="IRR61" s="18"/>
      <c r="IRS61" s="18"/>
      <c r="IRT61" s="18"/>
      <c r="IRU61" s="18"/>
      <c r="IRV61" s="18"/>
      <c r="IRW61" s="18"/>
      <c r="IRX61" s="18"/>
      <c r="IRY61" s="18"/>
      <c r="IRZ61" s="18"/>
      <c r="ISA61" s="18"/>
      <c r="ISB61" s="18"/>
      <c r="ISC61" s="18"/>
      <c r="ISD61" s="18"/>
      <c r="ISE61" s="18"/>
      <c r="ISF61" s="18"/>
      <c r="ISG61" s="18"/>
      <c r="ISH61" s="18"/>
      <c r="ISI61" s="18"/>
      <c r="ISJ61" s="18"/>
      <c r="ISK61" s="18"/>
      <c r="ISL61" s="18"/>
      <c r="ISM61" s="18"/>
      <c r="ISN61" s="18"/>
      <c r="ISO61" s="18"/>
      <c r="ISP61" s="18"/>
      <c r="ISQ61" s="18"/>
      <c r="ISR61" s="18"/>
      <c r="ISS61" s="18"/>
      <c r="IST61" s="18"/>
      <c r="ISU61" s="18"/>
      <c r="ISV61" s="18"/>
      <c r="ISW61" s="18"/>
      <c r="ISX61" s="18"/>
      <c r="ISY61" s="18"/>
      <c r="ISZ61" s="18"/>
      <c r="ITA61" s="18"/>
      <c r="ITB61" s="18"/>
      <c r="ITC61" s="18"/>
      <c r="ITD61" s="18"/>
      <c r="ITE61" s="18"/>
      <c r="ITF61" s="18"/>
      <c r="ITG61" s="18"/>
      <c r="ITH61" s="18"/>
      <c r="ITI61" s="18"/>
      <c r="ITJ61" s="18"/>
      <c r="ITK61" s="18"/>
      <c r="ITL61" s="18"/>
      <c r="ITM61" s="18"/>
      <c r="ITN61" s="18"/>
      <c r="ITO61" s="18"/>
      <c r="ITP61" s="18"/>
      <c r="ITQ61" s="18"/>
      <c r="ITR61" s="18"/>
      <c r="ITS61" s="18"/>
      <c r="ITT61" s="18"/>
      <c r="ITU61" s="18"/>
      <c r="ITV61" s="18"/>
      <c r="ITW61" s="18"/>
      <c r="ITX61" s="18"/>
      <c r="ITY61" s="18"/>
      <c r="ITZ61" s="18"/>
      <c r="IUA61" s="18"/>
      <c r="IUB61" s="18"/>
      <c r="IUC61" s="18"/>
      <c r="IUD61" s="18"/>
      <c r="IUE61" s="18"/>
      <c r="IUF61" s="18"/>
      <c r="IUG61" s="18"/>
      <c r="IUH61" s="18"/>
      <c r="IUI61" s="18"/>
      <c r="IUJ61" s="18"/>
      <c r="IUK61" s="18"/>
      <c r="IUL61" s="18"/>
      <c r="IUM61" s="18"/>
      <c r="IUN61" s="18"/>
      <c r="IUO61" s="18"/>
      <c r="IUP61" s="18"/>
      <c r="IUQ61" s="18"/>
      <c r="IUR61" s="18"/>
      <c r="IUS61" s="18"/>
      <c r="IUT61" s="18"/>
      <c r="IUU61" s="18"/>
      <c r="IUV61" s="18"/>
      <c r="IUW61" s="18"/>
      <c r="IUX61" s="18"/>
      <c r="IUY61" s="18"/>
      <c r="IUZ61" s="18"/>
      <c r="IVA61" s="18"/>
      <c r="IVB61" s="18"/>
      <c r="IVC61" s="18"/>
      <c r="IVD61" s="18"/>
      <c r="IVE61" s="18"/>
      <c r="IVF61" s="18"/>
      <c r="IVG61" s="18"/>
      <c r="IVH61" s="18"/>
      <c r="IVI61" s="18"/>
      <c r="IVJ61" s="18"/>
      <c r="IVK61" s="18"/>
      <c r="IVL61" s="18"/>
      <c r="IVM61" s="18"/>
      <c r="IVN61" s="18"/>
      <c r="IVO61" s="18"/>
      <c r="IVP61" s="18"/>
      <c r="IVQ61" s="18"/>
      <c r="IVR61" s="18"/>
      <c r="IVS61" s="18"/>
      <c r="IVT61" s="18"/>
      <c r="IVU61" s="18"/>
      <c r="IVV61" s="18"/>
      <c r="IVW61" s="18"/>
      <c r="IVX61" s="18"/>
      <c r="IVY61" s="18"/>
      <c r="IVZ61" s="18"/>
      <c r="IWA61" s="18"/>
      <c r="IWB61" s="18"/>
      <c r="IWC61" s="18"/>
      <c r="IWD61" s="18"/>
      <c r="IWE61" s="18"/>
      <c r="IWF61" s="18"/>
      <c r="IWG61" s="18"/>
      <c r="IWH61" s="18"/>
      <c r="IWI61" s="18"/>
      <c r="IWJ61" s="18"/>
      <c r="IWK61" s="18"/>
      <c r="IWL61" s="18"/>
      <c r="IWM61" s="18"/>
      <c r="IWN61" s="18"/>
      <c r="IWO61" s="18"/>
      <c r="IWP61" s="18"/>
      <c r="IWQ61" s="18"/>
      <c r="IWR61" s="18"/>
      <c r="IWS61" s="18"/>
      <c r="IWT61" s="18"/>
      <c r="IWU61" s="18"/>
      <c r="IWV61" s="18"/>
      <c r="IWW61" s="18"/>
      <c r="IWX61" s="18"/>
      <c r="IWY61" s="18"/>
      <c r="IWZ61" s="18"/>
      <c r="IXA61" s="18"/>
      <c r="IXB61" s="18"/>
      <c r="IXC61" s="18"/>
      <c r="IXD61" s="18"/>
      <c r="IXE61" s="18"/>
      <c r="IXF61" s="18"/>
      <c r="IXG61" s="18"/>
      <c r="IXH61" s="18"/>
      <c r="IXI61" s="18"/>
      <c r="IXJ61" s="18"/>
      <c r="IXK61" s="18"/>
      <c r="IXL61" s="18"/>
      <c r="IXM61" s="18"/>
      <c r="IXN61" s="18"/>
      <c r="IXO61" s="18"/>
      <c r="IXP61" s="18"/>
      <c r="IXQ61" s="18"/>
      <c r="IXR61" s="18"/>
      <c r="IXS61" s="18"/>
      <c r="IXT61" s="18"/>
      <c r="IXU61" s="18"/>
      <c r="IXV61" s="18"/>
      <c r="IXW61" s="18"/>
      <c r="IXX61" s="18"/>
      <c r="IXY61" s="18"/>
      <c r="IXZ61" s="18"/>
      <c r="IYA61" s="18"/>
      <c r="IYB61" s="18"/>
      <c r="IYC61" s="18"/>
      <c r="IYD61" s="18"/>
      <c r="IYE61" s="18"/>
      <c r="IYF61" s="18"/>
      <c r="IYG61" s="18"/>
      <c r="IYH61" s="18"/>
      <c r="IYI61" s="18"/>
      <c r="IYJ61" s="18"/>
      <c r="IYK61" s="18"/>
      <c r="IYL61" s="18"/>
      <c r="IYM61" s="18"/>
      <c r="IYN61" s="18"/>
      <c r="IYO61" s="18"/>
      <c r="IYP61" s="18"/>
      <c r="IYQ61" s="18"/>
      <c r="IYR61" s="18"/>
      <c r="IYS61" s="18"/>
      <c r="IYT61" s="18"/>
      <c r="IYU61" s="18"/>
      <c r="IYV61" s="18"/>
      <c r="IYW61" s="18"/>
      <c r="IYX61" s="18"/>
      <c r="IYY61" s="18"/>
      <c r="IYZ61" s="18"/>
      <c r="IZA61" s="18"/>
      <c r="IZB61" s="18"/>
      <c r="IZC61" s="18"/>
      <c r="IZD61" s="18"/>
      <c r="IZE61" s="18"/>
      <c r="IZF61" s="18"/>
      <c r="IZG61" s="18"/>
      <c r="IZH61" s="18"/>
      <c r="IZI61" s="18"/>
      <c r="IZJ61" s="18"/>
      <c r="IZK61" s="18"/>
      <c r="IZL61" s="18"/>
      <c r="IZM61" s="18"/>
      <c r="IZN61" s="18"/>
      <c r="IZO61" s="18"/>
      <c r="IZP61" s="18"/>
      <c r="IZQ61" s="18"/>
      <c r="IZR61" s="18"/>
      <c r="IZS61" s="18"/>
      <c r="IZT61" s="18"/>
      <c r="IZU61" s="18"/>
      <c r="IZV61" s="18"/>
      <c r="IZW61" s="18"/>
      <c r="IZX61" s="18"/>
      <c r="IZY61" s="18"/>
      <c r="IZZ61" s="18"/>
      <c r="JAA61" s="18"/>
      <c r="JAB61" s="18"/>
      <c r="JAC61" s="18"/>
      <c r="JAD61" s="18"/>
      <c r="JAE61" s="18"/>
      <c r="JAF61" s="18"/>
      <c r="JAG61" s="18"/>
      <c r="JAH61" s="18"/>
      <c r="JAI61" s="18"/>
      <c r="JAJ61" s="18"/>
      <c r="JAK61" s="18"/>
      <c r="JAL61" s="18"/>
      <c r="JAM61" s="18"/>
      <c r="JAN61" s="18"/>
      <c r="JAO61" s="18"/>
      <c r="JAP61" s="18"/>
      <c r="JAQ61" s="18"/>
      <c r="JAR61" s="18"/>
      <c r="JAS61" s="18"/>
      <c r="JAT61" s="18"/>
      <c r="JAU61" s="18"/>
      <c r="JAV61" s="18"/>
      <c r="JAW61" s="18"/>
      <c r="JAX61" s="18"/>
      <c r="JAY61" s="18"/>
      <c r="JAZ61" s="18"/>
      <c r="JBA61" s="18"/>
      <c r="JBB61" s="18"/>
      <c r="JBC61" s="18"/>
      <c r="JBD61" s="18"/>
      <c r="JBE61" s="18"/>
      <c r="JBF61" s="18"/>
      <c r="JBG61" s="18"/>
      <c r="JBH61" s="18"/>
      <c r="JBI61" s="18"/>
      <c r="JBJ61" s="18"/>
      <c r="JBK61" s="18"/>
      <c r="JBL61" s="18"/>
      <c r="JBM61" s="18"/>
      <c r="JBN61" s="18"/>
      <c r="JBO61" s="18"/>
      <c r="JBP61" s="18"/>
      <c r="JBQ61" s="18"/>
      <c r="JBR61" s="18"/>
      <c r="JBS61" s="18"/>
      <c r="JBT61" s="18"/>
      <c r="JBU61" s="18"/>
      <c r="JBV61" s="18"/>
      <c r="JBW61" s="18"/>
      <c r="JBX61" s="18"/>
      <c r="JBY61" s="18"/>
      <c r="JBZ61" s="18"/>
      <c r="JCA61" s="18"/>
      <c r="JCB61" s="18"/>
      <c r="JCC61" s="18"/>
      <c r="JCD61" s="18"/>
      <c r="JCE61" s="18"/>
      <c r="JCF61" s="18"/>
      <c r="JCG61" s="18"/>
      <c r="JCH61" s="18"/>
      <c r="JCI61" s="18"/>
      <c r="JCJ61" s="18"/>
      <c r="JCK61" s="18"/>
      <c r="JCL61" s="18"/>
      <c r="JCM61" s="18"/>
      <c r="JCN61" s="18"/>
      <c r="JCO61" s="18"/>
      <c r="JCP61" s="18"/>
      <c r="JCQ61" s="18"/>
      <c r="JCR61" s="18"/>
      <c r="JCS61" s="18"/>
      <c r="JCT61" s="18"/>
      <c r="JCU61" s="18"/>
      <c r="JCV61" s="18"/>
      <c r="JCW61" s="18"/>
      <c r="JCX61" s="18"/>
      <c r="JCY61" s="18"/>
      <c r="JCZ61" s="18"/>
      <c r="JDA61" s="18"/>
      <c r="JDB61" s="18"/>
      <c r="JDC61" s="18"/>
      <c r="JDD61" s="18"/>
      <c r="JDE61" s="18"/>
      <c r="JDF61" s="18"/>
      <c r="JDG61" s="18"/>
      <c r="JDH61" s="18"/>
      <c r="JDI61" s="18"/>
      <c r="JDJ61" s="18"/>
      <c r="JDK61" s="18"/>
      <c r="JDL61" s="18"/>
      <c r="JDM61" s="18"/>
      <c r="JDN61" s="18"/>
      <c r="JDO61" s="18"/>
      <c r="JDP61" s="18"/>
      <c r="JDQ61" s="18"/>
      <c r="JDR61" s="18"/>
      <c r="JDS61" s="18"/>
      <c r="JDT61" s="18"/>
      <c r="JDU61" s="18"/>
      <c r="JDV61" s="18"/>
      <c r="JDW61" s="18"/>
      <c r="JDX61" s="18"/>
      <c r="JDY61" s="18"/>
      <c r="JDZ61" s="18"/>
      <c r="JEA61" s="18"/>
      <c r="JEB61" s="18"/>
      <c r="JEC61" s="18"/>
      <c r="JED61" s="18"/>
      <c r="JEE61" s="18"/>
      <c r="JEF61" s="18"/>
      <c r="JEG61" s="18"/>
      <c r="JEH61" s="18"/>
      <c r="JEI61" s="18"/>
      <c r="JEJ61" s="18"/>
      <c r="JEK61" s="18"/>
      <c r="JEL61" s="18"/>
      <c r="JEM61" s="18"/>
      <c r="JEN61" s="18"/>
      <c r="JEO61" s="18"/>
      <c r="JEP61" s="18"/>
      <c r="JEQ61" s="18"/>
      <c r="JER61" s="18"/>
      <c r="JES61" s="18"/>
      <c r="JET61" s="18"/>
      <c r="JEU61" s="18"/>
      <c r="JEV61" s="18"/>
      <c r="JEW61" s="18"/>
      <c r="JEX61" s="18"/>
      <c r="JEY61" s="18"/>
      <c r="JEZ61" s="18"/>
      <c r="JFA61" s="18"/>
      <c r="JFB61" s="18"/>
      <c r="JFC61" s="18"/>
      <c r="JFD61" s="18"/>
      <c r="JFE61" s="18"/>
      <c r="JFF61" s="18"/>
      <c r="JFG61" s="18"/>
      <c r="JFH61" s="18"/>
      <c r="JFI61" s="18"/>
      <c r="JFJ61" s="18"/>
      <c r="JFK61" s="18"/>
      <c r="JFL61" s="18"/>
      <c r="JFM61" s="18"/>
      <c r="JFN61" s="18"/>
      <c r="JFO61" s="18"/>
      <c r="JFP61" s="18"/>
      <c r="JFQ61" s="18"/>
      <c r="JFR61" s="18"/>
      <c r="JFS61" s="18"/>
      <c r="JFT61" s="18"/>
      <c r="JFU61" s="18"/>
      <c r="JFV61" s="18"/>
      <c r="JFW61" s="18"/>
      <c r="JFX61" s="18"/>
      <c r="JFY61" s="18"/>
      <c r="JFZ61" s="18"/>
      <c r="JGA61" s="18"/>
      <c r="JGB61" s="18"/>
      <c r="JGC61" s="18"/>
      <c r="JGD61" s="18"/>
      <c r="JGE61" s="18"/>
      <c r="JGF61" s="18"/>
      <c r="JGG61" s="18"/>
      <c r="JGH61" s="18"/>
      <c r="JGI61" s="18"/>
      <c r="JGJ61" s="18"/>
      <c r="JGK61" s="18"/>
      <c r="JGL61" s="18"/>
      <c r="JGM61" s="18"/>
      <c r="JGN61" s="18"/>
      <c r="JGO61" s="18"/>
      <c r="JGP61" s="18"/>
      <c r="JGQ61" s="18"/>
      <c r="JGR61" s="18"/>
      <c r="JGS61" s="18"/>
      <c r="JGT61" s="18"/>
      <c r="JGU61" s="18"/>
      <c r="JGV61" s="18"/>
      <c r="JGW61" s="18"/>
      <c r="JGX61" s="18"/>
      <c r="JGY61" s="18"/>
      <c r="JGZ61" s="18"/>
      <c r="JHA61" s="18"/>
      <c r="JHB61" s="18"/>
      <c r="JHC61" s="18"/>
      <c r="JHD61" s="18"/>
      <c r="JHE61" s="18"/>
      <c r="JHF61" s="18"/>
      <c r="JHG61" s="18"/>
      <c r="JHH61" s="18"/>
      <c r="JHI61" s="18"/>
      <c r="JHJ61" s="18"/>
      <c r="JHK61" s="18"/>
      <c r="JHL61" s="18"/>
      <c r="JHM61" s="18"/>
      <c r="JHN61" s="18"/>
      <c r="JHO61" s="18"/>
      <c r="JHP61" s="18"/>
      <c r="JHQ61" s="18"/>
      <c r="JHR61" s="18"/>
      <c r="JHS61" s="18"/>
      <c r="JHT61" s="18"/>
      <c r="JHU61" s="18"/>
      <c r="JHV61" s="18"/>
      <c r="JHW61" s="18"/>
      <c r="JHX61" s="18"/>
      <c r="JHY61" s="18"/>
      <c r="JHZ61" s="18"/>
      <c r="JIA61" s="18"/>
      <c r="JIB61" s="18"/>
      <c r="JIC61" s="18"/>
      <c r="JID61" s="18"/>
      <c r="JIE61" s="18"/>
      <c r="JIF61" s="18"/>
      <c r="JIG61" s="18"/>
      <c r="JIH61" s="18"/>
      <c r="JII61" s="18"/>
      <c r="JIJ61" s="18"/>
      <c r="JIK61" s="18"/>
      <c r="JIL61" s="18"/>
      <c r="JIM61" s="18"/>
      <c r="JIN61" s="18"/>
      <c r="JIO61" s="18"/>
      <c r="JIP61" s="18"/>
      <c r="JIQ61" s="18"/>
      <c r="JIR61" s="18"/>
      <c r="JIS61" s="18"/>
      <c r="JIT61" s="18"/>
      <c r="JIU61" s="18"/>
      <c r="JIV61" s="18"/>
      <c r="JIW61" s="18"/>
      <c r="JIX61" s="18"/>
      <c r="JIY61" s="18"/>
      <c r="JIZ61" s="18"/>
      <c r="JJA61" s="18"/>
      <c r="JJB61" s="18"/>
      <c r="JJC61" s="18"/>
      <c r="JJD61" s="18"/>
      <c r="JJE61" s="18"/>
      <c r="JJF61" s="18"/>
      <c r="JJG61" s="18"/>
      <c r="JJH61" s="18"/>
      <c r="JJI61" s="18"/>
      <c r="JJJ61" s="18"/>
      <c r="JJK61" s="18"/>
      <c r="JJL61" s="18"/>
      <c r="JJM61" s="18"/>
      <c r="JJN61" s="18"/>
      <c r="JJO61" s="18"/>
      <c r="JJP61" s="18"/>
      <c r="JJQ61" s="18"/>
      <c r="JJR61" s="18"/>
      <c r="JJS61" s="18"/>
      <c r="JJT61" s="18"/>
      <c r="JJU61" s="18"/>
      <c r="JJV61" s="18"/>
      <c r="JJW61" s="18"/>
      <c r="JJX61" s="18"/>
      <c r="JJY61" s="18"/>
      <c r="JJZ61" s="18"/>
      <c r="JKA61" s="18"/>
      <c r="JKB61" s="18"/>
      <c r="JKC61" s="18"/>
      <c r="JKD61" s="18"/>
      <c r="JKE61" s="18"/>
      <c r="JKF61" s="18"/>
      <c r="JKG61" s="18"/>
      <c r="JKH61" s="18"/>
      <c r="JKI61" s="18"/>
      <c r="JKJ61" s="18"/>
      <c r="JKK61" s="18"/>
      <c r="JKL61" s="18"/>
      <c r="JKM61" s="18"/>
      <c r="JKN61" s="18"/>
      <c r="JKO61" s="18"/>
      <c r="JKP61" s="18"/>
      <c r="JKQ61" s="18"/>
      <c r="JKR61" s="18"/>
      <c r="JKS61" s="18"/>
      <c r="JKT61" s="18"/>
      <c r="JKU61" s="18"/>
      <c r="JKV61" s="18"/>
      <c r="JKW61" s="18"/>
      <c r="JKX61" s="18"/>
      <c r="JKY61" s="18"/>
      <c r="JKZ61" s="18"/>
      <c r="JLA61" s="18"/>
      <c r="JLB61" s="18"/>
      <c r="JLC61" s="18"/>
      <c r="JLD61" s="18"/>
      <c r="JLE61" s="18"/>
      <c r="JLF61" s="18"/>
      <c r="JLG61" s="18"/>
      <c r="JLH61" s="18"/>
      <c r="JLI61" s="18"/>
      <c r="JLJ61" s="18"/>
      <c r="JLK61" s="18"/>
      <c r="JLL61" s="18"/>
      <c r="JLM61" s="18"/>
      <c r="JLN61" s="18"/>
      <c r="JLO61" s="18"/>
      <c r="JLP61" s="18"/>
      <c r="JLQ61" s="18"/>
      <c r="JLR61" s="18"/>
      <c r="JLS61" s="18"/>
      <c r="JLT61" s="18"/>
      <c r="JLU61" s="18"/>
      <c r="JLV61" s="18"/>
      <c r="JLW61" s="18"/>
      <c r="JLX61" s="18"/>
      <c r="JLY61" s="18"/>
      <c r="JLZ61" s="18"/>
      <c r="JMA61" s="18"/>
      <c r="JMB61" s="18"/>
      <c r="JMC61" s="18"/>
      <c r="JMD61" s="18"/>
      <c r="JME61" s="18"/>
      <c r="JMF61" s="18"/>
      <c r="JMG61" s="18"/>
      <c r="JMH61" s="18"/>
      <c r="JMI61" s="18"/>
      <c r="JMJ61" s="18"/>
      <c r="JMK61" s="18"/>
      <c r="JML61" s="18"/>
      <c r="JMM61" s="18"/>
      <c r="JMN61" s="18"/>
      <c r="JMO61" s="18"/>
      <c r="JMP61" s="18"/>
      <c r="JMQ61" s="18"/>
      <c r="JMR61" s="18"/>
      <c r="JMS61" s="18"/>
      <c r="JMT61" s="18"/>
      <c r="JMU61" s="18"/>
      <c r="JMV61" s="18"/>
      <c r="JMW61" s="18"/>
      <c r="JMX61" s="18"/>
      <c r="JMY61" s="18"/>
      <c r="JMZ61" s="18"/>
      <c r="JNA61" s="18"/>
      <c r="JNB61" s="18"/>
      <c r="JNC61" s="18"/>
      <c r="JND61" s="18"/>
      <c r="JNE61" s="18"/>
      <c r="JNF61" s="18"/>
      <c r="JNG61" s="18"/>
      <c r="JNH61" s="18"/>
      <c r="JNI61" s="18"/>
      <c r="JNJ61" s="18"/>
      <c r="JNK61" s="18"/>
      <c r="JNL61" s="18"/>
      <c r="JNM61" s="18"/>
      <c r="JNN61" s="18"/>
      <c r="JNO61" s="18"/>
      <c r="JNP61" s="18"/>
      <c r="JNQ61" s="18"/>
      <c r="JNR61" s="18"/>
      <c r="JNS61" s="18"/>
      <c r="JNT61" s="18"/>
      <c r="JNU61" s="18"/>
      <c r="JNV61" s="18"/>
      <c r="JNW61" s="18"/>
      <c r="JNX61" s="18"/>
      <c r="JNY61" s="18"/>
      <c r="JNZ61" s="18"/>
      <c r="JOA61" s="18"/>
      <c r="JOB61" s="18"/>
      <c r="JOC61" s="18"/>
      <c r="JOD61" s="18"/>
      <c r="JOE61" s="18"/>
      <c r="JOF61" s="18"/>
      <c r="JOG61" s="18"/>
      <c r="JOH61" s="18"/>
      <c r="JOI61" s="18"/>
      <c r="JOJ61" s="18"/>
      <c r="JOK61" s="18"/>
      <c r="JOL61" s="18"/>
      <c r="JOM61" s="18"/>
      <c r="JON61" s="18"/>
      <c r="JOO61" s="18"/>
      <c r="JOP61" s="18"/>
      <c r="JOQ61" s="18"/>
      <c r="JOR61" s="18"/>
      <c r="JOS61" s="18"/>
      <c r="JOT61" s="18"/>
      <c r="JOU61" s="18"/>
      <c r="JOV61" s="18"/>
      <c r="JOW61" s="18"/>
      <c r="JOX61" s="18"/>
      <c r="JOY61" s="18"/>
      <c r="JOZ61" s="18"/>
      <c r="JPA61" s="18"/>
      <c r="JPB61" s="18"/>
      <c r="JPC61" s="18"/>
      <c r="JPD61" s="18"/>
      <c r="JPE61" s="18"/>
      <c r="JPF61" s="18"/>
      <c r="JPG61" s="18"/>
      <c r="JPH61" s="18"/>
      <c r="JPI61" s="18"/>
      <c r="JPJ61" s="18"/>
      <c r="JPK61" s="18"/>
      <c r="JPL61" s="18"/>
      <c r="JPM61" s="18"/>
      <c r="JPN61" s="18"/>
      <c r="JPO61" s="18"/>
      <c r="JPP61" s="18"/>
      <c r="JPQ61" s="18"/>
      <c r="JPR61" s="18"/>
      <c r="JPS61" s="18"/>
      <c r="JPT61" s="18"/>
      <c r="JPU61" s="18"/>
      <c r="JPV61" s="18"/>
      <c r="JPW61" s="18"/>
      <c r="JPX61" s="18"/>
      <c r="JPY61" s="18"/>
      <c r="JPZ61" s="18"/>
      <c r="JQA61" s="18"/>
      <c r="JQB61" s="18"/>
      <c r="JQC61" s="18"/>
      <c r="JQD61" s="18"/>
      <c r="JQE61" s="18"/>
      <c r="JQF61" s="18"/>
      <c r="JQG61" s="18"/>
      <c r="JQH61" s="18"/>
      <c r="JQI61" s="18"/>
      <c r="JQJ61" s="18"/>
      <c r="JQK61" s="18"/>
      <c r="JQL61" s="18"/>
      <c r="JQM61" s="18"/>
      <c r="JQN61" s="18"/>
      <c r="JQO61" s="18"/>
      <c r="JQP61" s="18"/>
      <c r="JQQ61" s="18"/>
      <c r="JQR61" s="18"/>
      <c r="JQS61" s="18"/>
      <c r="JQT61" s="18"/>
      <c r="JQU61" s="18"/>
      <c r="JQV61" s="18"/>
      <c r="JQW61" s="18"/>
      <c r="JQX61" s="18"/>
      <c r="JQY61" s="18"/>
      <c r="JQZ61" s="18"/>
      <c r="JRA61" s="18"/>
      <c r="JRB61" s="18"/>
      <c r="JRC61" s="18"/>
      <c r="JRD61" s="18"/>
      <c r="JRE61" s="18"/>
      <c r="JRF61" s="18"/>
      <c r="JRG61" s="18"/>
      <c r="JRH61" s="18"/>
      <c r="JRI61" s="18"/>
      <c r="JRJ61" s="18"/>
      <c r="JRK61" s="18"/>
      <c r="JRL61" s="18"/>
      <c r="JRM61" s="18"/>
      <c r="JRN61" s="18"/>
      <c r="JRO61" s="18"/>
      <c r="JRP61" s="18"/>
      <c r="JRQ61" s="18"/>
      <c r="JRR61" s="18"/>
      <c r="JRS61" s="18"/>
      <c r="JRT61" s="18"/>
      <c r="JRU61" s="18"/>
      <c r="JRV61" s="18"/>
      <c r="JRW61" s="18"/>
      <c r="JRX61" s="18"/>
      <c r="JRY61" s="18"/>
      <c r="JRZ61" s="18"/>
      <c r="JSA61" s="18"/>
      <c r="JSB61" s="18"/>
      <c r="JSC61" s="18"/>
      <c r="JSD61" s="18"/>
      <c r="JSE61" s="18"/>
      <c r="JSF61" s="18"/>
      <c r="JSG61" s="18"/>
      <c r="JSH61" s="18"/>
      <c r="JSI61" s="18"/>
      <c r="JSJ61" s="18"/>
      <c r="JSK61" s="18"/>
      <c r="JSL61" s="18"/>
      <c r="JSM61" s="18"/>
      <c r="JSN61" s="18"/>
      <c r="JSO61" s="18"/>
      <c r="JSP61" s="18"/>
      <c r="JSQ61" s="18"/>
      <c r="JSR61" s="18"/>
      <c r="JSS61" s="18"/>
      <c r="JST61" s="18"/>
      <c r="JSU61" s="18"/>
      <c r="JSV61" s="18"/>
      <c r="JSW61" s="18"/>
      <c r="JSX61" s="18"/>
      <c r="JSY61" s="18"/>
      <c r="JSZ61" s="18"/>
      <c r="JTA61" s="18"/>
      <c r="JTB61" s="18"/>
      <c r="JTC61" s="18"/>
      <c r="JTD61" s="18"/>
      <c r="JTE61" s="18"/>
      <c r="JTF61" s="18"/>
      <c r="JTG61" s="18"/>
      <c r="JTH61" s="18"/>
      <c r="JTI61" s="18"/>
      <c r="JTJ61" s="18"/>
      <c r="JTK61" s="18"/>
      <c r="JTL61" s="18"/>
      <c r="JTM61" s="18"/>
      <c r="JTN61" s="18"/>
      <c r="JTO61" s="18"/>
      <c r="JTP61" s="18"/>
      <c r="JTQ61" s="18"/>
      <c r="JTR61" s="18"/>
      <c r="JTS61" s="18"/>
      <c r="JTT61" s="18"/>
      <c r="JTU61" s="18"/>
      <c r="JTV61" s="18"/>
      <c r="JTW61" s="18"/>
      <c r="JTX61" s="18"/>
      <c r="JTY61" s="18"/>
      <c r="JTZ61" s="18"/>
      <c r="JUA61" s="18"/>
      <c r="JUB61" s="18"/>
      <c r="JUC61" s="18"/>
      <c r="JUD61" s="18"/>
      <c r="JUE61" s="18"/>
      <c r="JUF61" s="18"/>
      <c r="JUG61" s="18"/>
      <c r="JUH61" s="18"/>
      <c r="JUI61" s="18"/>
      <c r="JUJ61" s="18"/>
      <c r="JUK61" s="18"/>
      <c r="JUL61" s="18"/>
      <c r="JUM61" s="18"/>
      <c r="JUN61" s="18"/>
      <c r="JUO61" s="18"/>
      <c r="JUP61" s="18"/>
      <c r="JUQ61" s="18"/>
      <c r="JUR61" s="18"/>
      <c r="JUS61" s="18"/>
      <c r="JUT61" s="18"/>
      <c r="JUU61" s="18"/>
      <c r="JUV61" s="18"/>
      <c r="JUW61" s="18"/>
      <c r="JUX61" s="18"/>
      <c r="JUY61" s="18"/>
      <c r="JUZ61" s="18"/>
      <c r="JVA61" s="18"/>
      <c r="JVB61" s="18"/>
      <c r="JVC61" s="18"/>
      <c r="JVD61" s="18"/>
      <c r="JVE61" s="18"/>
      <c r="JVF61" s="18"/>
      <c r="JVG61" s="18"/>
      <c r="JVH61" s="18"/>
      <c r="JVI61" s="18"/>
      <c r="JVJ61" s="18"/>
      <c r="JVK61" s="18"/>
      <c r="JVL61" s="18"/>
      <c r="JVM61" s="18"/>
      <c r="JVN61" s="18"/>
      <c r="JVO61" s="18"/>
      <c r="JVP61" s="18"/>
      <c r="JVQ61" s="18"/>
      <c r="JVR61" s="18"/>
      <c r="JVS61" s="18"/>
      <c r="JVT61" s="18"/>
      <c r="JVU61" s="18"/>
      <c r="JVV61" s="18"/>
      <c r="JVW61" s="18"/>
      <c r="JVX61" s="18"/>
      <c r="JVY61" s="18"/>
      <c r="JVZ61" s="18"/>
      <c r="JWA61" s="18"/>
      <c r="JWB61" s="18"/>
      <c r="JWC61" s="18"/>
      <c r="JWD61" s="18"/>
      <c r="JWE61" s="18"/>
      <c r="JWF61" s="18"/>
      <c r="JWG61" s="18"/>
      <c r="JWH61" s="18"/>
      <c r="JWI61" s="18"/>
      <c r="JWJ61" s="18"/>
      <c r="JWK61" s="18"/>
      <c r="JWL61" s="18"/>
      <c r="JWM61" s="18"/>
      <c r="JWN61" s="18"/>
      <c r="JWO61" s="18"/>
      <c r="JWP61" s="18"/>
      <c r="JWQ61" s="18"/>
      <c r="JWR61" s="18"/>
      <c r="JWS61" s="18"/>
      <c r="JWT61" s="18"/>
      <c r="JWU61" s="18"/>
      <c r="JWV61" s="18"/>
      <c r="JWW61" s="18"/>
      <c r="JWX61" s="18"/>
      <c r="JWY61" s="18"/>
      <c r="JWZ61" s="18"/>
      <c r="JXA61" s="18"/>
      <c r="JXB61" s="18"/>
      <c r="JXC61" s="18"/>
      <c r="JXD61" s="18"/>
      <c r="JXE61" s="18"/>
      <c r="JXF61" s="18"/>
      <c r="JXG61" s="18"/>
      <c r="JXH61" s="18"/>
      <c r="JXI61" s="18"/>
      <c r="JXJ61" s="18"/>
      <c r="JXK61" s="18"/>
      <c r="JXL61" s="18"/>
      <c r="JXM61" s="18"/>
      <c r="JXN61" s="18"/>
      <c r="JXO61" s="18"/>
      <c r="JXP61" s="18"/>
      <c r="JXQ61" s="18"/>
      <c r="JXR61" s="18"/>
      <c r="JXS61" s="18"/>
      <c r="JXT61" s="18"/>
      <c r="JXU61" s="18"/>
      <c r="JXV61" s="18"/>
      <c r="JXW61" s="18"/>
      <c r="JXX61" s="18"/>
      <c r="JXY61" s="18"/>
      <c r="JXZ61" s="18"/>
      <c r="JYA61" s="18"/>
      <c r="JYB61" s="18"/>
      <c r="JYC61" s="18"/>
      <c r="JYD61" s="18"/>
      <c r="JYE61" s="18"/>
      <c r="JYF61" s="18"/>
      <c r="JYG61" s="18"/>
      <c r="JYH61" s="18"/>
      <c r="JYI61" s="18"/>
      <c r="JYJ61" s="18"/>
      <c r="JYK61" s="18"/>
      <c r="JYL61" s="18"/>
      <c r="JYM61" s="18"/>
      <c r="JYN61" s="18"/>
      <c r="JYO61" s="18"/>
      <c r="JYP61" s="18"/>
      <c r="JYQ61" s="18"/>
      <c r="JYR61" s="18"/>
      <c r="JYS61" s="18"/>
      <c r="JYT61" s="18"/>
      <c r="JYU61" s="18"/>
      <c r="JYV61" s="18"/>
      <c r="JYW61" s="18"/>
      <c r="JYX61" s="18"/>
      <c r="JYY61" s="18"/>
      <c r="JYZ61" s="18"/>
      <c r="JZA61" s="18"/>
      <c r="JZB61" s="18"/>
      <c r="JZC61" s="18"/>
      <c r="JZD61" s="18"/>
      <c r="JZE61" s="18"/>
      <c r="JZF61" s="18"/>
      <c r="JZG61" s="18"/>
      <c r="JZH61" s="18"/>
      <c r="JZI61" s="18"/>
      <c r="JZJ61" s="18"/>
      <c r="JZK61" s="18"/>
      <c r="JZL61" s="18"/>
      <c r="JZM61" s="18"/>
      <c r="JZN61" s="18"/>
      <c r="JZO61" s="18"/>
      <c r="JZP61" s="18"/>
      <c r="JZQ61" s="18"/>
      <c r="JZR61" s="18"/>
      <c r="JZS61" s="18"/>
      <c r="JZT61" s="18"/>
      <c r="JZU61" s="18"/>
      <c r="JZV61" s="18"/>
      <c r="JZW61" s="18"/>
      <c r="JZX61" s="18"/>
      <c r="JZY61" s="18"/>
      <c r="JZZ61" s="18"/>
      <c r="KAA61" s="18"/>
      <c r="KAB61" s="18"/>
      <c r="KAC61" s="18"/>
      <c r="KAD61" s="18"/>
      <c r="KAE61" s="18"/>
      <c r="KAF61" s="18"/>
      <c r="KAG61" s="18"/>
      <c r="KAH61" s="18"/>
      <c r="KAI61" s="18"/>
      <c r="KAJ61" s="18"/>
      <c r="KAK61" s="18"/>
      <c r="KAL61" s="18"/>
      <c r="KAM61" s="18"/>
      <c r="KAN61" s="18"/>
      <c r="KAO61" s="18"/>
      <c r="KAP61" s="18"/>
      <c r="KAQ61" s="18"/>
      <c r="KAR61" s="18"/>
      <c r="KAS61" s="18"/>
      <c r="KAT61" s="18"/>
      <c r="KAU61" s="18"/>
      <c r="KAV61" s="18"/>
      <c r="KAW61" s="18"/>
      <c r="KAX61" s="18"/>
      <c r="KAY61" s="18"/>
      <c r="KAZ61" s="18"/>
      <c r="KBA61" s="18"/>
      <c r="KBB61" s="18"/>
      <c r="KBC61" s="18"/>
      <c r="KBD61" s="18"/>
      <c r="KBE61" s="18"/>
      <c r="KBF61" s="18"/>
      <c r="KBG61" s="18"/>
      <c r="KBH61" s="18"/>
      <c r="KBI61" s="18"/>
      <c r="KBJ61" s="18"/>
      <c r="KBK61" s="18"/>
      <c r="KBL61" s="18"/>
      <c r="KBM61" s="18"/>
      <c r="KBN61" s="18"/>
      <c r="KBO61" s="18"/>
      <c r="KBP61" s="18"/>
      <c r="KBQ61" s="18"/>
      <c r="KBR61" s="18"/>
      <c r="KBS61" s="18"/>
      <c r="KBT61" s="18"/>
      <c r="KBU61" s="18"/>
      <c r="KBV61" s="18"/>
      <c r="KBW61" s="18"/>
      <c r="KBX61" s="18"/>
      <c r="KBY61" s="18"/>
      <c r="KBZ61" s="18"/>
      <c r="KCA61" s="18"/>
      <c r="KCB61" s="18"/>
      <c r="KCC61" s="18"/>
      <c r="KCD61" s="18"/>
      <c r="KCE61" s="18"/>
      <c r="KCF61" s="18"/>
      <c r="KCG61" s="18"/>
      <c r="KCH61" s="18"/>
      <c r="KCI61" s="18"/>
      <c r="KCJ61" s="18"/>
      <c r="KCK61" s="18"/>
      <c r="KCL61" s="18"/>
      <c r="KCM61" s="18"/>
      <c r="KCN61" s="18"/>
      <c r="KCO61" s="18"/>
      <c r="KCP61" s="18"/>
      <c r="KCQ61" s="18"/>
      <c r="KCR61" s="18"/>
      <c r="KCS61" s="18"/>
      <c r="KCT61" s="18"/>
      <c r="KCU61" s="18"/>
      <c r="KCV61" s="18"/>
      <c r="KCW61" s="18"/>
      <c r="KCX61" s="18"/>
      <c r="KCY61" s="18"/>
      <c r="KCZ61" s="18"/>
      <c r="KDA61" s="18"/>
      <c r="KDB61" s="18"/>
      <c r="KDC61" s="18"/>
      <c r="KDD61" s="18"/>
      <c r="KDE61" s="18"/>
      <c r="KDF61" s="18"/>
      <c r="KDG61" s="18"/>
      <c r="KDH61" s="18"/>
      <c r="KDI61" s="18"/>
      <c r="KDJ61" s="18"/>
      <c r="KDK61" s="18"/>
      <c r="KDL61" s="18"/>
      <c r="KDM61" s="18"/>
      <c r="KDN61" s="18"/>
      <c r="KDO61" s="18"/>
      <c r="KDP61" s="18"/>
      <c r="KDQ61" s="18"/>
      <c r="KDR61" s="18"/>
      <c r="KDS61" s="18"/>
      <c r="KDT61" s="18"/>
      <c r="KDU61" s="18"/>
      <c r="KDV61" s="18"/>
      <c r="KDW61" s="18"/>
      <c r="KDX61" s="18"/>
      <c r="KDY61" s="18"/>
      <c r="KDZ61" s="18"/>
      <c r="KEA61" s="18"/>
      <c r="KEB61" s="18"/>
      <c r="KEC61" s="18"/>
      <c r="KED61" s="18"/>
      <c r="KEE61" s="18"/>
      <c r="KEF61" s="18"/>
      <c r="KEG61" s="18"/>
      <c r="KEH61" s="18"/>
      <c r="KEI61" s="18"/>
      <c r="KEJ61" s="18"/>
      <c r="KEK61" s="18"/>
      <c r="KEL61" s="18"/>
      <c r="KEM61" s="18"/>
      <c r="KEN61" s="18"/>
      <c r="KEO61" s="18"/>
      <c r="KEP61" s="18"/>
      <c r="KEQ61" s="18"/>
      <c r="KER61" s="18"/>
      <c r="KES61" s="18"/>
      <c r="KET61" s="18"/>
      <c r="KEU61" s="18"/>
      <c r="KEV61" s="18"/>
      <c r="KEW61" s="18"/>
      <c r="KEX61" s="18"/>
      <c r="KEY61" s="18"/>
      <c r="KEZ61" s="18"/>
      <c r="KFA61" s="18"/>
      <c r="KFB61" s="18"/>
      <c r="KFC61" s="18"/>
      <c r="KFD61" s="18"/>
      <c r="KFE61" s="18"/>
      <c r="KFF61" s="18"/>
      <c r="KFG61" s="18"/>
      <c r="KFH61" s="18"/>
      <c r="KFI61" s="18"/>
      <c r="KFJ61" s="18"/>
      <c r="KFK61" s="18"/>
      <c r="KFL61" s="18"/>
      <c r="KFM61" s="18"/>
      <c r="KFN61" s="18"/>
      <c r="KFO61" s="18"/>
      <c r="KFP61" s="18"/>
      <c r="KFQ61" s="18"/>
      <c r="KFR61" s="18"/>
      <c r="KFS61" s="18"/>
      <c r="KFT61" s="18"/>
      <c r="KFU61" s="18"/>
      <c r="KFV61" s="18"/>
      <c r="KFW61" s="18"/>
      <c r="KFX61" s="18"/>
      <c r="KFY61" s="18"/>
      <c r="KFZ61" s="18"/>
      <c r="KGA61" s="18"/>
      <c r="KGB61" s="18"/>
      <c r="KGC61" s="18"/>
      <c r="KGD61" s="18"/>
      <c r="KGE61" s="18"/>
      <c r="KGF61" s="18"/>
      <c r="KGG61" s="18"/>
      <c r="KGH61" s="18"/>
      <c r="KGI61" s="18"/>
      <c r="KGJ61" s="18"/>
      <c r="KGK61" s="18"/>
      <c r="KGL61" s="18"/>
      <c r="KGM61" s="18"/>
      <c r="KGN61" s="18"/>
      <c r="KGO61" s="18"/>
      <c r="KGP61" s="18"/>
      <c r="KGQ61" s="18"/>
      <c r="KGR61" s="18"/>
      <c r="KGS61" s="18"/>
      <c r="KGT61" s="18"/>
      <c r="KGU61" s="18"/>
      <c r="KGV61" s="18"/>
      <c r="KGW61" s="18"/>
      <c r="KGX61" s="18"/>
      <c r="KGY61" s="18"/>
      <c r="KGZ61" s="18"/>
      <c r="KHA61" s="18"/>
      <c r="KHB61" s="18"/>
      <c r="KHC61" s="18"/>
      <c r="KHD61" s="18"/>
      <c r="KHE61" s="18"/>
      <c r="KHF61" s="18"/>
      <c r="KHG61" s="18"/>
      <c r="KHH61" s="18"/>
      <c r="KHI61" s="18"/>
      <c r="KHJ61" s="18"/>
      <c r="KHK61" s="18"/>
      <c r="KHL61" s="18"/>
      <c r="KHM61" s="18"/>
      <c r="KHN61" s="18"/>
      <c r="KHO61" s="18"/>
      <c r="KHP61" s="18"/>
      <c r="KHQ61" s="18"/>
      <c r="KHR61" s="18"/>
      <c r="KHS61" s="18"/>
      <c r="KHT61" s="18"/>
      <c r="KHU61" s="18"/>
      <c r="KHV61" s="18"/>
      <c r="KHW61" s="18"/>
      <c r="KHX61" s="18"/>
      <c r="KHY61" s="18"/>
      <c r="KHZ61" s="18"/>
      <c r="KIA61" s="18"/>
      <c r="KIB61" s="18"/>
      <c r="KIC61" s="18"/>
      <c r="KID61" s="18"/>
      <c r="KIE61" s="18"/>
      <c r="KIF61" s="18"/>
      <c r="KIG61" s="18"/>
      <c r="KIH61" s="18"/>
      <c r="KII61" s="18"/>
      <c r="KIJ61" s="18"/>
      <c r="KIK61" s="18"/>
      <c r="KIL61" s="18"/>
      <c r="KIM61" s="18"/>
      <c r="KIN61" s="18"/>
      <c r="KIO61" s="18"/>
      <c r="KIP61" s="18"/>
      <c r="KIQ61" s="18"/>
      <c r="KIR61" s="18"/>
      <c r="KIS61" s="18"/>
      <c r="KIT61" s="18"/>
      <c r="KIU61" s="18"/>
      <c r="KIV61" s="18"/>
      <c r="KIW61" s="18"/>
      <c r="KIX61" s="18"/>
      <c r="KIY61" s="18"/>
      <c r="KIZ61" s="18"/>
      <c r="KJA61" s="18"/>
      <c r="KJB61" s="18"/>
      <c r="KJC61" s="18"/>
      <c r="KJD61" s="18"/>
      <c r="KJE61" s="18"/>
      <c r="KJF61" s="18"/>
      <c r="KJG61" s="18"/>
      <c r="KJH61" s="18"/>
      <c r="KJI61" s="18"/>
      <c r="KJJ61" s="18"/>
      <c r="KJK61" s="18"/>
      <c r="KJL61" s="18"/>
      <c r="KJM61" s="18"/>
      <c r="KJN61" s="18"/>
      <c r="KJO61" s="18"/>
      <c r="KJP61" s="18"/>
      <c r="KJQ61" s="18"/>
      <c r="KJR61" s="18"/>
      <c r="KJS61" s="18"/>
      <c r="KJT61" s="18"/>
      <c r="KJU61" s="18"/>
      <c r="KJV61" s="18"/>
      <c r="KJW61" s="18"/>
      <c r="KJX61" s="18"/>
      <c r="KJY61" s="18"/>
      <c r="KJZ61" s="18"/>
      <c r="KKA61" s="18"/>
      <c r="KKB61" s="18"/>
      <c r="KKC61" s="18"/>
      <c r="KKD61" s="18"/>
      <c r="KKE61" s="18"/>
      <c r="KKF61" s="18"/>
      <c r="KKG61" s="18"/>
      <c r="KKH61" s="18"/>
      <c r="KKI61" s="18"/>
      <c r="KKJ61" s="18"/>
      <c r="KKK61" s="18"/>
      <c r="KKL61" s="18"/>
      <c r="KKM61" s="18"/>
      <c r="KKN61" s="18"/>
      <c r="KKO61" s="18"/>
      <c r="KKP61" s="18"/>
      <c r="KKQ61" s="18"/>
      <c r="KKR61" s="18"/>
      <c r="KKS61" s="18"/>
      <c r="KKT61" s="18"/>
      <c r="KKU61" s="18"/>
      <c r="KKV61" s="18"/>
      <c r="KKW61" s="18"/>
      <c r="KKX61" s="18"/>
      <c r="KKY61" s="18"/>
      <c r="KKZ61" s="18"/>
      <c r="KLA61" s="18"/>
      <c r="KLB61" s="18"/>
      <c r="KLC61" s="18"/>
      <c r="KLD61" s="18"/>
      <c r="KLE61" s="18"/>
      <c r="KLF61" s="18"/>
      <c r="KLG61" s="18"/>
      <c r="KLH61" s="18"/>
      <c r="KLI61" s="18"/>
      <c r="KLJ61" s="18"/>
      <c r="KLK61" s="18"/>
      <c r="KLL61" s="18"/>
      <c r="KLM61" s="18"/>
      <c r="KLN61" s="18"/>
      <c r="KLO61" s="18"/>
      <c r="KLP61" s="18"/>
      <c r="KLQ61" s="18"/>
      <c r="KLR61" s="18"/>
      <c r="KLS61" s="18"/>
      <c r="KLT61" s="18"/>
      <c r="KLU61" s="18"/>
      <c r="KLV61" s="18"/>
      <c r="KLW61" s="18"/>
      <c r="KLX61" s="18"/>
      <c r="KLY61" s="18"/>
      <c r="KLZ61" s="18"/>
      <c r="KMA61" s="18"/>
      <c r="KMB61" s="18"/>
      <c r="KMC61" s="18"/>
      <c r="KMD61" s="18"/>
      <c r="KME61" s="18"/>
      <c r="KMF61" s="18"/>
      <c r="KMG61" s="18"/>
      <c r="KMH61" s="18"/>
      <c r="KMI61" s="18"/>
      <c r="KMJ61" s="18"/>
      <c r="KMK61" s="18"/>
      <c r="KML61" s="18"/>
      <c r="KMM61" s="18"/>
      <c r="KMN61" s="18"/>
      <c r="KMO61" s="18"/>
      <c r="KMP61" s="18"/>
      <c r="KMQ61" s="18"/>
      <c r="KMR61" s="18"/>
      <c r="KMS61" s="18"/>
      <c r="KMT61" s="18"/>
      <c r="KMU61" s="18"/>
      <c r="KMV61" s="18"/>
      <c r="KMW61" s="18"/>
      <c r="KMX61" s="18"/>
      <c r="KMY61" s="18"/>
      <c r="KMZ61" s="18"/>
      <c r="KNA61" s="18"/>
      <c r="KNB61" s="18"/>
      <c r="KNC61" s="18"/>
      <c r="KND61" s="18"/>
      <c r="KNE61" s="18"/>
      <c r="KNF61" s="18"/>
      <c r="KNG61" s="18"/>
      <c r="KNH61" s="18"/>
      <c r="KNI61" s="18"/>
      <c r="KNJ61" s="18"/>
      <c r="KNK61" s="18"/>
      <c r="KNL61" s="18"/>
      <c r="KNM61" s="18"/>
      <c r="KNN61" s="18"/>
      <c r="KNO61" s="18"/>
      <c r="KNP61" s="18"/>
      <c r="KNQ61" s="18"/>
      <c r="KNR61" s="18"/>
      <c r="KNS61" s="18"/>
      <c r="KNT61" s="18"/>
      <c r="KNU61" s="18"/>
      <c r="KNV61" s="18"/>
      <c r="KNW61" s="18"/>
      <c r="KNX61" s="18"/>
      <c r="KNY61" s="18"/>
      <c r="KNZ61" s="18"/>
      <c r="KOA61" s="18"/>
      <c r="KOB61" s="18"/>
      <c r="KOC61" s="18"/>
      <c r="KOD61" s="18"/>
      <c r="KOE61" s="18"/>
      <c r="KOF61" s="18"/>
      <c r="KOG61" s="18"/>
      <c r="KOH61" s="18"/>
      <c r="KOI61" s="18"/>
      <c r="KOJ61" s="18"/>
      <c r="KOK61" s="18"/>
      <c r="KOL61" s="18"/>
      <c r="KOM61" s="18"/>
      <c r="KON61" s="18"/>
      <c r="KOO61" s="18"/>
      <c r="KOP61" s="18"/>
      <c r="KOQ61" s="18"/>
      <c r="KOR61" s="18"/>
      <c r="KOS61" s="18"/>
      <c r="KOT61" s="18"/>
      <c r="KOU61" s="18"/>
      <c r="KOV61" s="18"/>
      <c r="KOW61" s="18"/>
      <c r="KOX61" s="18"/>
      <c r="KOY61" s="18"/>
      <c r="KOZ61" s="18"/>
      <c r="KPA61" s="18"/>
      <c r="KPB61" s="18"/>
      <c r="KPC61" s="18"/>
      <c r="KPD61" s="18"/>
      <c r="KPE61" s="18"/>
      <c r="KPF61" s="18"/>
      <c r="KPG61" s="18"/>
      <c r="KPH61" s="18"/>
      <c r="KPI61" s="18"/>
      <c r="KPJ61" s="18"/>
      <c r="KPK61" s="18"/>
      <c r="KPL61" s="18"/>
      <c r="KPM61" s="18"/>
      <c r="KPN61" s="18"/>
      <c r="KPO61" s="18"/>
      <c r="KPP61" s="18"/>
      <c r="KPQ61" s="18"/>
      <c r="KPR61" s="18"/>
      <c r="KPS61" s="18"/>
      <c r="KPT61" s="18"/>
      <c r="KPU61" s="18"/>
      <c r="KPV61" s="18"/>
      <c r="KPW61" s="18"/>
      <c r="KPX61" s="18"/>
      <c r="KPY61" s="18"/>
      <c r="KPZ61" s="18"/>
      <c r="KQA61" s="18"/>
      <c r="KQB61" s="18"/>
      <c r="KQC61" s="18"/>
      <c r="KQD61" s="18"/>
      <c r="KQE61" s="18"/>
      <c r="KQF61" s="18"/>
      <c r="KQG61" s="18"/>
      <c r="KQH61" s="18"/>
      <c r="KQI61" s="18"/>
      <c r="KQJ61" s="18"/>
      <c r="KQK61" s="18"/>
      <c r="KQL61" s="18"/>
      <c r="KQM61" s="18"/>
      <c r="KQN61" s="18"/>
      <c r="KQO61" s="18"/>
      <c r="KQP61" s="18"/>
      <c r="KQQ61" s="18"/>
      <c r="KQR61" s="18"/>
      <c r="KQS61" s="18"/>
      <c r="KQT61" s="18"/>
      <c r="KQU61" s="18"/>
      <c r="KQV61" s="18"/>
      <c r="KQW61" s="18"/>
      <c r="KQX61" s="18"/>
      <c r="KQY61" s="18"/>
      <c r="KQZ61" s="18"/>
      <c r="KRA61" s="18"/>
      <c r="KRB61" s="18"/>
      <c r="KRC61" s="18"/>
      <c r="KRD61" s="18"/>
      <c r="KRE61" s="18"/>
      <c r="KRF61" s="18"/>
      <c r="KRG61" s="18"/>
      <c r="KRH61" s="18"/>
      <c r="KRI61" s="18"/>
      <c r="KRJ61" s="18"/>
      <c r="KRK61" s="18"/>
      <c r="KRL61" s="18"/>
      <c r="KRM61" s="18"/>
      <c r="KRN61" s="18"/>
      <c r="KRO61" s="18"/>
      <c r="KRP61" s="18"/>
      <c r="KRQ61" s="18"/>
      <c r="KRR61" s="18"/>
      <c r="KRS61" s="18"/>
      <c r="KRT61" s="18"/>
      <c r="KRU61" s="18"/>
      <c r="KRV61" s="18"/>
      <c r="KRW61" s="18"/>
      <c r="KRX61" s="18"/>
      <c r="KRY61" s="18"/>
      <c r="KRZ61" s="18"/>
      <c r="KSA61" s="18"/>
      <c r="KSB61" s="18"/>
      <c r="KSC61" s="18"/>
      <c r="KSD61" s="18"/>
      <c r="KSE61" s="18"/>
      <c r="KSF61" s="18"/>
      <c r="KSG61" s="18"/>
      <c r="KSH61" s="18"/>
      <c r="KSI61" s="18"/>
      <c r="KSJ61" s="18"/>
      <c r="KSK61" s="18"/>
      <c r="KSL61" s="18"/>
      <c r="KSM61" s="18"/>
      <c r="KSN61" s="18"/>
      <c r="KSO61" s="18"/>
      <c r="KSP61" s="18"/>
      <c r="KSQ61" s="18"/>
      <c r="KSR61" s="18"/>
      <c r="KSS61" s="18"/>
      <c r="KST61" s="18"/>
      <c r="KSU61" s="18"/>
      <c r="KSV61" s="18"/>
      <c r="KSW61" s="18"/>
      <c r="KSX61" s="18"/>
      <c r="KSY61" s="18"/>
      <c r="KSZ61" s="18"/>
      <c r="KTA61" s="18"/>
      <c r="KTB61" s="18"/>
      <c r="KTC61" s="18"/>
      <c r="KTD61" s="18"/>
      <c r="KTE61" s="18"/>
      <c r="KTF61" s="18"/>
      <c r="KTG61" s="18"/>
      <c r="KTH61" s="18"/>
      <c r="KTI61" s="18"/>
      <c r="KTJ61" s="18"/>
      <c r="KTK61" s="18"/>
      <c r="KTL61" s="18"/>
      <c r="KTM61" s="18"/>
      <c r="KTN61" s="18"/>
      <c r="KTO61" s="18"/>
      <c r="KTP61" s="18"/>
      <c r="KTQ61" s="18"/>
      <c r="KTR61" s="18"/>
      <c r="KTS61" s="18"/>
      <c r="KTT61" s="18"/>
      <c r="KTU61" s="18"/>
      <c r="KTV61" s="18"/>
      <c r="KTW61" s="18"/>
      <c r="KTX61" s="18"/>
      <c r="KTY61" s="18"/>
      <c r="KTZ61" s="18"/>
      <c r="KUA61" s="18"/>
      <c r="KUB61" s="18"/>
      <c r="KUC61" s="18"/>
      <c r="KUD61" s="18"/>
      <c r="KUE61" s="18"/>
      <c r="KUF61" s="18"/>
      <c r="KUG61" s="18"/>
      <c r="KUH61" s="18"/>
      <c r="KUI61" s="18"/>
      <c r="KUJ61" s="18"/>
      <c r="KUK61" s="18"/>
      <c r="KUL61" s="18"/>
      <c r="KUM61" s="18"/>
      <c r="KUN61" s="18"/>
      <c r="KUO61" s="18"/>
      <c r="KUP61" s="18"/>
      <c r="KUQ61" s="18"/>
      <c r="KUR61" s="18"/>
      <c r="KUS61" s="18"/>
      <c r="KUT61" s="18"/>
      <c r="KUU61" s="18"/>
      <c r="KUV61" s="18"/>
      <c r="KUW61" s="18"/>
      <c r="KUX61" s="18"/>
      <c r="KUY61" s="18"/>
      <c r="KUZ61" s="18"/>
      <c r="KVA61" s="18"/>
      <c r="KVB61" s="18"/>
      <c r="KVC61" s="18"/>
      <c r="KVD61" s="18"/>
      <c r="KVE61" s="18"/>
      <c r="KVF61" s="18"/>
      <c r="KVG61" s="18"/>
      <c r="KVH61" s="18"/>
      <c r="KVI61" s="18"/>
      <c r="KVJ61" s="18"/>
      <c r="KVK61" s="18"/>
      <c r="KVL61" s="18"/>
      <c r="KVM61" s="18"/>
      <c r="KVN61" s="18"/>
      <c r="KVO61" s="18"/>
      <c r="KVP61" s="18"/>
      <c r="KVQ61" s="18"/>
      <c r="KVR61" s="18"/>
      <c r="KVS61" s="18"/>
      <c r="KVT61" s="18"/>
      <c r="KVU61" s="18"/>
      <c r="KVV61" s="18"/>
      <c r="KVW61" s="18"/>
      <c r="KVX61" s="18"/>
      <c r="KVY61" s="18"/>
      <c r="KVZ61" s="18"/>
      <c r="KWA61" s="18"/>
      <c r="KWB61" s="18"/>
      <c r="KWC61" s="18"/>
      <c r="KWD61" s="18"/>
      <c r="KWE61" s="18"/>
      <c r="KWF61" s="18"/>
      <c r="KWG61" s="18"/>
      <c r="KWH61" s="18"/>
      <c r="KWI61" s="18"/>
      <c r="KWJ61" s="18"/>
      <c r="KWK61" s="18"/>
      <c r="KWL61" s="18"/>
      <c r="KWM61" s="18"/>
      <c r="KWN61" s="18"/>
      <c r="KWO61" s="18"/>
      <c r="KWP61" s="18"/>
      <c r="KWQ61" s="18"/>
      <c r="KWR61" s="18"/>
      <c r="KWS61" s="18"/>
      <c r="KWT61" s="18"/>
      <c r="KWU61" s="18"/>
      <c r="KWV61" s="18"/>
      <c r="KWW61" s="18"/>
      <c r="KWX61" s="18"/>
      <c r="KWY61" s="18"/>
      <c r="KWZ61" s="18"/>
      <c r="KXA61" s="18"/>
      <c r="KXB61" s="18"/>
      <c r="KXC61" s="18"/>
      <c r="KXD61" s="18"/>
      <c r="KXE61" s="18"/>
      <c r="KXF61" s="18"/>
      <c r="KXG61" s="18"/>
      <c r="KXH61" s="18"/>
      <c r="KXI61" s="18"/>
      <c r="KXJ61" s="18"/>
      <c r="KXK61" s="18"/>
      <c r="KXL61" s="18"/>
      <c r="KXM61" s="18"/>
      <c r="KXN61" s="18"/>
      <c r="KXO61" s="18"/>
      <c r="KXP61" s="18"/>
      <c r="KXQ61" s="18"/>
      <c r="KXR61" s="18"/>
      <c r="KXS61" s="18"/>
      <c r="KXT61" s="18"/>
      <c r="KXU61" s="18"/>
      <c r="KXV61" s="18"/>
      <c r="KXW61" s="18"/>
      <c r="KXX61" s="18"/>
      <c r="KXY61" s="18"/>
      <c r="KXZ61" s="18"/>
      <c r="KYA61" s="18"/>
      <c r="KYB61" s="18"/>
      <c r="KYC61" s="18"/>
      <c r="KYD61" s="18"/>
      <c r="KYE61" s="18"/>
      <c r="KYF61" s="18"/>
      <c r="KYG61" s="18"/>
      <c r="KYH61" s="18"/>
      <c r="KYI61" s="18"/>
      <c r="KYJ61" s="18"/>
      <c r="KYK61" s="18"/>
      <c r="KYL61" s="18"/>
      <c r="KYM61" s="18"/>
      <c r="KYN61" s="18"/>
      <c r="KYO61" s="18"/>
      <c r="KYP61" s="18"/>
      <c r="KYQ61" s="18"/>
      <c r="KYR61" s="18"/>
      <c r="KYS61" s="18"/>
      <c r="KYT61" s="18"/>
      <c r="KYU61" s="18"/>
      <c r="KYV61" s="18"/>
      <c r="KYW61" s="18"/>
      <c r="KYX61" s="18"/>
      <c r="KYY61" s="18"/>
      <c r="KYZ61" s="18"/>
      <c r="KZA61" s="18"/>
      <c r="KZB61" s="18"/>
      <c r="KZC61" s="18"/>
      <c r="KZD61" s="18"/>
      <c r="KZE61" s="18"/>
      <c r="KZF61" s="18"/>
      <c r="KZG61" s="18"/>
      <c r="KZH61" s="18"/>
      <c r="KZI61" s="18"/>
      <c r="KZJ61" s="18"/>
      <c r="KZK61" s="18"/>
      <c r="KZL61" s="18"/>
      <c r="KZM61" s="18"/>
      <c r="KZN61" s="18"/>
      <c r="KZO61" s="18"/>
      <c r="KZP61" s="18"/>
      <c r="KZQ61" s="18"/>
      <c r="KZR61" s="18"/>
      <c r="KZS61" s="18"/>
      <c r="KZT61" s="18"/>
      <c r="KZU61" s="18"/>
      <c r="KZV61" s="18"/>
      <c r="KZW61" s="18"/>
      <c r="KZX61" s="18"/>
      <c r="KZY61" s="18"/>
      <c r="KZZ61" s="18"/>
      <c r="LAA61" s="18"/>
      <c r="LAB61" s="18"/>
      <c r="LAC61" s="18"/>
      <c r="LAD61" s="18"/>
      <c r="LAE61" s="18"/>
      <c r="LAF61" s="18"/>
      <c r="LAG61" s="18"/>
      <c r="LAH61" s="18"/>
      <c r="LAI61" s="18"/>
      <c r="LAJ61" s="18"/>
      <c r="LAK61" s="18"/>
      <c r="LAL61" s="18"/>
      <c r="LAM61" s="18"/>
      <c r="LAN61" s="18"/>
      <c r="LAO61" s="18"/>
      <c r="LAP61" s="18"/>
      <c r="LAQ61" s="18"/>
      <c r="LAR61" s="18"/>
      <c r="LAS61" s="18"/>
      <c r="LAT61" s="18"/>
      <c r="LAU61" s="18"/>
      <c r="LAV61" s="18"/>
      <c r="LAW61" s="18"/>
      <c r="LAX61" s="18"/>
      <c r="LAY61" s="18"/>
      <c r="LAZ61" s="18"/>
      <c r="LBA61" s="18"/>
      <c r="LBB61" s="18"/>
      <c r="LBC61" s="18"/>
      <c r="LBD61" s="18"/>
      <c r="LBE61" s="18"/>
      <c r="LBF61" s="18"/>
      <c r="LBG61" s="18"/>
      <c r="LBH61" s="18"/>
      <c r="LBI61" s="18"/>
      <c r="LBJ61" s="18"/>
      <c r="LBK61" s="18"/>
      <c r="LBL61" s="18"/>
      <c r="LBM61" s="18"/>
      <c r="LBN61" s="18"/>
      <c r="LBO61" s="18"/>
      <c r="LBP61" s="18"/>
      <c r="LBQ61" s="18"/>
      <c r="LBR61" s="18"/>
      <c r="LBS61" s="18"/>
      <c r="LBT61" s="18"/>
      <c r="LBU61" s="18"/>
      <c r="LBV61" s="18"/>
      <c r="LBW61" s="18"/>
      <c r="LBX61" s="18"/>
      <c r="LBY61" s="18"/>
      <c r="LBZ61" s="18"/>
      <c r="LCA61" s="18"/>
      <c r="LCB61" s="18"/>
      <c r="LCC61" s="18"/>
      <c r="LCD61" s="18"/>
      <c r="LCE61" s="18"/>
      <c r="LCF61" s="18"/>
      <c r="LCG61" s="18"/>
      <c r="LCH61" s="18"/>
      <c r="LCI61" s="18"/>
      <c r="LCJ61" s="18"/>
      <c r="LCK61" s="18"/>
      <c r="LCL61" s="18"/>
      <c r="LCM61" s="18"/>
      <c r="LCN61" s="18"/>
      <c r="LCO61" s="18"/>
      <c r="LCP61" s="18"/>
      <c r="LCQ61" s="18"/>
      <c r="LCR61" s="18"/>
      <c r="LCS61" s="18"/>
      <c r="LCT61" s="18"/>
      <c r="LCU61" s="18"/>
      <c r="LCV61" s="18"/>
      <c r="LCW61" s="18"/>
      <c r="LCX61" s="18"/>
      <c r="LCY61" s="18"/>
      <c r="LCZ61" s="18"/>
      <c r="LDA61" s="18"/>
      <c r="LDB61" s="18"/>
      <c r="LDC61" s="18"/>
      <c r="LDD61" s="18"/>
      <c r="LDE61" s="18"/>
      <c r="LDF61" s="18"/>
      <c r="LDG61" s="18"/>
      <c r="LDH61" s="18"/>
      <c r="LDI61" s="18"/>
      <c r="LDJ61" s="18"/>
      <c r="LDK61" s="18"/>
      <c r="LDL61" s="18"/>
      <c r="LDM61" s="18"/>
      <c r="LDN61" s="18"/>
      <c r="LDO61" s="18"/>
      <c r="LDP61" s="18"/>
      <c r="LDQ61" s="18"/>
      <c r="LDR61" s="18"/>
      <c r="LDS61" s="18"/>
      <c r="LDT61" s="18"/>
      <c r="LDU61" s="18"/>
      <c r="LDV61" s="18"/>
      <c r="LDW61" s="18"/>
      <c r="LDX61" s="18"/>
      <c r="LDY61" s="18"/>
      <c r="LDZ61" s="18"/>
      <c r="LEA61" s="18"/>
      <c r="LEB61" s="18"/>
      <c r="LEC61" s="18"/>
      <c r="LED61" s="18"/>
      <c r="LEE61" s="18"/>
      <c r="LEF61" s="18"/>
      <c r="LEG61" s="18"/>
      <c r="LEH61" s="18"/>
      <c r="LEI61" s="18"/>
      <c r="LEJ61" s="18"/>
      <c r="LEK61" s="18"/>
      <c r="LEL61" s="18"/>
      <c r="LEM61" s="18"/>
      <c r="LEN61" s="18"/>
      <c r="LEO61" s="18"/>
      <c r="LEP61" s="18"/>
      <c r="LEQ61" s="18"/>
      <c r="LER61" s="18"/>
      <c r="LES61" s="18"/>
      <c r="LET61" s="18"/>
      <c r="LEU61" s="18"/>
      <c r="LEV61" s="18"/>
      <c r="LEW61" s="18"/>
      <c r="LEX61" s="18"/>
      <c r="LEY61" s="18"/>
      <c r="LEZ61" s="18"/>
      <c r="LFA61" s="18"/>
      <c r="LFB61" s="18"/>
      <c r="LFC61" s="18"/>
      <c r="LFD61" s="18"/>
      <c r="LFE61" s="18"/>
      <c r="LFF61" s="18"/>
      <c r="LFG61" s="18"/>
      <c r="LFH61" s="18"/>
      <c r="LFI61" s="18"/>
      <c r="LFJ61" s="18"/>
      <c r="LFK61" s="18"/>
      <c r="LFL61" s="18"/>
      <c r="LFM61" s="18"/>
      <c r="LFN61" s="18"/>
      <c r="LFO61" s="18"/>
      <c r="LFP61" s="18"/>
      <c r="LFQ61" s="18"/>
      <c r="LFR61" s="18"/>
      <c r="LFS61" s="18"/>
      <c r="LFT61" s="18"/>
      <c r="LFU61" s="18"/>
      <c r="LFV61" s="18"/>
      <c r="LFW61" s="18"/>
      <c r="LFX61" s="18"/>
      <c r="LFY61" s="18"/>
      <c r="LFZ61" s="18"/>
      <c r="LGA61" s="18"/>
      <c r="LGB61" s="18"/>
      <c r="LGC61" s="18"/>
      <c r="LGD61" s="18"/>
      <c r="LGE61" s="18"/>
      <c r="LGF61" s="18"/>
      <c r="LGG61" s="18"/>
      <c r="LGH61" s="18"/>
      <c r="LGI61" s="18"/>
      <c r="LGJ61" s="18"/>
      <c r="LGK61" s="18"/>
      <c r="LGL61" s="18"/>
      <c r="LGM61" s="18"/>
      <c r="LGN61" s="18"/>
      <c r="LGO61" s="18"/>
      <c r="LGP61" s="18"/>
      <c r="LGQ61" s="18"/>
      <c r="LGR61" s="18"/>
      <c r="LGS61" s="18"/>
      <c r="LGT61" s="18"/>
      <c r="LGU61" s="18"/>
      <c r="LGV61" s="18"/>
      <c r="LGW61" s="18"/>
      <c r="LGX61" s="18"/>
      <c r="LGY61" s="18"/>
      <c r="LGZ61" s="18"/>
      <c r="LHA61" s="18"/>
      <c r="LHB61" s="18"/>
      <c r="LHC61" s="18"/>
      <c r="LHD61" s="18"/>
      <c r="LHE61" s="18"/>
      <c r="LHF61" s="18"/>
      <c r="LHG61" s="18"/>
      <c r="LHH61" s="18"/>
      <c r="LHI61" s="18"/>
      <c r="LHJ61" s="18"/>
      <c r="LHK61" s="18"/>
      <c r="LHL61" s="18"/>
      <c r="LHM61" s="18"/>
      <c r="LHN61" s="18"/>
      <c r="LHO61" s="18"/>
      <c r="LHP61" s="18"/>
      <c r="LHQ61" s="18"/>
      <c r="LHR61" s="18"/>
      <c r="LHS61" s="18"/>
      <c r="LHT61" s="18"/>
      <c r="LHU61" s="18"/>
      <c r="LHV61" s="18"/>
      <c r="LHW61" s="18"/>
      <c r="LHX61" s="18"/>
      <c r="LHY61" s="18"/>
      <c r="LHZ61" s="18"/>
      <c r="LIA61" s="18"/>
      <c r="LIB61" s="18"/>
      <c r="LIC61" s="18"/>
      <c r="LID61" s="18"/>
      <c r="LIE61" s="18"/>
      <c r="LIF61" s="18"/>
      <c r="LIG61" s="18"/>
      <c r="LIH61" s="18"/>
      <c r="LII61" s="18"/>
      <c r="LIJ61" s="18"/>
      <c r="LIK61" s="18"/>
      <c r="LIL61" s="18"/>
      <c r="LIM61" s="18"/>
      <c r="LIN61" s="18"/>
      <c r="LIO61" s="18"/>
      <c r="LIP61" s="18"/>
      <c r="LIQ61" s="18"/>
      <c r="LIR61" s="18"/>
      <c r="LIS61" s="18"/>
      <c r="LIT61" s="18"/>
      <c r="LIU61" s="18"/>
      <c r="LIV61" s="18"/>
      <c r="LIW61" s="18"/>
      <c r="LIX61" s="18"/>
      <c r="LIY61" s="18"/>
      <c r="LIZ61" s="18"/>
      <c r="LJA61" s="18"/>
      <c r="LJB61" s="18"/>
      <c r="LJC61" s="18"/>
      <c r="LJD61" s="18"/>
      <c r="LJE61" s="18"/>
      <c r="LJF61" s="18"/>
      <c r="LJG61" s="18"/>
      <c r="LJH61" s="18"/>
      <c r="LJI61" s="18"/>
      <c r="LJJ61" s="18"/>
      <c r="LJK61" s="18"/>
      <c r="LJL61" s="18"/>
      <c r="LJM61" s="18"/>
      <c r="LJN61" s="18"/>
      <c r="LJO61" s="18"/>
      <c r="LJP61" s="18"/>
      <c r="LJQ61" s="18"/>
      <c r="LJR61" s="18"/>
      <c r="LJS61" s="18"/>
      <c r="LJT61" s="18"/>
      <c r="LJU61" s="18"/>
      <c r="LJV61" s="18"/>
      <c r="LJW61" s="18"/>
      <c r="LJX61" s="18"/>
      <c r="LJY61" s="18"/>
      <c r="LJZ61" s="18"/>
      <c r="LKA61" s="18"/>
      <c r="LKB61" s="18"/>
      <c r="LKC61" s="18"/>
      <c r="LKD61" s="18"/>
      <c r="LKE61" s="18"/>
      <c r="LKF61" s="18"/>
      <c r="LKG61" s="18"/>
      <c r="LKH61" s="18"/>
      <c r="LKI61" s="18"/>
      <c r="LKJ61" s="18"/>
      <c r="LKK61" s="18"/>
      <c r="LKL61" s="18"/>
      <c r="LKM61" s="18"/>
      <c r="LKN61" s="18"/>
      <c r="LKO61" s="18"/>
      <c r="LKP61" s="18"/>
      <c r="LKQ61" s="18"/>
      <c r="LKR61" s="18"/>
      <c r="LKS61" s="18"/>
      <c r="LKT61" s="18"/>
      <c r="LKU61" s="18"/>
      <c r="LKV61" s="18"/>
      <c r="LKW61" s="18"/>
      <c r="LKX61" s="18"/>
      <c r="LKY61" s="18"/>
      <c r="LKZ61" s="18"/>
      <c r="LLA61" s="18"/>
      <c r="LLB61" s="18"/>
      <c r="LLC61" s="18"/>
      <c r="LLD61" s="18"/>
      <c r="LLE61" s="18"/>
      <c r="LLF61" s="18"/>
      <c r="LLG61" s="18"/>
      <c r="LLH61" s="18"/>
      <c r="LLI61" s="18"/>
      <c r="LLJ61" s="18"/>
      <c r="LLK61" s="18"/>
      <c r="LLL61" s="18"/>
      <c r="LLM61" s="18"/>
      <c r="LLN61" s="18"/>
      <c r="LLO61" s="18"/>
      <c r="LLP61" s="18"/>
      <c r="LLQ61" s="18"/>
      <c r="LLR61" s="18"/>
      <c r="LLS61" s="18"/>
      <c r="LLT61" s="18"/>
      <c r="LLU61" s="18"/>
      <c r="LLV61" s="18"/>
      <c r="LLW61" s="18"/>
      <c r="LLX61" s="18"/>
      <c r="LLY61" s="18"/>
      <c r="LLZ61" s="18"/>
      <c r="LMA61" s="18"/>
      <c r="LMB61" s="18"/>
      <c r="LMC61" s="18"/>
      <c r="LMD61" s="18"/>
      <c r="LME61" s="18"/>
      <c r="LMF61" s="18"/>
      <c r="LMG61" s="18"/>
      <c r="LMH61" s="18"/>
      <c r="LMI61" s="18"/>
      <c r="LMJ61" s="18"/>
      <c r="LMK61" s="18"/>
      <c r="LML61" s="18"/>
      <c r="LMM61" s="18"/>
      <c r="LMN61" s="18"/>
      <c r="LMO61" s="18"/>
      <c r="LMP61" s="18"/>
      <c r="LMQ61" s="18"/>
      <c r="LMR61" s="18"/>
      <c r="LMS61" s="18"/>
      <c r="LMT61" s="18"/>
      <c r="LMU61" s="18"/>
      <c r="LMV61" s="18"/>
      <c r="LMW61" s="18"/>
      <c r="LMX61" s="18"/>
      <c r="LMY61" s="18"/>
      <c r="LMZ61" s="18"/>
      <c r="LNA61" s="18"/>
      <c r="LNB61" s="18"/>
      <c r="LNC61" s="18"/>
      <c r="LND61" s="18"/>
      <c r="LNE61" s="18"/>
      <c r="LNF61" s="18"/>
      <c r="LNG61" s="18"/>
      <c r="LNH61" s="18"/>
      <c r="LNI61" s="18"/>
      <c r="LNJ61" s="18"/>
      <c r="LNK61" s="18"/>
      <c r="LNL61" s="18"/>
      <c r="LNM61" s="18"/>
      <c r="LNN61" s="18"/>
      <c r="LNO61" s="18"/>
      <c r="LNP61" s="18"/>
      <c r="LNQ61" s="18"/>
      <c r="LNR61" s="18"/>
      <c r="LNS61" s="18"/>
      <c r="LNT61" s="18"/>
      <c r="LNU61" s="18"/>
      <c r="LNV61" s="18"/>
      <c r="LNW61" s="18"/>
      <c r="LNX61" s="18"/>
      <c r="LNY61" s="18"/>
      <c r="LNZ61" s="18"/>
      <c r="LOA61" s="18"/>
      <c r="LOB61" s="18"/>
      <c r="LOC61" s="18"/>
      <c r="LOD61" s="18"/>
      <c r="LOE61" s="18"/>
      <c r="LOF61" s="18"/>
      <c r="LOG61" s="18"/>
      <c r="LOH61" s="18"/>
      <c r="LOI61" s="18"/>
      <c r="LOJ61" s="18"/>
      <c r="LOK61" s="18"/>
      <c r="LOL61" s="18"/>
      <c r="LOM61" s="18"/>
      <c r="LON61" s="18"/>
      <c r="LOO61" s="18"/>
      <c r="LOP61" s="18"/>
      <c r="LOQ61" s="18"/>
      <c r="LOR61" s="18"/>
      <c r="LOS61" s="18"/>
      <c r="LOT61" s="18"/>
      <c r="LOU61" s="18"/>
      <c r="LOV61" s="18"/>
      <c r="LOW61" s="18"/>
      <c r="LOX61" s="18"/>
      <c r="LOY61" s="18"/>
      <c r="LOZ61" s="18"/>
      <c r="LPA61" s="18"/>
      <c r="LPB61" s="18"/>
      <c r="LPC61" s="18"/>
      <c r="LPD61" s="18"/>
      <c r="LPE61" s="18"/>
      <c r="LPF61" s="18"/>
      <c r="LPG61" s="18"/>
      <c r="LPH61" s="18"/>
      <c r="LPI61" s="18"/>
      <c r="LPJ61" s="18"/>
      <c r="LPK61" s="18"/>
      <c r="LPL61" s="18"/>
      <c r="LPM61" s="18"/>
      <c r="LPN61" s="18"/>
      <c r="LPO61" s="18"/>
      <c r="LPP61" s="18"/>
      <c r="LPQ61" s="18"/>
      <c r="LPR61" s="18"/>
      <c r="LPS61" s="18"/>
      <c r="LPT61" s="18"/>
      <c r="LPU61" s="18"/>
      <c r="LPV61" s="18"/>
      <c r="LPW61" s="18"/>
      <c r="LPX61" s="18"/>
      <c r="LPY61" s="18"/>
      <c r="LPZ61" s="18"/>
      <c r="LQA61" s="18"/>
      <c r="LQB61" s="18"/>
      <c r="LQC61" s="18"/>
      <c r="LQD61" s="18"/>
      <c r="LQE61" s="18"/>
      <c r="LQF61" s="18"/>
      <c r="LQG61" s="18"/>
      <c r="LQH61" s="18"/>
      <c r="LQI61" s="18"/>
      <c r="LQJ61" s="18"/>
      <c r="LQK61" s="18"/>
      <c r="LQL61" s="18"/>
      <c r="LQM61" s="18"/>
      <c r="LQN61" s="18"/>
      <c r="LQO61" s="18"/>
      <c r="LQP61" s="18"/>
      <c r="LQQ61" s="18"/>
      <c r="LQR61" s="18"/>
      <c r="LQS61" s="18"/>
      <c r="LQT61" s="18"/>
      <c r="LQU61" s="18"/>
      <c r="LQV61" s="18"/>
      <c r="LQW61" s="18"/>
      <c r="LQX61" s="18"/>
      <c r="LQY61" s="18"/>
      <c r="LQZ61" s="18"/>
      <c r="LRA61" s="18"/>
      <c r="LRB61" s="18"/>
      <c r="LRC61" s="18"/>
      <c r="LRD61" s="18"/>
      <c r="LRE61" s="18"/>
      <c r="LRF61" s="18"/>
      <c r="LRG61" s="18"/>
      <c r="LRH61" s="18"/>
      <c r="LRI61" s="18"/>
      <c r="LRJ61" s="18"/>
      <c r="LRK61" s="18"/>
      <c r="LRL61" s="18"/>
      <c r="LRM61" s="18"/>
      <c r="LRN61" s="18"/>
      <c r="LRO61" s="18"/>
      <c r="LRP61" s="18"/>
      <c r="LRQ61" s="18"/>
      <c r="LRR61" s="18"/>
      <c r="LRS61" s="18"/>
      <c r="LRT61" s="18"/>
      <c r="LRU61" s="18"/>
      <c r="LRV61" s="18"/>
      <c r="LRW61" s="18"/>
      <c r="LRX61" s="18"/>
      <c r="LRY61" s="18"/>
      <c r="LRZ61" s="18"/>
      <c r="LSA61" s="18"/>
      <c r="LSB61" s="18"/>
      <c r="LSC61" s="18"/>
      <c r="LSD61" s="18"/>
      <c r="LSE61" s="18"/>
      <c r="LSF61" s="18"/>
      <c r="LSG61" s="18"/>
      <c r="LSH61" s="18"/>
      <c r="LSI61" s="18"/>
      <c r="LSJ61" s="18"/>
      <c r="LSK61" s="18"/>
      <c r="LSL61" s="18"/>
      <c r="LSM61" s="18"/>
      <c r="LSN61" s="18"/>
      <c r="LSO61" s="18"/>
      <c r="LSP61" s="18"/>
      <c r="LSQ61" s="18"/>
      <c r="LSR61" s="18"/>
      <c r="LSS61" s="18"/>
      <c r="LST61" s="18"/>
      <c r="LSU61" s="18"/>
      <c r="LSV61" s="18"/>
      <c r="LSW61" s="18"/>
      <c r="LSX61" s="18"/>
      <c r="LSY61" s="18"/>
      <c r="LSZ61" s="18"/>
      <c r="LTA61" s="18"/>
      <c r="LTB61" s="18"/>
      <c r="LTC61" s="18"/>
      <c r="LTD61" s="18"/>
      <c r="LTE61" s="18"/>
      <c r="LTF61" s="18"/>
      <c r="LTG61" s="18"/>
      <c r="LTH61" s="18"/>
      <c r="LTI61" s="18"/>
      <c r="LTJ61" s="18"/>
      <c r="LTK61" s="18"/>
      <c r="LTL61" s="18"/>
      <c r="LTM61" s="18"/>
      <c r="LTN61" s="18"/>
      <c r="LTO61" s="18"/>
      <c r="LTP61" s="18"/>
      <c r="LTQ61" s="18"/>
      <c r="LTR61" s="18"/>
      <c r="LTS61" s="18"/>
      <c r="LTT61" s="18"/>
      <c r="LTU61" s="18"/>
      <c r="LTV61" s="18"/>
      <c r="LTW61" s="18"/>
      <c r="LTX61" s="18"/>
      <c r="LTY61" s="18"/>
      <c r="LTZ61" s="18"/>
      <c r="LUA61" s="18"/>
      <c r="LUB61" s="18"/>
      <c r="LUC61" s="18"/>
      <c r="LUD61" s="18"/>
      <c r="LUE61" s="18"/>
      <c r="LUF61" s="18"/>
      <c r="LUG61" s="18"/>
      <c r="LUH61" s="18"/>
      <c r="LUI61" s="18"/>
      <c r="LUJ61" s="18"/>
      <c r="LUK61" s="18"/>
      <c r="LUL61" s="18"/>
      <c r="LUM61" s="18"/>
      <c r="LUN61" s="18"/>
      <c r="LUO61" s="18"/>
      <c r="LUP61" s="18"/>
      <c r="LUQ61" s="18"/>
      <c r="LUR61" s="18"/>
      <c r="LUS61" s="18"/>
      <c r="LUT61" s="18"/>
      <c r="LUU61" s="18"/>
      <c r="LUV61" s="18"/>
      <c r="LUW61" s="18"/>
      <c r="LUX61" s="18"/>
      <c r="LUY61" s="18"/>
      <c r="LUZ61" s="18"/>
      <c r="LVA61" s="18"/>
      <c r="LVB61" s="18"/>
      <c r="LVC61" s="18"/>
      <c r="LVD61" s="18"/>
      <c r="LVE61" s="18"/>
      <c r="LVF61" s="18"/>
      <c r="LVG61" s="18"/>
      <c r="LVH61" s="18"/>
      <c r="LVI61" s="18"/>
      <c r="LVJ61" s="18"/>
      <c r="LVK61" s="18"/>
      <c r="LVL61" s="18"/>
      <c r="LVM61" s="18"/>
      <c r="LVN61" s="18"/>
      <c r="LVO61" s="18"/>
      <c r="LVP61" s="18"/>
      <c r="LVQ61" s="18"/>
      <c r="LVR61" s="18"/>
      <c r="LVS61" s="18"/>
      <c r="LVT61" s="18"/>
      <c r="LVU61" s="18"/>
      <c r="LVV61" s="18"/>
      <c r="LVW61" s="18"/>
      <c r="LVX61" s="18"/>
      <c r="LVY61" s="18"/>
      <c r="LVZ61" s="18"/>
      <c r="LWA61" s="18"/>
      <c r="LWB61" s="18"/>
      <c r="LWC61" s="18"/>
      <c r="LWD61" s="18"/>
      <c r="LWE61" s="18"/>
      <c r="LWF61" s="18"/>
      <c r="LWG61" s="18"/>
      <c r="LWH61" s="18"/>
      <c r="LWI61" s="18"/>
      <c r="LWJ61" s="18"/>
      <c r="LWK61" s="18"/>
      <c r="LWL61" s="18"/>
      <c r="LWM61" s="18"/>
      <c r="LWN61" s="18"/>
      <c r="LWO61" s="18"/>
      <c r="LWP61" s="18"/>
      <c r="LWQ61" s="18"/>
      <c r="LWR61" s="18"/>
      <c r="LWS61" s="18"/>
      <c r="LWT61" s="18"/>
      <c r="LWU61" s="18"/>
      <c r="LWV61" s="18"/>
      <c r="LWW61" s="18"/>
      <c r="LWX61" s="18"/>
      <c r="LWY61" s="18"/>
      <c r="LWZ61" s="18"/>
      <c r="LXA61" s="18"/>
      <c r="LXB61" s="18"/>
      <c r="LXC61" s="18"/>
      <c r="LXD61" s="18"/>
      <c r="LXE61" s="18"/>
      <c r="LXF61" s="18"/>
      <c r="LXG61" s="18"/>
      <c r="LXH61" s="18"/>
      <c r="LXI61" s="18"/>
      <c r="LXJ61" s="18"/>
      <c r="LXK61" s="18"/>
      <c r="LXL61" s="18"/>
      <c r="LXM61" s="18"/>
      <c r="LXN61" s="18"/>
      <c r="LXO61" s="18"/>
      <c r="LXP61" s="18"/>
      <c r="LXQ61" s="18"/>
      <c r="LXR61" s="18"/>
      <c r="LXS61" s="18"/>
      <c r="LXT61" s="18"/>
      <c r="LXU61" s="18"/>
      <c r="LXV61" s="18"/>
      <c r="LXW61" s="18"/>
      <c r="LXX61" s="18"/>
      <c r="LXY61" s="18"/>
      <c r="LXZ61" s="18"/>
      <c r="LYA61" s="18"/>
      <c r="LYB61" s="18"/>
      <c r="LYC61" s="18"/>
      <c r="LYD61" s="18"/>
      <c r="LYE61" s="18"/>
      <c r="LYF61" s="18"/>
      <c r="LYG61" s="18"/>
      <c r="LYH61" s="18"/>
      <c r="LYI61" s="18"/>
      <c r="LYJ61" s="18"/>
      <c r="LYK61" s="18"/>
      <c r="LYL61" s="18"/>
      <c r="LYM61" s="18"/>
      <c r="LYN61" s="18"/>
      <c r="LYO61" s="18"/>
      <c r="LYP61" s="18"/>
      <c r="LYQ61" s="18"/>
      <c r="LYR61" s="18"/>
      <c r="LYS61" s="18"/>
      <c r="LYT61" s="18"/>
      <c r="LYU61" s="18"/>
      <c r="LYV61" s="18"/>
      <c r="LYW61" s="18"/>
      <c r="LYX61" s="18"/>
      <c r="LYY61" s="18"/>
      <c r="LYZ61" s="18"/>
      <c r="LZA61" s="18"/>
      <c r="LZB61" s="18"/>
      <c r="LZC61" s="18"/>
      <c r="LZD61" s="18"/>
      <c r="LZE61" s="18"/>
      <c r="LZF61" s="18"/>
      <c r="LZG61" s="18"/>
      <c r="LZH61" s="18"/>
      <c r="LZI61" s="18"/>
      <c r="LZJ61" s="18"/>
      <c r="LZK61" s="18"/>
      <c r="LZL61" s="18"/>
      <c r="LZM61" s="18"/>
      <c r="LZN61" s="18"/>
      <c r="LZO61" s="18"/>
      <c r="LZP61" s="18"/>
      <c r="LZQ61" s="18"/>
      <c r="LZR61" s="18"/>
      <c r="LZS61" s="18"/>
      <c r="LZT61" s="18"/>
      <c r="LZU61" s="18"/>
      <c r="LZV61" s="18"/>
      <c r="LZW61" s="18"/>
      <c r="LZX61" s="18"/>
      <c r="LZY61" s="18"/>
      <c r="LZZ61" s="18"/>
      <c r="MAA61" s="18"/>
      <c r="MAB61" s="18"/>
      <c r="MAC61" s="18"/>
      <c r="MAD61" s="18"/>
      <c r="MAE61" s="18"/>
      <c r="MAF61" s="18"/>
      <c r="MAG61" s="18"/>
      <c r="MAH61" s="18"/>
      <c r="MAI61" s="18"/>
      <c r="MAJ61" s="18"/>
      <c r="MAK61" s="18"/>
      <c r="MAL61" s="18"/>
      <c r="MAM61" s="18"/>
      <c r="MAN61" s="18"/>
      <c r="MAO61" s="18"/>
      <c r="MAP61" s="18"/>
      <c r="MAQ61" s="18"/>
      <c r="MAR61" s="18"/>
      <c r="MAS61" s="18"/>
      <c r="MAT61" s="18"/>
      <c r="MAU61" s="18"/>
      <c r="MAV61" s="18"/>
      <c r="MAW61" s="18"/>
      <c r="MAX61" s="18"/>
      <c r="MAY61" s="18"/>
      <c r="MAZ61" s="18"/>
      <c r="MBA61" s="18"/>
      <c r="MBB61" s="18"/>
      <c r="MBC61" s="18"/>
      <c r="MBD61" s="18"/>
      <c r="MBE61" s="18"/>
      <c r="MBF61" s="18"/>
      <c r="MBG61" s="18"/>
      <c r="MBH61" s="18"/>
      <c r="MBI61" s="18"/>
      <c r="MBJ61" s="18"/>
      <c r="MBK61" s="18"/>
      <c r="MBL61" s="18"/>
      <c r="MBM61" s="18"/>
      <c r="MBN61" s="18"/>
      <c r="MBO61" s="18"/>
      <c r="MBP61" s="18"/>
      <c r="MBQ61" s="18"/>
      <c r="MBR61" s="18"/>
      <c r="MBS61" s="18"/>
      <c r="MBT61" s="18"/>
      <c r="MBU61" s="18"/>
      <c r="MBV61" s="18"/>
      <c r="MBW61" s="18"/>
      <c r="MBX61" s="18"/>
      <c r="MBY61" s="18"/>
      <c r="MBZ61" s="18"/>
      <c r="MCA61" s="18"/>
      <c r="MCB61" s="18"/>
      <c r="MCC61" s="18"/>
      <c r="MCD61" s="18"/>
      <c r="MCE61" s="18"/>
      <c r="MCF61" s="18"/>
      <c r="MCG61" s="18"/>
      <c r="MCH61" s="18"/>
      <c r="MCI61" s="18"/>
      <c r="MCJ61" s="18"/>
      <c r="MCK61" s="18"/>
      <c r="MCL61" s="18"/>
      <c r="MCM61" s="18"/>
      <c r="MCN61" s="18"/>
      <c r="MCO61" s="18"/>
      <c r="MCP61" s="18"/>
      <c r="MCQ61" s="18"/>
      <c r="MCR61" s="18"/>
      <c r="MCS61" s="18"/>
      <c r="MCT61" s="18"/>
      <c r="MCU61" s="18"/>
      <c r="MCV61" s="18"/>
      <c r="MCW61" s="18"/>
      <c r="MCX61" s="18"/>
      <c r="MCY61" s="18"/>
      <c r="MCZ61" s="18"/>
      <c r="MDA61" s="18"/>
      <c r="MDB61" s="18"/>
      <c r="MDC61" s="18"/>
      <c r="MDD61" s="18"/>
      <c r="MDE61" s="18"/>
      <c r="MDF61" s="18"/>
      <c r="MDG61" s="18"/>
      <c r="MDH61" s="18"/>
      <c r="MDI61" s="18"/>
      <c r="MDJ61" s="18"/>
      <c r="MDK61" s="18"/>
      <c r="MDL61" s="18"/>
      <c r="MDM61" s="18"/>
      <c r="MDN61" s="18"/>
      <c r="MDO61" s="18"/>
      <c r="MDP61" s="18"/>
      <c r="MDQ61" s="18"/>
      <c r="MDR61" s="18"/>
      <c r="MDS61" s="18"/>
      <c r="MDT61" s="18"/>
      <c r="MDU61" s="18"/>
      <c r="MDV61" s="18"/>
      <c r="MDW61" s="18"/>
      <c r="MDX61" s="18"/>
      <c r="MDY61" s="18"/>
      <c r="MDZ61" s="18"/>
      <c r="MEA61" s="18"/>
      <c r="MEB61" s="18"/>
      <c r="MEC61" s="18"/>
      <c r="MED61" s="18"/>
      <c r="MEE61" s="18"/>
      <c r="MEF61" s="18"/>
      <c r="MEG61" s="18"/>
      <c r="MEH61" s="18"/>
      <c r="MEI61" s="18"/>
      <c r="MEJ61" s="18"/>
      <c r="MEK61" s="18"/>
      <c r="MEL61" s="18"/>
      <c r="MEM61" s="18"/>
      <c r="MEN61" s="18"/>
      <c r="MEO61" s="18"/>
      <c r="MEP61" s="18"/>
      <c r="MEQ61" s="18"/>
      <c r="MER61" s="18"/>
      <c r="MES61" s="18"/>
      <c r="MET61" s="18"/>
      <c r="MEU61" s="18"/>
      <c r="MEV61" s="18"/>
      <c r="MEW61" s="18"/>
      <c r="MEX61" s="18"/>
      <c r="MEY61" s="18"/>
      <c r="MEZ61" s="18"/>
      <c r="MFA61" s="18"/>
      <c r="MFB61" s="18"/>
      <c r="MFC61" s="18"/>
      <c r="MFD61" s="18"/>
      <c r="MFE61" s="18"/>
      <c r="MFF61" s="18"/>
      <c r="MFG61" s="18"/>
      <c r="MFH61" s="18"/>
      <c r="MFI61" s="18"/>
      <c r="MFJ61" s="18"/>
      <c r="MFK61" s="18"/>
      <c r="MFL61" s="18"/>
      <c r="MFM61" s="18"/>
      <c r="MFN61" s="18"/>
      <c r="MFO61" s="18"/>
      <c r="MFP61" s="18"/>
      <c r="MFQ61" s="18"/>
      <c r="MFR61" s="18"/>
      <c r="MFS61" s="18"/>
      <c r="MFT61" s="18"/>
      <c r="MFU61" s="18"/>
      <c r="MFV61" s="18"/>
      <c r="MFW61" s="18"/>
      <c r="MFX61" s="18"/>
      <c r="MFY61" s="18"/>
      <c r="MFZ61" s="18"/>
      <c r="MGA61" s="18"/>
      <c r="MGB61" s="18"/>
      <c r="MGC61" s="18"/>
      <c r="MGD61" s="18"/>
      <c r="MGE61" s="18"/>
      <c r="MGF61" s="18"/>
      <c r="MGG61" s="18"/>
      <c r="MGH61" s="18"/>
      <c r="MGI61" s="18"/>
      <c r="MGJ61" s="18"/>
      <c r="MGK61" s="18"/>
      <c r="MGL61" s="18"/>
      <c r="MGM61" s="18"/>
      <c r="MGN61" s="18"/>
      <c r="MGO61" s="18"/>
      <c r="MGP61" s="18"/>
      <c r="MGQ61" s="18"/>
      <c r="MGR61" s="18"/>
      <c r="MGS61" s="18"/>
      <c r="MGT61" s="18"/>
      <c r="MGU61" s="18"/>
      <c r="MGV61" s="18"/>
      <c r="MGW61" s="18"/>
      <c r="MGX61" s="18"/>
      <c r="MGY61" s="18"/>
      <c r="MGZ61" s="18"/>
      <c r="MHA61" s="18"/>
      <c r="MHB61" s="18"/>
      <c r="MHC61" s="18"/>
      <c r="MHD61" s="18"/>
      <c r="MHE61" s="18"/>
      <c r="MHF61" s="18"/>
      <c r="MHG61" s="18"/>
      <c r="MHH61" s="18"/>
      <c r="MHI61" s="18"/>
      <c r="MHJ61" s="18"/>
      <c r="MHK61" s="18"/>
      <c r="MHL61" s="18"/>
      <c r="MHM61" s="18"/>
      <c r="MHN61" s="18"/>
      <c r="MHO61" s="18"/>
      <c r="MHP61" s="18"/>
      <c r="MHQ61" s="18"/>
      <c r="MHR61" s="18"/>
      <c r="MHS61" s="18"/>
      <c r="MHT61" s="18"/>
      <c r="MHU61" s="18"/>
      <c r="MHV61" s="18"/>
      <c r="MHW61" s="18"/>
      <c r="MHX61" s="18"/>
      <c r="MHY61" s="18"/>
      <c r="MHZ61" s="18"/>
      <c r="MIA61" s="18"/>
      <c r="MIB61" s="18"/>
      <c r="MIC61" s="18"/>
      <c r="MID61" s="18"/>
      <c r="MIE61" s="18"/>
      <c r="MIF61" s="18"/>
      <c r="MIG61" s="18"/>
      <c r="MIH61" s="18"/>
      <c r="MII61" s="18"/>
      <c r="MIJ61" s="18"/>
      <c r="MIK61" s="18"/>
      <c r="MIL61" s="18"/>
      <c r="MIM61" s="18"/>
      <c r="MIN61" s="18"/>
      <c r="MIO61" s="18"/>
      <c r="MIP61" s="18"/>
      <c r="MIQ61" s="18"/>
      <c r="MIR61" s="18"/>
      <c r="MIS61" s="18"/>
      <c r="MIT61" s="18"/>
      <c r="MIU61" s="18"/>
      <c r="MIV61" s="18"/>
      <c r="MIW61" s="18"/>
      <c r="MIX61" s="18"/>
      <c r="MIY61" s="18"/>
      <c r="MIZ61" s="18"/>
      <c r="MJA61" s="18"/>
      <c r="MJB61" s="18"/>
      <c r="MJC61" s="18"/>
      <c r="MJD61" s="18"/>
      <c r="MJE61" s="18"/>
      <c r="MJF61" s="18"/>
      <c r="MJG61" s="18"/>
      <c r="MJH61" s="18"/>
      <c r="MJI61" s="18"/>
      <c r="MJJ61" s="18"/>
      <c r="MJK61" s="18"/>
      <c r="MJL61" s="18"/>
      <c r="MJM61" s="18"/>
      <c r="MJN61" s="18"/>
      <c r="MJO61" s="18"/>
      <c r="MJP61" s="18"/>
      <c r="MJQ61" s="18"/>
      <c r="MJR61" s="18"/>
      <c r="MJS61" s="18"/>
      <c r="MJT61" s="18"/>
      <c r="MJU61" s="18"/>
      <c r="MJV61" s="18"/>
      <c r="MJW61" s="18"/>
      <c r="MJX61" s="18"/>
      <c r="MJY61" s="18"/>
      <c r="MJZ61" s="18"/>
      <c r="MKA61" s="18"/>
      <c r="MKB61" s="18"/>
      <c r="MKC61" s="18"/>
      <c r="MKD61" s="18"/>
      <c r="MKE61" s="18"/>
      <c r="MKF61" s="18"/>
      <c r="MKG61" s="18"/>
      <c r="MKH61" s="18"/>
      <c r="MKI61" s="18"/>
      <c r="MKJ61" s="18"/>
      <c r="MKK61" s="18"/>
      <c r="MKL61" s="18"/>
      <c r="MKM61" s="18"/>
      <c r="MKN61" s="18"/>
      <c r="MKO61" s="18"/>
      <c r="MKP61" s="18"/>
      <c r="MKQ61" s="18"/>
      <c r="MKR61" s="18"/>
      <c r="MKS61" s="18"/>
      <c r="MKT61" s="18"/>
      <c r="MKU61" s="18"/>
      <c r="MKV61" s="18"/>
      <c r="MKW61" s="18"/>
      <c r="MKX61" s="18"/>
      <c r="MKY61" s="18"/>
      <c r="MKZ61" s="18"/>
      <c r="MLA61" s="18"/>
      <c r="MLB61" s="18"/>
      <c r="MLC61" s="18"/>
      <c r="MLD61" s="18"/>
      <c r="MLE61" s="18"/>
      <c r="MLF61" s="18"/>
      <c r="MLG61" s="18"/>
      <c r="MLH61" s="18"/>
      <c r="MLI61" s="18"/>
      <c r="MLJ61" s="18"/>
      <c r="MLK61" s="18"/>
      <c r="MLL61" s="18"/>
      <c r="MLM61" s="18"/>
      <c r="MLN61" s="18"/>
      <c r="MLO61" s="18"/>
      <c r="MLP61" s="18"/>
      <c r="MLQ61" s="18"/>
      <c r="MLR61" s="18"/>
      <c r="MLS61" s="18"/>
      <c r="MLT61" s="18"/>
      <c r="MLU61" s="18"/>
      <c r="MLV61" s="18"/>
      <c r="MLW61" s="18"/>
      <c r="MLX61" s="18"/>
      <c r="MLY61" s="18"/>
      <c r="MLZ61" s="18"/>
      <c r="MMA61" s="18"/>
      <c r="MMB61" s="18"/>
      <c r="MMC61" s="18"/>
      <c r="MMD61" s="18"/>
      <c r="MME61" s="18"/>
      <c r="MMF61" s="18"/>
      <c r="MMG61" s="18"/>
      <c r="MMH61" s="18"/>
      <c r="MMI61" s="18"/>
      <c r="MMJ61" s="18"/>
      <c r="MMK61" s="18"/>
      <c r="MML61" s="18"/>
      <c r="MMM61" s="18"/>
      <c r="MMN61" s="18"/>
      <c r="MMO61" s="18"/>
      <c r="MMP61" s="18"/>
      <c r="MMQ61" s="18"/>
      <c r="MMR61" s="18"/>
      <c r="MMS61" s="18"/>
      <c r="MMT61" s="18"/>
      <c r="MMU61" s="18"/>
      <c r="MMV61" s="18"/>
      <c r="MMW61" s="18"/>
      <c r="MMX61" s="18"/>
      <c r="MMY61" s="18"/>
      <c r="MMZ61" s="18"/>
      <c r="MNA61" s="18"/>
      <c r="MNB61" s="18"/>
      <c r="MNC61" s="18"/>
      <c r="MND61" s="18"/>
      <c r="MNE61" s="18"/>
      <c r="MNF61" s="18"/>
      <c r="MNG61" s="18"/>
      <c r="MNH61" s="18"/>
      <c r="MNI61" s="18"/>
      <c r="MNJ61" s="18"/>
      <c r="MNK61" s="18"/>
      <c r="MNL61" s="18"/>
      <c r="MNM61" s="18"/>
      <c r="MNN61" s="18"/>
      <c r="MNO61" s="18"/>
      <c r="MNP61" s="18"/>
      <c r="MNQ61" s="18"/>
      <c r="MNR61" s="18"/>
      <c r="MNS61" s="18"/>
      <c r="MNT61" s="18"/>
      <c r="MNU61" s="18"/>
      <c r="MNV61" s="18"/>
      <c r="MNW61" s="18"/>
      <c r="MNX61" s="18"/>
      <c r="MNY61" s="18"/>
      <c r="MNZ61" s="18"/>
      <c r="MOA61" s="18"/>
      <c r="MOB61" s="18"/>
      <c r="MOC61" s="18"/>
      <c r="MOD61" s="18"/>
      <c r="MOE61" s="18"/>
      <c r="MOF61" s="18"/>
      <c r="MOG61" s="18"/>
      <c r="MOH61" s="18"/>
      <c r="MOI61" s="18"/>
      <c r="MOJ61" s="18"/>
      <c r="MOK61" s="18"/>
      <c r="MOL61" s="18"/>
      <c r="MOM61" s="18"/>
      <c r="MON61" s="18"/>
      <c r="MOO61" s="18"/>
      <c r="MOP61" s="18"/>
      <c r="MOQ61" s="18"/>
      <c r="MOR61" s="18"/>
      <c r="MOS61" s="18"/>
      <c r="MOT61" s="18"/>
      <c r="MOU61" s="18"/>
      <c r="MOV61" s="18"/>
      <c r="MOW61" s="18"/>
      <c r="MOX61" s="18"/>
      <c r="MOY61" s="18"/>
      <c r="MOZ61" s="18"/>
      <c r="MPA61" s="18"/>
      <c r="MPB61" s="18"/>
      <c r="MPC61" s="18"/>
      <c r="MPD61" s="18"/>
      <c r="MPE61" s="18"/>
      <c r="MPF61" s="18"/>
      <c r="MPG61" s="18"/>
      <c r="MPH61" s="18"/>
      <c r="MPI61" s="18"/>
      <c r="MPJ61" s="18"/>
      <c r="MPK61" s="18"/>
      <c r="MPL61" s="18"/>
      <c r="MPM61" s="18"/>
      <c r="MPN61" s="18"/>
      <c r="MPO61" s="18"/>
      <c r="MPP61" s="18"/>
      <c r="MPQ61" s="18"/>
      <c r="MPR61" s="18"/>
      <c r="MPS61" s="18"/>
      <c r="MPT61" s="18"/>
      <c r="MPU61" s="18"/>
      <c r="MPV61" s="18"/>
      <c r="MPW61" s="18"/>
      <c r="MPX61" s="18"/>
      <c r="MPY61" s="18"/>
      <c r="MPZ61" s="18"/>
      <c r="MQA61" s="18"/>
      <c r="MQB61" s="18"/>
      <c r="MQC61" s="18"/>
      <c r="MQD61" s="18"/>
      <c r="MQE61" s="18"/>
      <c r="MQF61" s="18"/>
      <c r="MQG61" s="18"/>
      <c r="MQH61" s="18"/>
      <c r="MQI61" s="18"/>
      <c r="MQJ61" s="18"/>
      <c r="MQK61" s="18"/>
      <c r="MQL61" s="18"/>
      <c r="MQM61" s="18"/>
      <c r="MQN61" s="18"/>
      <c r="MQO61" s="18"/>
      <c r="MQP61" s="18"/>
      <c r="MQQ61" s="18"/>
      <c r="MQR61" s="18"/>
      <c r="MQS61" s="18"/>
      <c r="MQT61" s="18"/>
      <c r="MQU61" s="18"/>
      <c r="MQV61" s="18"/>
      <c r="MQW61" s="18"/>
      <c r="MQX61" s="18"/>
      <c r="MQY61" s="18"/>
      <c r="MQZ61" s="18"/>
      <c r="MRA61" s="18"/>
      <c r="MRB61" s="18"/>
      <c r="MRC61" s="18"/>
      <c r="MRD61" s="18"/>
      <c r="MRE61" s="18"/>
      <c r="MRF61" s="18"/>
      <c r="MRG61" s="18"/>
      <c r="MRH61" s="18"/>
      <c r="MRI61" s="18"/>
      <c r="MRJ61" s="18"/>
      <c r="MRK61" s="18"/>
      <c r="MRL61" s="18"/>
      <c r="MRM61" s="18"/>
      <c r="MRN61" s="18"/>
      <c r="MRO61" s="18"/>
      <c r="MRP61" s="18"/>
      <c r="MRQ61" s="18"/>
      <c r="MRR61" s="18"/>
      <c r="MRS61" s="18"/>
      <c r="MRT61" s="18"/>
      <c r="MRU61" s="18"/>
      <c r="MRV61" s="18"/>
      <c r="MRW61" s="18"/>
      <c r="MRX61" s="18"/>
      <c r="MRY61" s="18"/>
      <c r="MRZ61" s="18"/>
      <c r="MSA61" s="18"/>
      <c r="MSB61" s="18"/>
      <c r="MSC61" s="18"/>
      <c r="MSD61" s="18"/>
      <c r="MSE61" s="18"/>
      <c r="MSF61" s="18"/>
      <c r="MSG61" s="18"/>
      <c r="MSH61" s="18"/>
      <c r="MSI61" s="18"/>
      <c r="MSJ61" s="18"/>
      <c r="MSK61" s="18"/>
      <c r="MSL61" s="18"/>
      <c r="MSM61" s="18"/>
      <c r="MSN61" s="18"/>
      <c r="MSO61" s="18"/>
      <c r="MSP61" s="18"/>
      <c r="MSQ61" s="18"/>
      <c r="MSR61" s="18"/>
      <c r="MSS61" s="18"/>
      <c r="MST61" s="18"/>
      <c r="MSU61" s="18"/>
      <c r="MSV61" s="18"/>
      <c r="MSW61" s="18"/>
      <c r="MSX61" s="18"/>
      <c r="MSY61" s="18"/>
      <c r="MSZ61" s="18"/>
      <c r="MTA61" s="18"/>
      <c r="MTB61" s="18"/>
      <c r="MTC61" s="18"/>
      <c r="MTD61" s="18"/>
      <c r="MTE61" s="18"/>
      <c r="MTF61" s="18"/>
      <c r="MTG61" s="18"/>
      <c r="MTH61" s="18"/>
      <c r="MTI61" s="18"/>
      <c r="MTJ61" s="18"/>
      <c r="MTK61" s="18"/>
      <c r="MTL61" s="18"/>
      <c r="MTM61" s="18"/>
      <c r="MTN61" s="18"/>
      <c r="MTO61" s="18"/>
      <c r="MTP61" s="18"/>
      <c r="MTQ61" s="18"/>
      <c r="MTR61" s="18"/>
      <c r="MTS61" s="18"/>
      <c r="MTT61" s="18"/>
      <c r="MTU61" s="18"/>
      <c r="MTV61" s="18"/>
      <c r="MTW61" s="18"/>
      <c r="MTX61" s="18"/>
      <c r="MTY61" s="18"/>
      <c r="MTZ61" s="18"/>
      <c r="MUA61" s="18"/>
      <c r="MUB61" s="18"/>
      <c r="MUC61" s="18"/>
      <c r="MUD61" s="18"/>
      <c r="MUE61" s="18"/>
      <c r="MUF61" s="18"/>
      <c r="MUG61" s="18"/>
      <c r="MUH61" s="18"/>
      <c r="MUI61" s="18"/>
      <c r="MUJ61" s="18"/>
      <c r="MUK61" s="18"/>
      <c r="MUL61" s="18"/>
      <c r="MUM61" s="18"/>
      <c r="MUN61" s="18"/>
      <c r="MUO61" s="18"/>
      <c r="MUP61" s="18"/>
      <c r="MUQ61" s="18"/>
      <c r="MUR61" s="18"/>
      <c r="MUS61" s="18"/>
      <c r="MUT61" s="18"/>
      <c r="MUU61" s="18"/>
      <c r="MUV61" s="18"/>
      <c r="MUW61" s="18"/>
      <c r="MUX61" s="18"/>
      <c r="MUY61" s="18"/>
      <c r="MUZ61" s="18"/>
      <c r="MVA61" s="18"/>
      <c r="MVB61" s="18"/>
      <c r="MVC61" s="18"/>
      <c r="MVD61" s="18"/>
      <c r="MVE61" s="18"/>
      <c r="MVF61" s="18"/>
      <c r="MVG61" s="18"/>
      <c r="MVH61" s="18"/>
      <c r="MVI61" s="18"/>
      <c r="MVJ61" s="18"/>
      <c r="MVK61" s="18"/>
      <c r="MVL61" s="18"/>
      <c r="MVM61" s="18"/>
      <c r="MVN61" s="18"/>
      <c r="MVO61" s="18"/>
      <c r="MVP61" s="18"/>
      <c r="MVQ61" s="18"/>
      <c r="MVR61" s="18"/>
      <c r="MVS61" s="18"/>
      <c r="MVT61" s="18"/>
      <c r="MVU61" s="18"/>
      <c r="MVV61" s="18"/>
      <c r="MVW61" s="18"/>
      <c r="MVX61" s="18"/>
      <c r="MVY61" s="18"/>
      <c r="MVZ61" s="18"/>
      <c r="MWA61" s="18"/>
      <c r="MWB61" s="18"/>
      <c r="MWC61" s="18"/>
      <c r="MWD61" s="18"/>
      <c r="MWE61" s="18"/>
      <c r="MWF61" s="18"/>
      <c r="MWG61" s="18"/>
      <c r="MWH61" s="18"/>
      <c r="MWI61" s="18"/>
      <c r="MWJ61" s="18"/>
      <c r="MWK61" s="18"/>
      <c r="MWL61" s="18"/>
      <c r="MWM61" s="18"/>
      <c r="MWN61" s="18"/>
      <c r="MWO61" s="18"/>
      <c r="MWP61" s="18"/>
      <c r="MWQ61" s="18"/>
      <c r="MWR61" s="18"/>
      <c r="MWS61" s="18"/>
      <c r="MWT61" s="18"/>
      <c r="MWU61" s="18"/>
      <c r="MWV61" s="18"/>
      <c r="MWW61" s="18"/>
      <c r="MWX61" s="18"/>
      <c r="MWY61" s="18"/>
      <c r="MWZ61" s="18"/>
      <c r="MXA61" s="18"/>
      <c r="MXB61" s="18"/>
      <c r="MXC61" s="18"/>
      <c r="MXD61" s="18"/>
      <c r="MXE61" s="18"/>
      <c r="MXF61" s="18"/>
      <c r="MXG61" s="18"/>
      <c r="MXH61" s="18"/>
      <c r="MXI61" s="18"/>
      <c r="MXJ61" s="18"/>
      <c r="MXK61" s="18"/>
      <c r="MXL61" s="18"/>
      <c r="MXM61" s="18"/>
      <c r="MXN61" s="18"/>
      <c r="MXO61" s="18"/>
      <c r="MXP61" s="18"/>
      <c r="MXQ61" s="18"/>
      <c r="MXR61" s="18"/>
      <c r="MXS61" s="18"/>
      <c r="MXT61" s="18"/>
      <c r="MXU61" s="18"/>
      <c r="MXV61" s="18"/>
      <c r="MXW61" s="18"/>
      <c r="MXX61" s="18"/>
      <c r="MXY61" s="18"/>
      <c r="MXZ61" s="18"/>
      <c r="MYA61" s="18"/>
      <c r="MYB61" s="18"/>
      <c r="MYC61" s="18"/>
      <c r="MYD61" s="18"/>
      <c r="MYE61" s="18"/>
      <c r="MYF61" s="18"/>
      <c r="MYG61" s="18"/>
      <c r="MYH61" s="18"/>
      <c r="MYI61" s="18"/>
      <c r="MYJ61" s="18"/>
      <c r="MYK61" s="18"/>
      <c r="MYL61" s="18"/>
      <c r="MYM61" s="18"/>
      <c r="MYN61" s="18"/>
      <c r="MYO61" s="18"/>
      <c r="MYP61" s="18"/>
      <c r="MYQ61" s="18"/>
      <c r="MYR61" s="18"/>
      <c r="MYS61" s="18"/>
      <c r="MYT61" s="18"/>
      <c r="MYU61" s="18"/>
      <c r="MYV61" s="18"/>
      <c r="MYW61" s="18"/>
      <c r="MYX61" s="18"/>
      <c r="MYY61" s="18"/>
      <c r="MYZ61" s="18"/>
      <c r="MZA61" s="18"/>
      <c r="MZB61" s="18"/>
      <c r="MZC61" s="18"/>
      <c r="MZD61" s="18"/>
      <c r="MZE61" s="18"/>
      <c r="MZF61" s="18"/>
      <c r="MZG61" s="18"/>
      <c r="MZH61" s="18"/>
      <c r="MZI61" s="18"/>
      <c r="MZJ61" s="18"/>
      <c r="MZK61" s="18"/>
      <c r="MZL61" s="18"/>
      <c r="MZM61" s="18"/>
      <c r="MZN61" s="18"/>
      <c r="MZO61" s="18"/>
      <c r="MZP61" s="18"/>
      <c r="MZQ61" s="18"/>
      <c r="MZR61" s="18"/>
      <c r="MZS61" s="18"/>
      <c r="MZT61" s="18"/>
      <c r="MZU61" s="18"/>
      <c r="MZV61" s="18"/>
      <c r="MZW61" s="18"/>
      <c r="MZX61" s="18"/>
      <c r="MZY61" s="18"/>
      <c r="MZZ61" s="18"/>
      <c r="NAA61" s="18"/>
      <c r="NAB61" s="18"/>
      <c r="NAC61" s="18"/>
      <c r="NAD61" s="18"/>
      <c r="NAE61" s="18"/>
      <c r="NAF61" s="18"/>
      <c r="NAG61" s="18"/>
      <c r="NAH61" s="18"/>
      <c r="NAI61" s="18"/>
      <c r="NAJ61" s="18"/>
      <c r="NAK61" s="18"/>
      <c r="NAL61" s="18"/>
      <c r="NAM61" s="18"/>
      <c r="NAN61" s="18"/>
      <c r="NAO61" s="18"/>
      <c r="NAP61" s="18"/>
      <c r="NAQ61" s="18"/>
      <c r="NAR61" s="18"/>
      <c r="NAS61" s="18"/>
      <c r="NAT61" s="18"/>
      <c r="NAU61" s="18"/>
      <c r="NAV61" s="18"/>
      <c r="NAW61" s="18"/>
      <c r="NAX61" s="18"/>
      <c r="NAY61" s="18"/>
      <c r="NAZ61" s="18"/>
      <c r="NBA61" s="18"/>
      <c r="NBB61" s="18"/>
      <c r="NBC61" s="18"/>
      <c r="NBD61" s="18"/>
      <c r="NBE61" s="18"/>
      <c r="NBF61" s="18"/>
      <c r="NBG61" s="18"/>
      <c r="NBH61" s="18"/>
      <c r="NBI61" s="18"/>
      <c r="NBJ61" s="18"/>
      <c r="NBK61" s="18"/>
      <c r="NBL61" s="18"/>
      <c r="NBM61" s="18"/>
      <c r="NBN61" s="18"/>
      <c r="NBO61" s="18"/>
      <c r="NBP61" s="18"/>
      <c r="NBQ61" s="18"/>
      <c r="NBR61" s="18"/>
      <c r="NBS61" s="18"/>
      <c r="NBT61" s="18"/>
      <c r="NBU61" s="18"/>
      <c r="NBV61" s="18"/>
      <c r="NBW61" s="18"/>
      <c r="NBX61" s="18"/>
      <c r="NBY61" s="18"/>
      <c r="NBZ61" s="18"/>
      <c r="NCA61" s="18"/>
      <c r="NCB61" s="18"/>
      <c r="NCC61" s="18"/>
      <c r="NCD61" s="18"/>
      <c r="NCE61" s="18"/>
      <c r="NCF61" s="18"/>
      <c r="NCG61" s="18"/>
      <c r="NCH61" s="18"/>
      <c r="NCI61" s="18"/>
      <c r="NCJ61" s="18"/>
      <c r="NCK61" s="18"/>
      <c r="NCL61" s="18"/>
      <c r="NCM61" s="18"/>
      <c r="NCN61" s="18"/>
      <c r="NCO61" s="18"/>
      <c r="NCP61" s="18"/>
      <c r="NCQ61" s="18"/>
      <c r="NCR61" s="18"/>
      <c r="NCS61" s="18"/>
      <c r="NCT61" s="18"/>
      <c r="NCU61" s="18"/>
      <c r="NCV61" s="18"/>
      <c r="NCW61" s="18"/>
      <c r="NCX61" s="18"/>
      <c r="NCY61" s="18"/>
      <c r="NCZ61" s="18"/>
      <c r="NDA61" s="18"/>
      <c r="NDB61" s="18"/>
      <c r="NDC61" s="18"/>
      <c r="NDD61" s="18"/>
      <c r="NDE61" s="18"/>
      <c r="NDF61" s="18"/>
      <c r="NDG61" s="18"/>
      <c r="NDH61" s="18"/>
      <c r="NDI61" s="18"/>
      <c r="NDJ61" s="18"/>
      <c r="NDK61" s="18"/>
      <c r="NDL61" s="18"/>
      <c r="NDM61" s="18"/>
      <c r="NDN61" s="18"/>
      <c r="NDO61" s="18"/>
      <c r="NDP61" s="18"/>
      <c r="NDQ61" s="18"/>
      <c r="NDR61" s="18"/>
      <c r="NDS61" s="18"/>
      <c r="NDT61" s="18"/>
      <c r="NDU61" s="18"/>
      <c r="NDV61" s="18"/>
      <c r="NDW61" s="18"/>
      <c r="NDX61" s="18"/>
      <c r="NDY61" s="18"/>
      <c r="NDZ61" s="18"/>
      <c r="NEA61" s="18"/>
      <c r="NEB61" s="18"/>
      <c r="NEC61" s="18"/>
      <c r="NED61" s="18"/>
      <c r="NEE61" s="18"/>
      <c r="NEF61" s="18"/>
      <c r="NEG61" s="18"/>
      <c r="NEH61" s="18"/>
      <c r="NEI61" s="18"/>
      <c r="NEJ61" s="18"/>
      <c r="NEK61" s="18"/>
      <c r="NEL61" s="18"/>
      <c r="NEM61" s="18"/>
      <c r="NEN61" s="18"/>
      <c r="NEO61" s="18"/>
      <c r="NEP61" s="18"/>
      <c r="NEQ61" s="18"/>
      <c r="NER61" s="18"/>
      <c r="NES61" s="18"/>
      <c r="NET61" s="18"/>
      <c r="NEU61" s="18"/>
      <c r="NEV61" s="18"/>
      <c r="NEW61" s="18"/>
      <c r="NEX61" s="18"/>
      <c r="NEY61" s="18"/>
      <c r="NEZ61" s="18"/>
      <c r="NFA61" s="18"/>
      <c r="NFB61" s="18"/>
      <c r="NFC61" s="18"/>
      <c r="NFD61" s="18"/>
      <c r="NFE61" s="18"/>
      <c r="NFF61" s="18"/>
      <c r="NFG61" s="18"/>
      <c r="NFH61" s="18"/>
      <c r="NFI61" s="18"/>
      <c r="NFJ61" s="18"/>
      <c r="NFK61" s="18"/>
      <c r="NFL61" s="18"/>
      <c r="NFM61" s="18"/>
      <c r="NFN61" s="18"/>
      <c r="NFO61" s="18"/>
      <c r="NFP61" s="18"/>
      <c r="NFQ61" s="18"/>
      <c r="NFR61" s="18"/>
      <c r="NFS61" s="18"/>
      <c r="NFT61" s="18"/>
      <c r="NFU61" s="18"/>
      <c r="NFV61" s="18"/>
      <c r="NFW61" s="18"/>
      <c r="NFX61" s="18"/>
      <c r="NFY61" s="18"/>
      <c r="NFZ61" s="18"/>
      <c r="NGA61" s="18"/>
      <c r="NGB61" s="18"/>
      <c r="NGC61" s="18"/>
      <c r="NGD61" s="18"/>
      <c r="NGE61" s="18"/>
      <c r="NGF61" s="18"/>
      <c r="NGG61" s="18"/>
      <c r="NGH61" s="18"/>
      <c r="NGI61" s="18"/>
      <c r="NGJ61" s="18"/>
      <c r="NGK61" s="18"/>
      <c r="NGL61" s="18"/>
      <c r="NGM61" s="18"/>
      <c r="NGN61" s="18"/>
      <c r="NGO61" s="18"/>
      <c r="NGP61" s="18"/>
      <c r="NGQ61" s="18"/>
      <c r="NGR61" s="18"/>
      <c r="NGS61" s="18"/>
      <c r="NGT61" s="18"/>
      <c r="NGU61" s="18"/>
      <c r="NGV61" s="18"/>
      <c r="NGW61" s="18"/>
      <c r="NGX61" s="18"/>
      <c r="NGY61" s="18"/>
      <c r="NGZ61" s="18"/>
      <c r="NHA61" s="18"/>
      <c r="NHB61" s="18"/>
      <c r="NHC61" s="18"/>
      <c r="NHD61" s="18"/>
      <c r="NHE61" s="18"/>
      <c r="NHF61" s="18"/>
      <c r="NHG61" s="18"/>
      <c r="NHH61" s="18"/>
      <c r="NHI61" s="18"/>
      <c r="NHJ61" s="18"/>
      <c r="NHK61" s="18"/>
      <c r="NHL61" s="18"/>
      <c r="NHM61" s="18"/>
      <c r="NHN61" s="18"/>
      <c r="NHO61" s="18"/>
      <c r="NHP61" s="18"/>
      <c r="NHQ61" s="18"/>
      <c r="NHR61" s="18"/>
      <c r="NHS61" s="18"/>
      <c r="NHT61" s="18"/>
      <c r="NHU61" s="18"/>
      <c r="NHV61" s="18"/>
      <c r="NHW61" s="18"/>
      <c r="NHX61" s="18"/>
      <c r="NHY61" s="18"/>
      <c r="NHZ61" s="18"/>
      <c r="NIA61" s="18"/>
      <c r="NIB61" s="18"/>
      <c r="NIC61" s="18"/>
      <c r="NID61" s="18"/>
      <c r="NIE61" s="18"/>
      <c r="NIF61" s="18"/>
      <c r="NIG61" s="18"/>
      <c r="NIH61" s="18"/>
      <c r="NII61" s="18"/>
      <c r="NIJ61" s="18"/>
      <c r="NIK61" s="18"/>
      <c r="NIL61" s="18"/>
      <c r="NIM61" s="18"/>
      <c r="NIN61" s="18"/>
      <c r="NIO61" s="18"/>
      <c r="NIP61" s="18"/>
      <c r="NIQ61" s="18"/>
      <c r="NIR61" s="18"/>
      <c r="NIS61" s="18"/>
      <c r="NIT61" s="18"/>
      <c r="NIU61" s="18"/>
      <c r="NIV61" s="18"/>
      <c r="NIW61" s="18"/>
      <c r="NIX61" s="18"/>
      <c r="NIY61" s="18"/>
      <c r="NIZ61" s="18"/>
      <c r="NJA61" s="18"/>
      <c r="NJB61" s="18"/>
      <c r="NJC61" s="18"/>
      <c r="NJD61" s="18"/>
      <c r="NJE61" s="18"/>
      <c r="NJF61" s="18"/>
      <c r="NJG61" s="18"/>
      <c r="NJH61" s="18"/>
      <c r="NJI61" s="18"/>
      <c r="NJJ61" s="18"/>
      <c r="NJK61" s="18"/>
      <c r="NJL61" s="18"/>
      <c r="NJM61" s="18"/>
      <c r="NJN61" s="18"/>
      <c r="NJO61" s="18"/>
      <c r="NJP61" s="18"/>
      <c r="NJQ61" s="18"/>
      <c r="NJR61" s="18"/>
      <c r="NJS61" s="18"/>
      <c r="NJT61" s="18"/>
      <c r="NJU61" s="18"/>
      <c r="NJV61" s="18"/>
      <c r="NJW61" s="18"/>
      <c r="NJX61" s="18"/>
      <c r="NJY61" s="18"/>
      <c r="NJZ61" s="18"/>
      <c r="NKA61" s="18"/>
      <c r="NKB61" s="18"/>
      <c r="NKC61" s="18"/>
      <c r="NKD61" s="18"/>
      <c r="NKE61" s="18"/>
      <c r="NKF61" s="18"/>
      <c r="NKG61" s="18"/>
      <c r="NKH61" s="18"/>
      <c r="NKI61" s="18"/>
      <c r="NKJ61" s="18"/>
      <c r="NKK61" s="18"/>
      <c r="NKL61" s="18"/>
      <c r="NKM61" s="18"/>
      <c r="NKN61" s="18"/>
      <c r="NKO61" s="18"/>
      <c r="NKP61" s="18"/>
      <c r="NKQ61" s="18"/>
      <c r="NKR61" s="18"/>
      <c r="NKS61" s="18"/>
      <c r="NKT61" s="18"/>
      <c r="NKU61" s="18"/>
      <c r="NKV61" s="18"/>
      <c r="NKW61" s="18"/>
      <c r="NKX61" s="18"/>
      <c r="NKY61" s="18"/>
      <c r="NKZ61" s="18"/>
      <c r="NLA61" s="18"/>
      <c r="NLB61" s="18"/>
      <c r="NLC61" s="18"/>
      <c r="NLD61" s="18"/>
      <c r="NLE61" s="18"/>
      <c r="NLF61" s="18"/>
      <c r="NLG61" s="18"/>
      <c r="NLH61" s="18"/>
      <c r="NLI61" s="18"/>
      <c r="NLJ61" s="18"/>
      <c r="NLK61" s="18"/>
      <c r="NLL61" s="18"/>
      <c r="NLM61" s="18"/>
      <c r="NLN61" s="18"/>
      <c r="NLO61" s="18"/>
      <c r="NLP61" s="18"/>
      <c r="NLQ61" s="18"/>
      <c r="NLR61" s="18"/>
      <c r="NLS61" s="18"/>
      <c r="NLT61" s="18"/>
      <c r="NLU61" s="18"/>
      <c r="NLV61" s="18"/>
      <c r="NLW61" s="18"/>
      <c r="NLX61" s="18"/>
      <c r="NLY61" s="18"/>
      <c r="NLZ61" s="18"/>
      <c r="NMA61" s="18"/>
      <c r="NMB61" s="18"/>
      <c r="NMC61" s="18"/>
      <c r="NMD61" s="18"/>
      <c r="NME61" s="18"/>
      <c r="NMF61" s="18"/>
      <c r="NMG61" s="18"/>
      <c r="NMH61" s="18"/>
      <c r="NMI61" s="18"/>
      <c r="NMJ61" s="18"/>
      <c r="NMK61" s="18"/>
      <c r="NML61" s="18"/>
      <c r="NMM61" s="18"/>
      <c r="NMN61" s="18"/>
      <c r="NMO61" s="18"/>
      <c r="NMP61" s="18"/>
      <c r="NMQ61" s="18"/>
      <c r="NMR61" s="18"/>
      <c r="NMS61" s="18"/>
      <c r="NMT61" s="18"/>
      <c r="NMU61" s="18"/>
      <c r="NMV61" s="18"/>
      <c r="NMW61" s="18"/>
      <c r="NMX61" s="18"/>
      <c r="NMY61" s="18"/>
      <c r="NMZ61" s="18"/>
      <c r="NNA61" s="18"/>
      <c r="NNB61" s="18"/>
      <c r="NNC61" s="18"/>
      <c r="NND61" s="18"/>
      <c r="NNE61" s="18"/>
      <c r="NNF61" s="18"/>
      <c r="NNG61" s="18"/>
      <c r="NNH61" s="18"/>
      <c r="NNI61" s="18"/>
      <c r="NNJ61" s="18"/>
      <c r="NNK61" s="18"/>
      <c r="NNL61" s="18"/>
      <c r="NNM61" s="18"/>
      <c r="NNN61" s="18"/>
      <c r="NNO61" s="18"/>
      <c r="NNP61" s="18"/>
      <c r="NNQ61" s="18"/>
      <c r="NNR61" s="18"/>
      <c r="NNS61" s="18"/>
      <c r="NNT61" s="18"/>
      <c r="NNU61" s="18"/>
      <c r="NNV61" s="18"/>
      <c r="NNW61" s="18"/>
      <c r="NNX61" s="18"/>
      <c r="NNY61" s="18"/>
      <c r="NNZ61" s="18"/>
      <c r="NOA61" s="18"/>
      <c r="NOB61" s="18"/>
      <c r="NOC61" s="18"/>
      <c r="NOD61" s="18"/>
      <c r="NOE61" s="18"/>
      <c r="NOF61" s="18"/>
      <c r="NOG61" s="18"/>
      <c r="NOH61" s="18"/>
      <c r="NOI61" s="18"/>
      <c r="NOJ61" s="18"/>
      <c r="NOK61" s="18"/>
      <c r="NOL61" s="18"/>
      <c r="NOM61" s="18"/>
      <c r="NON61" s="18"/>
      <c r="NOO61" s="18"/>
      <c r="NOP61" s="18"/>
      <c r="NOQ61" s="18"/>
      <c r="NOR61" s="18"/>
      <c r="NOS61" s="18"/>
      <c r="NOT61" s="18"/>
      <c r="NOU61" s="18"/>
      <c r="NOV61" s="18"/>
      <c r="NOW61" s="18"/>
      <c r="NOX61" s="18"/>
      <c r="NOY61" s="18"/>
      <c r="NOZ61" s="18"/>
      <c r="NPA61" s="18"/>
      <c r="NPB61" s="18"/>
      <c r="NPC61" s="18"/>
      <c r="NPD61" s="18"/>
      <c r="NPE61" s="18"/>
      <c r="NPF61" s="18"/>
      <c r="NPG61" s="18"/>
      <c r="NPH61" s="18"/>
      <c r="NPI61" s="18"/>
      <c r="NPJ61" s="18"/>
      <c r="NPK61" s="18"/>
      <c r="NPL61" s="18"/>
      <c r="NPM61" s="18"/>
      <c r="NPN61" s="18"/>
      <c r="NPO61" s="18"/>
      <c r="NPP61" s="18"/>
      <c r="NPQ61" s="18"/>
      <c r="NPR61" s="18"/>
      <c r="NPS61" s="18"/>
      <c r="NPT61" s="18"/>
      <c r="NPU61" s="18"/>
      <c r="NPV61" s="18"/>
      <c r="NPW61" s="18"/>
      <c r="NPX61" s="18"/>
      <c r="NPY61" s="18"/>
      <c r="NPZ61" s="18"/>
      <c r="NQA61" s="18"/>
      <c r="NQB61" s="18"/>
      <c r="NQC61" s="18"/>
      <c r="NQD61" s="18"/>
      <c r="NQE61" s="18"/>
      <c r="NQF61" s="18"/>
      <c r="NQG61" s="18"/>
      <c r="NQH61" s="18"/>
      <c r="NQI61" s="18"/>
      <c r="NQJ61" s="18"/>
      <c r="NQK61" s="18"/>
      <c r="NQL61" s="18"/>
      <c r="NQM61" s="18"/>
      <c r="NQN61" s="18"/>
      <c r="NQO61" s="18"/>
      <c r="NQP61" s="18"/>
      <c r="NQQ61" s="18"/>
      <c r="NQR61" s="18"/>
      <c r="NQS61" s="18"/>
      <c r="NQT61" s="18"/>
      <c r="NQU61" s="18"/>
      <c r="NQV61" s="18"/>
      <c r="NQW61" s="18"/>
      <c r="NQX61" s="18"/>
      <c r="NQY61" s="18"/>
      <c r="NQZ61" s="18"/>
      <c r="NRA61" s="18"/>
      <c r="NRB61" s="18"/>
      <c r="NRC61" s="18"/>
      <c r="NRD61" s="18"/>
      <c r="NRE61" s="18"/>
      <c r="NRF61" s="18"/>
      <c r="NRG61" s="18"/>
      <c r="NRH61" s="18"/>
      <c r="NRI61" s="18"/>
      <c r="NRJ61" s="18"/>
      <c r="NRK61" s="18"/>
      <c r="NRL61" s="18"/>
      <c r="NRM61" s="18"/>
      <c r="NRN61" s="18"/>
      <c r="NRO61" s="18"/>
      <c r="NRP61" s="18"/>
      <c r="NRQ61" s="18"/>
      <c r="NRR61" s="18"/>
      <c r="NRS61" s="18"/>
      <c r="NRT61" s="18"/>
      <c r="NRU61" s="18"/>
      <c r="NRV61" s="18"/>
      <c r="NRW61" s="18"/>
      <c r="NRX61" s="18"/>
      <c r="NRY61" s="18"/>
      <c r="NRZ61" s="18"/>
      <c r="NSA61" s="18"/>
      <c r="NSB61" s="18"/>
      <c r="NSC61" s="18"/>
      <c r="NSD61" s="18"/>
      <c r="NSE61" s="18"/>
      <c r="NSF61" s="18"/>
      <c r="NSG61" s="18"/>
      <c r="NSH61" s="18"/>
      <c r="NSI61" s="18"/>
      <c r="NSJ61" s="18"/>
      <c r="NSK61" s="18"/>
      <c r="NSL61" s="18"/>
      <c r="NSM61" s="18"/>
      <c r="NSN61" s="18"/>
      <c r="NSO61" s="18"/>
      <c r="NSP61" s="18"/>
      <c r="NSQ61" s="18"/>
      <c r="NSR61" s="18"/>
      <c r="NSS61" s="18"/>
      <c r="NST61" s="18"/>
      <c r="NSU61" s="18"/>
      <c r="NSV61" s="18"/>
      <c r="NSW61" s="18"/>
      <c r="NSX61" s="18"/>
      <c r="NSY61" s="18"/>
      <c r="NSZ61" s="18"/>
      <c r="NTA61" s="18"/>
      <c r="NTB61" s="18"/>
      <c r="NTC61" s="18"/>
      <c r="NTD61" s="18"/>
      <c r="NTE61" s="18"/>
      <c r="NTF61" s="18"/>
      <c r="NTG61" s="18"/>
      <c r="NTH61" s="18"/>
      <c r="NTI61" s="18"/>
      <c r="NTJ61" s="18"/>
      <c r="NTK61" s="18"/>
      <c r="NTL61" s="18"/>
      <c r="NTM61" s="18"/>
      <c r="NTN61" s="18"/>
      <c r="NTO61" s="18"/>
      <c r="NTP61" s="18"/>
      <c r="NTQ61" s="18"/>
      <c r="NTR61" s="18"/>
      <c r="NTS61" s="18"/>
      <c r="NTT61" s="18"/>
      <c r="NTU61" s="18"/>
      <c r="NTV61" s="18"/>
      <c r="NTW61" s="18"/>
      <c r="NTX61" s="18"/>
      <c r="NTY61" s="18"/>
      <c r="NTZ61" s="18"/>
      <c r="NUA61" s="18"/>
      <c r="NUB61" s="18"/>
      <c r="NUC61" s="18"/>
      <c r="NUD61" s="18"/>
      <c r="NUE61" s="18"/>
      <c r="NUF61" s="18"/>
      <c r="NUG61" s="18"/>
      <c r="NUH61" s="18"/>
      <c r="NUI61" s="18"/>
      <c r="NUJ61" s="18"/>
      <c r="NUK61" s="18"/>
      <c r="NUL61" s="18"/>
      <c r="NUM61" s="18"/>
      <c r="NUN61" s="18"/>
      <c r="NUO61" s="18"/>
      <c r="NUP61" s="18"/>
      <c r="NUQ61" s="18"/>
      <c r="NUR61" s="18"/>
      <c r="NUS61" s="18"/>
      <c r="NUT61" s="18"/>
      <c r="NUU61" s="18"/>
      <c r="NUV61" s="18"/>
      <c r="NUW61" s="18"/>
      <c r="NUX61" s="18"/>
      <c r="NUY61" s="18"/>
      <c r="NUZ61" s="18"/>
      <c r="NVA61" s="18"/>
      <c r="NVB61" s="18"/>
      <c r="NVC61" s="18"/>
      <c r="NVD61" s="18"/>
      <c r="NVE61" s="18"/>
      <c r="NVF61" s="18"/>
      <c r="NVG61" s="18"/>
      <c r="NVH61" s="18"/>
      <c r="NVI61" s="18"/>
      <c r="NVJ61" s="18"/>
      <c r="NVK61" s="18"/>
      <c r="NVL61" s="18"/>
      <c r="NVM61" s="18"/>
      <c r="NVN61" s="18"/>
      <c r="NVO61" s="18"/>
      <c r="NVP61" s="18"/>
      <c r="NVQ61" s="18"/>
      <c r="NVR61" s="18"/>
      <c r="NVS61" s="18"/>
      <c r="NVT61" s="18"/>
      <c r="NVU61" s="18"/>
      <c r="NVV61" s="18"/>
      <c r="NVW61" s="18"/>
      <c r="NVX61" s="18"/>
      <c r="NVY61" s="18"/>
      <c r="NVZ61" s="18"/>
      <c r="NWA61" s="18"/>
      <c r="NWB61" s="18"/>
      <c r="NWC61" s="18"/>
      <c r="NWD61" s="18"/>
      <c r="NWE61" s="18"/>
      <c r="NWF61" s="18"/>
      <c r="NWG61" s="18"/>
      <c r="NWH61" s="18"/>
      <c r="NWI61" s="18"/>
      <c r="NWJ61" s="18"/>
      <c r="NWK61" s="18"/>
      <c r="NWL61" s="18"/>
      <c r="NWM61" s="18"/>
      <c r="NWN61" s="18"/>
      <c r="NWO61" s="18"/>
      <c r="NWP61" s="18"/>
      <c r="NWQ61" s="18"/>
      <c r="NWR61" s="18"/>
      <c r="NWS61" s="18"/>
      <c r="NWT61" s="18"/>
      <c r="NWU61" s="18"/>
      <c r="NWV61" s="18"/>
      <c r="NWW61" s="18"/>
      <c r="NWX61" s="18"/>
      <c r="NWY61" s="18"/>
      <c r="NWZ61" s="18"/>
      <c r="NXA61" s="18"/>
      <c r="NXB61" s="18"/>
      <c r="NXC61" s="18"/>
      <c r="NXD61" s="18"/>
      <c r="NXE61" s="18"/>
      <c r="NXF61" s="18"/>
      <c r="NXG61" s="18"/>
      <c r="NXH61" s="18"/>
      <c r="NXI61" s="18"/>
      <c r="NXJ61" s="18"/>
      <c r="NXK61" s="18"/>
      <c r="NXL61" s="18"/>
      <c r="NXM61" s="18"/>
      <c r="NXN61" s="18"/>
      <c r="NXO61" s="18"/>
      <c r="NXP61" s="18"/>
      <c r="NXQ61" s="18"/>
      <c r="NXR61" s="18"/>
      <c r="NXS61" s="18"/>
      <c r="NXT61" s="18"/>
      <c r="NXU61" s="18"/>
      <c r="NXV61" s="18"/>
      <c r="NXW61" s="18"/>
      <c r="NXX61" s="18"/>
      <c r="NXY61" s="18"/>
      <c r="NXZ61" s="18"/>
      <c r="NYA61" s="18"/>
      <c r="NYB61" s="18"/>
      <c r="NYC61" s="18"/>
      <c r="NYD61" s="18"/>
      <c r="NYE61" s="18"/>
      <c r="NYF61" s="18"/>
      <c r="NYG61" s="18"/>
      <c r="NYH61" s="18"/>
      <c r="NYI61" s="18"/>
      <c r="NYJ61" s="18"/>
      <c r="NYK61" s="18"/>
      <c r="NYL61" s="18"/>
      <c r="NYM61" s="18"/>
      <c r="NYN61" s="18"/>
      <c r="NYO61" s="18"/>
      <c r="NYP61" s="18"/>
      <c r="NYQ61" s="18"/>
      <c r="NYR61" s="18"/>
      <c r="NYS61" s="18"/>
      <c r="NYT61" s="18"/>
      <c r="NYU61" s="18"/>
      <c r="NYV61" s="18"/>
      <c r="NYW61" s="18"/>
      <c r="NYX61" s="18"/>
      <c r="NYY61" s="18"/>
      <c r="NYZ61" s="18"/>
      <c r="NZA61" s="18"/>
      <c r="NZB61" s="18"/>
      <c r="NZC61" s="18"/>
      <c r="NZD61" s="18"/>
      <c r="NZE61" s="18"/>
      <c r="NZF61" s="18"/>
      <c r="NZG61" s="18"/>
      <c r="NZH61" s="18"/>
      <c r="NZI61" s="18"/>
      <c r="NZJ61" s="18"/>
      <c r="NZK61" s="18"/>
      <c r="NZL61" s="18"/>
      <c r="NZM61" s="18"/>
      <c r="NZN61" s="18"/>
      <c r="NZO61" s="18"/>
      <c r="NZP61" s="18"/>
      <c r="NZQ61" s="18"/>
      <c r="NZR61" s="18"/>
      <c r="NZS61" s="18"/>
      <c r="NZT61" s="18"/>
      <c r="NZU61" s="18"/>
      <c r="NZV61" s="18"/>
      <c r="NZW61" s="18"/>
      <c r="NZX61" s="18"/>
      <c r="NZY61" s="18"/>
      <c r="NZZ61" s="18"/>
      <c r="OAA61" s="18"/>
      <c r="OAB61" s="18"/>
      <c r="OAC61" s="18"/>
      <c r="OAD61" s="18"/>
      <c r="OAE61" s="18"/>
      <c r="OAF61" s="18"/>
      <c r="OAG61" s="18"/>
      <c r="OAH61" s="18"/>
      <c r="OAI61" s="18"/>
      <c r="OAJ61" s="18"/>
      <c r="OAK61" s="18"/>
      <c r="OAL61" s="18"/>
      <c r="OAM61" s="18"/>
      <c r="OAN61" s="18"/>
      <c r="OAO61" s="18"/>
      <c r="OAP61" s="18"/>
      <c r="OAQ61" s="18"/>
      <c r="OAR61" s="18"/>
      <c r="OAS61" s="18"/>
      <c r="OAT61" s="18"/>
      <c r="OAU61" s="18"/>
      <c r="OAV61" s="18"/>
      <c r="OAW61" s="18"/>
      <c r="OAX61" s="18"/>
      <c r="OAY61" s="18"/>
      <c r="OAZ61" s="18"/>
      <c r="OBA61" s="18"/>
      <c r="OBB61" s="18"/>
      <c r="OBC61" s="18"/>
      <c r="OBD61" s="18"/>
      <c r="OBE61" s="18"/>
      <c r="OBF61" s="18"/>
      <c r="OBG61" s="18"/>
      <c r="OBH61" s="18"/>
      <c r="OBI61" s="18"/>
      <c r="OBJ61" s="18"/>
      <c r="OBK61" s="18"/>
      <c r="OBL61" s="18"/>
      <c r="OBM61" s="18"/>
      <c r="OBN61" s="18"/>
      <c r="OBO61" s="18"/>
      <c r="OBP61" s="18"/>
      <c r="OBQ61" s="18"/>
      <c r="OBR61" s="18"/>
      <c r="OBS61" s="18"/>
      <c r="OBT61" s="18"/>
      <c r="OBU61" s="18"/>
      <c r="OBV61" s="18"/>
      <c r="OBW61" s="18"/>
      <c r="OBX61" s="18"/>
      <c r="OBY61" s="18"/>
      <c r="OBZ61" s="18"/>
      <c r="OCA61" s="18"/>
      <c r="OCB61" s="18"/>
      <c r="OCC61" s="18"/>
      <c r="OCD61" s="18"/>
      <c r="OCE61" s="18"/>
      <c r="OCF61" s="18"/>
      <c r="OCG61" s="18"/>
      <c r="OCH61" s="18"/>
      <c r="OCI61" s="18"/>
      <c r="OCJ61" s="18"/>
      <c r="OCK61" s="18"/>
      <c r="OCL61" s="18"/>
      <c r="OCM61" s="18"/>
      <c r="OCN61" s="18"/>
      <c r="OCO61" s="18"/>
      <c r="OCP61" s="18"/>
      <c r="OCQ61" s="18"/>
      <c r="OCR61" s="18"/>
      <c r="OCS61" s="18"/>
      <c r="OCT61" s="18"/>
      <c r="OCU61" s="18"/>
      <c r="OCV61" s="18"/>
      <c r="OCW61" s="18"/>
      <c r="OCX61" s="18"/>
      <c r="OCY61" s="18"/>
      <c r="OCZ61" s="18"/>
      <c r="ODA61" s="18"/>
      <c r="ODB61" s="18"/>
      <c r="ODC61" s="18"/>
      <c r="ODD61" s="18"/>
      <c r="ODE61" s="18"/>
      <c r="ODF61" s="18"/>
      <c r="ODG61" s="18"/>
      <c r="ODH61" s="18"/>
      <c r="ODI61" s="18"/>
      <c r="ODJ61" s="18"/>
      <c r="ODK61" s="18"/>
      <c r="ODL61" s="18"/>
      <c r="ODM61" s="18"/>
      <c r="ODN61" s="18"/>
      <c r="ODO61" s="18"/>
      <c r="ODP61" s="18"/>
      <c r="ODQ61" s="18"/>
      <c r="ODR61" s="18"/>
      <c r="ODS61" s="18"/>
      <c r="ODT61" s="18"/>
      <c r="ODU61" s="18"/>
      <c r="ODV61" s="18"/>
      <c r="ODW61" s="18"/>
      <c r="ODX61" s="18"/>
      <c r="ODY61" s="18"/>
      <c r="ODZ61" s="18"/>
      <c r="OEA61" s="18"/>
      <c r="OEB61" s="18"/>
      <c r="OEC61" s="18"/>
      <c r="OED61" s="18"/>
      <c r="OEE61" s="18"/>
      <c r="OEF61" s="18"/>
      <c r="OEG61" s="18"/>
      <c r="OEH61" s="18"/>
      <c r="OEI61" s="18"/>
      <c r="OEJ61" s="18"/>
      <c r="OEK61" s="18"/>
      <c r="OEL61" s="18"/>
      <c r="OEM61" s="18"/>
      <c r="OEN61" s="18"/>
      <c r="OEO61" s="18"/>
      <c r="OEP61" s="18"/>
      <c r="OEQ61" s="18"/>
      <c r="OER61" s="18"/>
      <c r="OES61" s="18"/>
      <c r="OET61" s="18"/>
      <c r="OEU61" s="18"/>
      <c r="OEV61" s="18"/>
      <c r="OEW61" s="18"/>
      <c r="OEX61" s="18"/>
      <c r="OEY61" s="18"/>
      <c r="OEZ61" s="18"/>
      <c r="OFA61" s="18"/>
      <c r="OFB61" s="18"/>
      <c r="OFC61" s="18"/>
      <c r="OFD61" s="18"/>
      <c r="OFE61" s="18"/>
      <c r="OFF61" s="18"/>
      <c r="OFG61" s="18"/>
      <c r="OFH61" s="18"/>
      <c r="OFI61" s="18"/>
      <c r="OFJ61" s="18"/>
      <c r="OFK61" s="18"/>
      <c r="OFL61" s="18"/>
      <c r="OFM61" s="18"/>
      <c r="OFN61" s="18"/>
      <c r="OFO61" s="18"/>
      <c r="OFP61" s="18"/>
      <c r="OFQ61" s="18"/>
      <c r="OFR61" s="18"/>
      <c r="OFS61" s="18"/>
      <c r="OFT61" s="18"/>
      <c r="OFU61" s="18"/>
      <c r="OFV61" s="18"/>
      <c r="OFW61" s="18"/>
      <c r="OFX61" s="18"/>
      <c r="OFY61" s="18"/>
      <c r="OFZ61" s="18"/>
      <c r="OGA61" s="18"/>
      <c r="OGB61" s="18"/>
      <c r="OGC61" s="18"/>
      <c r="OGD61" s="18"/>
      <c r="OGE61" s="18"/>
      <c r="OGF61" s="18"/>
      <c r="OGG61" s="18"/>
      <c r="OGH61" s="18"/>
      <c r="OGI61" s="18"/>
      <c r="OGJ61" s="18"/>
      <c r="OGK61" s="18"/>
      <c r="OGL61" s="18"/>
      <c r="OGM61" s="18"/>
      <c r="OGN61" s="18"/>
      <c r="OGO61" s="18"/>
      <c r="OGP61" s="18"/>
      <c r="OGQ61" s="18"/>
      <c r="OGR61" s="18"/>
      <c r="OGS61" s="18"/>
      <c r="OGT61" s="18"/>
      <c r="OGU61" s="18"/>
      <c r="OGV61" s="18"/>
      <c r="OGW61" s="18"/>
      <c r="OGX61" s="18"/>
      <c r="OGY61" s="18"/>
      <c r="OGZ61" s="18"/>
      <c r="OHA61" s="18"/>
      <c r="OHB61" s="18"/>
      <c r="OHC61" s="18"/>
      <c r="OHD61" s="18"/>
      <c r="OHE61" s="18"/>
      <c r="OHF61" s="18"/>
      <c r="OHG61" s="18"/>
      <c r="OHH61" s="18"/>
      <c r="OHI61" s="18"/>
      <c r="OHJ61" s="18"/>
      <c r="OHK61" s="18"/>
      <c r="OHL61" s="18"/>
      <c r="OHM61" s="18"/>
      <c r="OHN61" s="18"/>
      <c r="OHO61" s="18"/>
      <c r="OHP61" s="18"/>
      <c r="OHQ61" s="18"/>
      <c r="OHR61" s="18"/>
      <c r="OHS61" s="18"/>
      <c r="OHT61" s="18"/>
      <c r="OHU61" s="18"/>
      <c r="OHV61" s="18"/>
      <c r="OHW61" s="18"/>
      <c r="OHX61" s="18"/>
      <c r="OHY61" s="18"/>
      <c r="OHZ61" s="18"/>
      <c r="OIA61" s="18"/>
      <c r="OIB61" s="18"/>
      <c r="OIC61" s="18"/>
      <c r="OID61" s="18"/>
      <c r="OIE61" s="18"/>
      <c r="OIF61" s="18"/>
      <c r="OIG61" s="18"/>
      <c r="OIH61" s="18"/>
      <c r="OII61" s="18"/>
      <c r="OIJ61" s="18"/>
      <c r="OIK61" s="18"/>
      <c r="OIL61" s="18"/>
      <c r="OIM61" s="18"/>
      <c r="OIN61" s="18"/>
      <c r="OIO61" s="18"/>
      <c r="OIP61" s="18"/>
      <c r="OIQ61" s="18"/>
      <c r="OIR61" s="18"/>
      <c r="OIS61" s="18"/>
      <c r="OIT61" s="18"/>
      <c r="OIU61" s="18"/>
      <c r="OIV61" s="18"/>
      <c r="OIW61" s="18"/>
      <c r="OIX61" s="18"/>
      <c r="OIY61" s="18"/>
      <c r="OIZ61" s="18"/>
      <c r="OJA61" s="18"/>
      <c r="OJB61" s="18"/>
      <c r="OJC61" s="18"/>
      <c r="OJD61" s="18"/>
      <c r="OJE61" s="18"/>
      <c r="OJF61" s="18"/>
      <c r="OJG61" s="18"/>
      <c r="OJH61" s="18"/>
      <c r="OJI61" s="18"/>
      <c r="OJJ61" s="18"/>
      <c r="OJK61" s="18"/>
      <c r="OJL61" s="18"/>
      <c r="OJM61" s="18"/>
      <c r="OJN61" s="18"/>
      <c r="OJO61" s="18"/>
      <c r="OJP61" s="18"/>
      <c r="OJQ61" s="18"/>
      <c r="OJR61" s="18"/>
      <c r="OJS61" s="18"/>
      <c r="OJT61" s="18"/>
      <c r="OJU61" s="18"/>
      <c r="OJV61" s="18"/>
      <c r="OJW61" s="18"/>
      <c r="OJX61" s="18"/>
      <c r="OJY61" s="18"/>
      <c r="OJZ61" s="18"/>
      <c r="OKA61" s="18"/>
      <c r="OKB61" s="18"/>
      <c r="OKC61" s="18"/>
      <c r="OKD61" s="18"/>
      <c r="OKE61" s="18"/>
      <c r="OKF61" s="18"/>
      <c r="OKG61" s="18"/>
      <c r="OKH61" s="18"/>
      <c r="OKI61" s="18"/>
      <c r="OKJ61" s="18"/>
      <c r="OKK61" s="18"/>
      <c r="OKL61" s="18"/>
      <c r="OKM61" s="18"/>
      <c r="OKN61" s="18"/>
      <c r="OKO61" s="18"/>
      <c r="OKP61" s="18"/>
      <c r="OKQ61" s="18"/>
      <c r="OKR61" s="18"/>
      <c r="OKS61" s="18"/>
      <c r="OKT61" s="18"/>
      <c r="OKU61" s="18"/>
      <c r="OKV61" s="18"/>
      <c r="OKW61" s="18"/>
      <c r="OKX61" s="18"/>
      <c r="OKY61" s="18"/>
      <c r="OKZ61" s="18"/>
      <c r="OLA61" s="18"/>
      <c r="OLB61" s="18"/>
      <c r="OLC61" s="18"/>
      <c r="OLD61" s="18"/>
      <c r="OLE61" s="18"/>
      <c r="OLF61" s="18"/>
      <c r="OLG61" s="18"/>
      <c r="OLH61" s="18"/>
      <c r="OLI61" s="18"/>
      <c r="OLJ61" s="18"/>
      <c r="OLK61" s="18"/>
      <c r="OLL61" s="18"/>
      <c r="OLM61" s="18"/>
      <c r="OLN61" s="18"/>
      <c r="OLO61" s="18"/>
      <c r="OLP61" s="18"/>
      <c r="OLQ61" s="18"/>
      <c r="OLR61" s="18"/>
      <c r="OLS61" s="18"/>
      <c r="OLT61" s="18"/>
      <c r="OLU61" s="18"/>
      <c r="OLV61" s="18"/>
      <c r="OLW61" s="18"/>
      <c r="OLX61" s="18"/>
      <c r="OLY61" s="18"/>
      <c r="OLZ61" s="18"/>
      <c r="OMA61" s="18"/>
      <c r="OMB61" s="18"/>
      <c r="OMC61" s="18"/>
      <c r="OMD61" s="18"/>
      <c r="OME61" s="18"/>
      <c r="OMF61" s="18"/>
      <c r="OMG61" s="18"/>
      <c r="OMH61" s="18"/>
      <c r="OMI61" s="18"/>
      <c r="OMJ61" s="18"/>
      <c r="OMK61" s="18"/>
      <c r="OML61" s="18"/>
      <c r="OMM61" s="18"/>
      <c r="OMN61" s="18"/>
      <c r="OMO61" s="18"/>
      <c r="OMP61" s="18"/>
      <c r="OMQ61" s="18"/>
      <c r="OMR61" s="18"/>
      <c r="OMS61" s="18"/>
      <c r="OMT61" s="18"/>
      <c r="OMU61" s="18"/>
      <c r="OMV61" s="18"/>
      <c r="OMW61" s="18"/>
      <c r="OMX61" s="18"/>
      <c r="OMY61" s="18"/>
      <c r="OMZ61" s="18"/>
      <c r="ONA61" s="18"/>
      <c r="ONB61" s="18"/>
      <c r="ONC61" s="18"/>
      <c r="OND61" s="18"/>
      <c r="ONE61" s="18"/>
      <c r="ONF61" s="18"/>
      <c r="ONG61" s="18"/>
      <c r="ONH61" s="18"/>
      <c r="ONI61" s="18"/>
      <c r="ONJ61" s="18"/>
      <c r="ONK61" s="18"/>
      <c r="ONL61" s="18"/>
      <c r="ONM61" s="18"/>
      <c r="ONN61" s="18"/>
      <c r="ONO61" s="18"/>
      <c r="ONP61" s="18"/>
      <c r="ONQ61" s="18"/>
      <c r="ONR61" s="18"/>
      <c r="ONS61" s="18"/>
      <c r="ONT61" s="18"/>
      <c r="ONU61" s="18"/>
      <c r="ONV61" s="18"/>
      <c r="ONW61" s="18"/>
      <c r="ONX61" s="18"/>
      <c r="ONY61" s="18"/>
      <c r="ONZ61" s="18"/>
      <c r="OOA61" s="18"/>
      <c r="OOB61" s="18"/>
      <c r="OOC61" s="18"/>
      <c r="OOD61" s="18"/>
      <c r="OOE61" s="18"/>
      <c r="OOF61" s="18"/>
      <c r="OOG61" s="18"/>
      <c r="OOH61" s="18"/>
      <c r="OOI61" s="18"/>
      <c r="OOJ61" s="18"/>
      <c r="OOK61" s="18"/>
      <c r="OOL61" s="18"/>
      <c r="OOM61" s="18"/>
      <c r="OON61" s="18"/>
      <c r="OOO61" s="18"/>
      <c r="OOP61" s="18"/>
      <c r="OOQ61" s="18"/>
      <c r="OOR61" s="18"/>
      <c r="OOS61" s="18"/>
      <c r="OOT61" s="18"/>
      <c r="OOU61" s="18"/>
      <c r="OOV61" s="18"/>
      <c r="OOW61" s="18"/>
      <c r="OOX61" s="18"/>
      <c r="OOY61" s="18"/>
      <c r="OOZ61" s="18"/>
      <c r="OPA61" s="18"/>
      <c r="OPB61" s="18"/>
      <c r="OPC61" s="18"/>
      <c r="OPD61" s="18"/>
      <c r="OPE61" s="18"/>
      <c r="OPF61" s="18"/>
      <c r="OPG61" s="18"/>
      <c r="OPH61" s="18"/>
      <c r="OPI61" s="18"/>
      <c r="OPJ61" s="18"/>
      <c r="OPK61" s="18"/>
      <c r="OPL61" s="18"/>
      <c r="OPM61" s="18"/>
      <c r="OPN61" s="18"/>
      <c r="OPO61" s="18"/>
      <c r="OPP61" s="18"/>
      <c r="OPQ61" s="18"/>
      <c r="OPR61" s="18"/>
      <c r="OPS61" s="18"/>
      <c r="OPT61" s="18"/>
      <c r="OPU61" s="18"/>
      <c r="OPV61" s="18"/>
      <c r="OPW61" s="18"/>
      <c r="OPX61" s="18"/>
      <c r="OPY61" s="18"/>
      <c r="OPZ61" s="18"/>
      <c r="OQA61" s="18"/>
      <c r="OQB61" s="18"/>
      <c r="OQC61" s="18"/>
      <c r="OQD61" s="18"/>
      <c r="OQE61" s="18"/>
      <c r="OQF61" s="18"/>
      <c r="OQG61" s="18"/>
      <c r="OQH61" s="18"/>
      <c r="OQI61" s="18"/>
      <c r="OQJ61" s="18"/>
      <c r="OQK61" s="18"/>
      <c r="OQL61" s="18"/>
      <c r="OQM61" s="18"/>
      <c r="OQN61" s="18"/>
      <c r="OQO61" s="18"/>
      <c r="OQP61" s="18"/>
      <c r="OQQ61" s="18"/>
      <c r="OQR61" s="18"/>
      <c r="OQS61" s="18"/>
      <c r="OQT61" s="18"/>
      <c r="OQU61" s="18"/>
      <c r="OQV61" s="18"/>
      <c r="OQW61" s="18"/>
      <c r="OQX61" s="18"/>
      <c r="OQY61" s="18"/>
      <c r="OQZ61" s="18"/>
      <c r="ORA61" s="18"/>
      <c r="ORB61" s="18"/>
      <c r="ORC61" s="18"/>
      <c r="ORD61" s="18"/>
      <c r="ORE61" s="18"/>
      <c r="ORF61" s="18"/>
      <c r="ORG61" s="18"/>
      <c r="ORH61" s="18"/>
      <c r="ORI61" s="18"/>
      <c r="ORJ61" s="18"/>
      <c r="ORK61" s="18"/>
      <c r="ORL61" s="18"/>
      <c r="ORM61" s="18"/>
      <c r="ORN61" s="18"/>
      <c r="ORO61" s="18"/>
      <c r="ORP61" s="18"/>
      <c r="ORQ61" s="18"/>
      <c r="ORR61" s="18"/>
      <c r="ORS61" s="18"/>
      <c r="ORT61" s="18"/>
      <c r="ORU61" s="18"/>
      <c r="ORV61" s="18"/>
      <c r="ORW61" s="18"/>
      <c r="ORX61" s="18"/>
      <c r="ORY61" s="18"/>
      <c r="ORZ61" s="18"/>
      <c r="OSA61" s="18"/>
      <c r="OSB61" s="18"/>
      <c r="OSC61" s="18"/>
      <c r="OSD61" s="18"/>
      <c r="OSE61" s="18"/>
      <c r="OSF61" s="18"/>
      <c r="OSG61" s="18"/>
      <c r="OSH61" s="18"/>
      <c r="OSI61" s="18"/>
      <c r="OSJ61" s="18"/>
      <c r="OSK61" s="18"/>
      <c r="OSL61" s="18"/>
      <c r="OSM61" s="18"/>
      <c r="OSN61" s="18"/>
      <c r="OSO61" s="18"/>
      <c r="OSP61" s="18"/>
      <c r="OSQ61" s="18"/>
      <c r="OSR61" s="18"/>
      <c r="OSS61" s="18"/>
      <c r="OST61" s="18"/>
      <c r="OSU61" s="18"/>
      <c r="OSV61" s="18"/>
      <c r="OSW61" s="18"/>
      <c r="OSX61" s="18"/>
      <c r="OSY61" s="18"/>
      <c r="OSZ61" s="18"/>
      <c r="OTA61" s="18"/>
      <c r="OTB61" s="18"/>
      <c r="OTC61" s="18"/>
      <c r="OTD61" s="18"/>
      <c r="OTE61" s="18"/>
      <c r="OTF61" s="18"/>
      <c r="OTG61" s="18"/>
      <c r="OTH61" s="18"/>
      <c r="OTI61" s="18"/>
      <c r="OTJ61" s="18"/>
      <c r="OTK61" s="18"/>
      <c r="OTL61" s="18"/>
      <c r="OTM61" s="18"/>
      <c r="OTN61" s="18"/>
      <c r="OTO61" s="18"/>
      <c r="OTP61" s="18"/>
      <c r="OTQ61" s="18"/>
      <c r="OTR61" s="18"/>
      <c r="OTS61" s="18"/>
      <c r="OTT61" s="18"/>
      <c r="OTU61" s="18"/>
      <c r="OTV61" s="18"/>
      <c r="OTW61" s="18"/>
      <c r="OTX61" s="18"/>
      <c r="OTY61" s="18"/>
      <c r="OTZ61" s="18"/>
      <c r="OUA61" s="18"/>
      <c r="OUB61" s="18"/>
      <c r="OUC61" s="18"/>
      <c r="OUD61" s="18"/>
      <c r="OUE61" s="18"/>
      <c r="OUF61" s="18"/>
      <c r="OUG61" s="18"/>
      <c r="OUH61" s="18"/>
      <c r="OUI61" s="18"/>
      <c r="OUJ61" s="18"/>
      <c r="OUK61" s="18"/>
      <c r="OUL61" s="18"/>
      <c r="OUM61" s="18"/>
      <c r="OUN61" s="18"/>
      <c r="OUO61" s="18"/>
      <c r="OUP61" s="18"/>
      <c r="OUQ61" s="18"/>
      <c r="OUR61" s="18"/>
      <c r="OUS61" s="18"/>
      <c r="OUT61" s="18"/>
      <c r="OUU61" s="18"/>
      <c r="OUV61" s="18"/>
      <c r="OUW61" s="18"/>
      <c r="OUX61" s="18"/>
      <c r="OUY61" s="18"/>
      <c r="OUZ61" s="18"/>
      <c r="OVA61" s="18"/>
      <c r="OVB61" s="18"/>
      <c r="OVC61" s="18"/>
      <c r="OVD61" s="18"/>
      <c r="OVE61" s="18"/>
      <c r="OVF61" s="18"/>
      <c r="OVG61" s="18"/>
      <c r="OVH61" s="18"/>
      <c r="OVI61" s="18"/>
      <c r="OVJ61" s="18"/>
      <c r="OVK61" s="18"/>
      <c r="OVL61" s="18"/>
      <c r="OVM61" s="18"/>
      <c r="OVN61" s="18"/>
      <c r="OVO61" s="18"/>
      <c r="OVP61" s="18"/>
      <c r="OVQ61" s="18"/>
      <c r="OVR61" s="18"/>
      <c r="OVS61" s="18"/>
      <c r="OVT61" s="18"/>
      <c r="OVU61" s="18"/>
      <c r="OVV61" s="18"/>
      <c r="OVW61" s="18"/>
      <c r="OVX61" s="18"/>
      <c r="OVY61" s="18"/>
      <c r="OVZ61" s="18"/>
      <c r="OWA61" s="18"/>
      <c r="OWB61" s="18"/>
      <c r="OWC61" s="18"/>
      <c r="OWD61" s="18"/>
      <c r="OWE61" s="18"/>
      <c r="OWF61" s="18"/>
      <c r="OWG61" s="18"/>
      <c r="OWH61" s="18"/>
      <c r="OWI61" s="18"/>
      <c r="OWJ61" s="18"/>
      <c r="OWK61" s="18"/>
      <c r="OWL61" s="18"/>
      <c r="OWM61" s="18"/>
      <c r="OWN61" s="18"/>
      <c r="OWO61" s="18"/>
      <c r="OWP61" s="18"/>
      <c r="OWQ61" s="18"/>
      <c r="OWR61" s="18"/>
      <c r="OWS61" s="18"/>
      <c r="OWT61" s="18"/>
      <c r="OWU61" s="18"/>
      <c r="OWV61" s="18"/>
      <c r="OWW61" s="18"/>
      <c r="OWX61" s="18"/>
      <c r="OWY61" s="18"/>
      <c r="OWZ61" s="18"/>
      <c r="OXA61" s="18"/>
      <c r="OXB61" s="18"/>
      <c r="OXC61" s="18"/>
      <c r="OXD61" s="18"/>
      <c r="OXE61" s="18"/>
      <c r="OXF61" s="18"/>
      <c r="OXG61" s="18"/>
      <c r="OXH61" s="18"/>
      <c r="OXI61" s="18"/>
      <c r="OXJ61" s="18"/>
      <c r="OXK61" s="18"/>
      <c r="OXL61" s="18"/>
      <c r="OXM61" s="18"/>
      <c r="OXN61" s="18"/>
      <c r="OXO61" s="18"/>
      <c r="OXP61" s="18"/>
      <c r="OXQ61" s="18"/>
      <c r="OXR61" s="18"/>
      <c r="OXS61" s="18"/>
      <c r="OXT61" s="18"/>
      <c r="OXU61" s="18"/>
      <c r="OXV61" s="18"/>
      <c r="OXW61" s="18"/>
      <c r="OXX61" s="18"/>
      <c r="OXY61" s="18"/>
      <c r="OXZ61" s="18"/>
      <c r="OYA61" s="18"/>
      <c r="OYB61" s="18"/>
      <c r="OYC61" s="18"/>
      <c r="OYD61" s="18"/>
      <c r="OYE61" s="18"/>
      <c r="OYF61" s="18"/>
      <c r="OYG61" s="18"/>
      <c r="OYH61" s="18"/>
      <c r="OYI61" s="18"/>
      <c r="OYJ61" s="18"/>
      <c r="OYK61" s="18"/>
      <c r="OYL61" s="18"/>
      <c r="OYM61" s="18"/>
      <c r="OYN61" s="18"/>
      <c r="OYO61" s="18"/>
      <c r="OYP61" s="18"/>
      <c r="OYQ61" s="18"/>
      <c r="OYR61" s="18"/>
      <c r="OYS61" s="18"/>
      <c r="OYT61" s="18"/>
      <c r="OYU61" s="18"/>
      <c r="OYV61" s="18"/>
      <c r="OYW61" s="18"/>
      <c r="OYX61" s="18"/>
      <c r="OYY61" s="18"/>
      <c r="OYZ61" s="18"/>
      <c r="OZA61" s="18"/>
      <c r="OZB61" s="18"/>
      <c r="OZC61" s="18"/>
      <c r="OZD61" s="18"/>
      <c r="OZE61" s="18"/>
      <c r="OZF61" s="18"/>
      <c r="OZG61" s="18"/>
      <c r="OZH61" s="18"/>
      <c r="OZI61" s="18"/>
      <c r="OZJ61" s="18"/>
      <c r="OZK61" s="18"/>
      <c r="OZL61" s="18"/>
      <c r="OZM61" s="18"/>
      <c r="OZN61" s="18"/>
      <c r="OZO61" s="18"/>
      <c r="OZP61" s="18"/>
      <c r="OZQ61" s="18"/>
      <c r="OZR61" s="18"/>
      <c r="OZS61" s="18"/>
      <c r="OZT61" s="18"/>
      <c r="OZU61" s="18"/>
      <c r="OZV61" s="18"/>
      <c r="OZW61" s="18"/>
      <c r="OZX61" s="18"/>
      <c r="OZY61" s="18"/>
      <c r="OZZ61" s="18"/>
      <c r="PAA61" s="18"/>
      <c r="PAB61" s="18"/>
      <c r="PAC61" s="18"/>
      <c r="PAD61" s="18"/>
      <c r="PAE61" s="18"/>
      <c r="PAF61" s="18"/>
      <c r="PAG61" s="18"/>
      <c r="PAH61" s="18"/>
      <c r="PAI61" s="18"/>
      <c r="PAJ61" s="18"/>
      <c r="PAK61" s="18"/>
      <c r="PAL61" s="18"/>
      <c r="PAM61" s="18"/>
      <c r="PAN61" s="18"/>
      <c r="PAO61" s="18"/>
      <c r="PAP61" s="18"/>
      <c r="PAQ61" s="18"/>
      <c r="PAR61" s="18"/>
      <c r="PAS61" s="18"/>
      <c r="PAT61" s="18"/>
      <c r="PAU61" s="18"/>
      <c r="PAV61" s="18"/>
      <c r="PAW61" s="18"/>
      <c r="PAX61" s="18"/>
      <c r="PAY61" s="18"/>
      <c r="PAZ61" s="18"/>
      <c r="PBA61" s="18"/>
      <c r="PBB61" s="18"/>
      <c r="PBC61" s="18"/>
      <c r="PBD61" s="18"/>
      <c r="PBE61" s="18"/>
      <c r="PBF61" s="18"/>
      <c r="PBG61" s="18"/>
      <c r="PBH61" s="18"/>
      <c r="PBI61" s="18"/>
      <c r="PBJ61" s="18"/>
      <c r="PBK61" s="18"/>
      <c r="PBL61" s="18"/>
      <c r="PBM61" s="18"/>
      <c r="PBN61" s="18"/>
      <c r="PBO61" s="18"/>
      <c r="PBP61" s="18"/>
      <c r="PBQ61" s="18"/>
      <c r="PBR61" s="18"/>
      <c r="PBS61" s="18"/>
      <c r="PBT61" s="18"/>
      <c r="PBU61" s="18"/>
      <c r="PBV61" s="18"/>
      <c r="PBW61" s="18"/>
      <c r="PBX61" s="18"/>
      <c r="PBY61" s="18"/>
      <c r="PBZ61" s="18"/>
      <c r="PCA61" s="18"/>
      <c r="PCB61" s="18"/>
      <c r="PCC61" s="18"/>
      <c r="PCD61" s="18"/>
      <c r="PCE61" s="18"/>
      <c r="PCF61" s="18"/>
      <c r="PCG61" s="18"/>
      <c r="PCH61" s="18"/>
      <c r="PCI61" s="18"/>
      <c r="PCJ61" s="18"/>
      <c r="PCK61" s="18"/>
      <c r="PCL61" s="18"/>
      <c r="PCM61" s="18"/>
      <c r="PCN61" s="18"/>
      <c r="PCO61" s="18"/>
      <c r="PCP61" s="18"/>
      <c r="PCQ61" s="18"/>
      <c r="PCR61" s="18"/>
      <c r="PCS61" s="18"/>
      <c r="PCT61" s="18"/>
      <c r="PCU61" s="18"/>
      <c r="PCV61" s="18"/>
      <c r="PCW61" s="18"/>
      <c r="PCX61" s="18"/>
      <c r="PCY61" s="18"/>
      <c r="PCZ61" s="18"/>
      <c r="PDA61" s="18"/>
      <c r="PDB61" s="18"/>
      <c r="PDC61" s="18"/>
      <c r="PDD61" s="18"/>
      <c r="PDE61" s="18"/>
      <c r="PDF61" s="18"/>
      <c r="PDG61" s="18"/>
      <c r="PDH61" s="18"/>
      <c r="PDI61" s="18"/>
      <c r="PDJ61" s="18"/>
      <c r="PDK61" s="18"/>
      <c r="PDL61" s="18"/>
      <c r="PDM61" s="18"/>
      <c r="PDN61" s="18"/>
      <c r="PDO61" s="18"/>
      <c r="PDP61" s="18"/>
      <c r="PDQ61" s="18"/>
      <c r="PDR61" s="18"/>
      <c r="PDS61" s="18"/>
      <c r="PDT61" s="18"/>
      <c r="PDU61" s="18"/>
      <c r="PDV61" s="18"/>
      <c r="PDW61" s="18"/>
      <c r="PDX61" s="18"/>
      <c r="PDY61" s="18"/>
      <c r="PDZ61" s="18"/>
      <c r="PEA61" s="18"/>
      <c r="PEB61" s="18"/>
      <c r="PEC61" s="18"/>
      <c r="PED61" s="18"/>
      <c r="PEE61" s="18"/>
      <c r="PEF61" s="18"/>
      <c r="PEG61" s="18"/>
      <c r="PEH61" s="18"/>
      <c r="PEI61" s="18"/>
      <c r="PEJ61" s="18"/>
      <c r="PEK61" s="18"/>
      <c r="PEL61" s="18"/>
      <c r="PEM61" s="18"/>
      <c r="PEN61" s="18"/>
      <c r="PEO61" s="18"/>
      <c r="PEP61" s="18"/>
      <c r="PEQ61" s="18"/>
      <c r="PER61" s="18"/>
      <c r="PES61" s="18"/>
      <c r="PET61" s="18"/>
      <c r="PEU61" s="18"/>
      <c r="PEV61" s="18"/>
      <c r="PEW61" s="18"/>
      <c r="PEX61" s="18"/>
      <c r="PEY61" s="18"/>
      <c r="PEZ61" s="18"/>
      <c r="PFA61" s="18"/>
      <c r="PFB61" s="18"/>
      <c r="PFC61" s="18"/>
      <c r="PFD61" s="18"/>
      <c r="PFE61" s="18"/>
      <c r="PFF61" s="18"/>
      <c r="PFG61" s="18"/>
      <c r="PFH61" s="18"/>
      <c r="PFI61" s="18"/>
      <c r="PFJ61" s="18"/>
      <c r="PFK61" s="18"/>
      <c r="PFL61" s="18"/>
      <c r="PFM61" s="18"/>
      <c r="PFN61" s="18"/>
      <c r="PFO61" s="18"/>
      <c r="PFP61" s="18"/>
      <c r="PFQ61" s="18"/>
      <c r="PFR61" s="18"/>
      <c r="PFS61" s="18"/>
      <c r="PFT61" s="18"/>
      <c r="PFU61" s="18"/>
      <c r="PFV61" s="18"/>
      <c r="PFW61" s="18"/>
      <c r="PFX61" s="18"/>
      <c r="PFY61" s="18"/>
      <c r="PFZ61" s="18"/>
      <c r="PGA61" s="18"/>
      <c r="PGB61" s="18"/>
      <c r="PGC61" s="18"/>
      <c r="PGD61" s="18"/>
      <c r="PGE61" s="18"/>
      <c r="PGF61" s="18"/>
      <c r="PGG61" s="18"/>
      <c r="PGH61" s="18"/>
      <c r="PGI61" s="18"/>
      <c r="PGJ61" s="18"/>
      <c r="PGK61" s="18"/>
      <c r="PGL61" s="18"/>
      <c r="PGM61" s="18"/>
      <c r="PGN61" s="18"/>
      <c r="PGO61" s="18"/>
      <c r="PGP61" s="18"/>
      <c r="PGQ61" s="18"/>
      <c r="PGR61" s="18"/>
      <c r="PGS61" s="18"/>
      <c r="PGT61" s="18"/>
      <c r="PGU61" s="18"/>
      <c r="PGV61" s="18"/>
      <c r="PGW61" s="18"/>
      <c r="PGX61" s="18"/>
      <c r="PGY61" s="18"/>
      <c r="PGZ61" s="18"/>
      <c r="PHA61" s="18"/>
      <c r="PHB61" s="18"/>
      <c r="PHC61" s="18"/>
      <c r="PHD61" s="18"/>
      <c r="PHE61" s="18"/>
      <c r="PHF61" s="18"/>
      <c r="PHG61" s="18"/>
      <c r="PHH61" s="18"/>
      <c r="PHI61" s="18"/>
      <c r="PHJ61" s="18"/>
      <c r="PHK61" s="18"/>
      <c r="PHL61" s="18"/>
      <c r="PHM61" s="18"/>
      <c r="PHN61" s="18"/>
      <c r="PHO61" s="18"/>
      <c r="PHP61" s="18"/>
      <c r="PHQ61" s="18"/>
      <c r="PHR61" s="18"/>
      <c r="PHS61" s="18"/>
      <c r="PHT61" s="18"/>
      <c r="PHU61" s="18"/>
      <c r="PHV61" s="18"/>
      <c r="PHW61" s="18"/>
      <c r="PHX61" s="18"/>
      <c r="PHY61" s="18"/>
      <c r="PHZ61" s="18"/>
      <c r="PIA61" s="18"/>
      <c r="PIB61" s="18"/>
      <c r="PIC61" s="18"/>
      <c r="PID61" s="18"/>
      <c r="PIE61" s="18"/>
      <c r="PIF61" s="18"/>
      <c r="PIG61" s="18"/>
      <c r="PIH61" s="18"/>
      <c r="PII61" s="18"/>
      <c r="PIJ61" s="18"/>
      <c r="PIK61" s="18"/>
      <c r="PIL61" s="18"/>
      <c r="PIM61" s="18"/>
      <c r="PIN61" s="18"/>
      <c r="PIO61" s="18"/>
      <c r="PIP61" s="18"/>
      <c r="PIQ61" s="18"/>
      <c r="PIR61" s="18"/>
      <c r="PIS61" s="18"/>
      <c r="PIT61" s="18"/>
      <c r="PIU61" s="18"/>
      <c r="PIV61" s="18"/>
      <c r="PIW61" s="18"/>
      <c r="PIX61" s="18"/>
      <c r="PIY61" s="18"/>
      <c r="PIZ61" s="18"/>
      <c r="PJA61" s="18"/>
      <c r="PJB61" s="18"/>
      <c r="PJC61" s="18"/>
      <c r="PJD61" s="18"/>
      <c r="PJE61" s="18"/>
      <c r="PJF61" s="18"/>
      <c r="PJG61" s="18"/>
      <c r="PJH61" s="18"/>
      <c r="PJI61" s="18"/>
      <c r="PJJ61" s="18"/>
      <c r="PJK61" s="18"/>
      <c r="PJL61" s="18"/>
      <c r="PJM61" s="18"/>
      <c r="PJN61" s="18"/>
      <c r="PJO61" s="18"/>
      <c r="PJP61" s="18"/>
      <c r="PJQ61" s="18"/>
      <c r="PJR61" s="18"/>
      <c r="PJS61" s="18"/>
      <c r="PJT61" s="18"/>
      <c r="PJU61" s="18"/>
      <c r="PJV61" s="18"/>
      <c r="PJW61" s="18"/>
      <c r="PJX61" s="18"/>
      <c r="PJY61" s="18"/>
      <c r="PJZ61" s="18"/>
      <c r="PKA61" s="18"/>
      <c r="PKB61" s="18"/>
      <c r="PKC61" s="18"/>
      <c r="PKD61" s="18"/>
      <c r="PKE61" s="18"/>
      <c r="PKF61" s="18"/>
      <c r="PKG61" s="18"/>
      <c r="PKH61" s="18"/>
      <c r="PKI61" s="18"/>
      <c r="PKJ61" s="18"/>
      <c r="PKK61" s="18"/>
      <c r="PKL61" s="18"/>
      <c r="PKM61" s="18"/>
      <c r="PKN61" s="18"/>
      <c r="PKO61" s="18"/>
      <c r="PKP61" s="18"/>
      <c r="PKQ61" s="18"/>
      <c r="PKR61" s="18"/>
      <c r="PKS61" s="18"/>
      <c r="PKT61" s="18"/>
      <c r="PKU61" s="18"/>
      <c r="PKV61" s="18"/>
      <c r="PKW61" s="18"/>
      <c r="PKX61" s="18"/>
      <c r="PKY61" s="18"/>
      <c r="PKZ61" s="18"/>
      <c r="PLA61" s="18"/>
      <c r="PLB61" s="18"/>
      <c r="PLC61" s="18"/>
      <c r="PLD61" s="18"/>
      <c r="PLE61" s="18"/>
      <c r="PLF61" s="18"/>
      <c r="PLG61" s="18"/>
      <c r="PLH61" s="18"/>
      <c r="PLI61" s="18"/>
      <c r="PLJ61" s="18"/>
      <c r="PLK61" s="18"/>
      <c r="PLL61" s="18"/>
      <c r="PLM61" s="18"/>
      <c r="PLN61" s="18"/>
      <c r="PLO61" s="18"/>
      <c r="PLP61" s="18"/>
      <c r="PLQ61" s="18"/>
      <c r="PLR61" s="18"/>
      <c r="PLS61" s="18"/>
      <c r="PLT61" s="18"/>
      <c r="PLU61" s="18"/>
      <c r="PLV61" s="18"/>
      <c r="PLW61" s="18"/>
      <c r="PLX61" s="18"/>
      <c r="PLY61" s="18"/>
      <c r="PLZ61" s="18"/>
      <c r="PMA61" s="18"/>
      <c r="PMB61" s="18"/>
      <c r="PMC61" s="18"/>
      <c r="PMD61" s="18"/>
      <c r="PME61" s="18"/>
      <c r="PMF61" s="18"/>
      <c r="PMG61" s="18"/>
      <c r="PMH61" s="18"/>
      <c r="PMI61" s="18"/>
      <c r="PMJ61" s="18"/>
      <c r="PMK61" s="18"/>
      <c r="PML61" s="18"/>
      <c r="PMM61" s="18"/>
      <c r="PMN61" s="18"/>
      <c r="PMO61" s="18"/>
      <c r="PMP61" s="18"/>
      <c r="PMQ61" s="18"/>
      <c r="PMR61" s="18"/>
      <c r="PMS61" s="18"/>
      <c r="PMT61" s="18"/>
      <c r="PMU61" s="18"/>
      <c r="PMV61" s="18"/>
      <c r="PMW61" s="18"/>
      <c r="PMX61" s="18"/>
      <c r="PMY61" s="18"/>
      <c r="PMZ61" s="18"/>
      <c r="PNA61" s="18"/>
      <c r="PNB61" s="18"/>
      <c r="PNC61" s="18"/>
      <c r="PND61" s="18"/>
      <c r="PNE61" s="18"/>
      <c r="PNF61" s="18"/>
      <c r="PNG61" s="18"/>
      <c r="PNH61" s="18"/>
      <c r="PNI61" s="18"/>
      <c r="PNJ61" s="18"/>
      <c r="PNK61" s="18"/>
      <c r="PNL61" s="18"/>
      <c r="PNM61" s="18"/>
      <c r="PNN61" s="18"/>
      <c r="PNO61" s="18"/>
      <c r="PNP61" s="18"/>
      <c r="PNQ61" s="18"/>
      <c r="PNR61" s="18"/>
      <c r="PNS61" s="18"/>
      <c r="PNT61" s="18"/>
      <c r="PNU61" s="18"/>
      <c r="PNV61" s="18"/>
      <c r="PNW61" s="18"/>
      <c r="PNX61" s="18"/>
      <c r="PNY61" s="18"/>
      <c r="PNZ61" s="18"/>
      <c r="POA61" s="18"/>
      <c r="POB61" s="18"/>
      <c r="POC61" s="18"/>
      <c r="POD61" s="18"/>
      <c r="POE61" s="18"/>
      <c r="POF61" s="18"/>
      <c r="POG61" s="18"/>
      <c r="POH61" s="18"/>
      <c r="POI61" s="18"/>
      <c r="POJ61" s="18"/>
      <c r="POK61" s="18"/>
      <c r="POL61" s="18"/>
      <c r="POM61" s="18"/>
      <c r="PON61" s="18"/>
      <c r="POO61" s="18"/>
      <c r="POP61" s="18"/>
      <c r="POQ61" s="18"/>
      <c r="POR61" s="18"/>
      <c r="POS61" s="18"/>
      <c r="POT61" s="18"/>
      <c r="POU61" s="18"/>
      <c r="POV61" s="18"/>
      <c r="POW61" s="18"/>
      <c r="POX61" s="18"/>
      <c r="POY61" s="18"/>
      <c r="POZ61" s="18"/>
      <c r="PPA61" s="18"/>
      <c r="PPB61" s="18"/>
      <c r="PPC61" s="18"/>
      <c r="PPD61" s="18"/>
      <c r="PPE61" s="18"/>
      <c r="PPF61" s="18"/>
      <c r="PPG61" s="18"/>
      <c r="PPH61" s="18"/>
      <c r="PPI61" s="18"/>
      <c r="PPJ61" s="18"/>
      <c r="PPK61" s="18"/>
      <c r="PPL61" s="18"/>
      <c r="PPM61" s="18"/>
      <c r="PPN61" s="18"/>
      <c r="PPO61" s="18"/>
      <c r="PPP61" s="18"/>
      <c r="PPQ61" s="18"/>
      <c r="PPR61" s="18"/>
      <c r="PPS61" s="18"/>
      <c r="PPT61" s="18"/>
      <c r="PPU61" s="18"/>
      <c r="PPV61" s="18"/>
      <c r="PPW61" s="18"/>
      <c r="PPX61" s="18"/>
      <c r="PPY61" s="18"/>
      <c r="PPZ61" s="18"/>
      <c r="PQA61" s="18"/>
      <c r="PQB61" s="18"/>
      <c r="PQC61" s="18"/>
      <c r="PQD61" s="18"/>
      <c r="PQE61" s="18"/>
      <c r="PQF61" s="18"/>
      <c r="PQG61" s="18"/>
      <c r="PQH61" s="18"/>
      <c r="PQI61" s="18"/>
      <c r="PQJ61" s="18"/>
      <c r="PQK61" s="18"/>
      <c r="PQL61" s="18"/>
      <c r="PQM61" s="18"/>
      <c r="PQN61" s="18"/>
      <c r="PQO61" s="18"/>
      <c r="PQP61" s="18"/>
      <c r="PQQ61" s="18"/>
      <c r="PQR61" s="18"/>
      <c r="PQS61" s="18"/>
      <c r="PQT61" s="18"/>
      <c r="PQU61" s="18"/>
      <c r="PQV61" s="18"/>
      <c r="PQW61" s="18"/>
      <c r="PQX61" s="18"/>
      <c r="PQY61" s="18"/>
      <c r="PQZ61" s="18"/>
      <c r="PRA61" s="18"/>
      <c r="PRB61" s="18"/>
      <c r="PRC61" s="18"/>
      <c r="PRD61" s="18"/>
      <c r="PRE61" s="18"/>
      <c r="PRF61" s="18"/>
      <c r="PRG61" s="18"/>
      <c r="PRH61" s="18"/>
      <c r="PRI61" s="18"/>
      <c r="PRJ61" s="18"/>
      <c r="PRK61" s="18"/>
      <c r="PRL61" s="18"/>
      <c r="PRM61" s="18"/>
      <c r="PRN61" s="18"/>
      <c r="PRO61" s="18"/>
      <c r="PRP61" s="18"/>
      <c r="PRQ61" s="18"/>
      <c r="PRR61" s="18"/>
      <c r="PRS61" s="18"/>
      <c r="PRT61" s="18"/>
      <c r="PRU61" s="18"/>
      <c r="PRV61" s="18"/>
      <c r="PRW61" s="18"/>
      <c r="PRX61" s="18"/>
      <c r="PRY61" s="18"/>
      <c r="PRZ61" s="18"/>
      <c r="PSA61" s="18"/>
      <c r="PSB61" s="18"/>
      <c r="PSC61" s="18"/>
      <c r="PSD61" s="18"/>
      <c r="PSE61" s="18"/>
      <c r="PSF61" s="18"/>
      <c r="PSG61" s="18"/>
      <c r="PSH61" s="18"/>
      <c r="PSI61" s="18"/>
      <c r="PSJ61" s="18"/>
      <c r="PSK61" s="18"/>
      <c r="PSL61" s="18"/>
      <c r="PSM61" s="18"/>
      <c r="PSN61" s="18"/>
      <c r="PSO61" s="18"/>
      <c r="PSP61" s="18"/>
      <c r="PSQ61" s="18"/>
      <c r="PSR61" s="18"/>
      <c r="PSS61" s="18"/>
      <c r="PST61" s="18"/>
      <c r="PSU61" s="18"/>
      <c r="PSV61" s="18"/>
      <c r="PSW61" s="18"/>
      <c r="PSX61" s="18"/>
      <c r="PSY61" s="18"/>
      <c r="PSZ61" s="18"/>
      <c r="PTA61" s="18"/>
      <c r="PTB61" s="18"/>
      <c r="PTC61" s="18"/>
      <c r="PTD61" s="18"/>
      <c r="PTE61" s="18"/>
      <c r="PTF61" s="18"/>
      <c r="PTG61" s="18"/>
      <c r="PTH61" s="18"/>
      <c r="PTI61" s="18"/>
      <c r="PTJ61" s="18"/>
      <c r="PTK61" s="18"/>
      <c r="PTL61" s="18"/>
      <c r="PTM61" s="18"/>
      <c r="PTN61" s="18"/>
      <c r="PTO61" s="18"/>
      <c r="PTP61" s="18"/>
      <c r="PTQ61" s="18"/>
      <c r="PTR61" s="18"/>
      <c r="PTS61" s="18"/>
      <c r="PTT61" s="18"/>
      <c r="PTU61" s="18"/>
      <c r="PTV61" s="18"/>
      <c r="PTW61" s="18"/>
      <c r="PTX61" s="18"/>
      <c r="PTY61" s="18"/>
      <c r="PTZ61" s="18"/>
      <c r="PUA61" s="18"/>
      <c r="PUB61" s="18"/>
      <c r="PUC61" s="18"/>
      <c r="PUD61" s="18"/>
      <c r="PUE61" s="18"/>
      <c r="PUF61" s="18"/>
      <c r="PUG61" s="18"/>
      <c r="PUH61" s="18"/>
      <c r="PUI61" s="18"/>
      <c r="PUJ61" s="18"/>
      <c r="PUK61" s="18"/>
      <c r="PUL61" s="18"/>
      <c r="PUM61" s="18"/>
      <c r="PUN61" s="18"/>
      <c r="PUO61" s="18"/>
      <c r="PUP61" s="18"/>
      <c r="PUQ61" s="18"/>
      <c r="PUR61" s="18"/>
      <c r="PUS61" s="18"/>
      <c r="PUT61" s="18"/>
      <c r="PUU61" s="18"/>
      <c r="PUV61" s="18"/>
      <c r="PUW61" s="18"/>
      <c r="PUX61" s="18"/>
      <c r="PUY61" s="18"/>
      <c r="PUZ61" s="18"/>
      <c r="PVA61" s="18"/>
      <c r="PVB61" s="18"/>
      <c r="PVC61" s="18"/>
      <c r="PVD61" s="18"/>
      <c r="PVE61" s="18"/>
      <c r="PVF61" s="18"/>
      <c r="PVG61" s="18"/>
      <c r="PVH61" s="18"/>
      <c r="PVI61" s="18"/>
      <c r="PVJ61" s="18"/>
      <c r="PVK61" s="18"/>
      <c r="PVL61" s="18"/>
      <c r="PVM61" s="18"/>
      <c r="PVN61" s="18"/>
      <c r="PVO61" s="18"/>
      <c r="PVP61" s="18"/>
      <c r="PVQ61" s="18"/>
      <c r="PVR61" s="18"/>
      <c r="PVS61" s="18"/>
      <c r="PVT61" s="18"/>
      <c r="PVU61" s="18"/>
      <c r="PVV61" s="18"/>
      <c r="PVW61" s="18"/>
      <c r="PVX61" s="18"/>
      <c r="PVY61" s="18"/>
      <c r="PVZ61" s="18"/>
      <c r="PWA61" s="18"/>
      <c r="PWB61" s="18"/>
      <c r="PWC61" s="18"/>
      <c r="PWD61" s="18"/>
      <c r="PWE61" s="18"/>
      <c r="PWF61" s="18"/>
      <c r="PWG61" s="18"/>
      <c r="PWH61" s="18"/>
      <c r="PWI61" s="18"/>
      <c r="PWJ61" s="18"/>
      <c r="PWK61" s="18"/>
      <c r="PWL61" s="18"/>
      <c r="PWM61" s="18"/>
      <c r="PWN61" s="18"/>
      <c r="PWO61" s="18"/>
      <c r="PWP61" s="18"/>
      <c r="PWQ61" s="18"/>
      <c r="PWR61" s="18"/>
      <c r="PWS61" s="18"/>
      <c r="PWT61" s="18"/>
      <c r="PWU61" s="18"/>
      <c r="PWV61" s="18"/>
      <c r="PWW61" s="18"/>
      <c r="PWX61" s="18"/>
      <c r="PWY61" s="18"/>
      <c r="PWZ61" s="18"/>
      <c r="PXA61" s="18"/>
      <c r="PXB61" s="18"/>
      <c r="PXC61" s="18"/>
      <c r="PXD61" s="18"/>
      <c r="PXE61" s="18"/>
      <c r="PXF61" s="18"/>
      <c r="PXG61" s="18"/>
      <c r="PXH61" s="18"/>
      <c r="PXI61" s="18"/>
      <c r="PXJ61" s="18"/>
      <c r="PXK61" s="18"/>
      <c r="PXL61" s="18"/>
      <c r="PXM61" s="18"/>
      <c r="PXN61" s="18"/>
      <c r="PXO61" s="18"/>
      <c r="PXP61" s="18"/>
      <c r="PXQ61" s="18"/>
      <c r="PXR61" s="18"/>
      <c r="PXS61" s="18"/>
      <c r="PXT61" s="18"/>
      <c r="PXU61" s="18"/>
      <c r="PXV61" s="18"/>
      <c r="PXW61" s="18"/>
      <c r="PXX61" s="18"/>
      <c r="PXY61" s="18"/>
      <c r="PXZ61" s="18"/>
      <c r="PYA61" s="18"/>
      <c r="PYB61" s="18"/>
      <c r="PYC61" s="18"/>
      <c r="PYD61" s="18"/>
      <c r="PYE61" s="18"/>
      <c r="PYF61" s="18"/>
      <c r="PYG61" s="18"/>
      <c r="PYH61" s="18"/>
      <c r="PYI61" s="18"/>
      <c r="PYJ61" s="18"/>
      <c r="PYK61" s="18"/>
      <c r="PYL61" s="18"/>
      <c r="PYM61" s="18"/>
      <c r="PYN61" s="18"/>
      <c r="PYO61" s="18"/>
      <c r="PYP61" s="18"/>
      <c r="PYQ61" s="18"/>
      <c r="PYR61" s="18"/>
      <c r="PYS61" s="18"/>
      <c r="PYT61" s="18"/>
      <c r="PYU61" s="18"/>
      <c r="PYV61" s="18"/>
      <c r="PYW61" s="18"/>
      <c r="PYX61" s="18"/>
      <c r="PYY61" s="18"/>
      <c r="PYZ61" s="18"/>
      <c r="PZA61" s="18"/>
      <c r="PZB61" s="18"/>
      <c r="PZC61" s="18"/>
      <c r="PZD61" s="18"/>
      <c r="PZE61" s="18"/>
      <c r="PZF61" s="18"/>
      <c r="PZG61" s="18"/>
      <c r="PZH61" s="18"/>
      <c r="PZI61" s="18"/>
      <c r="PZJ61" s="18"/>
      <c r="PZK61" s="18"/>
      <c r="PZL61" s="18"/>
      <c r="PZM61" s="18"/>
      <c r="PZN61" s="18"/>
      <c r="PZO61" s="18"/>
      <c r="PZP61" s="18"/>
      <c r="PZQ61" s="18"/>
      <c r="PZR61" s="18"/>
      <c r="PZS61" s="18"/>
      <c r="PZT61" s="18"/>
      <c r="PZU61" s="18"/>
      <c r="PZV61" s="18"/>
      <c r="PZW61" s="18"/>
      <c r="PZX61" s="18"/>
      <c r="PZY61" s="18"/>
      <c r="PZZ61" s="18"/>
      <c r="QAA61" s="18"/>
      <c r="QAB61" s="18"/>
      <c r="QAC61" s="18"/>
      <c r="QAD61" s="18"/>
      <c r="QAE61" s="18"/>
      <c r="QAF61" s="18"/>
      <c r="QAG61" s="18"/>
      <c r="QAH61" s="18"/>
      <c r="QAI61" s="18"/>
      <c r="QAJ61" s="18"/>
      <c r="QAK61" s="18"/>
      <c r="QAL61" s="18"/>
      <c r="QAM61" s="18"/>
      <c r="QAN61" s="18"/>
      <c r="QAO61" s="18"/>
      <c r="QAP61" s="18"/>
      <c r="QAQ61" s="18"/>
      <c r="QAR61" s="18"/>
      <c r="QAS61" s="18"/>
      <c r="QAT61" s="18"/>
      <c r="QAU61" s="18"/>
      <c r="QAV61" s="18"/>
      <c r="QAW61" s="18"/>
      <c r="QAX61" s="18"/>
      <c r="QAY61" s="18"/>
      <c r="QAZ61" s="18"/>
      <c r="QBA61" s="18"/>
      <c r="QBB61" s="18"/>
      <c r="QBC61" s="18"/>
      <c r="QBD61" s="18"/>
      <c r="QBE61" s="18"/>
      <c r="QBF61" s="18"/>
      <c r="QBG61" s="18"/>
      <c r="QBH61" s="18"/>
      <c r="QBI61" s="18"/>
      <c r="QBJ61" s="18"/>
      <c r="QBK61" s="18"/>
      <c r="QBL61" s="18"/>
      <c r="QBM61" s="18"/>
      <c r="QBN61" s="18"/>
      <c r="QBO61" s="18"/>
      <c r="QBP61" s="18"/>
      <c r="QBQ61" s="18"/>
      <c r="QBR61" s="18"/>
      <c r="QBS61" s="18"/>
      <c r="QBT61" s="18"/>
      <c r="QBU61" s="18"/>
      <c r="QBV61" s="18"/>
      <c r="QBW61" s="18"/>
      <c r="QBX61" s="18"/>
      <c r="QBY61" s="18"/>
      <c r="QBZ61" s="18"/>
      <c r="QCA61" s="18"/>
      <c r="QCB61" s="18"/>
      <c r="QCC61" s="18"/>
      <c r="QCD61" s="18"/>
      <c r="QCE61" s="18"/>
      <c r="QCF61" s="18"/>
      <c r="QCG61" s="18"/>
      <c r="QCH61" s="18"/>
      <c r="QCI61" s="18"/>
      <c r="QCJ61" s="18"/>
      <c r="QCK61" s="18"/>
      <c r="QCL61" s="18"/>
      <c r="QCM61" s="18"/>
      <c r="QCN61" s="18"/>
      <c r="QCO61" s="18"/>
      <c r="QCP61" s="18"/>
      <c r="QCQ61" s="18"/>
      <c r="QCR61" s="18"/>
      <c r="QCS61" s="18"/>
      <c r="QCT61" s="18"/>
      <c r="QCU61" s="18"/>
      <c r="QCV61" s="18"/>
      <c r="QCW61" s="18"/>
      <c r="QCX61" s="18"/>
      <c r="QCY61" s="18"/>
      <c r="QCZ61" s="18"/>
      <c r="QDA61" s="18"/>
      <c r="QDB61" s="18"/>
      <c r="QDC61" s="18"/>
      <c r="QDD61" s="18"/>
      <c r="QDE61" s="18"/>
      <c r="QDF61" s="18"/>
      <c r="QDG61" s="18"/>
      <c r="QDH61" s="18"/>
      <c r="QDI61" s="18"/>
      <c r="QDJ61" s="18"/>
      <c r="QDK61" s="18"/>
      <c r="QDL61" s="18"/>
      <c r="QDM61" s="18"/>
      <c r="QDN61" s="18"/>
      <c r="QDO61" s="18"/>
      <c r="QDP61" s="18"/>
      <c r="QDQ61" s="18"/>
      <c r="QDR61" s="18"/>
      <c r="QDS61" s="18"/>
      <c r="QDT61" s="18"/>
      <c r="QDU61" s="18"/>
      <c r="QDV61" s="18"/>
      <c r="QDW61" s="18"/>
      <c r="QDX61" s="18"/>
      <c r="QDY61" s="18"/>
      <c r="QDZ61" s="18"/>
      <c r="QEA61" s="18"/>
      <c r="QEB61" s="18"/>
      <c r="QEC61" s="18"/>
      <c r="QED61" s="18"/>
      <c r="QEE61" s="18"/>
      <c r="QEF61" s="18"/>
      <c r="QEG61" s="18"/>
      <c r="QEH61" s="18"/>
      <c r="QEI61" s="18"/>
      <c r="QEJ61" s="18"/>
      <c r="QEK61" s="18"/>
      <c r="QEL61" s="18"/>
      <c r="QEM61" s="18"/>
      <c r="QEN61" s="18"/>
      <c r="QEO61" s="18"/>
      <c r="QEP61" s="18"/>
      <c r="QEQ61" s="18"/>
      <c r="QER61" s="18"/>
      <c r="QES61" s="18"/>
      <c r="QET61" s="18"/>
      <c r="QEU61" s="18"/>
      <c r="QEV61" s="18"/>
      <c r="QEW61" s="18"/>
      <c r="QEX61" s="18"/>
      <c r="QEY61" s="18"/>
      <c r="QEZ61" s="18"/>
      <c r="QFA61" s="18"/>
      <c r="QFB61" s="18"/>
      <c r="QFC61" s="18"/>
      <c r="QFD61" s="18"/>
      <c r="QFE61" s="18"/>
      <c r="QFF61" s="18"/>
      <c r="QFG61" s="18"/>
      <c r="QFH61" s="18"/>
      <c r="QFI61" s="18"/>
      <c r="QFJ61" s="18"/>
      <c r="QFK61" s="18"/>
      <c r="QFL61" s="18"/>
      <c r="QFM61" s="18"/>
      <c r="QFN61" s="18"/>
      <c r="QFO61" s="18"/>
      <c r="QFP61" s="18"/>
      <c r="QFQ61" s="18"/>
      <c r="QFR61" s="18"/>
      <c r="QFS61" s="18"/>
      <c r="QFT61" s="18"/>
      <c r="QFU61" s="18"/>
      <c r="QFV61" s="18"/>
      <c r="QFW61" s="18"/>
      <c r="QFX61" s="18"/>
      <c r="QFY61" s="18"/>
      <c r="QFZ61" s="18"/>
      <c r="QGA61" s="18"/>
      <c r="QGB61" s="18"/>
      <c r="QGC61" s="18"/>
      <c r="QGD61" s="18"/>
      <c r="QGE61" s="18"/>
      <c r="QGF61" s="18"/>
      <c r="QGG61" s="18"/>
      <c r="QGH61" s="18"/>
      <c r="QGI61" s="18"/>
      <c r="QGJ61" s="18"/>
      <c r="QGK61" s="18"/>
      <c r="QGL61" s="18"/>
      <c r="QGM61" s="18"/>
      <c r="QGN61" s="18"/>
      <c r="QGO61" s="18"/>
      <c r="QGP61" s="18"/>
      <c r="QGQ61" s="18"/>
      <c r="QGR61" s="18"/>
      <c r="QGS61" s="18"/>
      <c r="QGT61" s="18"/>
      <c r="QGU61" s="18"/>
      <c r="QGV61" s="18"/>
      <c r="QGW61" s="18"/>
      <c r="QGX61" s="18"/>
      <c r="QGY61" s="18"/>
      <c r="QGZ61" s="18"/>
      <c r="QHA61" s="18"/>
      <c r="QHB61" s="18"/>
      <c r="QHC61" s="18"/>
      <c r="QHD61" s="18"/>
      <c r="QHE61" s="18"/>
      <c r="QHF61" s="18"/>
      <c r="QHG61" s="18"/>
      <c r="QHH61" s="18"/>
      <c r="QHI61" s="18"/>
      <c r="QHJ61" s="18"/>
      <c r="QHK61" s="18"/>
      <c r="QHL61" s="18"/>
      <c r="QHM61" s="18"/>
      <c r="QHN61" s="18"/>
      <c r="QHO61" s="18"/>
      <c r="QHP61" s="18"/>
      <c r="QHQ61" s="18"/>
      <c r="QHR61" s="18"/>
      <c r="QHS61" s="18"/>
      <c r="QHT61" s="18"/>
      <c r="QHU61" s="18"/>
      <c r="QHV61" s="18"/>
      <c r="QHW61" s="18"/>
      <c r="QHX61" s="18"/>
      <c r="QHY61" s="18"/>
      <c r="QHZ61" s="18"/>
      <c r="QIA61" s="18"/>
      <c r="QIB61" s="18"/>
      <c r="QIC61" s="18"/>
      <c r="QID61" s="18"/>
      <c r="QIE61" s="18"/>
      <c r="QIF61" s="18"/>
      <c r="QIG61" s="18"/>
      <c r="QIH61" s="18"/>
      <c r="QII61" s="18"/>
      <c r="QIJ61" s="18"/>
      <c r="QIK61" s="18"/>
      <c r="QIL61" s="18"/>
      <c r="QIM61" s="18"/>
      <c r="QIN61" s="18"/>
      <c r="QIO61" s="18"/>
      <c r="QIP61" s="18"/>
      <c r="QIQ61" s="18"/>
      <c r="QIR61" s="18"/>
      <c r="QIS61" s="18"/>
      <c r="QIT61" s="18"/>
      <c r="QIU61" s="18"/>
      <c r="QIV61" s="18"/>
      <c r="QIW61" s="18"/>
      <c r="QIX61" s="18"/>
      <c r="QIY61" s="18"/>
      <c r="QIZ61" s="18"/>
      <c r="QJA61" s="18"/>
      <c r="QJB61" s="18"/>
      <c r="QJC61" s="18"/>
      <c r="QJD61" s="18"/>
      <c r="QJE61" s="18"/>
      <c r="QJF61" s="18"/>
      <c r="QJG61" s="18"/>
      <c r="QJH61" s="18"/>
      <c r="QJI61" s="18"/>
      <c r="QJJ61" s="18"/>
      <c r="QJK61" s="18"/>
      <c r="QJL61" s="18"/>
      <c r="QJM61" s="18"/>
      <c r="QJN61" s="18"/>
      <c r="QJO61" s="18"/>
      <c r="QJP61" s="18"/>
      <c r="QJQ61" s="18"/>
      <c r="QJR61" s="18"/>
      <c r="QJS61" s="18"/>
      <c r="QJT61" s="18"/>
      <c r="QJU61" s="18"/>
      <c r="QJV61" s="18"/>
      <c r="QJW61" s="18"/>
      <c r="QJX61" s="18"/>
      <c r="QJY61" s="18"/>
      <c r="QJZ61" s="18"/>
      <c r="QKA61" s="18"/>
      <c r="QKB61" s="18"/>
      <c r="QKC61" s="18"/>
      <c r="QKD61" s="18"/>
      <c r="QKE61" s="18"/>
      <c r="QKF61" s="18"/>
      <c r="QKG61" s="18"/>
      <c r="QKH61" s="18"/>
      <c r="QKI61" s="18"/>
      <c r="QKJ61" s="18"/>
      <c r="QKK61" s="18"/>
      <c r="QKL61" s="18"/>
      <c r="QKM61" s="18"/>
      <c r="QKN61" s="18"/>
      <c r="QKO61" s="18"/>
      <c r="QKP61" s="18"/>
      <c r="QKQ61" s="18"/>
      <c r="QKR61" s="18"/>
      <c r="QKS61" s="18"/>
      <c r="QKT61" s="18"/>
      <c r="QKU61" s="18"/>
      <c r="QKV61" s="18"/>
      <c r="QKW61" s="18"/>
      <c r="QKX61" s="18"/>
      <c r="QKY61" s="18"/>
      <c r="QKZ61" s="18"/>
      <c r="QLA61" s="18"/>
      <c r="QLB61" s="18"/>
      <c r="QLC61" s="18"/>
      <c r="QLD61" s="18"/>
      <c r="QLE61" s="18"/>
      <c r="QLF61" s="18"/>
      <c r="QLG61" s="18"/>
      <c r="QLH61" s="18"/>
      <c r="QLI61" s="18"/>
      <c r="QLJ61" s="18"/>
      <c r="QLK61" s="18"/>
      <c r="QLL61" s="18"/>
      <c r="QLM61" s="18"/>
      <c r="QLN61" s="18"/>
      <c r="QLO61" s="18"/>
      <c r="QLP61" s="18"/>
      <c r="QLQ61" s="18"/>
      <c r="QLR61" s="18"/>
      <c r="QLS61" s="18"/>
      <c r="QLT61" s="18"/>
      <c r="QLU61" s="18"/>
      <c r="QLV61" s="18"/>
      <c r="QLW61" s="18"/>
      <c r="QLX61" s="18"/>
      <c r="QLY61" s="18"/>
      <c r="QLZ61" s="18"/>
      <c r="QMA61" s="18"/>
      <c r="QMB61" s="18"/>
      <c r="QMC61" s="18"/>
      <c r="QMD61" s="18"/>
      <c r="QME61" s="18"/>
      <c r="QMF61" s="18"/>
      <c r="QMG61" s="18"/>
      <c r="QMH61" s="18"/>
      <c r="QMI61" s="18"/>
      <c r="QMJ61" s="18"/>
      <c r="QMK61" s="18"/>
      <c r="QML61" s="18"/>
      <c r="QMM61" s="18"/>
      <c r="QMN61" s="18"/>
      <c r="QMO61" s="18"/>
      <c r="QMP61" s="18"/>
      <c r="QMQ61" s="18"/>
      <c r="QMR61" s="18"/>
      <c r="QMS61" s="18"/>
      <c r="QMT61" s="18"/>
      <c r="QMU61" s="18"/>
      <c r="QMV61" s="18"/>
      <c r="QMW61" s="18"/>
      <c r="QMX61" s="18"/>
      <c r="QMY61" s="18"/>
      <c r="QMZ61" s="18"/>
      <c r="QNA61" s="18"/>
      <c r="QNB61" s="18"/>
      <c r="QNC61" s="18"/>
      <c r="QND61" s="18"/>
      <c r="QNE61" s="18"/>
      <c r="QNF61" s="18"/>
      <c r="QNG61" s="18"/>
      <c r="QNH61" s="18"/>
      <c r="QNI61" s="18"/>
      <c r="QNJ61" s="18"/>
      <c r="QNK61" s="18"/>
      <c r="QNL61" s="18"/>
      <c r="QNM61" s="18"/>
      <c r="QNN61" s="18"/>
      <c r="QNO61" s="18"/>
      <c r="QNP61" s="18"/>
      <c r="QNQ61" s="18"/>
      <c r="QNR61" s="18"/>
      <c r="QNS61" s="18"/>
      <c r="QNT61" s="18"/>
      <c r="QNU61" s="18"/>
      <c r="QNV61" s="18"/>
      <c r="QNW61" s="18"/>
      <c r="QNX61" s="18"/>
      <c r="QNY61" s="18"/>
      <c r="QNZ61" s="18"/>
      <c r="QOA61" s="18"/>
      <c r="QOB61" s="18"/>
      <c r="QOC61" s="18"/>
      <c r="QOD61" s="18"/>
      <c r="QOE61" s="18"/>
      <c r="QOF61" s="18"/>
      <c r="QOG61" s="18"/>
      <c r="QOH61" s="18"/>
      <c r="QOI61" s="18"/>
      <c r="QOJ61" s="18"/>
      <c r="QOK61" s="18"/>
      <c r="QOL61" s="18"/>
      <c r="QOM61" s="18"/>
      <c r="QON61" s="18"/>
      <c r="QOO61" s="18"/>
      <c r="QOP61" s="18"/>
      <c r="QOQ61" s="18"/>
      <c r="QOR61" s="18"/>
      <c r="QOS61" s="18"/>
      <c r="QOT61" s="18"/>
      <c r="QOU61" s="18"/>
      <c r="QOV61" s="18"/>
      <c r="QOW61" s="18"/>
      <c r="QOX61" s="18"/>
      <c r="QOY61" s="18"/>
      <c r="QOZ61" s="18"/>
      <c r="QPA61" s="18"/>
      <c r="QPB61" s="18"/>
      <c r="QPC61" s="18"/>
      <c r="QPD61" s="18"/>
      <c r="QPE61" s="18"/>
      <c r="QPF61" s="18"/>
      <c r="QPG61" s="18"/>
      <c r="QPH61" s="18"/>
      <c r="QPI61" s="18"/>
      <c r="QPJ61" s="18"/>
      <c r="QPK61" s="18"/>
      <c r="QPL61" s="18"/>
      <c r="QPM61" s="18"/>
      <c r="QPN61" s="18"/>
      <c r="QPO61" s="18"/>
      <c r="QPP61" s="18"/>
      <c r="QPQ61" s="18"/>
      <c r="QPR61" s="18"/>
      <c r="QPS61" s="18"/>
      <c r="QPT61" s="18"/>
      <c r="QPU61" s="18"/>
      <c r="QPV61" s="18"/>
      <c r="QPW61" s="18"/>
      <c r="QPX61" s="18"/>
      <c r="QPY61" s="18"/>
      <c r="QPZ61" s="18"/>
      <c r="QQA61" s="18"/>
      <c r="QQB61" s="18"/>
      <c r="QQC61" s="18"/>
      <c r="QQD61" s="18"/>
      <c r="QQE61" s="18"/>
      <c r="QQF61" s="18"/>
      <c r="QQG61" s="18"/>
      <c r="QQH61" s="18"/>
      <c r="QQI61" s="18"/>
      <c r="QQJ61" s="18"/>
      <c r="QQK61" s="18"/>
      <c r="QQL61" s="18"/>
      <c r="QQM61" s="18"/>
      <c r="QQN61" s="18"/>
      <c r="QQO61" s="18"/>
      <c r="QQP61" s="18"/>
      <c r="QQQ61" s="18"/>
      <c r="QQR61" s="18"/>
      <c r="QQS61" s="18"/>
      <c r="QQT61" s="18"/>
      <c r="QQU61" s="18"/>
      <c r="QQV61" s="18"/>
      <c r="QQW61" s="18"/>
      <c r="QQX61" s="18"/>
      <c r="QQY61" s="18"/>
      <c r="QQZ61" s="18"/>
      <c r="QRA61" s="18"/>
      <c r="QRB61" s="18"/>
      <c r="QRC61" s="18"/>
      <c r="QRD61" s="18"/>
      <c r="QRE61" s="18"/>
      <c r="QRF61" s="18"/>
      <c r="QRG61" s="18"/>
      <c r="QRH61" s="18"/>
      <c r="QRI61" s="18"/>
      <c r="QRJ61" s="18"/>
      <c r="QRK61" s="18"/>
      <c r="QRL61" s="18"/>
      <c r="QRM61" s="18"/>
      <c r="QRN61" s="18"/>
      <c r="QRO61" s="18"/>
      <c r="QRP61" s="18"/>
      <c r="QRQ61" s="18"/>
      <c r="QRR61" s="18"/>
      <c r="QRS61" s="18"/>
      <c r="QRT61" s="18"/>
      <c r="QRU61" s="18"/>
      <c r="QRV61" s="18"/>
      <c r="QRW61" s="18"/>
      <c r="QRX61" s="18"/>
      <c r="QRY61" s="18"/>
      <c r="QRZ61" s="18"/>
      <c r="QSA61" s="18"/>
      <c r="QSB61" s="18"/>
      <c r="QSC61" s="18"/>
      <c r="QSD61" s="18"/>
      <c r="QSE61" s="18"/>
      <c r="QSF61" s="18"/>
      <c r="QSG61" s="18"/>
      <c r="QSH61" s="18"/>
      <c r="QSI61" s="18"/>
      <c r="QSJ61" s="18"/>
      <c r="QSK61" s="18"/>
      <c r="QSL61" s="18"/>
      <c r="QSM61" s="18"/>
      <c r="QSN61" s="18"/>
      <c r="QSO61" s="18"/>
      <c r="QSP61" s="18"/>
      <c r="QSQ61" s="18"/>
      <c r="QSR61" s="18"/>
      <c r="QSS61" s="18"/>
      <c r="QST61" s="18"/>
      <c r="QSU61" s="18"/>
      <c r="QSV61" s="18"/>
      <c r="QSW61" s="18"/>
      <c r="QSX61" s="18"/>
      <c r="QSY61" s="18"/>
      <c r="QSZ61" s="18"/>
      <c r="QTA61" s="18"/>
      <c r="QTB61" s="18"/>
      <c r="QTC61" s="18"/>
      <c r="QTD61" s="18"/>
      <c r="QTE61" s="18"/>
      <c r="QTF61" s="18"/>
      <c r="QTG61" s="18"/>
      <c r="QTH61" s="18"/>
      <c r="QTI61" s="18"/>
      <c r="QTJ61" s="18"/>
      <c r="QTK61" s="18"/>
      <c r="QTL61" s="18"/>
      <c r="QTM61" s="18"/>
      <c r="QTN61" s="18"/>
      <c r="QTO61" s="18"/>
      <c r="QTP61" s="18"/>
      <c r="QTQ61" s="18"/>
      <c r="QTR61" s="18"/>
      <c r="QTS61" s="18"/>
      <c r="QTT61" s="18"/>
      <c r="QTU61" s="18"/>
      <c r="QTV61" s="18"/>
      <c r="QTW61" s="18"/>
      <c r="QTX61" s="18"/>
      <c r="QTY61" s="18"/>
      <c r="QTZ61" s="18"/>
      <c r="QUA61" s="18"/>
      <c r="QUB61" s="18"/>
      <c r="QUC61" s="18"/>
      <c r="QUD61" s="18"/>
      <c r="QUE61" s="18"/>
      <c r="QUF61" s="18"/>
      <c r="QUG61" s="18"/>
      <c r="QUH61" s="18"/>
      <c r="QUI61" s="18"/>
      <c r="QUJ61" s="18"/>
      <c r="QUK61" s="18"/>
      <c r="QUL61" s="18"/>
      <c r="QUM61" s="18"/>
      <c r="QUN61" s="18"/>
      <c r="QUO61" s="18"/>
      <c r="QUP61" s="18"/>
      <c r="QUQ61" s="18"/>
      <c r="QUR61" s="18"/>
      <c r="QUS61" s="18"/>
      <c r="QUT61" s="18"/>
      <c r="QUU61" s="18"/>
      <c r="QUV61" s="18"/>
      <c r="QUW61" s="18"/>
      <c r="QUX61" s="18"/>
      <c r="QUY61" s="18"/>
      <c r="QUZ61" s="18"/>
      <c r="QVA61" s="18"/>
      <c r="QVB61" s="18"/>
      <c r="QVC61" s="18"/>
      <c r="QVD61" s="18"/>
      <c r="QVE61" s="18"/>
      <c r="QVF61" s="18"/>
      <c r="QVG61" s="18"/>
      <c r="QVH61" s="18"/>
      <c r="QVI61" s="18"/>
      <c r="QVJ61" s="18"/>
      <c r="QVK61" s="18"/>
      <c r="QVL61" s="18"/>
      <c r="QVM61" s="18"/>
      <c r="QVN61" s="18"/>
      <c r="QVO61" s="18"/>
      <c r="QVP61" s="18"/>
      <c r="QVQ61" s="18"/>
      <c r="QVR61" s="18"/>
      <c r="QVS61" s="18"/>
      <c r="QVT61" s="18"/>
      <c r="QVU61" s="18"/>
      <c r="QVV61" s="18"/>
      <c r="QVW61" s="18"/>
      <c r="QVX61" s="18"/>
      <c r="QVY61" s="18"/>
      <c r="QVZ61" s="18"/>
      <c r="QWA61" s="18"/>
      <c r="QWB61" s="18"/>
      <c r="QWC61" s="18"/>
      <c r="QWD61" s="18"/>
      <c r="QWE61" s="18"/>
      <c r="QWF61" s="18"/>
      <c r="QWG61" s="18"/>
      <c r="QWH61" s="18"/>
      <c r="QWI61" s="18"/>
      <c r="QWJ61" s="18"/>
      <c r="QWK61" s="18"/>
      <c r="QWL61" s="18"/>
      <c r="QWM61" s="18"/>
      <c r="QWN61" s="18"/>
      <c r="QWO61" s="18"/>
      <c r="QWP61" s="18"/>
      <c r="QWQ61" s="18"/>
      <c r="QWR61" s="18"/>
      <c r="QWS61" s="18"/>
      <c r="QWT61" s="18"/>
      <c r="QWU61" s="18"/>
      <c r="QWV61" s="18"/>
      <c r="QWW61" s="18"/>
      <c r="QWX61" s="18"/>
      <c r="QWY61" s="18"/>
      <c r="QWZ61" s="18"/>
      <c r="QXA61" s="18"/>
      <c r="QXB61" s="18"/>
      <c r="QXC61" s="18"/>
      <c r="QXD61" s="18"/>
      <c r="QXE61" s="18"/>
      <c r="QXF61" s="18"/>
      <c r="QXG61" s="18"/>
      <c r="QXH61" s="18"/>
      <c r="QXI61" s="18"/>
      <c r="QXJ61" s="18"/>
      <c r="QXK61" s="18"/>
      <c r="QXL61" s="18"/>
      <c r="QXM61" s="18"/>
      <c r="QXN61" s="18"/>
      <c r="QXO61" s="18"/>
      <c r="QXP61" s="18"/>
      <c r="QXQ61" s="18"/>
      <c r="QXR61" s="18"/>
      <c r="QXS61" s="18"/>
      <c r="QXT61" s="18"/>
      <c r="QXU61" s="18"/>
      <c r="QXV61" s="18"/>
      <c r="QXW61" s="18"/>
      <c r="QXX61" s="18"/>
      <c r="QXY61" s="18"/>
      <c r="QXZ61" s="18"/>
      <c r="QYA61" s="18"/>
      <c r="QYB61" s="18"/>
      <c r="QYC61" s="18"/>
      <c r="QYD61" s="18"/>
      <c r="QYE61" s="18"/>
      <c r="QYF61" s="18"/>
      <c r="QYG61" s="18"/>
      <c r="QYH61" s="18"/>
      <c r="QYI61" s="18"/>
      <c r="QYJ61" s="18"/>
      <c r="QYK61" s="18"/>
      <c r="QYL61" s="18"/>
      <c r="QYM61" s="18"/>
      <c r="QYN61" s="18"/>
      <c r="QYO61" s="18"/>
      <c r="QYP61" s="18"/>
      <c r="QYQ61" s="18"/>
      <c r="QYR61" s="18"/>
      <c r="QYS61" s="18"/>
      <c r="QYT61" s="18"/>
      <c r="QYU61" s="18"/>
      <c r="QYV61" s="18"/>
      <c r="QYW61" s="18"/>
      <c r="QYX61" s="18"/>
      <c r="QYY61" s="18"/>
      <c r="QYZ61" s="18"/>
      <c r="QZA61" s="18"/>
      <c r="QZB61" s="18"/>
      <c r="QZC61" s="18"/>
      <c r="QZD61" s="18"/>
      <c r="QZE61" s="18"/>
      <c r="QZF61" s="18"/>
      <c r="QZG61" s="18"/>
      <c r="QZH61" s="18"/>
      <c r="QZI61" s="18"/>
      <c r="QZJ61" s="18"/>
      <c r="QZK61" s="18"/>
      <c r="QZL61" s="18"/>
      <c r="QZM61" s="18"/>
      <c r="QZN61" s="18"/>
      <c r="QZO61" s="18"/>
      <c r="QZP61" s="18"/>
      <c r="QZQ61" s="18"/>
      <c r="QZR61" s="18"/>
      <c r="QZS61" s="18"/>
      <c r="QZT61" s="18"/>
      <c r="QZU61" s="18"/>
      <c r="QZV61" s="18"/>
      <c r="QZW61" s="18"/>
      <c r="QZX61" s="18"/>
      <c r="QZY61" s="18"/>
      <c r="QZZ61" s="18"/>
      <c r="RAA61" s="18"/>
      <c r="RAB61" s="18"/>
      <c r="RAC61" s="18"/>
      <c r="RAD61" s="18"/>
      <c r="RAE61" s="18"/>
      <c r="RAF61" s="18"/>
      <c r="RAG61" s="18"/>
      <c r="RAH61" s="18"/>
      <c r="RAI61" s="18"/>
      <c r="RAJ61" s="18"/>
      <c r="RAK61" s="18"/>
      <c r="RAL61" s="18"/>
      <c r="RAM61" s="18"/>
      <c r="RAN61" s="18"/>
      <c r="RAO61" s="18"/>
      <c r="RAP61" s="18"/>
      <c r="RAQ61" s="18"/>
      <c r="RAR61" s="18"/>
      <c r="RAS61" s="18"/>
      <c r="RAT61" s="18"/>
      <c r="RAU61" s="18"/>
      <c r="RAV61" s="18"/>
      <c r="RAW61" s="18"/>
      <c r="RAX61" s="18"/>
      <c r="RAY61" s="18"/>
      <c r="RAZ61" s="18"/>
      <c r="RBA61" s="18"/>
      <c r="RBB61" s="18"/>
      <c r="RBC61" s="18"/>
      <c r="RBD61" s="18"/>
      <c r="RBE61" s="18"/>
      <c r="RBF61" s="18"/>
      <c r="RBG61" s="18"/>
      <c r="RBH61" s="18"/>
      <c r="RBI61" s="18"/>
      <c r="RBJ61" s="18"/>
      <c r="RBK61" s="18"/>
      <c r="RBL61" s="18"/>
      <c r="RBM61" s="18"/>
      <c r="RBN61" s="18"/>
      <c r="RBO61" s="18"/>
      <c r="RBP61" s="18"/>
      <c r="RBQ61" s="18"/>
      <c r="RBR61" s="18"/>
      <c r="RBS61" s="18"/>
      <c r="RBT61" s="18"/>
      <c r="RBU61" s="18"/>
      <c r="RBV61" s="18"/>
      <c r="RBW61" s="18"/>
      <c r="RBX61" s="18"/>
      <c r="RBY61" s="18"/>
      <c r="RBZ61" s="18"/>
      <c r="RCA61" s="18"/>
      <c r="RCB61" s="18"/>
      <c r="RCC61" s="18"/>
      <c r="RCD61" s="18"/>
      <c r="RCE61" s="18"/>
      <c r="RCF61" s="18"/>
      <c r="RCG61" s="18"/>
      <c r="RCH61" s="18"/>
      <c r="RCI61" s="18"/>
      <c r="RCJ61" s="18"/>
      <c r="RCK61" s="18"/>
      <c r="RCL61" s="18"/>
      <c r="RCM61" s="18"/>
      <c r="RCN61" s="18"/>
      <c r="RCO61" s="18"/>
      <c r="RCP61" s="18"/>
      <c r="RCQ61" s="18"/>
      <c r="RCR61" s="18"/>
      <c r="RCS61" s="18"/>
      <c r="RCT61" s="18"/>
      <c r="RCU61" s="18"/>
      <c r="RCV61" s="18"/>
      <c r="RCW61" s="18"/>
      <c r="RCX61" s="18"/>
      <c r="RCY61" s="18"/>
      <c r="RCZ61" s="18"/>
      <c r="RDA61" s="18"/>
      <c r="RDB61" s="18"/>
      <c r="RDC61" s="18"/>
      <c r="RDD61" s="18"/>
      <c r="RDE61" s="18"/>
      <c r="RDF61" s="18"/>
      <c r="RDG61" s="18"/>
      <c r="RDH61" s="18"/>
      <c r="RDI61" s="18"/>
      <c r="RDJ61" s="18"/>
      <c r="RDK61" s="18"/>
      <c r="RDL61" s="18"/>
      <c r="RDM61" s="18"/>
      <c r="RDN61" s="18"/>
      <c r="RDO61" s="18"/>
      <c r="RDP61" s="18"/>
      <c r="RDQ61" s="18"/>
      <c r="RDR61" s="18"/>
      <c r="RDS61" s="18"/>
      <c r="RDT61" s="18"/>
      <c r="RDU61" s="18"/>
      <c r="RDV61" s="18"/>
      <c r="RDW61" s="18"/>
      <c r="RDX61" s="18"/>
      <c r="RDY61" s="18"/>
      <c r="RDZ61" s="18"/>
      <c r="REA61" s="18"/>
      <c r="REB61" s="18"/>
      <c r="REC61" s="18"/>
      <c r="RED61" s="18"/>
      <c r="REE61" s="18"/>
      <c r="REF61" s="18"/>
      <c r="REG61" s="18"/>
      <c r="REH61" s="18"/>
      <c r="REI61" s="18"/>
      <c r="REJ61" s="18"/>
      <c r="REK61" s="18"/>
      <c r="REL61" s="18"/>
      <c r="REM61" s="18"/>
      <c r="REN61" s="18"/>
      <c r="REO61" s="18"/>
      <c r="REP61" s="18"/>
      <c r="REQ61" s="18"/>
      <c r="RER61" s="18"/>
      <c r="RES61" s="18"/>
      <c r="RET61" s="18"/>
      <c r="REU61" s="18"/>
      <c r="REV61" s="18"/>
      <c r="REW61" s="18"/>
      <c r="REX61" s="18"/>
      <c r="REY61" s="18"/>
      <c r="REZ61" s="18"/>
      <c r="RFA61" s="18"/>
      <c r="RFB61" s="18"/>
      <c r="RFC61" s="18"/>
      <c r="RFD61" s="18"/>
      <c r="RFE61" s="18"/>
      <c r="RFF61" s="18"/>
      <c r="RFG61" s="18"/>
      <c r="RFH61" s="18"/>
      <c r="RFI61" s="18"/>
      <c r="RFJ61" s="18"/>
      <c r="RFK61" s="18"/>
      <c r="RFL61" s="18"/>
      <c r="RFM61" s="18"/>
      <c r="RFN61" s="18"/>
      <c r="RFO61" s="18"/>
      <c r="RFP61" s="18"/>
      <c r="RFQ61" s="18"/>
      <c r="RFR61" s="18"/>
      <c r="RFS61" s="18"/>
      <c r="RFT61" s="18"/>
      <c r="RFU61" s="18"/>
      <c r="RFV61" s="18"/>
      <c r="RFW61" s="18"/>
      <c r="RFX61" s="18"/>
      <c r="RFY61" s="18"/>
      <c r="RFZ61" s="18"/>
      <c r="RGA61" s="18"/>
      <c r="RGB61" s="18"/>
      <c r="RGC61" s="18"/>
      <c r="RGD61" s="18"/>
      <c r="RGE61" s="18"/>
      <c r="RGF61" s="18"/>
      <c r="RGG61" s="18"/>
      <c r="RGH61" s="18"/>
      <c r="RGI61" s="18"/>
      <c r="RGJ61" s="18"/>
      <c r="RGK61" s="18"/>
      <c r="RGL61" s="18"/>
      <c r="RGM61" s="18"/>
      <c r="RGN61" s="18"/>
      <c r="RGO61" s="18"/>
      <c r="RGP61" s="18"/>
      <c r="RGQ61" s="18"/>
      <c r="RGR61" s="18"/>
      <c r="RGS61" s="18"/>
      <c r="RGT61" s="18"/>
      <c r="RGU61" s="18"/>
      <c r="RGV61" s="18"/>
      <c r="RGW61" s="18"/>
      <c r="RGX61" s="18"/>
      <c r="RGY61" s="18"/>
      <c r="RGZ61" s="18"/>
      <c r="RHA61" s="18"/>
      <c r="RHB61" s="18"/>
      <c r="RHC61" s="18"/>
      <c r="RHD61" s="18"/>
      <c r="RHE61" s="18"/>
      <c r="RHF61" s="18"/>
      <c r="RHG61" s="18"/>
      <c r="RHH61" s="18"/>
      <c r="RHI61" s="18"/>
      <c r="RHJ61" s="18"/>
      <c r="RHK61" s="18"/>
      <c r="RHL61" s="18"/>
      <c r="RHM61" s="18"/>
      <c r="RHN61" s="18"/>
      <c r="RHO61" s="18"/>
      <c r="RHP61" s="18"/>
      <c r="RHQ61" s="18"/>
      <c r="RHR61" s="18"/>
      <c r="RHS61" s="18"/>
      <c r="RHT61" s="18"/>
      <c r="RHU61" s="18"/>
      <c r="RHV61" s="18"/>
      <c r="RHW61" s="18"/>
      <c r="RHX61" s="18"/>
      <c r="RHY61" s="18"/>
      <c r="RHZ61" s="18"/>
      <c r="RIA61" s="18"/>
      <c r="RIB61" s="18"/>
      <c r="RIC61" s="18"/>
      <c r="RID61" s="18"/>
      <c r="RIE61" s="18"/>
      <c r="RIF61" s="18"/>
      <c r="RIG61" s="18"/>
      <c r="RIH61" s="18"/>
      <c r="RII61" s="18"/>
      <c r="RIJ61" s="18"/>
      <c r="RIK61" s="18"/>
      <c r="RIL61" s="18"/>
      <c r="RIM61" s="18"/>
      <c r="RIN61" s="18"/>
      <c r="RIO61" s="18"/>
      <c r="RIP61" s="18"/>
      <c r="RIQ61" s="18"/>
      <c r="RIR61" s="18"/>
      <c r="RIS61" s="18"/>
      <c r="RIT61" s="18"/>
      <c r="RIU61" s="18"/>
      <c r="RIV61" s="18"/>
      <c r="RIW61" s="18"/>
      <c r="RIX61" s="18"/>
      <c r="RIY61" s="18"/>
      <c r="RIZ61" s="18"/>
      <c r="RJA61" s="18"/>
      <c r="RJB61" s="18"/>
      <c r="RJC61" s="18"/>
      <c r="RJD61" s="18"/>
      <c r="RJE61" s="18"/>
      <c r="RJF61" s="18"/>
      <c r="RJG61" s="18"/>
      <c r="RJH61" s="18"/>
      <c r="RJI61" s="18"/>
      <c r="RJJ61" s="18"/>
      <c r="RJK61" s="18"/>
      <c r="RJL61" s="18"/>
      <c r="RJM61" s="18"/>
      <c r="RJN61" s="18"/>
      <c r="RJO61" s="18"/>
      <c r="RJP61" s="18"/>
      <c r="RJQ61" s="18"/>
      <c r="RJR61" s="18"/>
      <c r="RJS61" s="18"/>
      <c r="RJT61" s="18"/>
      <c r="RJU61" s="18"/>
      <c r="RJV61" s="18"/>
      <c r="RJW61" s="18"/>
      <c r="RJX61" s="18"/>
      <c r="RJY61" s="18"/>
      <c r="RJZ61" s="18"/>
      <c r="RKA61" s="18"/>
      <c r="RKB61" s="18"/>
      <c r="RKC61" s="18"/>
      <c r="RKD61" s="18"/>
      <c r="RKE61" s="18"/>
      <c r="RKF61" s="18"/>
      <c r="RKG61" s="18"/>
      <c r="RKH61" s="18"/>
      <c r="RKI61" s="18"/>
      <c r="RKJ61" s="18"/>
      <c r="RKK61" s="18"/>
      <c r="RKL61" s="18"/>
      <c r="RKM61" s="18"/>
      <c r="RKN61" s="18"/>
      <c r="RKO61" s="18"/>
      <c r="RKP61" s="18"/>
      <c r="RKQ61" s="18"/>
      <c r="RKR61" s="18"/>
      <c r="RKS61" s="18"/>
      <c r="RKT61" s="18"/>
      <c r="RKU61" s="18"/>
      <c r="RKV61" s="18"/>
      <c r="RKW61" s="18"/>
      <c r="RKX61" s="18"/>
      <c r="RKY61" s="18"/>
      <c r="RKZ61" s="18"/>
      <c r="RLA61" s="18"/>
      <c r="RLB61" s="18"/>
      <c r="RLC61" s="18"/>
      <c r="RLD61" s="18"/>
      <c r="RLE61" s="18"/>
      <c r="RLF61" s="18"/>
      <c r="RLG61" s="18"/>
      <c r="RLH61" s="18"/>
      <c r="RLI61" s="18"/>
      <c r="RLJ61" s="18"/>
      <c r="RLK61" s="18"/>
      <c r="RLL61" s="18"/>
      <c r="RLM61" s="18"/>
      <c r="RLN61" s="18"/>
      <c r="RLO61" s="18"/>
      <c r="RLP61" s="18"/>
      <c r="RLQ61" s="18"/>
      <c r="RLR61" s="18"/>
      <c r="RLS61" s="18"/>
      <c r="RLT61" s="18"/>
      <c r="RLU61" s="18"/>
      <c r="RLV61" s="18"/>
      <c r="RLW61" s="18"/>
      <c r="RLX61" s="18"/>
      <c r="RLY61" s="18"/>
      <c r="RLZ61" s="18"/>
      <c r="RMA61" s="18"/>
      <c r="RMB61" s="18"/>
      <c r="RMC61" s="18"/>
      <c r="RMD61" s="18"/>
      <c r="RME61" s="18"/>
      <c r="RMF61" s="18"/>
      <c r="RMG61" s="18"/>
      <c r="RMH61" s="18"/>
      <c r="RMI61" s="18"/>
      <c r="RMJ61" s="18"/>
      <c r="RMK61" s="18"/>
      <c r="RML61" s="18"/>
      <c r="RMM61" s="18"/>
      <c r="RMN61" s="18"/>
      <c r="RMO61" s="18"/>
      <c r="RMP61" s="18"/>
      <c r="RMQ61" s="18"/>
      <c r="RMR61" s="18"/>
      <c r="RMS61" s="18"/>
      <c r="RMT61" s="18"/>
      <c r="RMU61" s="18"/>
      <c r="RMV61" s="18"/>
      <c r="RMW61" s="18"/>
      <c r="RMX61" s="18"/>
      <c r="RMY61" s="18"/>
      <c r="RMZ61" s="18"/>
      <c r="RNA61" s="18"/>
      <c r="RNB61" s="18"/>
      <c r="RNC61" s="18"/>
      <c r="RND61" s="18"/>
      <c r="RNE61" s="18"/>
      <c r="RNF61" s="18"/>
      <c r="RNG61" s="18"/>
      <c r="RNH61" s="18"/>
      <c r="RNI61" s="18"/>
      <c r="RNJ61" s="18"/>
      <c r="RNK61" s="18"/>
      <c r="RNL61" s="18"/>
      <c r="RNM61" s="18"/>
      <c r="RNN61" s="18"/>
      <c r="RNO61" s="18"/>
      <c r="RNP61" s="18"/>
      <c r="RNQ61" s="18"/>
      <c r="RNR61" s="18"/>
      <c r="RNS61" s="18"/>
      <c r="RNT61" s="18"/>
      <c r="RNU61" s="18"/>
      <c r="RNV61" s="18"/>
      <c r="RNW61" s="18"/>
      <c r="RNX61" s="18"/>
      <c r="RNY61" s="18"/>
      <c r="RNZ61" s="18"/>
      <c r="ROA61" s="18"/>
      <c r="ROB61" s="18"/>
      <c r="ROC61" s="18"/>
      <c r="ROD61" s="18"/>
      <c r="ROE61" s="18"/>
      <c r="ROF61" s="18"/>
      <c r="ROG61" s="18"/>
      <c r="ROH61" s="18"/>
      <c r="ROI61" s="18"/>
      <c r="ROJ61" s="18"/>
      <c r="ROK61" s="18"/>
      <c r="ROL61" s="18"/>
      <c r="ROM61" s="18"/>
      <c r="RON61" s="18"/>
      <c r="ROO61" s="18"/>
      <c r="ROP61" s="18"/>
      <c r="ROQ61" s="18"/>
      <c r="ROR61" s="18"/>
      <c r="ROS61" s="18"/>
      <c r="ROT61" s="18"/>
      <c r="ROU61" s="18"/>
      <c r="ROV61" s="18"/>
      <c r="ROW61" s="18"/>
      <c r="ROX61" s="18"/>
      <c r="ROY61" s="18"/>
      <c r="ROZ61" s="18"/>
      <c r="RPA61" s="18"/>
      <c r="RPB61" s="18"/>
      <c r="RPC61" s="18"/>
      <c r="RPD61" s="18"/>
      <c r="RPE61" s="18"/>
      <c r="RPF61" s="18"/>
      <c r="RPG61" s="18"/>
      <c r="RPH61" s="18"/>
      <c r="RPI61" s="18"/>
      <c r="RPJ61" s="18"/>
      <c r="RPK61" s="18"/>
      <c r="RPL61" s="18"/>
      <c r="RPM61" s="18"/>
      <c r="RPN61" s="18"/>
      <c r="RPO61" s="18"/>
      <c r="RPP61" s="18"/>
      <c r="RPQ61" s="18"/>
      <c r="RPR61" s="18"/>
      <c r="RPS61" s="18"/>
      <c r="RPT61" s="18"/>
      <c r="RPU61" s="18"/>
      <c r="RPV61" s="18"/>
      <c r="RPW61" s="18"/>
      <c r="RPX61" s="18"/>
      <c r="RPY61" s="18"/>
      <c r="RPZ61" s="18"/>
      <c r="RQA61" s="18"/>
      <c r="RQB61" s="18"/>
      <c r="RQC61" s="18"/>
      <c r="RQD61" s="18"/>
      <c r="RQE61" s="18"/>
      <c r="RQF61" s="18"/>
      <c r="RQG61" s="18"/>
      <c r="RQH61" s="18"/>
      <c r="RQI61" s="18"/>
      <c r="RQJ61" s="18"/>
      <c r="RQK61" s="18"/>
      <c r="RQL61" s="18"/>
      <c r="RQM61" s="18"/>
      <c r="RQN61" s="18"/>
      <c r="RQO61" s="18"/>
      <c r="RQP61" s="18"/>
      <c r="RQQ61" s="18"/>
      <c r="RQR61" s="18"/>
      <c r="RQS61" s="18"/>
      <c r="RQT61" s="18"/>
      <c r="RQU61" s="18"/>
      <c r="RQV61" s="18"/>
      <c r="RQW61" s="18"/>
      <c r="RQX61" s="18"/>
      <c r="RQY61" s="18"/>
      <c r="RQZ61" s="18"/>
      <c r="RRA61" s="18"/>
      <c r="RRB61" s="18"/>
      <c r="RRC61" s="18"/>
      <c r="RRD61" s="18"/>
      <c r="RRE61" s="18"/>
      <c r="RRF61" s="18"/>
      <c r="RRG61" s="18"/>
      <c r="RRH61" s="18"/>
      <c r="RRI61" s="18"/>
      <c r="RRJ61" s="18"/>
      <c r="RRK61" s="18"/>
      <c r="RRL61" s="18"/>
      <c r="RRM61" s="18"/>
      <c r="RRN61" s="18"/>
      <c r="RRO61" s="18"/>
      <c r="RRP61" s="18"/>
      <c r="RRQ61" s="18"/>
      <c r="RRR61" s="18"/>
      <c r="RRS61" s="18"/>
      <c r="RRT61" s="18"/>
      <c r="RRU61" s="18"/>
      <c r="RRV61" s="18"/>
      <c r="RRW61" s="18"/>
      <c r="RRX61" s="18"/>
      <c r="RRY61" s="18"/>
      <c r="RRZ61" s="18"/>
      <c r="RSA61" s="18"/>
      <c r="RSB61" s="18"/>
      <c r="RSC61" s="18"/>
      <c r="RSD61" s="18"/>
      <c r="RSE61" s="18"/>
      <c r="RSF61" s="18"/>
      <c r="RSG61" s="18"/>
      <c r="RSH61" s="18"/>
      <c r="RSI61" s="18"/>
      <c r="RSJ61" s="18"/>
      <c r="RSK61" s="18"/>
      <c r="RSL61" s="18"/>
      <c r="RSM61" s="18"/>
      <c r="RSN61" s="18"/>
      <c r="RSO61" s="18"/>
      <c r="RSP61" s="18"/>
      <c r="RSQ61" s="18"/>
      <c r="RSR61" s="18"/>
      <c r="RSS61" s="18"/>
      <c r="RST61" s="18"/>
      <c r="RSU61" s="18"/>
      <c r="RSV61" s="18"/>
      <c r="RSW61" s="18"/>
      <c r="RSX61" s="18"/>
      <c r="RSY61" s="18"/>
      <c r="RSZ61" s="18"/>
      <c r="RTA61" s="18"/>
      <c r="RTB61" s="18"/>
      <c r="RTC61" s="18"/>
      <c r="RTD61" s="18"/>
      <c r="RTE61" s="18"/>
      <c r="RTF61" s="18"/>
      <c r="RTG61" s="18"/>
      <c r="RTH61" s="18"/>
      <c r="RTI61" s="18"/>
      <c r="RTJ61" s="18"/>
      <c r="RTK61" s="18"/>
      <c r="RTL61" s="18"/>
      <c r="RTM61" s="18"/>
      <c r="RTN61" s="18"/>
      <c r="RTO61" s="18"/>
      <c r="RTP61" s="18"/>
      <c r="RTQ61" s="18"/>
      <c r="RTR61" s="18"/>
      <c r="RTS61" s="18"/>
      <c r="RTT61" s="18"/>
      <c r="RTU61" s="18"/>
      <c r="RTV61" s="18"/>
      <c r="RTW61" s="18"/>
      <c r="RTX61" s="18"/>
      <c r="RTY61" s="18"/>
      <c r="RTZ61" s="18"/>
      <c r="RUA61" s="18"/>
      <c r="RUB61" s="18"/>
      <c r="RUC61" s="18"/>
      <c r="RUD61" s="18"/>
      <c r="RUE61" s="18"/>
      <c r="RUF61" s="18"/>
      <c r="RUG61" s="18"/>
      <c r="RUH61" s="18"/>
      <c r="RUI61" s="18"/>
      <c r="RUJ61" s="18"/>
      <c r="RUK61" s="18"/>
      <c r="RUL61" s="18"/>
      <c r="RUM61" s="18"/>
      <c r="RUN61" s="18"/>
      <c r="RUO61" s="18"/>
      <c r="RUP61" s="18"/>
      <c r="RUQ61" s="18"/>
      <c r="RUR61" s="18"/>
      <c r="RUS61" s="18"/>
      <c r="RUT61" s="18"/>
      <c r="RUU61" s="18"/>
      <c r="RUV61" s="18"/>
      <c r="RUW61" s="18"/>
      <c r="RUX61" s="18"/>
      <c r="RUY61" s="18"/>
      <c r="RUZ61" s="18"/>
      <c r="RVA61" s="18"/>
      <c r="RVB61" s="18"/>
      <c r="RVC61" s="18"/>
      <c r="RVD61" s="18"/>
      <c r="RVE61" s="18"/>
      <c r="RVF61" s="18"/>
      <c r="RVG61" s="18"/>
      <c r="RVH61" s="18"/>
      <c r="RVI61" s="18"/>
      <c r="RVJ61" s="18"/>
      <c r="RVK61" s="18"/>
      <c r="RVL61" s="18"/>
      <c r="RVM61" s="18"/>
      <c r="RVN61" s="18"/>
      <c r="RVO61" s="18"/>
      <c r="RVP61" s="18"/>
      <c r="RVQ61" s="18"/>
      <c r="RVR61" s="18"/>
      <c r="RVS61" s="18"/>
      <c r="RVT61" s="18"/>
      <c r="RVU61" s="18"/>
      <c r="RVV61" s="18"/>
      <c r="RVW61" s="18"/>
      <c r="RVX61" s="18"/>
      <c r="RVY61" s="18"/>
      <c r="RVZ61" s="18"/>
      <c r="RWA61" s="18"/>
      <c r="RWB61" s="18"/>
      <c r="RWC61" s="18"/>
      <c r="RWD61" s="18"/>
      <c r="RWE61" s="18"/>
      <c r="RWF61" s="18"/>
      <c r="RWG61" s="18"/>
      <c r="RWH61" s="18"/>
      <c r="RWI61" s="18"/>
      <c r="RWJ61" s="18"/>
      <c r="RWK61" s="18"/>
      <c r="RWL61" s="18"/>
      <c r="RWM61" s="18"/>
      <c r="RWN61" s="18"/>
      <c r="RWO61" s="18"/>
      <c r="RWP61" s="18"/>
      <c r="RWQ61" s="18"/>
      <c r="RWR61" s="18"/>
      <c r="RWS61" s="18"/>
      <c r="RWT61" s="18"/>
      <c r="RWU61" s="18"/>
      <c r="RWV61" s="18"/>
      <c r="RWW61" s="18"/>
      <c r="RWX61" s="18"/>
      <c r="RWY61" s="18"/>
      <c r="RWZ61" s="18"/>
      <c r="RXA61" s="18"/>
      <c r="RXB61" s="18"/>
      <c r="RXC61" s="18"/>
      <c r="RXD61" s="18"/>
      <c r="RXE61" s="18"/>
      <c r="RXF61" s="18"/>
      <c r="RXG61" s="18"/>
      <c r="RXH61" s="18"/>
      <c r="RXI61" s="18"/>
      <c r="RXJ61" s="18"/>
      <c r="RXK61" s="18"/>
      <c r="RXL61" s="18"/>
      <c r="RXM61" s="18"/>
      <c r="RXN61" s="18"/>
      <c r="RXO61" s="18"/>
      <c r="RXP61" s="18"/>
      <c r="RXQ61" s="18"/>
      <c r="RXR61" s="18"/>
      <c r="RXS61" s="18"/>
      <c r="RXT61" s="18"/>
      <c r="RXU61" s="18"/>
      <c r="RXV61" s="18"/>
      <c r="RXW61" s="18"/>
      <c r="RXX61" s="18"/>
      <c r="RXY61" s="18"/>
      <c r="RXZ61" s="18"/>
      <c r="RYA61" s="18"/>
      <c r="RYB61" s="18"/>
      <c r="RYC61" s="18"/>
      <c r="RYD61" s="18"/>
      <c r="RYE61" s="18"/>
      <c r="RYF61" s="18"/>
      <c r="RYG61" s="18"/>
      <c r="RYH61" s="18"/>
      <c r="RYI61" s="18"/>
      <c r="RYJ61" s="18"/>
      <c r="RYK61" s="18"/>
      <c r="RYL61" s="18"/>
      <c r="RYM61" s="18"/>
      <c r="RYN61" s="18"/>
      <c r="RYO61" s="18"/>
      <c r="RYP61" s="18"/>
      <c r="RYQ61" s="18"/>
      <c r="RYR61" s="18"/>
      <c r="RYS61" s="18"/>
      <c r="RYT61" s="18"/>
      <c r="RYU61" s="18"/>
      <c r="RYV61" s="18"/>
      <c r="RYW61" s="18"/>
      <c r="RYX61" s="18"/>
      <c r="RYY61" s="18"/>
      <c r="RYZ61" s="18"/>
      <c r="RZA61" s="18"/>
      <c r="RZB61" s="18"/>
      <c r="RZC61" s="18"/>
      <c r="RZD61" s="18"/>
      <c r="RZE61" s="18"/>
      <c r="RZF61" s="18"/>
      <c r="RZG61" s="18"/>
      <c r="RZH61" s="18"/>
      <c r="RZI61" s="18"/>
      <c r="RZJ61" s="18"/>
      <c r="RZK61" s="18"/>
      <c r="RZL61" s="18"/>
      <c r="RZM61" s="18"/>
      <c r="RZN61" s="18"/>
      <c r="RZO61" s="18"/>
      <c r="RZP61" s="18"/>
      <c r="RZQ61" s="18"/>
      <c r="RZR61" s="18"/>
      <c r="RZS61" s="18"/>
      <c r="RZT61" s="18"/>
      <c r="RZU61" s="18"/>
      <c r="RZV61" s="18"/>
      <c r="RZW61" s="18"/>
      <c r="RZX61" s="18"/>
      <c r="RZY61" s="18"/>
      <c r="RZZ61" s="18"/>
      <c r="SAA61" s="18"/>
      <c r="SAB61" s="18"/>
      <c r="SAC61" s="18"/>
      <c r="SAD61" s="18"/>
      <c r="SAE61" s="18"/>
      <c r="SAF61" s="18"/>
      <c r="SAG61" s="18"/>
      <c r="SAH61" s="18"/>
      <c r="SAI61" s="18"/>
      <c r="SAJ61" s="18"/>
      <c r="SAK61" s="18"/>
      <c r="SAL61" s="18"/>
      <c r="SAM61" s="18"/>
      <c r="SAN61" s="18"/>
      <c r="SAO61" s="18"/>
      <c r="SAP61" s="18"/>
      <c r="SAQ61" s="18"/>
      <c r="SAR61" s="18"/>
      <c r="SAS61" s="18"/>
      <c r="SAT61" s="18"/>
      <c r="SAU61" s="18"/>
      <c r="SAV61" s="18"/>
      <c r="SAW61" s="18"/>
      <c r="SAX61" s="18"/>
      <c r="SAY61" s="18"/>
      <c r="SAZ61" s="18"/>
      <c r="SBA61" s="18"/>
      <c r="SBB61" s="18"/>
      <c r="SBC61" s="18"/>
      <c r="SBD61" s="18"/>
      <c r="SBE61" s="18"/>
      <c r="SBF61" s="18"/>
      <c r="SBG61" s="18"/>
      <c r="SBH61" s="18"/>
      <c r="SBI61" s="18"/>
      <c r="SBJ61" s="18"/>
      <c r="SBK61" s="18"/>
      <c r="SBL61" s="18"/>
      <c r="SBM61" s="18"/>
      <c r="SBN61" s="18"/>
      <c r="SBO61" s="18"/>
      <c r="SBP61" s="18"/>
      <c r="SBQ61" s="18"/>
      <c r="SBR61" s="18"/>
      <c r="SBS61" s="18"/>
      <c r="SBT61" s="18"/>
      <c r="SBU61" s="18"/>
      <c r="SBV61" s="18"/>
      <c r="SBW61" s="18"/>
      <c r="SBX61" s="18"/>
      <c r="SBY61" s="18"/>
      <c r="SBZ61" s="18"/>
      <c r="SCA61" s="18"/>
      <c r="SCB61" s="18"/>
      <c r="SCC61" s="18"/>
      <c r="SCD61" s="18"/>
      <c r="SCE61" s="18"/>
      <c r="SCF61" s="18"/>
      <c r="SCG61" s="18"/>
      <c r="SCH61" s="18"/>
      <c r="SCI61" s="18"/>
      <c r="SCJ61" s="18"/>
      <c r="SCK61" s="18"/>
      <c r="SCL61" s="18"/>
      <c r="SCM61" s="18"/>
      <c r="SCN61" s="18"/>
      <c r="SCO61" s="18"/>
      <c r="SCP61" s="18"/>
      <c r="SCQ61" s="18"/>
      <c r="SCR61" s="18"/>
      <c r="SCS61" s="18"/>
      <c r="SCT61" s="18"/>
      <c r="SCU61" s="18"/>
      <c r="SCV61" s="18"/>
      <c r="SCW61" s="18"/>
      <c r="SCX61" s="18"/>
      <c r="SCY61" s="18"/>
      <c r="SCZ61" s="18"/>
      <c r="SDA61" s="18"/>
      <c r="SDB61" s="18"/>
      <c r="SDC61" s="18"/>
      <c r="SDD61" s="18"/>
      <c r="SDE61" s="18"/>
      <c r="SDF61" s="18"/>
      <c r="SDG61" s="18"/>
      <c r="SDH61" s="18"/>
      <c r="SDI61" s="18"/>
      <c r="SDJ61" s="18"/>
      <c r="SDK61" s="18"/>
      <c r="SDL61" s="18"/>
      <c r="SDM61" s="18"/>
      <c r="SDN61" s="18"/>
      <c r="SDO61" s="18"/>
      <c r="SDP61" s="18"/>
      <c r="SDQ61" s="18"/>
      <c r="SDR61" s="18"/>
      <c r="SDS61" s="18"/>
      <c r="SDT61" s="18"/>
      <c r="SDU61" s="18"/>
      <c r="SDV61" s="18"/>
      <c r="SDW61" s="18"/>
      <c r="SDX61" s="18"/>
      <c r="SDY61" s="18"/>
      <c r="SDZ61" s="18"/>
      <c r="SEA61" s="18"/>
      <c r="SEB61" s="18"/>
      <c r="SEC61" s="18"/>
      <c r="SED61" s="18"/>
      <c r="SEE61" s="18"/>
      <c r="SEF61" s="18"/>
      <c r="SEG61" s="18"/>
      <c r="SEH61" s="18"/>
      <c r="SEI61" s="18"/>
      <c r="SEJ61" s="18"/>
      <c r="SEK61" s="18"/>
      <c r="SEL61" s="18"/>
      <c r="SEM61" s="18"/>
      <c r="SEN61" s="18"/>
      <c r="SEO61" s="18"/>
      <c r="SEP61" s="18"/>
      <c r="SEQ61" s="18"/>
      <c r="SER61" s="18"/>
      <c r="SES61" s="18"/>
      <c r="SET61" s="18"/>
      <c r="SEU61" s="18"/>
      <c r="SEV61" s="18"/>
      <c r="SEW61" s="18"/>
      <c r="SEX61" s="18"/>
      <c r="SEY61" s="18"/>
      <c r="SEZ61" s="18"/>
      <c r="SFA61" s="18"/>
      <c r="SFB61" s="18"/>
      <c r="SFC61" s="18"/>
      <c r="SFD61" s="18"/>
      <c r="SFE61" s="18"/>
      <c r="SFF61" s="18"/>
      <c r="SFG61" s="18"/>
      <c r="SFH61" s="18"/>
      <c r="SFI61" s="18"/>
      <c r="SFJ61" s="18"/>
      <c r="SFK61" s="18"/>
      <c r="SFL61" s="18"/>
      <c r="SFM61" s="18"/>
      <c r="SFN61" s="18"/>
      <c r="SFO61" s="18"/>
      <c r="SFP61" s="18"/>
      <c r="SFQ61" s="18"/>
      <c r="SFR61" s="18"/>
      <c r="SFS61" s="18"/>
      <c r="SFT61" s="18"/>
      <c r="SFU61" s="18"/>
      <c r="SFV61" s="18"/>
      <c r="SFW61" s="18"/>
      <c r="SFX61" s="18"/>
      <c r="SFY61" s="18"/>
      <c r="SFZ61" s="18"/>
      <c r="SGA61" s="18"/>
      <c r="SGB61" s="18"/>
      <c r="SGC61" s="18"/>
      <c r="SGD61" s="18"/>
      <c r="SGE61" s="18"/>
      <c r="SGF61" s="18"/>
      <c r="SGG61" s="18"/>
      <c r="SGH61" s="18"/>
      <c r="SGI61" s="18"/>
      <c r="SGJ61" s="18"/>
      <c r="SGK61" s="18"/>
      <c r="SGL61" s="18"/>
      <c r="SGM61" s="18"/>
      <c r="SGN61" s="18"/>
      <c r="SGO61" s="18"/>
      <c r="SGP61" s="18"/>
      <c r="SGQ61" s="18"/>
      <c r="SGR61" s="18"/>
      <c r="SGS61" s="18"/>
      <c r="SGT61" s="18"/>
      <c r="SGU61" s="18"/>
      <c r="SGV61" s="18"/>
      <c r="SGW61" s="18"/>
      <c r="SGX61" s="18"/>
      <c r="SGY61" s="18"/>
      <c r="SGZ61" s="18"/>
      <c r="SHA61" s="18"/>
      <c r="SHB61" s="18"/>
      <c r="SHC61" s="18"/>
      <c r="SHD61" s="18"/>
      <c r="SHE61" s="18"/>
      <c r="SHF61" s="18"/>
      <c r="SHG61" s="18"/>
      <c r="SHH61" s="18"/>
      <c r="SHI61" s="18"/>
      <c r="SHJ61" s="18"/>
      <c r="SHK61" s="18"/>
      <c r="SHL61" s="18"/>
      <c r="SHM61" s="18"/>
      <c r="SHN61" s="18"/>
      <c r="SHO61" s="18"/>
      <c r="SHP61" s="18"/>
      <c r="SHQ61" s="18"/>
      <c r="SHR61" s="18"/>
      <c r="SHS61" s="18"/>
      <c r="SHT61" s="18"/>
      <c r="SHU61" s="18"/>
      <c r="SHV61" s="18"/>
      <c r="SHW61" s="18"/>
      <c r="SHX61" s="18"/>
      <c r="SHY61" s="18"/>
      <c r="SHZ61" s="18"/>
      <c r="SIA61" s="18"/>
      <c r="SIB61" s="18"/>
      <c r="SIC61" s="18"/>
      <c r="SID61" s="18"/>
      <c r="SIE61" s="18"/>
      <c r="SIF61" s="18"/>
      <c r="SIG61" s="18"/>
      <c r="SIH61" s="18"/>
      <c r="SII61" s="18"/>
      <c r="SIJ61" s="18"/>
      <c r="SIK61" s="18"/>
      <c r="SIL61" s="18"/>
      <c r="SIM61" s="18"/>
      <c r="SIN61" s="18"/>
      <c r="SIO61" s="18"/>
      <c r="SIP61" s="18"/>
      <c r="SIQ61" s="18"/>
      <c r="SIR61" s="18"/>
      <c r="SIS61" s="18"/>
      <c r="SIT61" s="18"/>
      <c r="SIU61" s="18"/>
      <c r="SIV61" s="18"/>
      <c r="SIW61" s="18"/>
      <c r="SIX61" s="18"/>
      <c r="SIY61" s="18"/>
      <c r="SIZ61" s="18"/>
      <c r="SJA61" s="18"/>
      <c r="SJB61" s="18"/>
      <c r="SJC61" s="18"/>
      <c r="SJD61" s="18"/>
      <c r="SJE61" s="18"/>
      <c r="SJF61" s="18"/>
      <c r="SJG61" s="18"/>
      <c r="SJH61" s="18"/>
      <c r="SJI61" s="18"/>
      <c r="SJJ61" s="18"/>
      <c r="SJK61" s="18"/>
      <c r="SJL61" s="18"/>
      <c r="SJM61" s="18"/>
      <c r="SJN61" s="18"/>
      <c r="SJO61" s="18"/>
      <c r="SJP61" s="18"/>
      <c r="SJQ61" s="18"/>
      <c r="SJR61" s="18"/>
      <c r="SJS61" s="18"/>
      <c r="SJT61" s="18"/>
      <c r="SJU61" s="18"/>
      <c r="SJV61" s="18"/>
      <c r="SJW61" s="18"/>
      <c r="SJX61" s="18"/>
      <c r="SJY61" s="18"/>
      <c r="SJZ61" s="18"/>
      <c r="SKA61" s="18"/>
      <c r="SKB61" s="18"/>
      <c r="SKC61" s="18"/>
      <c r="SKD61" s="18"/>
      <c r="SKE61" s="18"/>
      <c r="SKF61" s="18"/>
      <c r="SKG61" s="18"/>
      <c r="SKH61" s="18"/>
      <c r="SKI61" s="18"/>
      <c r="SKJ61" s="18"/>
      <c r="SKK61" s="18"/>
      <c r="SKL61" s="18"/>
      <c r="SKM61" s="18"/>
      <c r="SKN61" s="18"/>
      <c r="SKO61" s="18"/>
      <c r="SKP61" s="18"/>
      <c r="SKQ61" s="18"/>
      <c r="SKR61" s="18"/>
      <c r="SKS61" s="18"/>
      <c r="SKT61" s="18"/>
      <c r="SKU61" s="18"/>
      <c r="SKV61" s="18"/>
      <c r="SKW61" s="18"/>
      <c r="SKX61" s="18"/>
      <c r="SKY61" s="18"/>
      <c r="SKZ61" s="18"/>
      <c r="SLA61" s="18"/>
      <c r="SLB61" s="18"/>
      <c r="SLC61" s="18"/>
      <c r="SLD61" s="18"/>
      <c r="SLE61" s="18"/>
      <c r="SLF61" s="18"/>
      <c r="SLG61" s="18"/>
      <c r="SLH61" s="18"/>
      <c r="SLI61" s="18"/>
      <c r="SLJ61" s="18"/>
      <c r="SLK61" s="18"/>
      <c r="SLL61" s="18"/>
      <c r="SLM61" s="18"/>
      <c r="SLN61" s="18"/>
      <c r="SLO61" s="18"/>
      <c r="SLP61" s="18"/>
      <c r="SLQ61" s="18"/>
      <c r="SLR61" s="18"/>
      <c r="SLS61" s="18"/>
      <c r="SLT61" s="18"/>
      <c r="SLU61" s="18"/>
      <c r="SLV61" s="18"/>
      <c r="SLW61" s="18"/>
      <c r="SLX61" s="18"/>
      <c r="SLY61" s="18"/>
      <c r="SLZ61" s="18"/>
      <c r="SMA61" s="18"/>
      <c r="SMB61" s="18"/>
      <c r="SMC61" s="18"/>
      <c r="SMD61" s="18"/>
      <c r="SME61" s="18"/>
      <c r="SMF61" s="18"/>
      <c r="SMG61" s="18"/>
      <c r="SMH61" s="18"/>
      <c r="SMI61" s="18"/>
      <c r="SMJ61" s="18"/>
      <c r="SMK61" s="18"/>
      <c r="SML61" s="18"/>
      <c r="SMM61" s="18"/>
      <c r="SMN61" s="18"/>
      <c r="SMO61" s="18"/>
      <c r="SMP61" s="18"/>
      <c r="SMQ61" s="18"/>
      <c r="SMR61" s="18"/>
      <c r="SMS61" s="18"/>
      <c r="SMT61" s="18"/>
      <c r="SMU61" s="18"/>
      <c r="SMV61" s="18"/>
      <c r="SMW61" s="18"/>
      <c r="SMX61" s="18"/>
      <c r="SMY61" s="18"/>
      <c r="SMZ61" s="18"/>
      <c r="SNA61" s="18"/>
      <c r="SNB61" s="18"/>
      <c r="SNC61" s="18"/>
      <c r="SND61" s="18"/>
      <c r="SNE61" s="18"/>
      <c r="SNF61" s="18"/>
      <c r="SNG61" s="18"/>
      <c r="SNH61" s="18"/>
      <c r="SNI61" s="18"/>
      <c r="SNJ61" s="18"/>
      <c r="SNK61" s="18"/>
      <c r="SNL61" s="18"/>
      <c r="SNM61" s="18"/>
      <c r="SNN61" s="18"/>
      <c r="SNO61" s="18"/>
      <c r="SNP61" s="18"/>
      <c r="SNQ61" s="18"/>
      <c r="SNR61" s="18"/>
      <c r="SNS61" s="18"/>
      <c r="SNT61" s="18"/>
      <c r="SNU61" s="18"/>
      <c r="SNV61" s="18"/>
      <c r="SNW61" s="18"/>
      <c r="SNX61" s="18"/>
      <c r="SNY61" s="18"/>
      <c r="SNZ61" s="18"/>
      <c r="SOA61" s="18"/>
      <c r="SOB61" s="18"/>
      <c r="SOC61" s="18"/>
      <c r="SOD61" s="18"/>
      <c r="SOE61" s="18"/>
      <c r="SOF61" s="18"/>
      <c r="SOG61" s="18"/>
      <c r="SOH61" s="18"/>
      <c r="SOI61" s="18"/>
      <c r="SOJ61" s="18"/>
      <c r="SOK61" s="18"/>
      <c r="SOL61" s="18"/>
      <c r="SOM61" s="18"/>
      <c r="SON61" s="18"/>
      <c r="SOO61" s="18"/>
      <c r="SOP61" s="18"/>
      <c r="SOQ61" s="18"/>
      <c r="SOR61" s="18"/>
      <c r="SOS61" s="18"/>
      <c r="SOT61" s="18"/>
      <c r="SOU61" s="18"/>
      <c r="SOV61" s="18"/>
      <c r="SOW61" s="18"/>
      <c r="SOX61" s="18"/>
      <c r="SOY61" s="18"/>
      <c r="SOZ61" s="18"/>
      <c r="SPA61" s="18"/>
      <c r="SPB61" s="18"/>
      <c r="SPC61" s="18"/>
      <c r="SPD61" s="18"/>
      <c r="SPE61" s="18"/>
      <c r="SPF61" s="18"/>
      <c r="SPG61" s="18"/>
      <c r="SPH61" s="18"/>
      <c r="SPI61" s="18"/>
      <c r="SPJ61" s="18"/>
      <c r="SPK61" s="18"/>
      <c r="SPL61" s="18"/>
      <c r="SPM61" s="18"/>
      <c r="SPN61" s="18"/>
      <c r="SPO61" s="18"/>
      <c r="SPP61" s="18"/>
      <c r="SPQ61" s="18"/>
      <c r="SPR61" s="18"/>
      <c r="SPS61" s="18"/>
      <c r="SPT61" s="18"/>
      <c r="SPU61" s="18"/>
      <c r="SPV61" s="18"/>
      <c r="SPW61" s="18"/>
      <c r="SPX61" s="18"/>
      <c r="SPY61" s="18"/>
      <c r="SPZ61" s="18"/>
      <c r="SQA61" s="18"/>
      <c r="SQB61" s="18"/>
      <c r="SQC61" s="18"/>
      <c r="SQD61" s="18"/>
      <c r="SQE61" s="18"/>
      <c r="SQF61" s="18"/>
      <c r="SQG61" s="18"/>
      <c r="SQH61" s="18"/>
      <c r="SQI61" s="18"/>
      <c r="SQJ61" s="18"/>
      <c r="SQK61" s="18"/>
      <c r="SQL61" s="18"/>
      <c r="SQM61" s="18"/>
      <c r="SQN61" s="18"/>
      <c r="SQO61" s="18"/>
      <c r="SQP61" s="18"/>
      <c r="SQQ61" s="18"/>
      <c r="SQR61" s="18"/>
      <c r="SQS61" s="18"/>
      <c r="SQT61" s="18"/>
      <c r="SQU61" s="18"/>
      <c r="SQV61" s="18"/>
      <c r="SQW61" s="18"/>
      <c r="SQX61" s="18"/>
      <c r="SQY61" s="18"/>
      <c r="SQZ61" s="18"/>
      <c r="SRA61" s="18"/>
      <c r="SRB61" s="18"/>
      <c r="SRC61" s="18"/>
      <c r="SRD61" s="18"/>
      <c r="SRE61" s="18"/>
      <c r="SRF61" s="18"/>
      <c r="SRG61" s="18"/>
      <c r="SRH61" s="18"/>
      <c r="SRI61" s="18"/>
      <c r="SRJ61" s="18"/>
      <c r="SRK61" s="18"/>
      <c r="SRL61" s="18"/>
      <c r="SRM61" s="18"/>
      <c r="SRN61" s="18"/>
      <c r="SRO61" s="18"/>
      <c r="SRP61" s="18"/>
      <c r="SRQ61" s="18"/>
      <c r="SRR61" s="18"/>
      <c r="SRS61" s="18"/>
      <c r="SRT61" s="18"/>
      <c r="SRU61" s="18"/>
      <c r="SRV61" s="18"/>
      <c r="SRW61" s="18"/>
      <c r="SRX61" s="18"/>
      <c r="SRY61" s="18"/>
      <c r="SRZ61" s="18"/>
      <c r="SSA61" s="18"/>
      <c r="SSB61" s="18"/>
      <c r="SSC61" s="18"/>
      <c r="SSD61" s="18"/>
      <c r="SSE61" s="18"/>
      <c r="SSF61" s="18"/>
      <c r="SSG61" s="18"/>
      <c r="SSH61" s="18"/>
      <c r="SSI61" s="18"/>
      <c r="SSJ61" s="18"/>
      <c r="SSK61" s="18"/>
      <c r="SSL61" s="18"/>
      <c r="SSM61" s="18"/>
      <c r="SSN61" s="18"/>
      <c r="SSO61" s="18"/>
      <c r="SSP61" s="18"/>
      <c r="SSQ61" s="18"/>
      <c r="SSR61" s="18"/>
      <c r="SSS61" s="18"/>
      <c r="SST61" s="18"/>
      <c r="SSU61" s="18"/>
      <c r="SSV61" s="18"/>
      <c r="SSW61" s="18"/>
      <c r="SSX61" s="18"/>
      <c r="SSY61" s="18"/>
      <c r="SSZ61" s="18"/>
      <c r="STA61" s="18"/>
      <c r="STB61" s="18"/>
      <c r="STC61" s="18"/>
      <c r="STD61" s="18"/>
      <c r="STE61" s="18"/>
      <c r="STF61" s="18"/>
      <c r="STG61" s="18"/>
      <c r="STH61" s="18"/>
      <c r="STI61" s="18"/>
      <c r="STJ61" s="18"/>
      <c r="STK61" s="18"/>
      <c r="STL61" s="18"/>
      <c r="STM61" s="18"/>
      <c r="STN61" s="18"/>
      <c r="STO61" s="18"/>
      <c r="STP61" s="18"/>
      <c r="STQ61" s="18"/>
      <c r="STR61" s="18"/>
      <c r="STS61" s="18"/>
      <c r="STT61" s="18"/>
      <c r="STU61" s="18"/>
      <c r="STV61" s="18"/>
      <c r="STW61" s="18"/>
      <c r="STX61" s="18"/>
      <c r="STY61" s="18"/>
      <c r="STZ61" s="18"/>
      <c r="SUA61" s="18"/>
      <c r="SUB61" s="18"/>
      <c r="SUC61" s="18"/>
      <c r="SUD61" s="18"/>
      <c r="SUE61" s="18"/>
      <c r="SUF61" s="18"/>
      <c r="SUG61" s="18"/>
      <c r="SUH61" s="18"/>
      <c r="SUI61" s="18"/>
      <c r="SUJ61" s="18"/>
      <c r="SUK61" s="18"/>
      <c r="SUL61" s="18"/>
      <c r="SUM61" s="18"/>
      <c r="SUN61" s="18"/>
      <c r="SUO61" s="18"/>
      <c r="SUP61" s="18"/>
      <c r="SUQ61" s="18"/>
      <c r="SUR61" s="18"/>
      <c r="SUS61" s="18"/>
      <c r="SUT61" s="18"/>
      <c r="SUU61" s="18"/>
      <c r="SUV61" s="18"/>
      <c r="SUW61" s="18"/>
      <c r="SUX61" s="18"/>
      <c r="SUY61" s="18"/>
      <c r="SUZ61" s="18"/>
      <c r="SVA61" s="18"/>
      <c r="SVB61" s="18"/>
      <c r="SVC61" s="18"/>
      <c r="SVD61" s="18"/>
      <c r="SVE61" s="18"/>
      <c r="SVF61" s="18"/>
      <c r="SVG61" s="18"/>
      <c r="SVH61" s="18"/>
      <c r="SVI61" s="18"/>
      <c r="SVJ61" s="18"/>
      <c r="SVK61" s="18"/>
      <c r="SVL61" s="18"/>
      <c r="SVM61" s="18"/>
      <c r="SVN61" s="18"/>
      <c r="SVO61" s="18"/>
      <c r="SVP61" s="18"/>
      <c r="SVQ61" s="18"/>
      <c r="SVR61" s="18"/>
      <c r="SVS61" s="18"/>
      <c r="SVT61" s="18"/>
      <c r="SVU61" s="18"/>
      <c r="SVV61" s="18"/>
      <c r="SVW61" s="18"/>
      <c r="SVX61" s="18"/>
      <c r="SVY61" s="18"/>
      <c r="SVZ61" s="18"/>
      <c r="SWA61" s="18"/>
      <c r="SWB61" s="18"/>
      <c r="SWC61" s="18"/>
      <c r="SWD61" s="18"/>
      <c r="SWE61" s="18"/>
      <c r="SWF61" s="18"/>
      <c r="SWG61" s="18"/>
      <c r="SWH61" s="18"/>
      <c r="SWI61" s="18"/>
      <c r="SWJ61" s="18"/>
      <c r="SWK61" s="18"/>
      <c r="SWL61" s="18"/>
      <c r="SWM61" s="18"/>
      <c r="SWN61" s="18"/>
      <c r="SWO61" s="18"/>
      <c r="SWP61" s="18"/>
      <c r="SWQ61" s="18"/>
      <c r="SWR61" s="18"/>
      <c r="SWS61" s="18"/>
      <c r="SWT61" s="18"/>
      <c r="SWU61" s="18"/>
      <c r="SWV61" s="18"/>
      <c r="SWW61" s="18"/>
      <c r="SWX61" s="18"/>
      <c r="SWY61" s="18"/>
      <c r="SWZ61" s="18"/>
      <c r="SXA61" s="18"/>
      <c r="SXB61" s="18"/>
      <c r="SXC61" s="18"/>
      <c r="SXD61" s="18"/>
      <c r="SXE61" s="18"/>
      <c r="SXF61" s="18"/>
      <c r="SXG61" s="18"/>
      <c r="SXH61" s="18"/>
      <c r="SXI61" s="18"/>
      <c r="SXJ61" s="18"/>
      <c r="SXK61" s="18"/>
      <c r="SXL61" s="18"/>
      <c r="SXM61" s="18"/>
      <c r="SXN61" s="18"/>
      <c r="SXO61" s="18"/>
      <c r="SXP61" s="18"/>
      <c r="SXQ61" s="18"/>
      <c r="SXR61" s="18"/>
      <c r="SXS61" s="18"/>
      <c r="SXT61" s="18"/>
      <c r="SXU61" s="18"/>
      <c r="SXV61" s="18"/>
      <c r="SXW61" s="18"/>
      <c r="SXX61" s="18"/>
      <c r="SXY61" s="18"/>
      <c r="SXZ61" s="18"/>
      <c r="SYA61" s="18"/>
      <c r="SYB61" s="18"/>
      <c r="SYC61" s="18"/>
      <c r="SYD61" s="18"/>
      <c r="SYE61" s="18"/>
      <c r="SYF61" s="18"/>
      <c r="SYG61" s="18"/>
      <c r="SYH61" s="18"/>
      <c r="SYI61" s="18"/>
      <c r="SYJ61" s="18"/>
      <c r="SYK61" s="18"/>
      <c r="SYL61" s="18"/>
      <c r="SYM61" s="18"/>
      <c r="SYN61" s="18"/>
      <c r="SYO61" s="18"/>
      <c r="SYP61" s="18"/>
      <c r="SYQ61" s="18"/>
      <c r="SYR61" s="18"/>
      <c r="SYS61" s="18"/>
      <c r="SYT61" s="18"/>
      <c r="SYU61" s="18"/>
      <c r="SYV61" s="18"/>
      <c r="SYW61" s="18"/>
      <c r="SYX61" s="18"/>
      <c r="SYY61" s="18"/>
      <c r="SYZ61" s="18"/>
      <c r="SZA61" s="18"/>
      <c r="SZB61" s="18"/>
      <c r="SZC61" s="18"/>
      <c r="SZD61" s="18"/>
      <c r="SZE61" s="18"/>
      <c r="SZF61" s="18"/>
      <c r="SZG61" s="18"/>
      <c r="SZH61" s="18"/>
      <c r="SZI61" s="18"/>
      <c r="SZJ61" s="18"/>
      <c r="SZK61" s="18"/>
      <c r="SZL61" s="18"/>
      <c r="SZM61" s="18"/>
      <c r="SZN61" s="18"/>
      <c r="SZO61" s="18"/>
      <c r="SZP61" s="18"/>
      <c r="SZQ61" s="18"/>
      <c r="SZR61" s="18"/>
      <c r="SZS61" s="18"/>
      <c r="SZT61" s="18"/>
      <c r="SZU61" s="18"/>
      <c r="SZV61" s="18"/>
      <c r="SZW61" s="18"/>
      <c r="SZX61" s="18"/>
      <c r="SZY61" s="18"/>
      <c r="SZZ61" s="18"/>
      <c r="TAA61" s="18"/>
      <c r="TAB61" s="18"/>
      <c r="TAC61" s="18"/>
      <c r="TAD61" s="18"/>
      <c r="TAE61" s="18"/>
      <c r="TAF61" s="18"/>
      <c r="TAG61" s="18"/>
      <c r="TAH61" s="18"/>
      <c r="TAI61" s="18"/>
      <c r="TAJ61" s="18"/>
      <c r="TAK61" s="18"/>
      <c r="TAL61" s="18"/>
      <c r="TAM61" s="18"/>
      <c r="TAN61" s="18"/>
      <c r="TAO61" s="18"/>
      <c r="TAP61" s="18"/>
      <c r="TAQ61" s="18"/>
      <c r="TAR61" s="18"/>
      <c r="TAS61" s="18"/>
      <c r="TAT61" s="18"/>
      <c r="TAU61" s="18"/>
      <c r="TAV61" s="18"/>
      <c r="TAW61" s="18"/>
      <c r="TAX61" s="18"/>
      <c r="TAY61" s="18"/>
      <c r="TAZ61" s="18"/>
      <c r="TBA61" s="18"/>
      <c r="TBB61" s="18"/>
      <c r="TBC61" s="18"/>
      <c r="TBD61" s="18"/>
      <c r="TBE61" s="18"/>
      <c r="TBF61" s="18"/>
      <c r="TBG61" s="18"/>
      <c r="TBH61" s="18"/>
      <c r="TBI61" s="18"/>
      <c r="TBJ61" s="18"/>
      <c r="TBK61" s="18"/>
      <c r="TBL61" s="18"/>
      <c r="TBM61" s="18"/>
      <c r="TBN61" s="18"/>
      <c r="TBO61" s="18"/>
      <c r="TBP61" s="18"/>
      <c r="TBQ61" s="18"/>
      <c r="TBR61" s="18"/>
      <c r="TBS61" s="18"/>
      <c r="TBT61" s="18"/>
      <c r="TBU61" s="18"/>
      <c r="TBV61" s="18"/>
      <c r="TBW61" s="18"/>
      <c r="TBX61" s="18"/>
      <c r="TBY61" s="18"/>
      <c r="TBZ61" s="18"/>
      <c r="TCA61" s="18"/>
      <c r="TCB61" s="18"/>
      <c r="TCC61" s="18"/>
      <c r="TCD61" s="18"/>
      <c r="TCE61" s="18"/>
      <c r="TCF61" s="18"/>
      <c r="TCG61" s="18"/>
      <c r="TCH61" s="18"/>
      <c r="TCI61" s="18"/>
      <c r="TCJ61" s="18"/>
      <c r="TCK61" s="18"/>
      <c r="TCL61" s="18"/>
      <c r="TCM61" s="18"/>
      <c r="TCN61" s="18"/>
      <c r="TCO61" s="18"/>
      <c r="TCP61" s="18"/>
      <c r="TCQ61" s="18"/>
      <c r="TCR61" s="18"/>
      <c r="TCS61" s="18"/>
      <c r="TCT61" s="18"/>
      <c r="TCU61" s="18"/>
      <c r="TCV61" s="18"/>
      <c r="TCW61" s="18"/>
      <c r="TCX61" s="18"/>
      <c r="TCY61" s="18"/>
      <c r="TCZ61" s="18"/>
      <c r="TDA61" s="18"/>
      <c r="TDB61" s="18"/>
      <c r="TDC61" s="18"/>
      <c r="TDD61" s="18"/>
      <c r="TDE61" s="18"/>
      <c r="TDF61" s="18"/>
      <c r="TDG61" s="18"/>
      <c r="TDH61" s="18"/>
      <c r="TDI61" s="18"/>
      <c r="TDJ61" s="18"/>
      <c r="TDK61" s="18"/>
      <c r="TDL61" s="18"/>
      <c r="TDM61" s="18"/>
      <c r="TDN61" s="18"/>
      <c r="TDO61" s="18"/>
      <c r="TDP61" s="18"/>
      <c r="TDQ61" s="18"/>
      <c r="TDR61" s="18"/>
      <c r="TDS61" s="18"/>
      <c r="TDT61" s="18"/>
      <c r="TDU61" s="18"/>
      <c r="TDV61" s="18"/>
      <c r="TDW61" s="18"/>
      <c r="TDX61" s="18"/>
      <c r="TDY61" s="18"/>
      <c r="TDZ61" s="18"/>
      <c r="TEA61" s="18"/>
      <c r="TEB61" s="18"/>
      <c r="TEC61" s="18"/>
      <c r="TED61" s="18"/>
      <c r="TEE61" s="18"/>
      <c r="TEF61" s="18"/>
      <c r="TEG61" s="18"/>
      <c r="TEH61" s="18"/>
      <c r="TEI61" s="18"/>
      <c r="TEJ61" s="18"/>
      <c r="TEK61" s="18"/>
      <c r="TEL61" s="18"/>
      <c r="TEM61" s="18"/>
      <c r="TEN61" s="18"/>
      <c r="TEO61" s="18"/>
      <c r="TEP61" s="18"/>
      <c r="TEQ61" s="18"/>
      <c r="TER61" s="18"/>
      <c r="TES61" s="18"/>
      <c r="TET61" s="18"/>
      <c r="TEU61" s="18"/>
      <c r="TEV61" s="18"/>
      <c r="TEW61" s="18"/>
      <c r="TEX61" s="18"/>
      <c r="TEY61" s="18"/>
      <c r="TEZ61" s="18"/>
      <c r="TFA61" s="18"/>
      <c r="TFB61" s="18"/>
      <c r="TFC61" s="18"/>
      <c r="TFD61" s="18"/>
      <c r="TFE61" s="18"/>
      <c r="TFF61" s="18"/>
      <c r="TFG61" s="18"/>
      <c r="TFH61" s="18"/>
      <c r="TFI61" s="18"/>
      <c r="TFJ61" s="18"/>
      <c r="TFK61" s="18"/>
      <c r="TFL61" s="18"/>
      <c r="TFM61" s="18"/>
      <c r="TFN61" s="18"/>
      <c r="TFO61" s="18"/>
      <c r="TFP61" s="18"/>
      <c r="TFQ61" s="18"/>
      <c r="TFR61" s="18"/>
      <c r="TFS61" s="18"/>
      <c r="TFT61" s="18"/>
      <c r="TFU61" s="18"/>
      <c r="TFV61" s="18"/>
      <c r="TFW61" s="18"/>
      <c r="TFX61" s="18"/>
      <c r="TFY61" s="18"/>
      <c r="TFZ61" s="18"/>
      <c r="TGA61" s="18"/>
      <c r="TGB61" s="18"/>
      <c r="TGC61" s="18"/>
      <c r="TGD61" s="18"/>
      <c r="TGE61" s="18"/>
      <c r="TGF61" s="18"/>
      <c r="TGG61" s="18"/>
      <c r="TGH61" s="18"/>
      <c r="TGI61" s="18"/>
      <c r="TGJ61" s="18"/>
      <c r="TGK61" s="18"/>
      <c r="TGL61" s="18"/>
      <c r="TGM61" s="18"/>
      <c r="TGN61" s="18"/>
      <c r="TGO61" s="18"/>
      <c r="TGP61" s="18"/>
      <c r="TGQ61" s="18"/>
      <c r="TGR61" s="18"/>
      <c r="TGS61" s="18"/>
      <c r="TGT61" s="18"/>
      <c r="TGU61" s="18"/>
      <c r="TGV61" s="18"/>
      <c r="TGW61" s="18"/>
      <c r="TGX61" s="18"/>
      <c r="TGY61" s="18"/>
      <c r="TGZ61" s="18"/>
      <c r="THA61" s="18"/>
      <c r="THB61" s="18"/>
      <c r="THC61" s="18"/>
      <c r="THD61" s="18"/>
      <c r="THE61" s="18"/>
      <c r="THF61" s="18"/>
      <c r="THG61" s="18"/>
      <c r="THH61" s="18"/>
      <c r="THI61" s="18"/>
      <c r="THJ61" s="18"/>
      <c r="THK61" s="18"/>
      <c r="THL61" s="18"/>
      <c r="THM61" s="18"/>
      <c r="THN61" s="18"/>
      <c r="THO61" s="18"/>
      <c r="THP61" s="18"/>
      <c r="THQ61" s="18"/>
      <c r="THR61" s="18"/>
      <c r="THS61" s="18"/>
      <c r="THT61" s="18"/>
      <c r="THU61" s="18"/>
      <c r="THV61" s="18"/>
      <c r="THW61" s="18"/>
      <c r="THX61" s="18"/>
      <c r="THY61" s="18"/>
      <c r="THZ61" s="18"/>
      <c r="TIA61" s="18"/>
      <c r="TIB61" s="18"/>
      <c r="TIC61" s="18"/>
      <c r="TID61" s="18"/>
      <c r="TIE61" s="18"/>
      <c r="TIF61" s="18"/>
      <c r="TIG61" s="18"/>
      <c r="TIH61" s="18"/>
      <c r="TII61" s="18"/>
      <c r="TIJ61" s="18"/>
      <c r="TIK61" s="18"/>
      <c r="TIL61" s="18"/>
      <c r="TIM61" s="18"/>
      <c r="TIN61" s="18"/>
      <c r="TIO61" s="18"/>
      <c r="TIP61" s="18"/>
      <c r="TIQ61" s="18"/>
      <c r="TIR61" s="18"/>
      <c r="TIS61" s="18"/>
      <c r="TIT61" s="18"/>
      <c r="TIU61" s="18"/>
      <c r="TIV61" s="18"/>
      <c r="TIW61" s="18"/>
      <c r="TIX61" s="18"/>
      <c r="TIY61" s="18"/>
      <c r="TIZ61" s="18"/>
      <c r="TJA61" s="18"/>
      <c r="TJB61" s="18"/>
      <c r="TJC61" s="18"/>
      <c r="TJD61" s="18"/>
      <c r="TJE61" s="18"/>
      <c r="TJF61" s="18"/>
      <c r="TJG61" s="18"/>
      <c r="TJH61" s="18"/>
      <c r="TJI61" s="18"/>
      <c r="TJJ61" s="18"/>
      <c r="TJK61" s="18"/>
      <c r="TJL61" s="18"/>
      <c r="TJM61" s="18"/>
      <c r="TJN61" s="18"/>
      <c r="TJO61" s="18"/>
      <c r="TJP61" s="18"/>
      <c r="TJQ61" s="18"/>
      <c r="TJR61" s="18"/>
      <c r="TJS61" s="18"/>
      <c r="TJT61" s="18"/>
      <c r="TJU61" s="18"/>
      <c r="TJV61" s="18"/>
      <c r="TJW61" s="18"/>
      <c r="TJX61" s="18"/>
      <c r="TJY61" s="18"/>
      <c r="TJZ61" s="18"/>
      <c r="TKA61" s="18"/>
      <c r="TKB61" s="18"/>
      <c r="TKC61" s="18"/>
      <c r="TKD61" s="18"/>
      <c r="TKE61" s="18"/>
      <c r="TKF61" s="18"/>
      <c r="TKG61" s="18"/>
      <c r="TKH61" s="18"/>
      <c r="TKI61" s="18"/>
      <c r="TKJ61" s="18"/>
      <c r="TKK61" s="18"/>
      <c r="TKL61" s="18"/>
      <c r="TKM61" s="18"/>
      <c r="TKN61" s="18"/>
      <c r="TKO61" s="18"/>
      <c r="TKP61" s="18"/>
      <c r="TKQ61" s="18"/>
      <c r="TKR61" s="18"/>
      <c r="TKS61" s="18"/>
      <c r="TKT61" s="18"/>
      <c r="TKU61" s="18"/>
      <c r="TKV61" s="18"/>
      <c r="TKW61" s="18"/>
      <c r="TKX61" s="18"/>
      <c r="TKY61" s="18"/>
      <c r="TKZ61" s="18"/>
      <c r="TLA61" s="18"/>
      <c r="TLB61" s="18"/>
      <c r="TLC61" s="18"/>
      <c r="TLD61" s="18"/>
      <c r="TLE61" s="18"/>
      <c r="TLF61" s="18"/>
      <c r="TLG61" s="18"/>
      <c r="TLH61" s="18"/>
      <c r="TLI61" s="18"/>
      <c r="TLJ61" s="18"/>
      <c r="TLK61" s="18"/>
      <c r="TLL61" s="18"/>
      <c r="TLM61" s="18"/>
      <c r="TLN61" s="18"/>
      <c r="TLO61" s="18"/>
      <c r="TLP61" s="18"/>
      <c r="TLQ61" s="18"/>
      <c r="TLR61" s="18"/>
      <c r="TLS61" s="18"/>
      <c r="TLT61" s="18"/>
      <c r="TLU61" s="18"/>
      <c r="TLV61" s="18"/>
      <c r="TLW61" s="18"/>
      <c r="TLX61" s="18"/>
      <c r="TLY61" s="18"/>
      <c r="TLZ61" s="18"/>
      <c r="TMA61" s="18"/>
      <c r="TMB61" s="18"/>
      <c r="TMC61" s="18"/>
      <c r="TMD61" s="18"/>
      <c r="TME61" s="18"/>
      <c r="TMF61" s="18"/>
      <c r="TMG61" s="18"/>
      <c r="TMH61" s="18"/>
      <c r="TMI61" s="18"/>
      <c r="TMJ61" s="18"/>
      <c r="TMK61" s="18"/>
      <c r="TML61" s="18"/>
      <c r="TMM61" s="18"/>
      <c r="TMN61" s="18"/>
      <c r="TMO61" s="18"/>
      <c r="TMP61" s="18"/>
      <c r="TMQ61" s="18"/>
      <c r="TMR61" s="18"/>
      <c r="TMS61" s="18"/>
      <c r="TMT61" s="18"/>
      <c r="TMU61" s="18"/>
      <c r="TMV61" s="18"/>
      <c r="TMW61" s="18"/>
      <c r="TMX61" s="18"/>
      <c r="TMY61" s="18"/>
      <c r="TMZ61" s="18"/>
      <c r="TNA61" s="18"/>
      <c r="TNB61" s="18"/>
      <c r="TNC61" s="18"/>
      <c r="TND61" s="18"/>
      <c r="TNE61" s="18"/>
      <c r="TNF61" s="18"/>
      <c r="TNG61" s="18"/>
      <c r="TNH61" s="18"/>
      <c r="TNI61" s="18"/>
      <c r="TNJ61" s="18"/>
      <c r="TNK61" s="18"/>
      <c r="TNL61" s="18"/>
      <c r="TNM61" s="18"/>
      <c r="TNN61" s="18"/>
      <c r="TNO61" s="18"/>
      <c r="TNP61" s="18"/>
      <c r="TNQ61" s="18"/>
      <c r="TNR61" s="18"/>
      <c r="TNS61" s="18"/>
      <c r="TNT61" s="18"/>
      <c r="TNU61" s="18"/>
      <c r="TNV61" s="18"/>
      <c r="TNW61" s="18"/>
      <c r="TNX61" s="18"/>
      <c r="TNY61" s="18"/>
      <c r="TNZ61" s="18"/>
      <c r="TOA61" s="18"/>
      <c r="TOB61" s="18"/>
      <c r="TOC61" s="18"/>
      <c r="TOD61" s="18"/>
      <c r="TOE61" s="18"/>
      <c r="TOF61" s="18"/>
      <c r="TOG61" s="18"/>
      <c r="TOH61" s="18"/>
      <c r="TOI61" s="18"/>
      <c r="TOJ61" s="18"/>
      <c r="TOK61" s="18"/>
      <c r="TOL61" s="18"/>
      <c r="TOM61" s="18"/>
      <c r="TON61" s="18"/>
      <c r="TOO61" s="18"/>
      <c r="TOP61" s="18"/>
      <c r="TOQ61" s="18"/>
      <c r="TOR61" s="18"/>
      <c r="TOS61" s="18"/>
      <c r="TOT61" s="18"/>
      <c r="TOU61" s="18"/>
      <c r="TOV61" s="18"/>
      <c r="TOW61" s="18"/>
      <c r="TOX61" s="18"/>
      <c r="TOY61" s="18"/>
      <c r="TOZ61" s="18"/>
      <c r="TPA61" s="18"/>
      <c r="TPB61" s="18"/>
      <c r="TPC61" s="18"/>
      <c r="TPD61" s="18"/>
      <c r="TPE61" s="18"/>
      <c r="TPF61" s="18"/>
      <c r="TPG61" s="18"/>
      <c r="TPH61" s="18"/>
      <c r="TPI61" s="18"/>
      <c r="TPJ61" s="18"/>
      <c r="TPK61" s="18"/>
      <c r="TPL61" s="18"/>
      <c r="TPM61" s="18"/>
      <c r="TPN61" s="18"/>
      <c r="TPO61" s="18"/>
      <c r="TPP61" s="18"/>
      <c r="TPQ61" s="18"/>
      <c r="TPR61" s="18"/>
      <c r="TPS61" s="18"/>
      <c r="TPT61" s="18"/>
      <c r="TPU61" s="18"/>
      <c r="TPV61" s="18"/>
      <c r="TPW61" s="18"/>
      <c r="TPX61" s="18"/>
      <c r="TPY61" s="18"/>
      <c r="TPZ61" s="18"/>
      <c r="TQA61" s="18"/>
      <c r="TQB61" s="18"/>
      <c r="TQC61" s="18"/>
      <c r="TQD61" s="18"/>
      <c r="TQE61" s="18"/>
      <c r="TQF61" s="18"/>
      <c r="TQG61" s="18"/>
      <c r="TQH61" s="18"/>
      <c r="TQI61" s="18"/>
      <c r="TQJ61" s="18"/>
      <c r="TQK61" s="18"/>
      <c r="TQL61" s="18"/>
      <c r="TQM61" s="18"/>
      <c r="TQN61" s="18"/>
      <c r="TQO61" s="18"/>
      <c r="TQP61" s="18"/>
      <c r="TQQ61" s="18"/>
      <c r="TQR61" s="18"/>
      <c r="TQS61" s="18"/>
      <c r="TQT61" s="18"/>
      <c r="TQU61" s="18"/>
      <c r="TQV61" s="18"/>
      <c r="TQW61" s="18"/>
      <c r="TQX61" s="18"/>
      <c r="TQY61" s="18"/>
      <c r="TQZ61" s="18"/>
      <c r="TRA61" s="18"/>
      <c r="TRB61" s="18"/>
      <c r="TRC61" s="18"/>
      <c r="TRD61" s="18"/>
      <c r="TRE61" s="18"/>
      <c r="TRF61" s="18"/>
      <c r="TRG61" s="18"/>
      <c r="TRH61" s="18"/>
      <c r="TRI61" s="18"/>
      <c r="TRJ61" s="18"/>
      <c r="TRK61" s="18"/>
      <c r="TRL61" s="18"/>
      <c r="TRM61" s="18"/>
      <c r="TRN61" s="18"/>
      <c r="TRO61" s="18"/>
      <c r="TRP61" s="18"/>
      <c r="TRQ61" s="18"/>
      <c r="TRR61" s="18"/>
      <c r="TRS61" s="18"/>
      <c r="TRT61" s="18"/>
      <c r="TRU61" s="18"/>
      <c r="TRV61" s="18"/>
      <c r="TRW61" s="18"/>
      <c r="TRX61" s="18"/>
      <c r="TRY61" s="18"/>
      <c r="TRZ61" s="18"/>
      <c r="TSA61" s="18"/>
      <c r="TSB61" s="18"/>
      <c r="TSC61" s="18"/>
      <c r="TSD61" s="18"/>
      <c r="TSE61" s="18"/>
      <c r="TSF61" s="18"/>
      <c r="TSG61" s="18"/>
      <c r="TSH61" s="18"/>
      <c r="TSI61" s="18"/>
      <c r="TSJ61" s="18"/>
      <c r="TSK61" s="18"/>
      <c r="TSL61" s="18"/>
      <c r="TSM61" s="18"/>
      <c r="TSN61" s="18"/>
      <c r="TSO61" s="18"/>
      <c r="TSP61" s="18"/>
      <c r="TSQ61" s="18"/>
      <c r="TSR61" s="18"/>
      <c r="TSS61" s="18"/>
      <c r="TST61" s="18"/>
      <c r="TSU61" s="18"/>
      <c r="TSV61" s="18"/>
      <c r="TSW61" s="18"/>
      <c r="TSX61" s="18"/>
      <c r="TSY61" s="18"/>
      <c r="TSZ61" s="18"/>
      <c r="TTA61" s="18"/>
      <c r="TTB61" s="18"/>
      <c r="TTC61" s="18"/>
      <c r="TTD61" s="18"/>
      <c r="TTE61" s="18"/>
      <c r="TTF61" s="18"/>
      <c r="TTG61" s="18"/>
      <c r="TTH61" s="18"/>
      <c r="TTI61" s="18"/>
      <c r="TTJ61" s="18"/>
      <c r="TTK61" s="18"/>
      <c r="TTL61" s="18"/>
      <c r="TTM61" s="18"/>
      <c r="TTN61" s="18"/>
      <c r="TTO61" s="18"/>
      <c r="TTP61" s="18"/>
      <c r="TTQ61" s="18"/>
      <c r="TTR61" s="18"/>
      <c r="TTS61" s="18"/>
      <c r="TTT61" s="18"/>
      <c r="TTU61" s="18"/>
      <c r="TTV61" s="18"/>
      <c r="TTW61" s="18"/>
      <c r="TTX61" s="18"/>
      <c r="TTY61" s="18"/>
      <c r="TTZ61" s="18"/>
      <c r="TUA61" s="18"/>
      <c r="TUB61" s="18"/>
      <c r="TUC61" s="18"/>
      <c r="TUD61" s="18"/>
      <c r="TUE61" s="18"/>
      <c r="TUF61" s="18"/>
      <c r="TUG61" s="18"/>
      <c r="TUH61" s="18"/>
      <c r="TUI61" s="18"/>
      <c r="TUJ61" s="18"/>
      <c r="TUK61" s="18"/>
      <c r="TUL61" s="18"/>
      <c r="TUM61" s="18"/>
      <c r="TUN61" s="18"/>
      <c r="TUO61" s="18"/>
      <c r="TUP61" s="18"/>
      <c r="TUQ61" s="18"/>
      <c r="TUR61" s="18"/>
      <c r="TUS61" s="18"/>
      <c r="TUT61" s="18"/>
      <c r="TUU61" s="18"/>
      <c r="TUV61" s="18"/>
      <c r="TUW61" s="18"/>
      <c r="TUX61" s="18"/>
      <c r="TUY61" s="18"/>
      <c r="TUZ61" s="18"/>
      <c r="TVA61" s="18"/>
      <c r="TVB61" s="18"/>
      <c r="TVC61" s="18"/>
      <c r="TVD61" s="18"/>
      <c r="TVE61" s="18"/>
      <c r="TVF61" s="18"/>
      <c r="TVG61" s="18"/>
      <c r="TVH61" s="18"/>
      <c r="TVI61" s="18"/>
      <c r="TVJ61" s="18"/>
      <c r="TVK61" s="18"/>
      <c r="TVL61" s="18"/>
      <c r="TVM61" s="18"/>
      <c r="TVN61" s="18"/>
      <c r="TVO61" s="18"/>
      <c r="TVP61" s="18"/>
      <c r="TVQ61" s="18"/>
      <c r="TVR61" s="18"/>
      <c r="TVS61" s="18"/>
      <c r="TVT61" s="18"/>
      <c r="TVU61" s="18"/>
      <c r="TVV61" s="18"/>
      <c r="TVW61" s="18"/>
      <c r="TVX61" s="18"/>
      <c r="TVY61" s="18"/>
      <c r="TVZ61" s="18"/>
      <c r="TWA61" s="18"/>
      <c r="TWB61" s="18"/>
      <c r="TWC61" s="18"/>
      <c r="TWD61" s="18"/>
      <c r="TWE61" s="18"/>
      <c r="TWF61" s="18"/>
      <c r="TWG61" s="18"/>
      <c r="TWH61" s="18"/>
      <c r="TWI61" s="18"/>
      <c r="TWJ61" s="18"/>
      <c r="TWK61" s="18"/>
      <c r="TWL61" s="18"/>
      <c r="TWM61" s="18"/>
      <c r="TWN61" s="18"/>
      <c r="TWO61" s="18"/>
      <c r="TWP61" s="18"/>
      <c r="TWQ61" s="18"/>
      <c r="TWR61" s="18"/>
      <c r="TWS61" s="18"/>
      <c r="TWT61" s="18"/>
      <c r="TWU61" s="18"/>
      <c r="TWV61" s="18"/>
      <c r="TWW61" s="18"/>
      <c r="TWX61" s="18"/>
      <c r="TWY61" s="18"/>
      <c r="TWZ61" s="18"/>
      <c r="TXA61" s="18"/>
      <c r="TXB61" s="18"/>
      <c r="TXC61" s="18"/>
      <c r="TXD61" s="18"/>
      <c r="TXE61" s="18"/>
      <c r="TXF61" s="18"/>
      <c r="TXG61" s="18"/>
      <c r="TXH61" s="18"/>
      <c r="TXI61" s="18"/>
      <c r="TXJ61" s="18"/>
      <c r="TXK61" s="18"/>
      <c r="TXL61" s="18"/>
      <c r="TXM61" s="18"/>
      <c r="TXN61" s="18"/>
      <c r="TXO61" s="18"/>
      <c r="TXP61" s="18"/>
      <c r="TXQ61" s="18"/>
      <c r="TXR61" s="18"/>
      <c r="TXS61" s="18"/>
      <c r="TXT61" s="18"/>
      <c r="TXU61" s="18"/>
      <c r="TXV61" s="18"/>
      <c r="TXW61" s="18"/>
      <c r="TXX61" s="18"/>
      <c r="TXY61" s="18"/>
      <c r="TXZ61" s="18"/>
      <c r="TYA61" s="18"/>
      <c r="TYB61" s="18"/>
      <c r="TYC61" s="18"/>
      <c r="TYD61" s="18"/>
      <c r="TYE61" s="18"/>
      <c r="TYF61" s="18"/>
      <c r="TYG61" s="18"/>
      <c r="TYH61" s="18"/>
      <c r="TYI61" s="18"/>
      <c r="TYJ61" s="18"/>
      <c r="TYK61" s="18"/>
      <c r="TYL61" s="18"/>
      <c r="TYM61" s="18"/>
      <c r="TYN61" s="18"/>
      <c r="TYO61" s="18"/>
      <c r="TYP61" s="18"/>
      <c r="TYQ61" s="18"/>
      <c r="TYR61" s="18"/>
      <c r="TYS61" s="18"/>
      <c r="TYT61" s="18"/>
      <c r="TYU61" s="18"/>
      <c r="TYV61" s="18"/>
      <c r="TYW61" s="18"/>
      <c r="TYX61" s="18"/>
      <c r="TYY61" s="18"/>
      <c r="TYZ61" s="18"/>
      <c r="TZA61" s="18"/>
      <c r="TZB61" s="18"/>
      <c r="TZC61" s="18"/>
      <c r="TZD61" s="18"/>
      <c r="TZE61" s="18"/>
      <c r="TZF61" s="18"/>
      <c r="TZG61" s="18"/>
      <c r="TZH61" s="18"/>
      <c r="TZI61" s="18"/>
      <c r="TZJ61" s="18"/>
      <c r="TZK61" s="18"/>
      <c r="TZL61" s="18"/>
      <c r="TZM61" s="18"/>
      <c r="TZN61" s="18"/>
      <c r="TZO61" s="18"/>
      <c r="TZP61" s="18"/>
      <c r="TZQ61" s="18"/>
      <c r="TZR61" s="18"/>
      <c r="TZS61" s="18"/>
      <c r="TZT61" s="18"/>
      <c r="TZU61" s="18"/>
      <c r="TZV61" s="18"/>
      <c r="TZW61" s="18"/>
      <c r="TZX61" s="18"/>
      <c r="TZY61" s="18"/>
      <c r="TZZ61" s="18"/>
      <c r="UAA61" s="18"/>
      <c r="UAB61" s="18"/>
      <c r="UAC61" s="18"/>
      <c r="UAD61" s="18"/>
      <c r="UAE61" s="18"/>
      <c r="UAF61" s="18"/>
      <c r="UAG61" s="18"/>
      <c r="UAH61" s="18"/>
      <c r="UAI61" s="18"/>
      <c r="UAJ61" s="18"/>
      <c r="UAK61" s="18"/>
      <c r="UAL61" s="18"/>
      <c r="UAM61" s="18"/>
      <c r="UAN61" s="18"/>
      <c r="UAO61" s="18"/>
      <c r="UAP61" s="18"/>
      <c r="UAQ61" s="18"/>
      <c r="UAR61" s="18"/>
      <c r="UAS61" s="18"/>
      <c r="UAT61" s="18"/>
      <c r="UAU61" s="18"/>
      <c r="UAV61" s="18"/>
      <c r="UAW61" s="18"/>
      <c r="UAX61" s="18"/>
      <c r="UAY61" s="18"/>
      <c r="UAZ61" s="18"/>
      <c r="UBA61" s="18"/>
      <c r="UBB61" s="18"/>
      <c r="UBC61" s="18"/>
      <c r="UBD61" s="18"/>
      <c r="UBE61" s="18"/>
      <c r="UBF61" s="18"/>
      <c r="UBG61" s="18"/>
      <c r="UBH61" s="18"/>
      <c r="UBI61" s="18"/>
      <c r="UBJ61" s="18"/>
      <c r="UBK61" s="18"/>
      <c r="UBL61" s="18"/>
      <c r="UBM61" s="18"/>
      <c r="UBN61" s="18"/>
      <c r="UBO61" s="18"/>
      <c r="UBP61" s="18"/>
      <c r="UBQ61" s="18"/>
      <c r="UBR61" s="18"/>
      <c r="UBS61" s="18"/>
      <c r="UBT61" s="18"/>
      <c r="UBU61" s="18"/>
      <c r="UBV61" s="18"/>
      <c r="UBW61" s="18"/>
      <c r="UBX61" s="18"/>
      <c r="UBY61" s="18"/>
      <c r="UBZ61" s="18"/>
      <c r="UCA61" s="18"/>
      <c r="UCB61" s="18"/>
      <c r="UCC61" s="18"/>
      <c r="UCD61" s="18"/>
      <c r="UCE61" s="18"/>
      <c r="UCF61" s="18"/>
      <c r="UCG61" s="18"/>
      <c r="UCH61" s="18"/>
      <c r="UCI61" s="18"/>
      <c r="UCJ61" s="18"/>
      <c r="UCK61" s="18"/>
      <c r="UCL61" s="18"/>
      <c r="UCM61" s="18"/>
      <c r="UCN61" s="18"/>
      <c r="UCO61" s="18"/>
      <c r="UCP61" s="18"/>
      <c r="UCQ61" s="18"/>
      <c r="UCR61" s="18"/>
      <c r="UCS61" s="18"/>
      <c r="UCT61" s="18"/>
      <c r="UCU61" s="18"/>
      <c r="UCV61" s="18"/>
      <c r="UCW61" s="18"/>
      <c r="UCX61" s="18"/>
      <c r="UCY61" s="18"/>
      <c r="UCZ61" s="18"/>
      <c r="UDA61" s="18"/>
      <c r="UDB61" s="18"/>
      <c r="UDC61" s="18"/>
      <c r="UDD61" s="18"/>
      <c r="UDE61" s="18"/>
      <c r="UDF61" s="18"/>
      <c r="UDG61" s="18"/>
      <c r="UDH61" s="18"/>
      <c r="UDI61" s="18"/>
      <c r="UDJ61" s="18"/>
      <c r="UDK61" s="18"/>
      <c r="UDL61" s="18"/>
      <c r="UDM61" s="18"/>
      <c r="UDN61" s="18"/>
      <c r="UDO61" s="18"/>
      <c r="UDP61" s="18"/>
      <c r="UDQ61" s="18"/>
      <c r="UDR61" s="18"/>
      <c r="UDS61" s="18"/>
      <c r="UDT61" s="18"/>
      <c r="UDU61" s="18"/>
      <c r="UDV61" s="18"/>
      <c r="UDW61" s="18"/>
      <c r="UDX61" s="18"/>
      <c r="UDY61" s="18"/>
      <c r="UDZ61" s="18"/>
      <c r="UEA61" s="18"/>
      <c r="UEB61" s="18"/>
      <c r="UEC61" s="18"/>
      <c r="UED61" s="18"/>
      <c r="UEE61" s="18"/>
      <c r="UEF61" s="18"/>
      <c r="UEG61" s="18"/>
      <c r="UEH61" s="18"/>
      <c r="UEI61" s="18"/>
      <c r="UEJ61" s="18"/>
      <c r="UEK61" s="18"/>
      <c r="UEL61" s="18"/>
      <c r="UEM61" s="18"/>
      <c r="UEN61" s="18"/>
      <c r="UEO61" s="18"/>
      <c r="UEP61" s="18"/>
      <c r="UEQ61" s="18"/>
      <c r="UER61" s="18"/>
      <c r="UES61" s="18"/>
      <c r="UET61" s="18"/>
      <c r="UEU61" s="18"/>
      <c r="UEV61" s="18"/>
      <c r="UEW61" s="18"/>
      <c r="UEX61" s="18"/>
      <c r="UEY61" s="18"/>
      <c r="UEZ61" s="18"/>
      <c r="UFA61" s="18"/>
      <c r="UFB61" s="18"/>
      <c r="UFC61" s="18"/>
      <c r="UFD61" s="18"/>
      <c r="UFE61" s="18"/>
      <c r="UFF61" s="18"/>
      <c r="UFG61" s="18"/>
      <c r="UFH61" s="18"/>
      <c r="UFI61" s="18"/>
      <c r="UFJ61" s="18"/>
      <c r="UFK61" s="18"/>
      <c r="UFL61" s="18"/>
      <c r="UFM61" s="18"/>
      <c r="UFN61" s="18"/>
      <c r="UFO61" s="18"/>
      <c r="UFP61" s="18"/>
      <c r="UFQ61" s="18"/>
      <c r="UFR61" s="18"/>
      <c r="UFS61" s="18"/>
      <c r="UFT61" s="18"/>
      <c r="UFU61" s="18"/>
      <c r="UFV61" s="18"/>
      <c r="UFW61" s="18"/>
      <c r="UFX61" s="18"/>
      <c r="UFY61" s="18"/>
      <c r="UFZ61" s="18"/>
      <c r="UGA61" s="18"/>
      <c r="UGB61" s="18"/>
      <c r="UGC61" s="18"/>
      <c r="UGD61" s="18"/>
      <c r="UGE61" s="18"/>
      <c r="UGF61" s="18"/>
      <c r="UGG61" s="18"/>
      <c r="UGH61" s="18"/>
      <c r="UGI61" s="18"/>
      <c r="UGJ61" s="18"/>
      <c r="UGK61" s="18"/>
      <c r="UGL61" s="18"/>
      <c r="UGM61" s="18"/>
      <c r="UGN61" s="18"/>
      <c r="UGO61" s="18"/>
      <c r="UGP61" s="18"/>
      <c r="UGQ61" s="18"/>
      <c r="UGR61" s="18"/>
      <c r="UGS61" s="18"/>
      <c r="UGT61" s="18"/>
      <c r="UGU61" s="18"/>
      <c r="UGV61" s="18"/>
      <c r="UGW61" s="18"/>
      <c r="UGX61" s="18"/>
      <c r="UGY61" s="18"/>
      <c r="UGZ61" s="18"/>
      <c r="UHA61" s="18"/>
      <c r="UHB61" s="18"/>
      <c r="UHC61" s="18"/>
      <c r="UHD61" s="18"/>
      <c r="UHE61" s="18"/>
      <c r="UHF61" s="18"/>
      <c r="UHG61" s="18"/>
      <c r="UHH61" s="18"/>
      <c r="UHI61" s="18"/>
      <c r="UHJ61" s="18"/>
      <c r="UHK61" s="18"/>
      <c r="UHL61" s="18"/>
      <c r="UHM61" s="18"/>
      <c r="UHN61" s="18"/>
      <c r="UHO61" s="18"/>
      <c r="UHP61" s="18"/>
      <c r="UHQ61" s="18"/>
      <c r="UHR61" s="18"/>
      <c r="UHS61" s="18"/>
      <c r="UHT61" s="18"/>
      <c r="UHU61" s="18"/>
      <c r="UHV61" s="18"/>
      <c r="UHW61" s="18"/>
      <c r="UHX61" s="18"/>
      <c r="UHY61" s="18"/>
      <c r="UHZ61" s="18"/>
      <c r="UIA61" s="18"/>
      <c r="UIB61" s="18"/>
      <c r="UIC61" s="18"/>
      <c r="UID61" s="18"/>
      <c r="UIE61" s="18"/>
      <c r="UIF61" s="18"/>
      <c r="UIG61" s="18"/>
      <c r="UIH61" s="18"/>
      <c r="UII61" s="18"/>
      <c r="UIJ61" s="18"/>
      <c r="UIK61" s="18"/>
      <c r="UIL61" s="18"/>
      <c r="UIM61" s="18"/>
      <c r="UIN61" s="18"/>
      <c r="UIO61" s="18"/>
      <c r="UIP61" s="18"/>
      <c r="UIQ61" s="18"/>
      <c r="UIR61" s="18"/>
      <c r="UIS61" s="18"/>
      <c r="UIT61" s="18"/>
      <c r="UIU61" s="18"/>
      <c r="UIV61" s="18"/>
      <c r="UIW61" s="18"/>
      <c r="UIX61" s="18"/>
      <c r="UIY61" s="18"/>
      <c r="UIZ61" s="18"/>
      <c r="UJA61" s="18"/>
      <c r="UJB61" s="18"/>
      <c r="UJC61" s="18"/>
      <c r="UJD61" s="18"/>
      <c r="UJE61" s="18"/>
      <c r="UJF61" s="18"/>
      <c r="UJG61" s="18"/>
      <c r="UJH61" s="18"/>
      <c r="UJI61" s="18"/>
      <c r="UJJ61" s="18"/>
      <c r="UJK61" s="18"/>
      <c r="UJL61" s="18"/>
      <c r="UJM61" s="18"/>
      <c r="UJN61" s="18"/>
      <c r="UJO61" s="18"/>
      <c r="UJP61" s="18"/>
      <c r="UJQ61" s="18"/>
      <c r="UJR61" s="18"/>
      <c r="UJS61" s="18"/>
      <c r="UJT61" s="18"/>
      <c r="UJU61" s="18"/>
      <c r="UJV61" s="18"/>
      <c r="UJW61" s="18"/>
      <c r="UJX61" s="18"/>
      <c r="UJY61" s="18"/>
      <c r="UJZ61" s="18"/>
      <c r="UKA61" s="18"/>
      <c r="UKB61" s="18"/>
      <c r="UKC61" s="18"/>
      <c r="UKD61" s="18"/>
      <c r="UKE61" s="18"/>
      <c r="UKF61" s="18"/>
      <c r="UKG61" s="18"/>
      <c r="UKH61" s="18"/>
      <c r="UKI61" s="18"/>
      <c r="UKJ61" s="18"/>
      <c r="UKK61" s="18"/>
      <c r="UKL61" s="18"/>
      <c r="UKM61" s="18"/>
      <c r="UKN61" s="18"/>
      <c r="UKO61" s="18"/>
      <c r="UKP61" s="18"/>
      <c r="UKQ61" s="18"/>
      <c r="UKR61" s="18"/>
      <c r="UKS61" s="18"/>
      <c r="UKT61" s="18"/>
      <c r="UKU61" s="18"/>
      <c r="UKV61" s="18"/>
      <c r="UKW61" s="18"/>
      <c r="UKX61" s="18"/>
      <c r="UKY61" s="18"/>
      <c r="UKZ61" s="18"/>
      <c r="ULA61" s="18"/>
      <c r="ULB61" s="18"/>
      <c r="ULC61" s="18"/>
      <c r="ULD61" s="18"/>
      <c r="ULE61" s="18"/>
      <c r="ULF61" s="18"/>
      <c r="ULG61" s="18"/>
      <c r="ULH61" s="18"/>
      <c r="ULI61" s="18"/>
      <c r="ULJ61" s="18"/>
      <c r="ULK61" s="18"/>
      <c r="ULL61" s="18"/>
      <c r="ULM61" s="18"/>
      <c r="ULN61" s="18"/>
      <c r="ULO61" s="18"/>
      <c r="ULP61" s="18"/>
      <c r="ULQ61" s="18"/>
      <c r="ULR61" s="18"/>
      <c r="ULS61" s="18"/>
      <c r="ULT61" s="18"/>
      <c r="ULU61" s="18"/>
      <c r="ULV61" s="18"/>
      <c r="ULW61" s="18"/>
      <c r="ULX61" s="18"/>
      <c r="ULY61" s="18"/>
      <c r="ULZ61" s="18"/>
      <c r="UMA61" s="18"/>
      <c r="UMB61" s="18"/>
      <c r="UMC61" s="18"/>
      <c r="UMD61" s="18"/>
      <c r="UME61" s="18"/>
      <c r="UMF61" s="18"/>
      <c r="UMG61" s="18"/>
      <c r="UMH61" s="18"/>
      <c r="UMI61" s="18"/>
      <c r="UMJ61" s="18"/>
      <c r="UMK61" s="18"/>
      <c r="UML61" s="18"/>
      <c r="UMM61" s="18"/>
      <c r="UMN61" s="18"/>
      <c r="UMO61" s="18"/>
      <c r="UMP61" s="18"/>
      <c r="UMQ61" s="18"/>
      <c r="UMR61" s="18"/>
      <c r="UMS61" s="18"/>
      <c r="UMT61" s="18"/>
      <c r="UMU61" s="18"/>
      <c r="UMV61" s="18"/>
      <c r="UMW61" s="18"/>
      <c r="UMX61" s="18"/>
      <c r="UMY61" s="18"/>
      <c r="UMZ61" s="18"/>
      <c r="UNA61" s="18"/>
      <c r="UNB61" s="18"/>
      <c r="UNC61" s="18"/>
      <c r="UND61" s="18"/>
      <c r="UNE61" s="18"/>
      <c r="UNF61" s="18"/>
      <c r="UNG61" s="18"/>
      <c r="UNH61" s="18"/>
      <c r="UNI61" s="18"/>
      <c r="UNJ61" s="18"/>
      <c r="UNK61" s="18"/>
      <c r="UNL61" s="18"/>
      <c r="UNM61" s="18"/>
      <c r="UNN61" s="18"/>
      <c r="UNO61" s="18"/>
      <c r="UNP61" s="18"/>
      <c r="UNQ61" s="18"/>
      <c r="UNR61" s="18"/>
      <c r="UNS61" s="18"/>
      <c r="UNT61" s="18"/>
      <c r="UNU61" s="18"/>
      <c r="UNV61" s="18"/>
      <c r="UNW61" s="18"/>
      <c r="UNX61" s="18"/>
      <c r="UNY61" s="18"/>
      <c r="UNZ61" s="18"/>
      <c r="UOA61" s="18"/>
      <c r="UOB61" s="18"/>
      <c r="UOC61" s="18"/>
      <c r="UOD61" s="18"/>
      <c r="UOE61" s="18"/>
      <c r="UOF61" s="18"/>
      <c r="UOG61" s="18"/>
      <c r="UOH61" s="18"/>
      <c r="UOI61" s="18"/>
      <c r="UOJ61" s="18"/>
      <c r="UOK61" s="18"/>
      <c r="UOL61" s="18"/>
      <c r="UOM61" s="18"/>
      <c r="UON61" s="18"/>
      <c r="UOO61" s="18"/>
      <c r="UOP61" s="18"/>
      <c r="UOQ61" s="18"/>
      <c r="UOR61" s="18"/>
      <c r="UOS61" s="18"/>
      <c r="UOT61" s="18"/>
      <c r="UOU61" s="18"/>
      <c r="UOV61" s="18"/>
      <c r="UOW61" s="18"/>
      <c r="UOX61" s="18"/>
      <c r="UOY61" s="18"/>
      <c r="UOZ61" s="18"/>
      <c r="UPA61" s="18"/>
      <c r="UPB61" s="18"/>
      <c r="UPC61" s="18"/>
      <c r="UPD61" s="18"/>
      <c r="UPE61" s="18"/>
      <c r="UPF61" s="18"/>
      <c r="UPG61" s="18"/>
      <c r="UPH61" s="18"/>
      <c r="UPI61" s="18"/>
      <c r="UPJ61" s="18"/>
      <c r="UPK61" s="18"/>
      <c r="UPL61" s="18"/>
      <c r="UPM61" s="18"/>
      <c r="UPN61" s="18"/>
      <c r="UPO61" s="18"/>
      <c r="UPP61" s="18"/>
      <c r="UPQ61" s="18"/>
      <c r="UPR61" s="18"/>
      <c r="UPS61" s="18"/>
      <c r="UPT61" s="18"/>
      <c r="UPU61" s="18"/>
      <c r="UPV61" s="18"/>
      <c r="UPW61" s="18"/>
      <c r="UPX61" s="18"/>
      <c r="UPY61" s="18"/>
      <c r="UPZ61" s="18"/>
      <c r="UQA61" s="18"/>
      <c r="UQB61" s="18"/>
      <c r="UQC61" s="18"/>
      <c r="UQD61" s="18"/>
      <c r="UQE61" s="18"/>
      <c r="UQF61" s="18"/>
      <c r="UQG61" s="18"/>
      <c r="UQH61" s="18"/>
      <c r="UQI61" s="18"/>
      <c r="UQJ61" s="18"/>
      <c r="UQK61" s="18"/>
      <c r="UQL61" s="18"/>
      <c r="UQM61" s="18"/>
      <c r="UQN61" s="18"/>
      <c r="UQO61" s="18"/>
      <c r="UQP61" s="18"/>
      <c r="UQQ61" s="18"/>
      <c r="UQR61" s="18"/>
      <c r="UQS61" s="18"/>
      <c r="UQT61" s="18"/>
      <c r="UQU61" s="18"/>
      <c r="UQV61" s="18"/>
      <c r="UQW61" s="18"/>
      <c r="UQX61" s="18"/>
      <c r="UQY61" s="18"/>
      <c r="UQZ61" s="18"/>
      <c r="URA61" s="18"/>
      <c r="URB61" s="18"/>
      <c r="URC61" s="18"/>
      <c r="URD61" s="18"/>
      <c r="URE61" s="18"/>
      <c r="URF61" s="18"/>
      <c r="URG61" s="18"/>
      <c r="URH61" s="18"/>
      <c r="URI61" s="18"/>
      <c r="URJ61" s="18"/>
      <c r="URK61" s="18"/>
      <c r="URL61" s="18"/>
      <c r="URM61" s="18"/>
      <c r="URN61" s="18"/>
      <c r="URO61" s="18"/>
      <c r="URP61" s="18"/>
      <c r="URQ61" s="18"/>
      <c r="URR61" s="18"/>
      <c r="URS61" s="18"/>
      <c r="URT61" s="18"/>
      <c r="URU61" s="18"/>
      <c r="URV61" s="18"/>
      <c r="URW61" s="18"/>
      <c r="URX61" s="18"/>
      <c r="URY61" s="18"/>
      <c r="URZ61" s="18"/>
      <c r="USA61" s="18"/>
      <c r="USB61" s="18"/>
      <c r="USC61" s="18"/>
      <c r="USD61" s="18"/>
      <c r="USE61" s="18"/>
      <c r="USF61" s="18"/>
      <c r="USG61" s="18"/>
      <c r="USH61" s="18"/>
      <c r="USI61" s="18"/>
      <c r="USJ61" s="18"/>
      <c r="USK61" s="18"/>
      <c r="USL61" s="18"/>
      <c r="USM61" s="18"/>
      <c r="USN61" s="18"/>
      <c r="USO61" s="18"/>
      <c r="USP61" s="18"/>
      <c r="USQ61" s="18"/>
      <c r="USR61" s="18"/>
      <c r="USS61" s="18"/>
      <c r="UST61" s="18"/>
      <c r="USU61" s="18"/>
      <c r="USV61" s="18"/>
      <c r="USW61" s="18"/>
      <c r="USX61" s="18"/>
      <c r="USY61" s="18"/>
      <c r="USZ61" s="18"/>
      <c r="UTA61" s="18"/>
      <c r="UTB61" s="18"/>
      <c r="UTC61" s="18"/>
      <c r="UTD61" s="18"/>
      <c r="UTE61" s="18"/>
      <c r="UTF61" s="18"/>
      <c r="UTG61" s="18"/>
      <c r="UTH61" s="18"/>
      <c r="UTI61" s="18"/>
      <c r="UTJ61" s="18"/>
      <c r="UTK61" s="18"/>
      <c r="UTL61" s="18"/>
      <c r="UTM61" s="18"/>
      <c r="UTN61" s="18"/>
      <c r="UTO61" s="18"/>
      <c r="UTP61" s="18"/>
      <c r="UTQ61" s="18"/>
      <c r="UTR61" s="18"/>
      <c r="UTS61" s="18"/>
      <c r="UTT61" s="18"/>
      <c r="UTU61" s="18"/>
      <c r="UTV61" s="18"/>
      <c r="UTW61" s="18"/>
      <c r="UTX61" s="18"/>
      <c r="UTY61" s="18"/>
      <c r="UTZ61" s="18"/>
      <c r="UUA61" s="18"/>
      <c r="UUB61" s="18"/>
      <c r="UUC61" s="18"/>
      <c r="UUD61" s="18"/>
      <c r="UUE61" s="18"/>
      <c r="UUF61" s="18"/>
      <c r="UUG61" s="18"/>
      <c r="UUH61" s="18"/>
      <c r="UUI61" s="18"/>
      <c r="UUJ61" s="18"/>
      <c r="UUK61" s="18"/>
      <c r="UUL61" s="18"/>
      <c r="UUM61" s="18"/>
      <c r="UUN61" s="18"/>
      <c r="UUO61" s="18"/>
      <c r="UUP61" s="18"/>
      <c r="UUQ61" s="18"/>
      <c r="UUR61" s="18"/>
      <c r="UUS61" s="18"/>
      <c r="UUT61" s="18"/>
      <c r="UUU61" s="18"/>
      <c r="UUV61" s="18"/>
      <c r="UUW61" s="18"/>
      <c r="UUX61" s="18"/>
      <c r="UUY61" s="18"/>
      <c r="UUZ61" s="18"/>
      <c r="UVA61" s="18"/>
      <c r="UVB61" s="18"/>
      <c r="UVC61" s="18"/>
      <c r="UVD61" s="18"/>
      <c r="UVE61" s="18"/>
      <c r="UVF61" s="18"/>
      <c r="UVG61" s="18"/>
      <c r="UVH61" s="18"/>
      <c r="UVI61" s="18"/>
      <c r="UVJ61" s="18"/>
      <c r="UVK61" s="18"/>
      <c r="UVL61" s="18"/>
      <c r="UVM61" s="18"/>
      <c r="UVN61" s="18"/>
      <c r="UVO61" s="18"/>
      <c r="UVP61" s="18"/>
      <c r="UVQ61" s="18"/>
      <c r="UVR61" s="18"/>
      <c r="UVS61" s="18"/>
      <c r="UVT61" s="18"/>
      <c r="UVU61" s="18"/>
      <c r="UVV61" s="18"/>
      <c r="UVW61" s="18"/>
      <c r="UVX61" s="18"/>
      <c r="UVY61" s="18"/>
      <c r="UVZ61" s="18"/>
      <c r="UWA61" s="18"/>
      <c r="UWB61" s="18"/>
      <c r="UWC61" s="18"/>
      <c r="UWD61" s="18"/>
      <c r="UWE61" s="18"/>
      <c r="UWF61" s="18"/>
      <c r="UWG61" s="18"/>
      <c r="UWH61" s="18"/>
      <c r="UWI61" s="18"/>
      <c r="UWJ61" s="18"/>
      <c r="UWK61" s="18"/>
      <c r="UWL61" s="18"/>
      <c r="UWM61" s="18"/>
      <c r="UWN61" s="18"/>
      <c r="UWO61" s="18"/>
      <c r="UWP61" s="18"/>
      <c r="UWQ61" s="18"/>
      <c r="UWR61" s="18"/>
      <c r="UWS61" s="18"/>
      <c r="UWT61" s="18"/>
      <c r="UWU61" s="18"/>
      <c r="UWV61" s="18"/>
      <c r="UWW61" s="18"/>
      <c r="UWX61" s="18"/>
      <c r="UWY61" s="18"/>
      <c r="UWZ61" s="18"/>
      <c r="UXA61" s="18"/>
      <c r="UXB61" s="18"/>
      <c r="UXC61" s="18"/>
      <c r="UXD61" s="18"/>
      <c r="UXE61" s="18"/>
      <c r="UXF61" s="18"/>
      <c r="UXG61" s="18"/>
      <c r="UXH61" s="18"/>
      <c r="UXI61" s="18"/>
      <c r="UXJ61" s="18"/>
      <c r="UXK61" s="18"/>
      <c r="UXL61" s="18"/>
      <c r="UXM61" s="18"/>
      <c r="UXN61" s="18"/>
      <c r="UXO61" s="18"/>
      <c r="UXP61" s="18"/>
      <c r="UXQ61" s="18"/>
      <c r="UXR61" s="18"/>
      <c r="UXS61" s="18"/>
      <c r="UXT61" s="18"/>
      <c r="UXU61" s="18"/>
      <c r="UXV61" s="18"/>
      <c r="UXW61" s="18"/>
      <c r="UXX61" s="18"/>
      <c r="UXY61" s="18"/>
      <c r="UXZ61" s="18"/>
      <c r="UYA61" s="18"/>
      <c r="UYB61" s="18"/>
      <c r="UYC61" s="18"/>
      <c r="UYD61" s="18"/>
      <c r="UYE61" s="18"/>
      <c r="UYF61" s="18"/>
      <c r="UYG61" s="18"/>
      <c r="UYH61" s="18"/>
      <c r="UYI61" s="18"/>
      <c r="UYJ61" s="18"/>
      <c r="UYK61" s="18"/>
      <c r="UYL61" s="18"/>
      <c r="UYM61" s="18"/>
      <c r="UYN61" s="18"/>
      <c r="UYO61" s="18"/>
      <c r="UYP61" s="18"/>
      <c r="UYQ61" s="18"/>
      <c r="UYR61" s="18"/>
      <c r="UYS61" s="18"/>
      <c r="UYT61" s="18"/>
      <c r="UYU61" s="18"/>
      <c r="UYV61" s="18"/>
      <c r="UYW61" s="18"/>
      <c r="UYX61" s="18"/>
      <c r="UYY61" s="18"/>
      <c r="UYZ61" s="18"/>
      <c r="UZA61" s="18"/>
      <c r="UZB61" s="18"/>
      <c r="UZC61" s="18"/>
      <c r="UZD61" s="18"/>
      <c r="UZE61" s="18"/>
      <c r="UZF61" s="18"/>
      <c r="UZG61" s="18"/>
      <c r="UZH61" s="18"/>
      <c r="UZI61" s="18"/>
      <c r="UZJ61" s="18"/>
      <c r="UZK61" s="18"/>
      <c r="UZL61" s="18"/>
      <c r="UZM61" s="18"/>
      <c r="UZN61" s="18"/>
      <c r="UZO61" s="18"/>
      <c r="UZP61" s="18"/>
      <c r="UZQ61" s="18"/>
      <c r="UZR61" s="18"/>
      <c r="UZS61" s="18"/>
      <c r="UZT61" s="18"/>
      <c r="UZU61" s="18"/>
      <c r="UZV61" s="18"/>
      <c r="UZW61" s="18"/>
      <c r="UZX61" s="18"/>
      <c r="UZY61" s="18"/>
      <c r="UZZ61" s="18"/>
      <c r="VAA61" s="18"/>
      <c r="VAB61" s="18"/>
      <c r="VAC61" s="18"/>
      <c r="VAD61" s="18"/>
      <c r="VAE61" s="18"/>
      <c r="VAF61" s="18"/>
      <c r="VAG61" s="18"/>
      <c r="VAH61" s="18"/>
      <c r="VAI61" s="18"/>
      <c r="VAJ61" s="18"/>
      <c r="VAK61" s="18"/>
      <c r="VAL61" s="18"/>
      <c r="VAM61" s="18"/>
      <c r="VAN61" s="18"/>
      <c r="VAO61" s="18"/>
      <c r="VAP61" s="18"/>
      <c r="VAQ61" s="18"/>
      <c r="VAR61" s="18"/>
      <c r="VAS61" s="18"/>
      <c r="VAT61" s="18"/>
      <c r="VAU61" s="18"/>
      <c r="VAV61" s="18"/>
      <c r="VAW61" s="18"/>
      <c r="VAX61" s="18"/>
      <c r="VAY61" s="18"/>
      <c r="VAZ61" s="18"/>
      <c r="VBA61" s="18"/>
      <c r="VBB61" s="18"/>
      <c r="VBC61" s="18"/>
      <c r="VBD61" s="18"/>
      <c r="VBE61" s="18"/>
      <c r="VBF61" s="18"/>
      <c r="VBG61" s="18"/>
      <c r="VBH61" s="18"/>
      <c r="VBI61" s="18"/>
      <c r="VBJ61" s="18"/>
      <c r="VBK61" s="18"/>
      <c r="VBL61" s="18"/>
      <c r="VBM61" s="18"/>
      <c r="VBN61" s="18"/>
      <c r="VBO61" s="18"/>
      <c r="VBP61" s="18"/>
      <c r="VBQ61" s="18"/>
      <c r="VBR61" s="18"/>
      <c r="VBS61" s="18"/>
      <c r="VBT61" s="18"/>
      <c r="VBU61" s="18"/>
      <c r="VBV61" s="18"/>
      <c r="VBW61" s="18"/>
      <c r="VBX61" s="18"/>
      <c r="VBY61" s="18"/>
      <c r="VBZ61" s="18"/>
      <c r="VCA61" s="18"/>
      <c r="VCB61" s="18"/>
      <c r="VCC61" s="18"/>
      <c r="VCD61" s="18"/>
      <c r="VCE61" s="18"/>
      <c r="VCF61" s="18"/>
      <c r="VCG61" s="18"/>
      <c r="VCH61" s="18"/>
      <c r="VCI61" s="18"/>
      <c r="VCJ61" s="18"/>
      <c r="VCK61" s="18"/>
      <c r="VCL61" s="18"/>
      <c r="VCM61" s="18"/>
      <c r="VCN61" s="18"/>
      <c r="VCO61" s="18"/>
      <c r="VCP61" s="18"/>
      <c r="VCQ61" s="18"/>
      <c r="VCR61" s="18"/>
      <c r="VCS61" s="18"/>
      <c r="VCT61" s="18"/>
      <c r="VCU61" s="18"/>
      <c r="VCV61" s="18"/>
      <c r="VCW61" s="18"/>
      <c r="VCX61" s="18"/>
      <c r="VCY61" s="18"/>
      <c r="VCZ61" s="18"/>
      <c r="VDA61" s="18"/>
      <c r="VDB61" s="18"/>
      <c r="VDC61" s="18"/>
      <c r="VDD61" s="18"/>
      <c r="VDE61" s="18"/>
      <c r="VDF61" s="18"/>
      <c r="VDG61" s="18"/>
      <c r="VDH61" s="18"/>
      <c r="VDI61" s="18"/>
      <c r="VDJ61" s="18"/>
      <c r="VDK61" s="18"/>
      <c r="VDL61" s="18"/>
      <c r="VDM61" s="18"/>
      <c r="VDN61" s="18"/>
      <c r="VDO61" s="18"/>
      <c r="VDP61" s="18"/>
      <c r="VDQ61" s="18"/>
      <c r="VDR61" s="18"/>
      <c r="VDS61" s="18"/>
      <c r="VDT61" s="18"/>
      <c r="VDU61" s="18"/>
      <c r="VDV61" s="18"/>
      <c r="VDW61" s="18"/>
      <c r="VDX61" s="18"/>
      <c r="VDY61" s="18"/>
      <c r="VDZ61" s="18"/>
      <c r="VEA61" s="18"/>
      <c r="VEB61" s="18"/>
      <c r="VEC61" s="18"/>
      <c r="VED61" s="18"/>
      <c r="VEE61" s="18"/>
      <c r="VEF61" s="18"/>
      <c r="VEG61" s="18"/>
      <c r="VEH61" s="18"/>
      <c r="VEI61" s="18"/>
      <c r="VEJ61" s="18"/>
      <c r="VEK61" s="18"/>
      <c r="VEL61" s="18"/>
      <c r="VEM61" s="18"/>
      <c r="VEN61" s="18"/>
      <c r="VEO61" s="18"/>
      <c r="VEP61" s="18"/>
      <c r="VEQ61" s="18"/>
      <c r="VER61" s="18"/>
      <c r="VES61" s="18"/>
      <c r="VET61" s="18"/>
      <c r="VEU61" s="18"/>
      <c r="VEV61" s="18"/>
      <c r="VEW61" s="18"/>
      <c r="VEX61" s="18"/>
      <c r="VEY61" s="18"/>
      <c r="VEZ61" s="18"/>
      <c r="VFA61" s="18"/>
      <c r="VFB61" s="18"/>
      <c r="VFC61" s="18"/>
      <c r="VFD61" s="18"/>
      <c r="VFE61" s="18"/>
      <c r="VFF61" s="18"/>
      <c r="VFG61" s="18"/>
      <c r="VFH61" s="18"/>
      <c r="VFI61" s="18"/>
      <c r="VFJ61" s="18"/>
      <c r="VFK61" s="18"/>
      <c r="VFL61" s="18"/>
      <c r="VFM61" s="18"/>
      <c r="VFN61" s="18"/>
      <c r="VFO61" s="18"/>
      <c r="VFP61" s="18"/>
      <c r="VFQ61" s="18"/>
      <c r="VFR61" s="18"/>
      <c r="VFS61" s="18"/>
      <c r="VFT61" s="18"/>
      <c r="VFU61" s="18"/>
      <c r="VFV61" s="18"/>
      <c r="VFW61" s="18"/>
      <c r="VFX61" s="18"/>
      <c r="VFY61" s="18"/>
      <c r="VFZ61" s="18"/>
      <c r="VGA61" s="18"/>
      <c r="VGB61" s="18"/>
      <c r="VGC61" s="18"/>
      <c r="VGD61" s="18"/>
      <c r="VGE61" s="18"/>
      <c r="VGF61" s="18"/>
      <c r="VGG61" s="18"/>
      <c r="VGH61" s="18"/>
      <c r="VGI61" s="18"/>
      <c r="VGJ61" s="18"/>
      <c r="VGK61" s="18"/>
      <c r="VGL61" s="18"/>
      <c r="VGM61" s="18"/>
      <c r="VGN61" s="18"/>
      <c r="VGO61" s="18"/>
      <c r="VGP61" s="18"/>
      <c r="VGQ61" s="18"/>
      <c r="VGR61" s="18"/>
      <c r="VGS61" s="18"/>
      <c r="VGT61" s="18"/>
      <c r="VGU61" s="18"/>
      <c r="VGV61" s="18"/>
      <c r="VGW61" s="18"/>
      <c r="VGX61" s="18"/>
      <c r="VGY61" s="18"/>
      <c r="VGZ61" s="18"/>
      <c r="VHA61" s="18"/>
      <c r="VHB61" s="18"/>
      <c r="VHC61" s="18"/>
      <c r="VHD61" s="18"/>
      <c r="VHE61" s="18"/>
      <c r="VHF61" s="18"/>
      <c r="VHG61" s="18"/>
      <c r="VHH61" s="18"/>
      <c r="VHI61" s="18"/>
      <c r="VHJ61" s="18"/>
      <c r="VHK61" s="18"/>
      <c r="VHL61" s="18"/>
      <c r="VHM61" s="18"/>
      <c r="VHN61" s="18"/>
      <c r="VHO61" s="18"/>
      <c r="VHP61" s="18"/>
      <c r="VHQ61" s="18"/>
      <c r="VHR61" s="18"/>
      <c r="VHS61" s="18"/>
      <c r="VHT61" s="18"/>
      <c r="VHU61" s="18"/>
      <c r="VHV61" s="18"/>
      <c r="VHW61" s="18"/>
      <c r="VHX61" s="18"/>
      <c r="VHY61" s="18"/>
      <c r="VHZ61" s="18"/>
      <c r="VIA61" s="18"/>
      <c r="VIB61" s="18"/>
      <c r="VIC61" s="18"/>
      <c r="VID61" s="18"/>
      <c r="VIE61" s="18"/>
      <c r="VIF61" s="18"/>
      <c r="VIG61" s="18"/>
      <c r="VIH61" s="18"/>
      <c r="VII61" s="18"/>
      <c r="VIJ61" s="18"/>
      <c r="VIK61" s="18"/>
      <c r="VIL61" s="18"/>
      <c r="VIM61" s="18"/>
      <c r="VIN61" s="18"/>
      <c r="VIO61" s="18"/>
      <c r="VIP61" s="18"/>
      <c r="VIQ61" s="18"/>
      <c r="VIR61" s="18"/>
      <c r="VIS61" s="18"/>
      <c r="VIT61" s="18"/>
      <c r="VIU61" s="18"/>
      <c r="VIV61" s="18"/>
      <c r="VIW61" s="18"/>
      <c r="VIX61" s="18"/>
      <c r="VIY61" s="18"/>
      <c r="VIZ61" s="18"/>
      <c r="VJA61" s="18"/>
      <c r="VJB61" s="18"/>
      <c r="VJC61" s="18"/>
      <c r="VJD61" s="18"/>
      <c r="VJE61" s="18"/>
      <c r="VJF61" s="18"/>
      <c r="VJG61" s="18"/>
      <c r="VJH61" s="18"/>
      <c r="VJI61" s="18"/>
      <c r="VJJ61" s="18"/>
      <c r="VJK61" s="18"/>
      <c r="VJL61" s="18"/>
      <c r="VJM61" s="18"/>
      <c r="VJN61" s="18"/>
      <c r="VJO61" s="18"/>
      <c r="VJP61" s="18"/>
      <c r="VJQ61" s="18"/>
      <c r="VJR61" s="18"/>
      <c r="VJS61" s="18"/>
      <c r="VJT61" s="18"/>
      <c r="VJU61" s="18"/>
      <c r="VJV61" s="18"/>
      <c r="VJW61" s="18"/>
      <c r="VJX61" s="18"/>
      <c r="VJY61" s="18"/>
      <c r="VJZ61" s="18"/>
      <c r="VKA61" s="18"/>
      <c r="VKB61" s="18"/>
      <c r="VKC61" s="18"/>
      <c r="VKD61" s="18"/>
      <c r="VKE61" s="18"/>
      <c r="VKF61" s="18"/>
      <c r="VKG61" s="18"/>
      <c r="VKH61" s="18"/>
      <c r="VKI61" s="18"/>
      <c r="VKJ61" s="18"/>
      <c r="VKK61" s="18"/>
      <c r="VKL61" s="18"/>
      <c r="VKM61" s="18"/>
      <c r="VKN61" s="18"/>
      <c r="VKO61" s="18"/>
      <c r="VKP61" s="18"/>
      <c r="VKQ61" s="18"/>
      <c r="VKR61" s="18"/>
      <c r="VKS61" s="18"/>
      <c r="VKT61" s="18"/>
      <c r="VKU61" s="18"/>
      <c r="VKV61" s="18"/>
      <c r="VKW61" s="18"/>
      <c r="VKX61" s="18"/>
      <c r="VKY61" s="18"/>
      <c r="VKZ61" s="18"/>
      <c r="VLA61" s="18"/>
      <c r="VLB61" s="18"/>
      <c r="VLC61" s="18"/>
      <c r="VLD61" s="18"/>
      <c r="VLE61" s="18"/>
      <c r="VLF61" s="18"/>
      <c r="VLG61" s="18"/>
      <c r="VLH61" s="18"/>
      <c r="VLI61" s="18"/>
      <c r="VLJ61" s="18"/>
      <c r="VLK61" s="18"/>
      <c r="VLL61" s="18"/>
      <c r="VLM61" s="18"/>
      <c r="VLN61" s="18"/>
      <c r="VLO61" s="18"/>
      <c r="VLP61" s="18"/>
      <c r="VLQ61" s="18"/>
      <c r="VLR61" s="18"/>
      <c r="VLS61" s="18"/>
      <c r="VLT61" s="18"/>
      <c r="VLU61" s="18"/>
      <c r="VLV61" s="18"/>
      <c r="VLW61" s="18"/>
      <c r="VLX61" s="18"/>
      <c r="VLY61" s="18"/>
      <c r="VLZ61" s="18"/>
      <c r="VMA61" s="18"/>
      <c r="VMB61" s="18"/>
      <c r="VMC61" s="18"/>
      <c r="VMD61" s="18"/>
      <c r="VME61" s="18"/>
      <c r="VMF61" s="18"/>
      <c r="VMG61" s="18"/>
      <c r="VMH61" s="18"/>
      <c r="VMI61" s="18"/>
      <c r="VMJ61" s="18"/>
      <c r="VMK61" s="18"/>
      <c r="VML61" s="18"/>
      <c r="VMM61" s="18"/>
      <c r="VMN61" s="18"/>
      <c r="VMO61" s="18"/>
      <c r="VMP61" s="18"/>
      <c r="VMQ61" s="18"/>
      <c r="VMR61" s="18"/>
      <c r="VMS61" s="18"/>
      <c r="VMT61" s="18"/>
      <c r="VMU61" s="18"/>
      <c r="VMV61" s="18"/>
      <c r="VMW61" s="18"/>
      <c r="VMX61" s="18"/>
      <c r="VMY61" s="18"/>
      <c r="VMZ61" s="18"/>
      <c r="VNA61" s="18"/>
      <c r="VNB61" s="18"/>
      <c r="VNC61" s="18"/>
      <c r="VND61" s="18"/>
      <c r="VNE61" s="18"/>
      <c r="VNF61" s="18"/>
      <c r="VNG61" s="18"/>
      <c r="VNH61" s="18"/>
      <c r="VNI61" s="18"/>
      <c r="VNJ61" s="18"/>
      <c r="VNK61" s="18"/>
      <c r="VNL61" s="18"/>
      <c r="VNM61" s="18"/>
      <c r="VNN61" s="18"/>
      <c r="VNO61" s="18"/>
      <c r="VNP61" s="18"/>
      <c r="VNQ61" s="18"/>
      <c r="VNR61" s="18"/>
      <c r="VNS61" s="18"/>
      <c r="VNT61" s="18"/>
      <c r="VNU61" s="18"/>
      <c r="VNV61" s="18"/>
      <c r="VNW61" s="18"/>
      <c r="VNX61" s="18"/>
      <c r="VNY61" s="18"/>
      <c r="VNZ61" s="18"/>
      <c r="VOA61" s="18"/>
      <c r="VOB61" s="18"/>
      <c r="VOC61" s="18"/>
      <c r="VOD61" s="18"/>
      <c r="VOE61" s="18"/>
      <c r="VOF61" s="18"/>
      <c r="VOG61" s="18"/>
      <c r="VOH61" s="18"/>
      <c r="VOI61" s="18"/>
      <c r="VOJ61" s="18"/>
      <c r="VOK61" s="18"/>
      <c r="VOL61" s="18"/>
      <c r="VOM61" s="18"/>
      <c r="VON61" s="18"/>
      <c r="VOO61" s="18"/>
      <c r="VOP61" s="18"/>
      <c r="VOQ61" s="18"/>
      <c r="VOR61" s="18"/>
      <c r="VOS61" s="18"/>
      <c r="VOT61" s="18"/>
      <c r="VOU61" s="18"/>
      <c r="VOV61" s="18"/>
      <c r="VOW61" s="18"/>
      <c r="VOX61" s="18"/>
      <c r="VOY61" s="18"/>
      <c r="VOZ61" s="18"/>
      <c r="VPA61" s="18"/>
      <c r="VPB61" s="18"/>
      <c r="VPC61" s="18"/>
      <c r="VPD61" s="18"/>
      <c r="VPE61" s="18"/>
      <c r="VPF61" s="18"/>
      <c r="VPG61" s="18"/>
      <c r="VPH61" s="18"/>
      <c r="VPI61" s="18"/>
      <c r="VPJ61" s="18"/>
      <c r="VPK61" s="18"/>
      <c r="VPL61" s="18"/>
      <c r="VPM61" s="18"/>
      <c r="VPN61" s="18"/>
      <c r="VPO61" s="18"/>
      <c r="VPP61" s="18"/>
      <c r="VPQ61" s="18"/>
      <c r="VPR61" s="18"/>
      <c r="VPS61" s="18"/>
      <c r="VPT61" s="18"/>
      <c r="VPU61" s="18"/>
      <c r="VPV61" s="18"/>
      <c r="VPW61" s="18"/>
      <c r="VPX61" s="18"/>
      <c r="VPY61" s="18"/>
      <c r="VPZ61" s="18"/>
      <c r="VQA61" s="18"/>
      <c r="VQB61" s="18"/>
      <c r="VQC61" s="18"/>
      <c r="VQD61" s="18"/>
      <c r="VQE61" s="18"/>
      <c r="VQF61" s="18"/>
      <c r="VQG61" s="18"/>
      <c r="VQH61" s="18"/>
      <c r="VQI61" s="18"/>
      <c r="VQJ61" s="18"/>
      <c r="VQK61" s="18"/>
      <c r="VQL61" s="18"/>
      <c r="VQM61" s="18"/>
      <c r="VQN61" s="18"/>
      <c r="VQO61" s="18"/>
      <c r="VQP61" s="18"/>
      <c r="VQQ61" s="18"/>
      <c r="VQR61" s="18"/>
      <c r="VQS61" s="18"/>
      <c r="VQT61" s="18"/>
      <c r="VQU61" s="18"/>
      <c r="VQV61" s="18"/>
      <c r="VQW61" s="18"/>
      <c r="VQX61" s="18"/>
      <c r="VQY61" s="18"/>
      <c r="VQZ61" s="18"/>
      <c r="VRA61" s="18"/>
      <c r="VRB61" s="18"/>
      <c r="VRC61" s="18"/>
      <c r="VRD61" s="18"/>
      <c r="VRE61" s="18"/>
      <c r="VRF61" s="18"/>
      <c r="VRG61" s="18"/>
      <c r="VRH61" s="18"/>
      <c r="VRI61" s="18"/>
      <c r="VRJ61" s="18"/>
      <c r="VRK61" s="18"/>
      <c r="VRL61" s="18"/>
      <c r="VRM61" s="18"/>
      <c r="VRN61" s="18"/>
      <c r="VRO61" s="18"/>
      <c r="VRP61" s="18"/>
      <c r="VRQ61" s="18"/>
      <c r="VRR61" s="18"/>
      <c r="VRS61" s="18"/>
      <c r="VRT61" s="18"/>
      <c r="VRU61" s="18"/>
      <c r="VRV61" s="18"/>
      <c r="VRW61" s="18"/>
      <c r="VRX61" s="18"/>
      <c r="VRY61" s="18"/>
      <c r="VRZ61" s="18"/>
      <c r="VSA61" s="18"/>
      <c r="VSB61" s="18"/>
      <c r="VSC61" s="18"/>
      <c r="VSD61" s="18"/>
      <c r="VSE61" s="18"/>
      <c r="VSF61" s="18"/>
      <c r="VSG61" s="18"/>
      <c r="VSH61" s="18"/>
      <c r="VSI61" s="18"/>
      <c r="VSJ61" s="18"/>
      <c r="VSK61" s="18"/>
      <c r="VSL61" s="18"/>
      <c r="VSM61" s="18"/>
      <c r="VSN61" s="18"/>
      <c r="VSO61" s="18"/>
      <c r="VSP61" s="18"/>
      <c r="VSQ61" s="18"/>
      <c r="VSR61" s="18"/>
      <c r="VSS61" s="18"/>
      <c r="VST61" s="18"/>
      <c r="VSU61" s="18"/>
      <c r="VSV61" s="18"/>
      <c r="VSW61" s="18"/>
      <c r="VSX61" s="18"/>
      <c r="VSY61" s="18"/>
      <c r="VSZ61" s="18"/>
      <c r="VTA61" s="18"/>
      <c r="VTB61" s="18"/>
      <c r="VTC61" s="18"/>
      <c r="VTD61" s="18"/>
      <c r="VTE61" s="18"/>
      <c r="VTF61" s="18"/>
      <c r="VTG61" s="18"/>
      <c r="VTH61" s="18"/>
      <c r="VTI61" s="18"/>
      <c r="VTJ61" s="18"/>
      <c r="VTK61" s="18"/>
      <c r="VTL61" s="18"/>
      <c r="VTM61" s="18"/>
      <c r="VTN61" s="18"/>
      <c r="VTO61" s="18"/>
      <c r="VTP61" s="18"/>
      <c r="VTQ61" s="18"/>
      <c r="VTR61" s="18"/>
      <c r="VTS61" s="18"/>
      <c r="VTT61" s="18"/>
      <c r="VTU61" s="18"/>
      <c r="VTV61" s="18"/>
      <c r="VTW61" s="18"/>
      <c r="VTX61" s="18"/>
      <c r="VTY61" s="18"/>
      <c r="VTZ61" s="18"/>
      <c r="VUA61" s="18"/>
      <c r="VUB61" s="18"/>
      <c r="VUC61" s="18"/>
      <c r="VUD61" s="18"/>
      <c r="VUE61" s="18"/>
      <c r="VUF61" s="18"/>
      <c r="VUG61" s="18"/>
      <c r="VUH61" s="18"/>
      <c r="VUI61" s="18"/>
      <c r="VUJ61" s="18"/>
      <c r="VUK61" s="18"/>
      <c r="VUL61" s="18"/>
      <c r="VUM61" s="18"/>
      <c r="VUN61" s="18"/>
      <c r="VUO61" s="18"/>
      <c r="VUP61" s="18"/>
      <c r="VUQ61" s="18"/>
      <c r="VUR61" s="18"/>
      <c r="VUS61" s="18"/>
      <c r="VUT61" s="18"/>
      <c r="VUU61" s="18"/>
      <c r="VUV61" s="18"/>
      <c r="VUW61" s="18"/>
      <c r="VUX61" s="18"/>
      <c r="VUY61" s="18"/>
      <c r="VUZ61" s="18"/>
      <c r="VVA61" s="18"/>
      <c r="VVB61" s="18"/>
      <c r="VVC61" s="18"/>
      <c r="VVD61" s="18"/>
      <c r="VVE61" s="18"/>
      <c r="VVF61" s="18"/>
      <c r="VVG61" s="18"/>
      <c r="VVH61" s="18"/>
      <c r="VVI61" s="18"/>
      <c r="VVJ61" s="18"/>
      <c r="VVK61" s="18"/>
      <c r="VVL61" s="18"/>
      <c r="VVM61" s="18"/>
      <c r="VVN61" s="18"/>
      <c r="VVO61" s="18"/>
      <c r="VVP61" s="18"/>
      <c r="VVQ61" s="18"/>
      <c r="VVR61" s="18"/>
      <c r="VVS61" s="18"/>
      <c r="VVT61" s="18"/>
      <c r="VVU61" s="18"/>
      <c r="VVV61" s="18"/>
      <c r="VVW61" s="18"/>
      <c r="VVX61" s="18"/>
      <c r="VVY61" s="18"/>
      <c r="VVZ61" s="18"/>
      <c r="VWA61" s="18"/>
      <c r="VWB61" s="18"/>
      <c r="VWC61" s="18"/>
      <c r="VWD61" s="18"/>
      <c r="VWE61" s="18"/>
      <c r="VWF61" s="18"/>
      <c r="VWG61" s="18"/>
      <c r="VWH61" s="18"/>
      <c r="VWI61" s="18"/>
      <c r="VWJ61" s="18"/>
      <c r="VWK61" s="18"/>
      <c r="VWL61" s="18"/>
      <c r="VWM61" s="18"/>
      <c r="VWN61" s="18"/>
      <c r="VWO61" s="18"/>
      <c r="VWP61" s="18"/>
      <c r="VWQ61" s="18"/>
      <c r="VWR61" s="18"/>
      <c r="VWS61" s="18"/>
      <c r="VWT61" s="18"/>
      <c r="VWU61" s="18"/>
      <c r="VWV61" s="18"/>
      <c r="VWW61" s="18"/>
      <c r="VWX61" s="18"/>
      <c r="VWY61" s="18"/>
      <c r="VWZ61" s="18"/>
      <c r="VXA61" s="18"/>
      <c r="VXB61" s="18"/>
      <c r="VXC61" s="18"/>
      <c r="VXD61" s="18"/>
      <c r="VXE61" s="18"/>
      <c r="VXF61" s="18"/>
      <c r="VXG61" s="18"/>
      <c r="VXH61" s="18"/>
      <c r="VXI61" s="18"/>
      <c r="VXJ61" s="18"/>
      <c r="VXK61" s="18"/>
      <c r="VXL61" s="18"/>
      <c r="VXM61" s="18"/>
      <c r="VXN61" s="18"/>
      <c r="VXO61" s="18"/>
      <c r="VXP61" s="18"/>
      <c r="VXQ61" s="18"/>
      <c r="VXR61" s="18"/>
      <c r="VXS61" s="18"/>
      <c r="VXT61" s="18"/>
      <c r="VXU61" s="18"/>
      <c r="VXV61" s="18"/>
      <c r="VXW61" s="18"/>
      <c r="VXX61" s="18"/>
      <c r="VXY61" s="18"/>
      <c r="VXZ61" s="18"/>
      <c r="VYA61" s="18"/>
      <c r="VYB61" s="18"/>
      <c r="VYC61" s="18"/>
      <c r="VYD61" s="18"/>
      <c r="VYE61" s="18"/>
      <c r="VYF61" s="18"/>
      <c r="VYG61" s="18"/>
      <c r="VYH61" s="18"/>
      <c r="VYI61" s="18"/>
      <c r="VYJ61" s="18"/>
      <c r="VYK61" s="18"/>
      <c r="VYL61" s="18"/>
      <c r="VYM61" s="18"/>
      <c r="VYN61" s="18"/>
      <c r="VYO61" s="18"/>
      <c r="VYP61" s="18"/>
      <c r="VYQ61" s="18"/>
      <c r="VYR61" s="18"/>
      <c r="VYS61" s="18"/>
      <c r="VYT61" s="18"/>
      <c r="VYU61" s="18"/>
      <c r="VYV61" s="18"/>
      <c r="VYW61" s="18"/>
      <c r="VYX61" s="18"/>
      <c r="VYY61" s="18"/>
      <c r="VYZ61" s="18"/>
      <c r="VZA61" s="18"/>
      <c r="VZB61" s="18"/>
      <c r="VZC61" s="18"/>
      <c r="VZD61" s="18"/>
      <c r="VZE61" s="18"/>
      <c r="VZF61" s="18"/>
      <c r="VZG61" s="18"/>
      <c r="VZH61" s="18"/>
      <c r="VZI61" s="18"/>
      <c r="VZJ61" s="18"/>
      <c r="VZK61" s="18"/>
      <c r="VZL61" s="18"/>
      <c r="VZM61" s="18"/>
      <c r="VZN61" s="18"/>
      <c r="VZO61" s="18"/>
      <c r="VZP61" s="18"/>
      <c r="VZQ61" s="18"/>
      <c r="VZR61" s="18"/>
      <c r="VZS61" s="18"/>
      <c r="VZT61" s="18"/>
      <c r="VZU61" s="18"/>
      <c r="VZV61" s="18"/>
      <c r="VZW61" s="18"/>
      <c r="VZX61" s="18"/>
      <c r="VZY61" s="18"/>
      <c r="VZZ61" s="18"/>
      <c r="WAA61" s="18"/>
      <c r="WAB61" s="18"/>
      <c r="WAC61" s="18"/>
      <c r="WAD61" s="18"/>
      <c r="WAE61" s="18"/>
      <c r="WAF61" s="18"/>
      <c r="WAG61" s="18"/>
      <c r="WAH61" s="18"/>
      <c r="WAI61" s="18"/>
      <c r="WAJ61" s="18"/>
      <c r="WAK61" s="18"/>
      <c r="WAL61" s="18"/>
      <c r="WAM61" s="18"/>
      <c r="WAN61" s="18"/>
      <c r="WAO61" s="18"/>
      <c r="WAP61" s="18"/>
      <c r="WAQ61" s="18"/>
      <c r="WAR61" s="18"/>
      <c r="WAS61" s="18"/>
      <c r="WAT61" s="18"/>
      <c r="WAU61" s="18"/>
      <c r="WAV61" s="18"/>
      <c r="WAW61" s="18"/>
      <c r="WAX61" s="18"/>
      <c r="WAY61" s="18"/>
      <c r="WAZ61" s="18"/>
      <c r="WBA61" s="18"/>
      <c r="WBB61" s="18"/>
      <c r="WBC61" s="18"/>
      <c r="WBD61" s="18"/>
      <c r="WBE61" s="18"/>
      <c r="WBF61" s="18"/>
      <c r="WBG61" s="18"/>
      <c r="WBH61" s="18"/>
      <c r="WBI61" s="18"/>
      <c r="WBJ61" s="18"/>
      <c r="WBK61" s="18"/>
      <c r="WBL61" s="18"/>
      <c r="WBM61" s="18"/>
      <c r="WBN61" s="18"/>
      <c r="WBO61" s="18"/>
      <c r="WBP61" s="18"/>
      <c r="WBQ61" s="18"/>
      <c r="WBR61" s="18"/>
      <c r="WBS61" s="18"/>
      <c r="WBT61" s="18"/>
      <c r="WBU61" s="18"/>
      <c r="WBV61" s="18"/>
      <c r="WBW61" s="18"/>
      <c r="WBX61" s="18"/>
      <c r="WBY61" s="18"/>
      <c r="WBZ61" s="18"/>
      <c r="WCA61" s="18"/>
      <c r="WCB61" s="18"/>
      <c r="WCC61" s="18"/>
      <c r="WCD61" s="18"/>
      <c r="WCE61" s="18"/>
      <c r="WCF61" s="18"/>
      <c r="WCG61" s="18"/>
      <c r="WCH61" s="18"/>
      <c r="WCI61" s="18"/>
      <c r="WCJ61" s="18"/>
      <c r="WCK61" s="18"/>
      <c r="WCL61" s="18"/>
      <c r="WCM61" s="18"/>
      <c r="WCN61" s="18"/>
      <c r="WCO61" s="18"/>
      <c r="WCP61" s="18"/>
      <c r="WCQ61" s="18"/>
      <c r="WCR61" s="18"/>
      <c r="WCS61" s="18"/>
      <c r="WCT61" s="18"/>
      <c r="WCU61" s="18"/>
      <c r="WCV61" s="18"/>
      <c r="WCW61" s="18"/>
      <c r="WCX61" s="18"/>
      <c r="WCY61" s="18"/>
      <c r="WCZ61" s="18"/>
      <c r="WDA61" s="18"/>
      <c r="WDB61" s="18"/>
      <c r="WDC61" s="18"/>
      <c r="WDD61" s="18"/>
      <c r="WDE61" s="18"/>
      <c r="WDF61" s="18"/>
      <c r="WDG61" s="18"/>
      <c r="WDH61" s="18"/>
      <c r="WDI61" s="18"/>
      <c r="WDJ61" s="18"/>
      <c r="WDK61" s="18"/>
      <c r="WDL61" s="18"/>
      <c r="WDM61" s="18"/>
      <c r="WDN61" s="18"/>
      <c r="WDO61" s="18"/>
      <c r="WDP61" s="18"/>
      <c r="WDQ61" s="18"/>
      <c r="WDR61" s="18"/>
      <c r="WDS61" s="18"/>
      <c r="WDT61" s="18"/>
      <c r="WDU61" s="18"/>
      <c r="WDV61" s="18"/>
      <c r="WDW61" s="18"/>
      <c r="WDX61" s="18"/>
      <c r="WDY61" s="18"/>
      <c r="WDZ61" s="18"/>
      <c r="WEA61" s="18"/>
      <c r="WEB61" s="18"/>
      <c r="WEC61" s="18"/>
      <c r="WED61" s="18"/>
      <c r="WEE61" s="18"/>
      <c r="WEF61" s="18"/>
      <c r="WEG61" s="18"/>
      <c r="WEH61" s="18"/>
      <c r="WEI61" s="18"/>
      <c r="WEJ61" s="18"/>
      <c r="WEK61" s="18"/>
      <c r="WEL61" s="18"/>
      <c r="WEM61" s="18"/>
      <c r="WEN61" s="18"/>
      <c r="WEO61" s="18"/>
      <c r="WEP61" s="18"/>
      <c r="WEQ61" s="18"/>
      <c r="WER61" s="18"/>
      <c r="WES61" s="18"/>
      <c r="WET61" s="18"/>
      <c r="WEU61" s="18"/>
      <c r="WEV61" s="18"/>
      <c r="WEW61" s="18"/>
      <c r="WEX61" s="18"/>
      <c r="WEY61" s="18"/>
      <c r="WEZ61" s="18"/>
      <c r="WFA61" s="18"/>
      <c r="WFB61" s="18"/>
      <c r="WFC61" s="18"/>
      <c r="WFD61" s="18"/>
      <c r="WFE61" s="18"/>
      <c r="WFF61" s="18"/>
      <c r="WFG61" s="18"/>
      <c r="WFH61" s="18"/>
      <c r="WFI61" s="18"/>
      <c r="WFJ61" s="18"/>
      <c r="WFK61" s="18"/>
      <c r="WFL61" s="18"/>
      <c r="WFM61" s="18"/>
      <c r="WFN61" s="18"/>
      <c r="WFO61" s="18"/>
      <c r="WFP61" s="18"/>
      <c r="WFQ61" s="18"/>
      <c r="WFR61" s="18"/>
      <c r="WFS61" s="18"/>
      <c r="WFT61" s="18"/>
      <c r="WFU61" s="18"/>
      <c r="WFV61" s="18"/>
      <c r="WFW61" s="18"/>
      <c r="WFX61" s="18"/>
      <c r="WFY61" s="18"/>
      <c r="WFZ61" s="18"/>
      <c r="WGA61" s="18"/>
      <c r="WGB61" s="18"/>
      <c r="WGC61" s="18"/>
      <c r="WGD61" s="18"/>
      <c r="WGE61" s="18"/>
      <c r="WGF61" s="18"/>
      <c r="WGG61" s="18"/>
      <c r="WGH61" s="18"/>
      <c r="WGI61" s="18"/>
      <c r="WGJ61" s="18"/>
      <c r="WGK61" s="18"/>
      <c r="WGL61" s="18"/>
      <c r="WGM61" s="18"/>
      <c r="WGN61" s="18"/>
      <c r="WGO61" s="18"/>
      <c r="WGP61" s="18"/>
      <c r="WGQ61" s="18"/>
      <c r="WGR61" s="18"/>
      <c r="WGS61" s="18"/>
      <c r="WGT61" s="18"/>
      <c r="WGU61" s="18"/>
      <c r="WGV61" s="18"/>
      <c r="WGW61" s="18"/>
      <c r="WGX61" s="18"/>
      <c r="WGY61" s="18"/>
      <c r="WGZ61" s="18"/>
      <c r="WHA61" s="18"/>
      <c r="WHB61" s="18"/>
      <c r="WHC61" s="18"/>
      <c r="WHD61" s="18"/>
      <c r="WHE61" s="18"/>
      <c r="WHF61" s="18"/>
      <c r="WHG61" s="18"/>
      <c r="WHH61" s="18"/>
      <c r="WHI61" s="18"/>
      <c r="WHJ61" s="18"/>
      <c r="WHK61" s="18"/>
      <c r="WHL61" s="18"/>
      <c r="WHM61" s="18"/>
      <c r="WHN61" s="18"/>
      <c r="WHO61" s="18"/>
      <c r="WHP61" s="18"/>
      <c r="WHQ61" s="18"/>
      <c r="WHR61" s="18"/>
      <c r="WHS61" s="18"/>
      <c r="WHT61" s="18"/>
      <c r="WHU61" s="18"/>
      <c r="WHV61" s="18"/>
      <c r="WHW61" s="18"/>
      <c r="WHX61" s="18"/>
      <c r="WHY61" s="18"/>
      <c r="WHZ61" s="18"/>
      <c r="WIA61" s="18"/>
      <c r="WIB61" s="18"/>
      <c r="WIC61" s="18"/>
      <c r="WID61" s="18"/>
      <c r="WIE61" s="18"/>
      <c r="WIF61" s="18"/>
      <c r="WIG61" s="18"/>
      <c r="WIH61" s="18"/>
      <c r="WII61" s="18"/>
      <c r="WIJ61" s="18"/>
      <c r="WIK61" s="18"/>
      <c r="WIL61" s="18"/>
      <c r="WIM61" s="18"/>
      <c r="WIN61" s="18"/>
      <c r="WIO61" s="18"/>
      <c r="WIP61" s="18"/>
      <c r="WIQ61" s="18"/>
      <c r="WIR61" s="18"/>
      <c r="WIS61" s="18"/>
      <c r="WIT61" s="18"/>
      <c r="WIU61" s="18"/>
      <c r="WIV61" s="18"/>
      <c r="WIW61" s="18"/>
      <c r="WIX61" s="18"/>
      <c r="WIY61" s="18"/>
      <c r="WIZ61" s="18"/>
      <c r="WJA61" s="18"/>
      <c r="WJB61" s="18"/>
      <c r="WJC61" s="18"/>
      <c r="WJD61" s="18"/>
      <c r="WJE61" s="18"/>
      <c r="WJF61" s="18"/>
      <c r="WJG61" s="18"/>
      <c r="WJH61" s="18"/>
      <c r="WJI61" s="18"/>
      <c r="WJJ61" s="18"/>
      <c r="WJK61" s="18"/>
      <c r="WJL61" s="18"/>
      <c r="WJM61" s="18"/>
      <c r="WJN61" s="18"/>
      <c r="WJO61" s="18"/>
      <c r="WJP61" s="18"/>
      <c r="WJQ61" s="18"/>
      <c r="WJR61" s="18"/>
      <c r="WJS61" s="18"/>
      <c r="WJT61" s="18"/>
      <c r="WJU61" s="18"/>
      <c r="WJV61" s="18"/>
      <c r="WJW61" s="18"/>
      <c r="WJX61" s="18"/>
      <c r="WJY61" s="18"/>
      <c r="WJZ61" s="18"/>
      <c r="WKA61" s="18"/>
      <c r="WKB61" s="18"/>
      <c r="WKC61" s="18"/>
      <c r="WKD61" s="18"/>
      <c r="WKE61" s="18"/>
      <c r="WKF61" s="18"/>
      <c r="WKG61" s="18"/>
      <c r="WKH61" s="18"/>
      <c r="WKI61" s="18"/>
      <c r="WKJ61" s="18"/>
      <c r="WKK61" s="18"/>
      <c r="WKL61" s="18"/>
      <c r="WKM61" s="18"/>
      <c r="WKN61" s="18"/>
      <c r="WKO61" s="18"/>
      <c r="WKP61" s="18"/>
      <c r="WKQ61" s="18"/>
      <c r="WKR61" s="18"/>
      <c r="WKS61" s="18"/>
      <c r="WKT61" s="18"/>
      <c r="WKU61" s="18"/>
      <c r="WKV61" s="18"/>
      <c r="WKW61" s="18"/>
      <c r="WKX61" s="18"/>
      <c r="WKY61" s="18"/>
      <c r="WKZ61" s="18"/>
      <c r="WLA61" s="18"/>
      <c r="WLB61" s="18"/>
      <c r="WLC61" s="18"/>
      <c r="WLD61" s="18"/>
      <c r="WLE61" s="18"/>
      <c r="WLF61" s="18"/>
      <c r="WLG61" s="18"/>
      <c r="WLH61" s="18"/>
      <c r="WLI61" s="18"/>
      <c r="WLJ61" s="18"/>
      <c r="WLK61" s="18"/>
      <c r="WLL61" s="18"/>
      <c r="WLM61" s="18"/>
      <c r="WLN61" s="18"/>
      <c r="WLO61" s="18"/>
      <c r="WLP61" s="18"/>
      <c r="WLQ61" s="18"/>
      <c r="WLR61" s="18"/>
      <c r="WLS61" s="18"/>
      <c r="WLT61" s="18"/>
      <c r="WLU61" s="18"/>
      <c r="WLV61" s="18"/>
      <c r="WLW61" s="18"/>
      <c r="WLX61" s="18"/>
      <c r="WLY61" s="18"/>
      <c r="WLZ61" s="18"/>
      <c r="WMA61" s="18"/>
      <c r="WMB61" s="18"/>
      <c r="WMC61" s="18"/>
      <c r="WMD61" s="18"/>
      <c r="WME61" s="18"/>
      <c r="WMF61" s="18"/>
      <c r="WMG61" s="18"/>
      <c r="WMH61" s="18"/>
      <c r="WMI61" s="18"/>
      <c r="WMJ61" s="18"/>
      <c r="WMK61" s="18"/>
      <c r="WML61" s="18"/>
      <c r="WMM61" s="18"/>
      <c r="WMN61" s="18"/>
      <c r="WMO61" s="18"/>
      <c r="WMP61" s="18"/>
      <c r="WMQ61" s="18"/>
      <c r="WMR61" s="18"/>
      <c r="WMS61" s="18"/>
      <c r="WMT61" s="18"/>
      <c r="WMU61" s="18"/>
      <c r="WMV61" s="18"/>
      <c r="WMW61" s="18"/>
      <c r="WMX61" s="18"/>
      <c r="WMY61" s="18"/>
      <c r="WMZ61" s="18"/>
      <c r="WNA61" s="18"/>
      <c r="WNB61" s="18"/>
      <c r="WNC61" s="18"/>
      <c r="WND61" s="18"/>
      <c r="WNE61" s="18"/>
      <c r="WNF61" s="18"/>
      <c r="WNG61" s="18"/>
      <c r="WNH61" s="18"/>
      <c r="WNI61" s="18"/>
      <c r="WNJ61" s="18"/>
      <c r="WNK61" s="18"/>
      <c r="WNL61" s="18"/>
      <c r="WNM61" s="18"/>
      <c r="WNN61" s="18"/>
      <c r="WNO61" s="18"/>
      <c r="WNP61" s="18"/>
      <c r="WNQ61" s="18"/>
      <c r="WNR61" s="18"/>
      <c r="WNS61" s="18"/>
      <c r="WNT61" s="18"/>
      <c r="WNU61" s="18"/>
      <c r="WNV61" s="18"/>
      <c r="WNW61" s="18"/>
      <c r="WNX61" s="18"/>
      <c r="WNY61" s="18"/>
      <c r="WNZ61" s="18"/>
      <c r="WOA61" s="18"/>
      <c r="WOB61" s="18"/>
      <c r="WOC61" s="18"/>
      <c r="WOD61" s="18"/>
      <c r="WOE61" s="18"/>
      <c r="WOF61" s="18"/>
      <c r="WOG61" s="18"/>
      <c r="WOH61" s="18"/>
      <c r="WOI61" s="18"/>
      <c r="WOJ61" s="18"/>
      <c r="WOK61" s="18"/>
      <c r="WOL61" s="18"/>
      <c r="WOM61" s="18"/>
      <c r="WON61" s="18"/>
      <c r="WOO61" s="18"/>
      <c r="WOP61" s="18"/>
      <c r="WOQ61" s="18"/>
      <c r="WOR61" s="18"/>
      <c r="WOS61" s="18"/>
      <c r="WOT61" s="18"/>
      <c r="WOU61" s="18"/>
      <c r="WOV61" s="18"/>
      <c r="WOW61" s="18"/>
      <c r="WOX61" s="18"/>
      <c r="WOY61" s="18"/>
      <c r="WOZ61" s="18"/>
      <c r="WPA61" s="18"/>
      <c r="WPB61" s="18"/>
      <c r="WPC61" s="18"/>
      <c r="WPD61" s="18"/>
      <c r="WPE61" s="18"/>
      <c r="WPF61" s="18"/>
      <c r="WPG61" s="18"/>
      <c r="WPH61" s="18"/>
      <c r="WPI61" s="18"/>
      <c r="WPJ61" s="18"/>
      <c r="WPK61" s="18"/>
      <c r="WPL61" s="18"/>
      <c r="WPM61" s="18"/>
      <c r="WPN61" s="18"/>
      <c r="WPO61" s="18"/>
      <c r="WPP61" s="18"/>
      <c r="WPQ61" s="18"/>
      <c r="WPR61" s="18"/>
      <c r="WPS61" s="18"/>
      <c r="WPT61" s="18"/>
      <c r="WPU61" s="18"/>
      <c r="WPV61" s="18"/>
      <c r="WPW61" s="18"/>
      <c r="WPX61" s="18"/>
      <c r="WPY61" s="18"/>
      <c r="WPZ61" s="18"/>
      <c r="WQA61" s="18"/>
      <c r="WQB61" s="18"/>
      <c r="WQC61" s="18"/>
      <c r="WQD61" s="18"/>
      <c r="WQE61" s="18"/>
      <c r="WQF61" s="18"/>
      <c r="WQG61" s="18"/>
      <c r="WQH61" s="18"/>
      <c r="WQI61" s="18"/>
      <c r="WQJ61" s="18"/>
      <c r="WQK61" s="18"/>
      <c r="WQL61" s="18"/>
      <c r="WQM61" s="18"/>
      <c r="WQN61" s="18"/>
      <c r="WQO61" s="18"/>
      <c r="WQP61" s="18"/>
      <c r="WQQ61" s="18"/>
      <c r="WQR61" s="18"/>
      <c r="WQS61" s="18"/>
      <c r="WQT61" s="18"/>
      <c r="WQU61" s="18"/>
      <c r="WQV61" s="18"/>
      <c r="WQW61" s="18"/>
      <c r="WQX61" s="18"/>
      <c r="WQY61" s="18"/>
      <c r="WQZ61" s="18"/>
      <c r="WRA61" s="18"/>
      <c r="WRB61" s="18"/>
      <c r="WRC61" s="18"/>
      <c r="WRD61" s="18"/>
      <c r="WRE61" s="18"/>
      <c r="WRF61" s="18"/>
      <c r="WRG61" s="18"/>
      <c r="WRH61" s="18"/>
      <c r="WRI61" s="18"/>
      <c r="WRJ61" s="18"/>
      <c r="WRK61" s="18"/>
      <c r="WRL61" s="18"/>
      <c r="WRM61" s="18"/>
      <c r="WRN61" s="18"/>
      <c r="WRO61" s="18"/>
      <c r="WRP61" s="18"/>
      <c r="WRQ61" s="18"/>
      <c r="WRR61" s="18"/>
      <c r="WRS61" s="18"/>
      <c r="WRT61" s="18"/>
      <c r="WRU61" s="18"/>
      <c r="WRV61" s="18"/>
      <c r="WRW61" s="18"/>
      <c r="WRX61" s="18"/>
      <c r="WRY61" s="18"/>
      <c r="WRZ61" s="18"/>
      <c r="WSA61" s="18"/>
      <c r="WSB61" s="18"/>
      <c r="WSC61" s="18"/>
      <c r="WSD61" s="18"/>
      <c r="WSE61" s="18"/>
      <c r="WSF61" s="18"/>
      <c r="WSG61" s="18"/>
      <c r="WSH61" s="18"/>
      <c r="WSI61" s="18"/>
      <c r="WSJ61" s="18"/>
      <c r="WSK61" s="18"/>
      <c r="WSL61" s="18"/>
      <c r="WSM61" s="18"/>
      <c r="WSN61" s="18"/>
      <c r="WSO61" s="18"/>
      <c r="WSP61" s="18"/>
      <c r="WSQ61" s="18"/>
      <c r="WSR61" s="18"/>
      <c r="WSS61" s="18"/>
      <c r="WST61" s="18"/>
      <c r="WSU61" s="18"/>
      <c r="WSV61" s="18"/>
      <c r="WSW61" s="18"/>
      <c r="WSX61" s="18"/>
      <c r="WSY61" s="18"/>
      <c r="WSZ61" s="18"/>
      <c r="WTA61" s="18"/>
      <c r="WTB61" s="18"/>
      <c r="WTC61" s="18"/>
      <c r="WTD61" s="18"/>
      <c r="WTE61" s="18"/>
      <c r="WTF61" s="18"/>
      <c r="WTG61" s="18"/>
      <c r="WTH61" s="18"/>
      <c r="WTI61" s="18"/>
      <c r="WTJ61" s="18"/>
      <c r="WTK61" s="18"/>
      <c r="WTL61" s="18"/>
      <c r="WTM61" s="18"/>
      <c r="WTN61" s="18"/>
      <c r="WTO61" s="18"/>
      <c r="WTP61" s="18"/>
      <c r="WTQ61" s="18"/>
      <c r="WTR61" s="18"/>
      <c r="WTS61" s="18"/>
      <c r="WTT61" s="18"/>
      <c r="WTU61" s="18"/>
      <c r="WTV61" s="18"/>
      <c r="WTW61" s="18"/>
      <c r="WTX61" s="18"/>
      <c r="WTY61" s="18"/>
      <c r="WTZ61" s="18"/>
      <c r="WUA61" s="18"/>
      <c r="WUB61" s="18"/>
      <c r="WUC61" s="18"/>
      <c r="WUD61" s="18"/>
      <c r="WUE61" s="18"/>
      <c r="WUF61" s="18"/>
      <c r="WUG61" s="18"/>
      <c r="WUH61" s="18"/>
      <c r="WUI61" s="18"/>
      <c r="WUJ61" s="18"/>
      <c r="WUK61" s="18"/>
      <c r="WUL61" s="18"/>
      <c r="WUM61" s="18"/>
      <c r="WUN61" s="18"/>
      <c r="WUO61" s="18"/>
      <c r="WUP61" s="18"/>
      <c r="WUQ61" s="18"/>
      <c r="WUR61" s="18"/>
      <c r="WUS61" s="18"/>
      <c r="WUT61" s="18"/>
      <c r="WUU61" s="18"/>
      <c r="WUV61" s="18"/>
      <c r="WUW61" s="18"/>
      <c r="WUX61" s="18"/>
      <c r="WUY61" s="18"/>
      <c r="WUZ61" s="18"/>
      <c r="WVA61" s="18"/>
      <c r="WVB61" s="18"/>
      <c r="WVC61" s="18"/>
      <c r="WVD61" s="18"/>
      <c r="WVE61" s="18"/>
      <c r="WVF61" s="18"/>
      <c r="WVG61" s="18"/>
      <c r="WVH61" s="18"/>
      <c r="WVI61" s="18"/>
      <c r="WVJ61" s="18"/>
      <c r="WVK61" s="18"/>
      <c r="WVL61" s="18"/>
      <c r="WVM61" s="18"/>
      <c r="WVN61" s="18"/>
      <c r="WVO61" s="18"/>
      <c r="WVP61" s="18"/>
      <c r="WVQ61" s="18"/>
      <c r="WVR61" s="18"/>
      <c r="WVS61" s="18"/>
      <c r="WVT61" s="18"/>
      <c r="WVU61" s="18"/>
      <c r="WVV61" s="18"/>
      <c r="WVW61" s="18"/>
      <c r="WVX61" s="18"/>
      <c r="WVY61" s="18"/>
      <c r="WVZ61" s="18"/>
      <c r="WWA61" s="18"/>
      <c r="WWB61" s="18"/>
      <c r="WWC61" s="18"/>
      <c r="WWD61" s="18"/>
      <c r="WWE61" s="18"/>
      <c r="WWF61" s="18"/>
      <c r="WWG61" s="18"/>
      <c r="WWH61" s="18"/>
      <c r="WWI61" s="18"/>
      <c r="WWJ61" s="18"/>
      <c r="WWK61" s="18"/>
      <c r="WWL61" s="18"/>
      <c r="WWM61" s="18"/>
      <c r="WWN61" s="18"/>
      <c r="WWO61" s="18"/>
      <c r="WWP61" s="18"/>
      <c r="WWQ61" s="18"/>
      <c r="WWR61" s="18"/>
      <c r="WWS61" s="18"/>
      <c r="WWT61" s="18"/>
      <c r="WWU61" s="18"/>
      <c r="WWV61" s="18"/>
      <c r="WWW61" s="18"/>
      <c r="WWX61" s="18"/>
      <c r="WWY61" s="18"/>
      <c r="WWZ61" s="18"/>
      <c r="WXA61" s="18"/>
      <c r="WXB61" s="18"/>
      <c r="WXC61" s="18"/>
      <c r="WXD61" s="18"/>
      <c r="WXE61" s="18"/>
      <c r="WXF61" s="18"/>
      <c r="WXG61" s="18"/>
      <c r="WXH61" s="18"/>
      <c r="WXI61" s="18"/>
      <c r="WXJ61" s="18"/>
      <c r="WXK61" s="18"/>
      <c r="WXL61" s="18"/>
      <c r="WXM61" s="18"/>
      <c r="WXN61" s="18"/>
      <c r="WXO61" s="18"/>
      <c r="WXP61" s="18"/>
      <c r="WXQ61" s="18"/>
      <c r="WXR61" s="18"/>
      <c r="WXS61" s="18"/>
      <c r="WXT61" s="18"/>
      <c r="WXU61" s="18"/>
      <c r="WXV61" s="18"/>
      <c r="WXW61" s="18"/>
      <c r="WXX61" s="18"/>
      <c r="WXY61" s="18"/>
      <c r="WXZ61" s="18"/>
      <c r="WYA61" s="18"/>
      <c r="WYB61" s="18"/>
      <c r="WYC61" s="18"/>
      <c r="WYD61" s="18"/>
      <c r="WYE61" s="18"/>
      <c r="WYF61" s="18"/>
      <c r="WYG61" s="18"/>
      <c r="WYH61" s="18"/>
      <c r="WYI61" s="18"/>
      <c r="WYJ61" s="18"/>
      <c r="WYK61" s="18"/>
      <c r="WYL61" s="18"/>
      <c r="WYM61" s="18"/>
      <c r="WYN61" s="18"/>
      <c r="WYO61" s="18"/>
      <c r="WYP61" s="18"/>
      <c r="WYQ61" s="18"/>
      <c r="WYR61" s="18"/>
      <c r="WYS61" s="18"/>
      <c r="WYT61" s="18"/>
      <c r="WYU61" s="18"/>
      <c r="WYV61" s="18"/>
      <c r="WYW61" s="18"/>
      <c r="WYX61" s="18"/>
      <c r="WYY61" s="18"/>
      <c r="WYZ61" s="18"/>
      <c r="WZA61" s="18"/>
      <c r="WZB61" s="18"/>
      <c r="WZC61" s="18"/>
      <c r="WZD61" s="18"/>
      <c r="WZE61" s="18"/>
      <c r="WZF61" s="18"/>
      <c r="WZG61" s="18"/>
      <c r="WZH61" s="18"/>
      <c r="WZI61" s="18"/>
      <c r="WZJ61" s="18"/>
      <c r="WZK61" s="18"/>
      <c r="WZL61" s="18"/>
      <c r="WZM61" s="18"/>
      <c r="WZN61" s="18"/>
      <c r="WZO61" s="18"/>
      <c r="WZP61" s="18"/>
      <c r="WZQ61" s="18"/>
      <c r="WZR61" s="18"/>
      <c r="WZS61" s="18"/>
      <c r="WZT61" s="18"/>
      <c r="WZU61" s="18"/>
      <c r="WZV61" s="18"/>
      <c r="WZW61" s="18"/>
      <c r="WZX61" s="18"/>
      <c r="WZY61" s="18"/>
      <c r="WZZ61" s="18"/>
      <c r="XAA61" s="18"/>
      <c r="XAB61" s="18"/>
      <c r="XAC61" s="18"/>
      <c r="XAD61" s="18"/>
      <c r="XAE61" s="18"/>
      <c r="XAF61" s="18"/>
      <c r="XAG61" s="18"/>
      <c r="XAH61" s="18"/>
      <c r="XAI61" s="18"/>
      <c r="XAJ61" s="18"/>
      <c r="XAK61" s="18"/>
      <c r="XAL61" s="18"/>
      <c r="XAM61" s="18"/>
      <c r="XAN61" s="18"/>
      <c r="XAO61" s="18"/>
      <c r="XAP61" s="18"/>
      <c r="XAQ61" s="18"/>
      <c r="XAR61" s="18"/>
      <c r="XAS61" s="18"/>
      <c r="XAT61" s="18"/>
      <c r="XAU61" s="18"/>
      <c r="XAV61" s="18"/>
      <c r="XAW61" s="18"/>
      <c r="XAX61" s="18"/>
      <c r="XAY61" s="18"/>
      <c r="XAZ61" s="18"/>
      <c r="XBA61" s="18"/>
      <c r="XBB61" s="18"/>
      <c r="XBC61" s="18"/>
      <c r="XBD61" s="18"/>
      <c r="XBE61" s="18"/>
      <c r="XBF61" s="18"/>
      <c r="XBG61" s="18"/>
      <c r="XBH61" s="18"/>
      <c r="XBI61" s="18"/>
      <c r="XBJ61" s="18"/>
      <c r="XBK61" s="18"/>
      <c r="XBL61" s="18"/>
      <c r="XBM61" s="18"/>
      <c r="XBN61" s="18"/>
      <c r="XBO61" s="18"/>
      <c r="XBP61" s="18"/>
      <c r="XBQ61" s="18"/>
      <c r="XBR61" s="18"/>
      <c r="XBS61" s="18"/>
      <c r="XBT61" s="18"/>
      <c r="XBU61" s="18"/>
      <c r="XBV61" s="18"/>
      <c r="XBW61" s="18"/>
      <c r="XBX61" s="18"/>
      <c r="XBY61" s="18"/>
      <c r="XBZ61" s="18"/>
      <c r="XCA61" s="18"/>
      <c r="XCB61" s="18"/>
      <c r="XCC61" s="18"/>
      <c r="XCD61" s="18"/>
      <c r="XCE61" s="18"/>
      <c r="XCF61" s="18"/>
      <c r="XCG61" s="18"/>
      <c r="XCH61" s="18"/>
      <c r="XCI61" s="18"/>
      <c r="XCJ61" s="18"/>
      <c r="XCK61" s="18"/>
      <c r="XCL61" s="18"/>
      <c r="XCM61" s="18"/>
      <c r="XCN61" s="18"/>
      <c r="XCO61" s="18"/>
      <c r="XCP61" s="18"/>
      <c r="XCQ61" s="18"/>
      <c r="XCR61" s="18"/>
      <c r="XCS61" s="18"/>
      <c r="XCT61" s="18"/>
      <c r="XCU61" s="18"/>
      <c r="XCV61" s="18"/>
      <c r="XCW61" s="18"/>
      <c r="XCX61" s="18"/>
      <c r="XCY61" s="18"/>
      <c r="XCZ61" s="18"/>
      <c r="XDA61" s="18"/>
      <c r="XDB61" s="18"/>
      <c r="XDC61" s="18"/>
      <c r="XDD61" s="18"/>
      <c r="XDE61" s="18"/>
      <c r="XDF61" s="18"/>
      <c r="XDG61" s="18"/>
      <c r="XDH61" s="18"/>
      <c r="XDI61" s="18"/>
      <c r="XDJ61" s="18"/>
      <c r="XDK61" s="18"/>
      <c r="XDL61" s="18"/>
      <c r="XDM61" s="18"/>
      <c r="XDN61" s="18"/>
      <c r="XDO61" s="18"/>
      <c r="XDP61" s="18"/>
      <c r="XDQ61" s="18"/>
      <c r="XDR61" s="18"/>
      <c r="XDS61" s="18"/>
      <c r="XDT61" s="18"/>
    </row>
    <row r="62" spans="1:16348" s="56" customFormat="1" ht="31.4" x14ac:dyDescent="0.2">
      <c r="A62" s="46" t="s">
        <v>814</v>
      </c>
      <c r="B62" s="7">
        <v>912</v>
      </c>
      <c r="C62" s="32" t="s">
        <v>62</v>
      </c>
      <c r="D62" s="7" t="s">
        <v>56</v>
      </c>
      <c r="E62" s="32" t="s">
        <v>362</v>
      </c>
      <c r="F62" s="32"/>
      <c r="G62" s="182">
        <f>G64</f>
        <v>2778</v>
      </c>
      <c r="H62" s="182">
        <f>H64</f>
        <v>2809</v>
      </c>
    </row>
    <row r="63" spans="1:16348" s="56" customFormat="1" ht="16.399999999999999" x14ac:dyDescent="0.2">
      <c r="A63" s="141" t="s">
        <v>602</v>
      </c>
      <c r="B63" s="7">
        <v>912</v>
      </c>
      <c r="C63" s="142" t="s">
        <v>62</v>
      </c>
      <c r="D63" s="142" t="s">
        <v>56</v>
      </c>
      <c r="E63" s="32" t="s">
        <v>439</v>
      </c>
      <c r="F63" s="6"/>
      <c r="G63" s="191">
        <f t="shared" ref="G63:H66" si="8">G64</f>
        <v>2778</v>
      </c>
      <c r="H63" s="191">
        <f t="shared" si="8"/>
        <v>2809</v>
      </c>
    </row>
    <row r="64" spans="1:16348" s="18" customFormat="1" ht="47.05" x14ac:dyDescent="0.2">
      <c r="A64" s="31" t="s">
        <v>401</v>
      </c>
      <c r="B64" s="7">
        <v>912</v>
      </c>
      <c r="C64" s="32" t="s">
        <v>62</v>
      </c>
      <c r="D64" s="32" t="s">
        <v>56</v>
      </c>
      <c r="E64" s="52" t="s">
        <v>456</v>
      </c>
      <c r="F64" s="142"/>
      <c r="G64" s="182">
        <f t="shared" si="8"/>
        <v>2778</v>
      </c>
      <c r="H64" s="182">
        <f t="shared" si="8"/>
        <v>2809</v>
      </c>
    </row>
    <row r="65" spans="1:8" s="18" customFormat="1" ht="31.4" x14ac:dyDescent="0.2">
      <c r="A65" s="35" t="s">
        <v>5</v>
      </c>
      <c r="B65" s="144">
        <v>912</v>
      </c>
      <c r="C65" s="37" t="s">
        <v>51</v>
      </c>
      <c r="D65" s="37" t="s">
        <v>56</v>
      </c>
      <c r="E65" s="53" t="s">
        <v>601</v>
      </c>
      <c r="F65" s="39"/>
      <c r="G65" s="201">
        <f t="shared" si="8"/>
        <v>2778</v>
      </c>
      <c r="H65" s="201">
        <f t="shared" si="8"/>
        <v>2809</v>
      </c>
    </row>
    <row r="66" spans="1:8" s="18" customFormat="1" ht="47.05" x14ac:dyDescent="0.2">
      <c r="A66" s="41" t="s">
        <v>29</v>
      </c>
      <c r="B66" s="144">
        <v>912</v>
      </c>
      <c r="C66" s="143" t="s">
        <v>51</v>
      </c>
      <c r="D66" s="143" t="s">
        <v>56</v>
      </c>
      <c r="E66" s="55" t="s">
        <v>601</v>
      </c>
      <c r="F66" s="59">
        <v>100</v>
      </c>
      <c r="G66" s="192">
        <f t="shared" si="8"/>
        <v>2778</v>
      </c>
      <c r="H66" s="192">
        <f t="shared" si="8"/>
        <v>2809</v>
      </c>
    </row>
    <row r="67" spans="1:8" s="18" customFormat="1" x14ac:dyDescent="0.2">
      <c r="A67" s="41" t="s">
        <v>8</v>
      </c>
      <c r="B67" s="144">
        <v>912</v>
      </c>
      <c r="C67" s="143" t="s">
        <v>51</v>
      </c>
      <c r="D67" s="143" t="s">
        <v>56</v>
      </c>
      <c r="E67" s="55" t="s">
        <v>601</v>
      </c>
      <c r="F67" s="59">
        <v>120</v>
      </c>
      <c r="G67" s="192">
        <f>SUM(G68:G70)</f>
        <v>2778</v>
      </c>
      <c r="H67" s="192">
        <f>SUM(H68:H70)</f>
        <v>2809</v>
      </c>
    </row>
    <row r="68" spans="1:8" s="18" customFormat="1" x14ac:dyDescent="0.2">
      <c r="A68" s="41" t="s">
        <v>412</v>
      </c>
      <c r="B68" s="144">
        <v>912</v>
      </c>
      <c r="C68" s="143" t="s">
        <v>51</v>
      </c>
      <c r="D68" s="143" t="s">
        <v>56</v>
      </c>
      <c r="E68" s="55" t="s">
        <v>601</v>
      </c>
      <c r="F68" s="59">
        <v>121</v>
      </c>
      <c r="G68" s="192">
        <v>1520</v>
      </c>
      <c r="H68" s="192">
        <v>1551</v>
      </c>
    </row>
    <row r="69" spans="1:8" s="18" customFormat="1" ht="31.4" x14ac:dyDescent="0.2">
      <c r="A69" s="38" t="s">
        <v>124</v>
      </c>
      <c r="B69" s="144">
        <v>912</v>
      </c>
      <c r="C69" s="143" t="s">
        <v>51</v>
      </c>
      <c r="D69" s="143" t="s">
        <v>56</v>
      </c>
      <c r="E69" s="55" t="s">
        <v>601</v>
      </c>
      <c r="F69" s="59">
        <v>122</v>
      </c>
      <c r="G69" s="192">
        <v>620</v>
      </c>
      <c r="H69" s="192">
        <v>620</v>
      </c>
    </row>
    <row r="70" spans="1:8" s="18" customFormat="1" ht="45.1" customHeight="1" x14ac:dyDescent="0.2">
      <c r="A70" s="38" t="s">
        <v>204</v>
      </c>
      <c r="B70" s="144">
        <v>912</v>
      </c>
      <c r="C70" s="143" t="s">
        <v>51</v>
      </c>
      <c r="D70" s="143" t="s">
        <v>56</v>
      </c>
      <c r="E70" s="55" t="s">
        <v>601</v>
      </c>
      <c r="F70" s="59">
        <v>129</v>
      </c>
      <c r="G70" s="192">
        <v>638</v>
      </c>
      <c r="H70" s="192">
        <v>638</v>
      </c>
    </row>
    <row r="71" spans="1:8" s="18" customFormat="1" ht="31.4" x14ac:dyDescent="0.2">
      <c r="A71" s="31" t="s">
        <v>709</v>
      </c>
      <c r="B71" s="7">
        <v>912</v>
      </c>
      <c r="C71" s="32" t="s">
        <v>51</v>
      </c>
      <c r="D71" s="32" t="s">
        <v>56</v>
      </c>
      <c r="E71" s="32" t="s">
        <v>210</v>
      </c>
      <c r="F71" s="60"/>
      <c r="G71" s="182">
        <f>G72+G84</f>
        <v>325041</v>
      </c>
      <c r="H71" s="182">
        <f t="shared" ref="H71" si="9">H72+H84</f>
        <v>325712</v>
      </c>
    </row>
    <row r="72" spans="1:8" s="18" customFormat="1" ht="16.399999999999999" x14ac:dyDescent="0.2">
      <c r="A72" s="141" t="s">
        <v>130</v>
      </c>
      <c r="B72" s="6">
        <v>912</v>
      </c>
      <c r="C72" s="142" t="s">
        <v>62</v>
      </c>
      <c r="D72" s="142" t="s">
        <v>56</v>
      </c>
      <c r="E72" s="61" t="s">
        <v>211</v>
      </c>
      <c r="F72" s="62"/>
      <c r="G72" s="191">
        <f t="shared" ref="G72:H72" si="10">G73+G78</f>
        <v>5190</v>
      </c>
      <c r="H72" s="191">
        <f t="shared" si="10"/>
        <v>5195</v>
      </c>
    </row>
    <row r="73" spans="1:8" s="34" customFormat="1" ht="47.05" x14ac:dyDescent="0.2">
      <c r="A73" s="31" t="s">
        <v>212</v>
      </c>
      <c r="B73" s="7">
        <v>912</v>
      </c>
      <c r="C73" s="32" t="s">
        <v>62</v>
      </c>
      <c r="D73" s="32" t="s">
        <v>56</v>
      </c>
      <c r="E73" s="52" t="s">
        <v>507</v>
      </c>
      <c r="F73" s="63"/>
      <c r="G73" s="182">
        <f t="shared" ref="G73:H76" si="11">G74</f>
        <v>600</v>
      </c>
      <c r="H73" s="182">
        <f t="shared" si="11"/>
        <v>600</v>
      </c>
    </row>
    <row r="74" spans="1:8" s="18" customFormat="1" x14ac:dyDescent="0.2">
      <c r="A74" s="35" t="s">
        <v>504</v>
      </c>
      <c r="B74" s="36">
        <v>912</v>
      </c>
      <c r="C74" s="37" t="s">
        <v>51</v>
      </c>
      <c r="D74" s="37" t="s">
        <v>56</v>
      </c>
      <c r="E74" s="37" t="s">
        <v>508</v>
      </c>
      <c r="F74" s="143"/>
      <c r="G74" s="201">
        <f t="shared" si="11"/>
        <v>600</v>
      </c>
      <c r="H74" s="201">
        <f t="shared" si="11"/>
        <v>600</v>
      </c>
    </row>
    <row r="75" spans="1:8" s="18" customFormat="1" x14ac:dyDescent="0.2">
      <c r="A75" s="38" t="s">
        <v>22</v>
      </c>
      <c r="B75" s="144">
        <v>912</v>
      </c>
      <c r="C75" s="143" t="s">
        <v>51</v>
      </c>
      <c r="D75" s="143" t="s">
        <v>56</v>
      </c>
      <c r="E75" s="143" t="s">
        <v>508</v>
      </c>
      <c r="F75" s="143" t="s">
        <v>15</v>
      </c>
      <c r="G75" s="192">
        <f t="shared" si="11"/>
        <v>600</v>
      </c>
      <c r="H75" s="192">
        <f t="shared" si="11"/>
        <v>600</v>
      </c>
    </row>
    <row r="76" spans="1:8" s="18" customFormat="1" ht="31.4" x14ac:dyDescent="0.2">
      <c r="A76" s="38" t="s">
        <v>17</v>
      </c>
      <c r="B76" s="144">
        <v>912</v>
      </c>
      <c r="C76" s="143" t="s">
        <v>51</v>
      </c>
      <c r="D76" s="143" t="s">
        <v>56</v>
      </c>
      <c r="E76" s="143" t="s">
        <v>508</v>
      </c>
      <c r="F76" s="143" t="s">
        <v>16</v>
      </c>
      <c r="G76" s="192">
        <f t="shared" si="11"/>
        <v>600</v>
      </c>
      <c r="H76" s="192">
        <f t="shared" si="11"/>
        <v>600</v>
      </c>
    </row>
    <row r="77" spans="1:8" s="18" customFormat="1" x14ac:dyDescent="0.2">
      <c r="A77" s="38" t="s">
        <v>828</v>
      </c>
      <c r="B77" s="144">
        <v>912</v>
      </c>
      <c r="C77" s="143" t="s">
        <v>51</v>
      </c>
      <c r="D77" s="143" t="s">
        <v>56</v>
      </c>
      <c r="E77" s="143" t="s">
        <v>508</v>
      </c>
      <c r="F77" s="143" t="s">
        <v>128</v>
      </c>
      <c r="G77" s="192">
        <v>600</v>
      </c>
      <c r="H77" s="192">
        <v>600</v>
      </c>
    </row>
    <row r="78" spans="1:8" s="18" customFormat="1" ht="62.75" x14ac:dyDescent="0.2">
      <c r="A78" s="35" t="s">
        <v>3</v>
      </c>
      <c r="B78" s="36">
        <v>912</v>
      </c>
      <c r="C78" s="37" t="s">
        <v>62</v>
      </c>
      <c r="D78" s="37" t="s">
        <v>56</v>
      </c>
      <c r="E78" s="37" t="s">
        <v>509</v>
      </c>
      <c r="F78" s="37"/>
      <c r="G78" s="187">
        <f t="shared" ref="G78:H79" si="12">G79</f>
        <v>4590</v>
      </c>
      <c r="H78" s="187">
        <f t="shared" si="12"/>
        <v>4595</v>
      </c>
    </row>
    <row r="79" spans="1:8" s="18" customFormat="1" ht="47.05" x14ac:dyDescent="0.2">
      <c r="A79" s="38" t="s">
        <v>29</v>
      </c>
      <c r="B79" s="144">
        <v>912</v>
      </c>
      <c r="C79" s="143" t="s">
        <v>62</v>
      </c>
      <c r="D79" s="143" t="s">
        <v>56</v>
      </c>
      <c r="E79" s="143" t="s">
        <v>509</v>
      </c>
      <c r="F79" s="143" t="s">
        <v>30</v>
      </c>
      <c r="G79" s="188">
        <f t="shared" si="12"/>
        <v>4590</v>
      </c>
      <c r="H79" s="188">
        <f t="shared" si="12"/>
        <v>4595</v>
      </c>
    </row>
    <row r="80" spans="1:8" s="18" customFormat="1" x14ac:dyDescent="0.2">
      <c r="A80" s="38" t="s">
        <v>8</v>
      </c>
      <c r="B80" s="144">
        <v>912</v>
      </c>
      <c r="C80" s="143" t="s">
        <v>62</v>
      </c>
      <c r="D80" s="143" t="s">
        <v>56</v>
      </c>
      <c r="E80" s="143" t="s">
        <v>509</v>
      </c>
      <c r="F80" s="143" t="s">
        <v>119</v>
      </c>
      <c r="G80" s="188">
        <f t="shared" ref="G80:H80" si="13">G81+G82+G83</f>
        <v>4590</v>
      </c>
      <c r="H80" s="188">
        <f t="shared" si="13"/>
        <v>4595</v>
      </c>
    </row>
    <row r="81" spans="1:8" s="18" customFormat="1" x14ac:dyDescent="0.2">
      <c r="A81" s="41" t="s">
        <v>412</v>
      </c>
      <c r="B81" s="144">
        <v>912</v>
      </c>
      <c r="C81" s="143" t="s">
        <v>62</v>
      </c>
      <c r="D81" s="143" t="s">
        <v>56</v>
      </c>
      <c r="E81" s="143" t="s">
        <v>509</v>
      </c>
      <c r="F81" s="143" t="s">
        <v>126</v>
      </c>
      <c r="G81" s="188">
        <v>2464</v>
      </c>
      <c r="H81" s="188">
        <v>2469</v>
      </c>
    </row>
    <row r="82" spans="1:8" s="18" customFormat="1" ht="34.6" customHeight="1" x14ac:dyDescent="0.2">
      <c r="A82" s="38" t="s">
        <v>124</v>
      </c>
      <c r="B82" s="144">
        <v>912</v>
      </c>
      <c r="C82" s="143" t="s">
        <v>62</v>
      </c>
      <c r="D82" s="143" t="s">
        <v>56</v>
      </c>
      <c r="E82" s="143" t="s">
        <v>509</v>
      </c>
      <c r="F82" s="143" t="s">
        <v>127</v>
      </c>
      <c r="G82" s="188">
        <v>1061</v>
      </c>
      <c r="H82" s="188">
        <v>1061</v>
      </c>
    </row>
    <row r="83" spans="1:8" s="18" customFormat="1" ht="47.05" x14ac:dyDescent="0.2">
      <c r="A83" s="38" t="s">
        <v>204</v>
      </c>
      <c r="B83" s="144">
        <v>912</v>
      </c>
      <c r="C83" s="143" t="s">
        <v>62</v>
      </c>
      <c r="D83" s="143" t="s">
        <v>56</v>
      </c>
      <c r="E83" s="143" t="s">
        <v>509</v>
      </c>
      <c r="F83" s="143" t="s">
        <v>207</v>
      </c>
      <c r="G83" s="188">
        <v>1065</v>
      </c>
      <c r="H83" s="188">
        <v>1065</v>
      </c>
    </row>
    <row r="84" spans="1:8" s="18" customFormat="1" ht="16.399999999999999" x14ac:dyDescent="0.2">
      <c r="A84" s="141" t="s">
        <v>480</v>
      </c>
      <c r="B84" s="6">
        <v>912</v>
      </c>
      <c r="C84" s="142" t="s">
        <v>62</v>
      </c>
      <c r="D84" s="142" t="s">
        <v>56</v>
      </c>
      <c r="E84" s="61" t="s">
        <v>484</v>
      </c>
      <c r="F84" s="37"/>
      <c r="G84" s="191">
        <f t="shared" ref="G84:H84" si="14">G85+G90+G95</f>
        <v>319851</v>
      </c>
      <c r="H84" s="191">
        <f t="shared" si="14"/>
        <v>320517</v>
      </c>
    </row>
    <row r="85" spans="1:8" s="18" customFormat="1" ht="31.4" x14ac:dyDescent="0.2">
      <c r="A85" s="31" t="s">
        <v>481</v>
      </c>
      <c r="B85" s="7">
        <v>912</v>
      </c>
      <c r="C85" s="32" t="s">
        <v>62</v>
      </c>
      <c r="D85" s="32" t="s">
        <v>56</v>
      </c>
      <c r="E85" s="52" t="s">
        <v>485</v>
      </c>
      <c r="F85" s="63"/>
      <c r="G85" s="182">
        <f t="shared" ref="G85:H88" si="15">G86</f>
        <v>682</v>
      </c>
      <c r="H85" s="182">
        <f t="shared" si="15"/>
        <v>1038</v>
      </c>
    </row>
    <row r="86" spans="1:8" s="18" customFormat="1" ht="62.75" x14ac:dyDescent="0.2">
      <c r="A86" s="35" t="s">
        <v>482</v>
      </c>
      <c r="B86" s="36">
        <v>912</v>
      </c>
      <c r="C86" s="37" t="s">
        <v>62</v>
      </c>
      <c r="D86" s="37" t="s">
        <v>56</v>
      </c>
      <c r="E86" s="53" t="s">
        <v>486</v>
      </c>
      <c r="F86" s="37"/>
      <c r="G86" s="201">
        <f t="shared" si="15"/>
        <v>682</v>
      </c>
      <c r="H86" s="201">
        <f t="shared" si="15"/>
        <v>1038</v>
      </c>
    </row>
    <row r="87" spans="1:8" s="18" customFormat="1" x14ac:dyDescent="0.2">
      <c r="A87" s="38" t="s">
        <v>22</v>
      </c>
      <c r="B87" s="144">
        <v>912</v>
      </c>
      <c r="C87" s="143" t="s">
        <v>62</v>
      </c>
      <c r="D87" s="143" t="s">
        <v>56</v>
      </c>
      <c r="E87" s="55" t="s">
        <v>486</v>
      </c>
      <c r="F87" s="143" t="s">
        <v>15</v>
      </c>
      <c r="G87" s="192">
        <f t="shared" si="15"/>
        <v>682</v>
      </c>
      <c r="H87" s="192">
        <f t="shared" si="15"/>
        <v>1038</v>
      </c>
    </row>
    <row r="88" spans="1:8" s="18" customFormat="1" ht="31.4" x14ac:dyDescent="0.2">
      <c r="A88" s="38" t="s">
        <v>17</v>
      </c>
      <c r="B88" s="144">
        <v>912</v>
      </c>
      <c r="C88" s="143" t="s">
        <v>62</v>
      </c>
      <c r="D88" s="143" t="s">
        <v>56</v>
      </c>
      <c r="E88" s="55" t="s">
        <v>486</v>
      </c>
      <c r="F88" s="143" t="s">
        <v>16</v>
      </c>
      <c r="G88" s="192">
        <f t="shared" si="15"/>
        <v>682</v>
      </c>
      <c r="H88" s="192">
        <f t="shared" si="15"/>
        <v>1038</v>
      </c>
    </row>
    <row r="89" spans="1:8" s="18" customFormat="1" x14ac:dyDescent="0.2">
      <c r="A89" s="38" t="s">
        <v>828</v>
      </c>
      <c r="B89" s="144">
        <v>912</v>
      </c>
      <c r="C89" s="143" t="s">
        <v>62</v>
      </c>
      <c r="D89" s="143" t="s">
        <v>56</v>
      </c>
      <c r="E89" s="55" t="s">
        <v>486</v>
      </c>
      <c r="F89" s="143" t="s">
        <v>128</v>
      </c>
      <c r="G89" s="192">
        <v>682</v>
      </c>
      <c r="H89" s="192">
        <v>1038</v>
      </c>
    </row>
    <row r="90" spans="1:8" s="18" customFormat="1" ht="48.85" customHeight="1" x14ac:dyDescent="0.2">
      <c r="A90" s="31" t="s">
        <v>209</v>
      </c>
      <c r="B90" s="7">
        <v>912</v>
      </c>
      <c r="C90" s="32" t="s">
        <v>62</v>
      </c>
      <c r="D90" s="32" t="s">
        <v>56</v>
      </c>
      <c r="E90" s="52" t="s">
        <v>487</v>
      </c>
      <c r="F90" s="63"/>
      <c r="G90" s="182">
        <f t="shared" ref="G90:H93" si="16">G91</f>
        <v>940</v>
      </c>
      <c r="H90" s="182">
        <f t="shared" si="16"/>
        <v>1250</v>
      </c>
    </row>
    <row r="91" spans="1:8" s="18" customFormat="1" x14ac:dyDescent="0.2">
      <c r="A91" s="35" t="s">
        <v>483</v>
      </c>
      <c r="B91" s="36">
        <v>912</v>
      </c>
      <c r="C91" s="37" t="s">
        <v>62</v>
      </c>
      <c r="D91" s="37" t="s">
        <v>56</v>
      </c>
      <c r="E91" s="53" t="s">
        <v>488</v>
      </c>
      <c r="F91" s="37"/>
      <c r="G91" s="201">
        <f t="shared" si="16"/>
        <v>940</v>
      </c>
      <c r="H91" s="201">
        <f t="shared" si="16"/>
        <v>1250</v>
      </c>
    </row>
    <row r="92" spans="1:8" s="18" customFormat="1" x14ac:dyDescent="0.2">
      <c r="A92" s="38" t="s">
        <v>22</v>
      </c>
      <c r="B92" s="144">
        <v>912</v>
      </c>
      <c r="C92" s="143" t="s">
        <v>62</v>
      </c>
      <c r="D92" s="143" t="s">
        <v>56</v>
      </c>
      <c r="E92" s="55" t="s">
        <v>488</v>
      </c>
      <c r="F92" s="143" t="s">
        <v>15</v>
      </c>
      <c r="G92" s="192">
        <f t="shared" si="16"/>
        <v>940</v>
      </c>
      <c r="H92" s="192">
        <f t="shared" si="16"/>
        <v>1250</v>
      </c>
    </row>
    <row r="93" spans="1:8" s="18" customFormat="1" ht="31.4" x14ac:dyDescent="0.2">
      <c r="A93" s="38" t="s">
        <v>17</v>
      </c>
      <c r="B93" s="144">
        <v>912</v>
      </c>
      <c r="C93" s="143" t="s">
        <v>62</v>
      </c>
      <c r="D93" s="143" t="s">
        <v>56</v>
      </c>
      <c r="E93" s="55" t="s">
        <v>488</v>
      </c>
      <c r="F93" s="143" t="s">
        <v>16</v>
      </c>
      <c r="G93" s="192">
        <f t="shared" si="16"/>
        <v>940</v>
      </c>
      <c r="H93" s="192">
        <f t="shared" si="16"/>
        <v>1250</v>
      </c>
    </row>
    <row r="94" spans="1:8" s="18" customFormat="1" x14ac:dyDescent="0.2">
      <c r="A94" s="38" t="s">
        <v>828</v>
      </c>
      <c r="B94" s="144">
        <v>912</v>
      </c>
      <c r="C94" s="143" t="s">
        <v>62</v>
      </c>
      <c r="D94" s="143" t="s">
        <v>56</v>
      </c>
      <c r="E94" s="55" t="s">
        <v>488</v>
      </c>
      <c r="F94" s="143" t="s">
        <v>128</v>
      </c>
      <c r="G94" s="192">
        <v>940</v>
      </c>
      <c r="H94" s="192">
        <v>1250</v>
      </c>
    </row>
    <row r="95" spans="1:8" s="18" customFormat="1" ht="45.1" customHeight="1" x14ac:dyDescent="0.2">
      <c r="A95" s="31" t="s">
        <v>501</v>
      </c>
      <c r="B95" s="7">
        <v>912</v>
      </c>
      <c r="C95" s="32" t="s">
        <v>62</v>
      </c>
      <c r="D95" s="32" t="s">
        <v>56</v>
      </c>
      <c r="E95" s="52" t="s">
        <v>502</v>
      </c>
      <c r="F95" s="142"/>
      <c r="G95" s="182">
        <f>G96+G110+G114+G118+G122+G128</f>
        <v>318229</v>
      </c>
      <c r="H95" s="182">
        <f>H96+H110+H114+H118+H122+H128</f>
        <v>318229</v>
      </c>
    </row>
    <row r="96" spans="1:8" s="56" customFormat="1" x14ac:dyDescent="0.2">
      <c r="A96" s="35" t="s">
        <v>505</v>
      </c>
      <c r="B96" s="36">
        <v>912</v>
      </c>
      <c r="C96" s="37" t="s">
        <v>62</v>
      </c>
      <c r="D96" s="37" t="s">
        <v>56</v>
      </c>
      <c r="E96" s="53" t="s">
        <v>510</v>
      </c>
      <c r="F96" s="37"/>
      <c r="G96" s="201">
        <f t="shared" ref="G96:H96" si="17">G97+G102+G106</f>
        <v>290510.7</v>
      </c>
      <c r="H96" s="201">
        <f t="shared" si="17"/>
        <v>290510.7</v>
      </c>
    </row>
    <row r="97" spans="1:8" s="18" customFormat="1" ht="47.05" x14ac:dyDescent="0.2">
      <c r="A97" s="38" t="s">
        <v>265</v>
      </c>
      <c r="B97" s="144">
        <v>912</v>
      </c>
      <c r="C97" s="143" t="s">
        <v>51</v>
      </c>
      <c r="D97" s="143" t="s">
        <v>56</v>
      </c>
      <c r="E97" s="55" t="s">
        <v>510</v>
      </c>
      <c r="F97" s="143">
        <v>100</v>
      </c>
      <c r="G97" s="192">
        <f t="shared" ref="G97:H97" si="18">G98</f>
        <v>280057.7</v>
      </c>
      <c r="H97" s="192">
        <f t="shared" si="18"/>
        <v>280057.7</v>
      </c>
    </row>
    <row r="98" spans="1:8" s="18" customFormat="1" ht="33" customHeight="1" x14ac:dyDescent="0.2">
      <c r="A98" s="38" t="s">
        <v>8</v>
      </c>
      <c r="B98" s="144">
        <v>912</v>
      </c>
      <c r="C98" s="143" t="s">
        <v>51</v>
      </c>
      <c r="D98" s="143" t="s">
        <v>56</v>
      </c>
      <c r="E98" s="55" t="s">
        <v>510</v>
      </c>
      <c r="F98" s="143">
        <v>120</v>
      </c>
      <c r="G98" s="192">
        <f>G99+G100+G101</f>
        <v>280057.7</v>
      </c>
      <c r="H98" s="192">
        <f>H99+H100+H101</f>
        <v>280057.7</v>
      </c>
    </row>
    <row r="99" spans="1:8" s="18" customFormat="1" x14ac:dyDescent="0.2">
      <c r="A99" s="38" t="s">
        <v>412</v>
      </c>
      <c r="B99" s="144">
        <v>912</v>
      </c>
      <c r="C99" s="143" t="s">
        <v>51</v>
      </c>
      <c r="D99" s="143" t="s">
        <v>56</v>
      </c>
      <c r="E99" s="55" t="s">
        <v>510</v>
      </c>
      <c r="F99" s="143" t="s">
        <v>126</v>
      </c>
      <c r="G99" s="192">
        <v>158763</v>
      </c>
      <c r="H99" s="192">
        <v>158763</v>
      </c>
    </row>
    <row r="100" spans="1:8" s="56" customFormat="1" ht="31.4" x14ac:dyDescent="0.2">
      <c r="A100" s="38" t="s">
        <v>124</v>
      </c>
      <c r="B100" s="43">
        <v>912</v>
      </c>
      <c r="C100" s="19" t="s">
        <v>51</v>
      </c>
      <c r="D100" s="19" t="s">
        <v>56</v>
      </c>
      <c r="E100" s="55" t="s">
        <v>510</v>
      </c>
      <c r="F100" s="143" t="s">
        <v>127</v>
      </c>
      <c r="G100" s="192">
        <f>57370+420.7</f>
        <v>57790.7</v>
      </c>
      <c r="H100" s="192">
        <f>57370+420.7</f>
        <v>57790.7</v>
      </c>
    </row>
    <row r="101" spans="1:8" s="18" customFormat="1" ht="47.05" x14ac:dyDescent="0.2">
      <c r="A101" s="38" t="s">
        <v>204</v>
      </c>
      <c r="B101" s="144">
        <v>912</v>
      </c>
      <c r="C101" s="143" t="s">
        <v>51</v>
      </c>
      <c r="D101" s="143" t="s">
        <v>56</v>
      </c>
      <c r="E101" s="55" t="s">
        <v>510</v>
      </c>
      <c r="F101" s="143" t="s">
        <v>207</v>
      </c>
      <c r="G101" s="192">
        <v>63504</v>
      </c>
      <c r="H101" s="192">
        <v>63504</v>
      </c>
    </row>
    <row r="102" spans="1:8" s="18" customFormat="1" x14ac:dyDescent="0.2">
      <c r="A102" s="38" t="s">
        <v>22</v>
      </c>
      <c r="B102" s="144">
        <v>912</v>
      </c>
      <c r="C102" s="143" t="s">
        <v>62</v>
      </c>
      <c r="D102" s="143" t="s">
        <v>56</v>
      </c>
      <c r="E102" s="55" t="s">
        <v>510</v>
      </c>
      <c r="F102" s="143">
        <v>200</v>
      </c>
      <c r="G102" s="192">
        <f t="shared" ref="G102:H102" si="19">G103</f>
        <v>8953</v>
      </c>
      <c r="H102" s="192">
        <f t="shared" si="19"/>
        <v>8953</v>
      </c>
    </row>
    <row r="103" spans="1:8" s="18" customFormat="1" ht="31.4" x14ac:dyDescent="0.2">
      <c r="A103" s="38" t="s">
        <v>17</v>
      </c>
      <c r="B103" s="144">
        <v>912</v>
      </c>
      <c r="C103" s="143" t="s">
        <v>51</v>
      </c>
      <c r="D103" s="143" t="s">
        <v>56</v>
      </c>
      <c r="E103" s="55" t="s">
        <v>510</v>
      </c>
      <c r="F103" s="143">
        <v>240</v>
      </c>
      <c r="G103" s="192">
        <f t="shared" ref="G103:H103" si="20">G105+G104</f>
        <v>8953</v>
      </c>
      <c r="H103" s="192">
        <f t="shared" si="20"/>
        <v>8953</v>
      </c>
    </row>
    <row r="104" spans="1:8" s="18" customFormat="1" ht="31.4" x14ac:dyDescent="0.2">
      <c r="A104" s="38" t="s">
        <v>539</v>
      </c>
      <c r="B104" s="144">
        <v>912</v>
      </c>
      <c r="C104" s="143" t="s">
        <v>51</v>
      </c>
      <c r="D104" s="143" t="s">
        <v>56</v>
      </c>
      <c r="E104" s="55" t="s">
        <v>510</v>
      </c>
      <c r="F104" s="143" t="s">
        <v>468</v>
      </c>
      <c r="G104" s="192">
        <v>200</v>
      </c>
      <c r="H104" s="192">
        <v>200</v>
      </c>
    </row>
    <row r="105" spans="1:8" s="18" customFormat="1" x14ac:dyDescent="0.2">
      <c r="A105" s="38" t="s">
        <v>828</v>
      </c>
      <c r="B105" s="144">
        <v>912</v>
      </c>
      <c r="C105" s="143" t="s">
        <v>51</v>
      </c>
      <c r="D105" s="143" t="s">
        <v>56</v>
      </c>
      <c r="E105" s="55" t="s">
        <v>510</v>
      </c>
      <c r="F105" s="143" t="s">
        <v>128</v>
      </c>
      <c r="G105" s="192">
        <f t="shared" ref="G105:H105" si="21">9653+800-200-1500</f>
        <v>8753</v>
      </c>
      <c r="H105" s="192">
        <f t="shared" si="21"/>
        <v>8753</v>
      </c>
    </row>
    <row r="106" spans="1:8" s="136" customFormat="1" x14ac:dyDescent="0.25">
      <c r="A106" s="135" t="s">
        <v>13</v>
      </c>
      <c r="B106" s="144">
        <v>912</v>
      </c>
      <c r="C106" s="143" t="s">
        <v>62</v>
      </c>
      <c r="D106" s="143" t="s">
        <v>56</v>
      </c>
      <c r="E106" s="133" t="s">
        <v>510</v>
      </c>
      <c r="F106" s="132">
        <v>800</v>
      </c>
      <c r="G106" s="183">
        <f t="shared" ref="G106:H106" si="22">G107</f>
        <v>1500</v>
      </c>
      <c r="H106" s="183">
        <f t="shared" si="22"/>
        <v>1500</v>
      </c>
    </row>
    <row r="107" spans="1:8" s="136" customFormat="1" x14ac:dyDescent="0.25">
      <c r="A107" s="140" t="s">
        <v>34</v>
      </c>
      <c r="B107" s="144">
        <v>912</v>
      </c>
      <c r="C107" s="143" t="s">
        <v>51</v>
      </c>
      <c r="D107" s="143" t="s">
        <v>56</v>
      </c>
      <c r="E107" s="133" t="s">
        <v>510</v>
      </c>
      <c r="F107" s="132">
        <v>850</v>
      </c>
      <c r="G107" s="183">
        <f t="shared" ref="G107:H107" si="23">G108+G109</f>
        <v>1500</v>
      </c>
      <c r="H107" s="183">
        <f t="shared" si="23"/>
        <v>1500</v>
      </c>
    </row>
    <row r="108" spans="1:8" s="136" customFormat="1" x14ac:dyDescent="0.25">
      <c r="A108" s="140" t="s">
        <v>125</v>
      </c>
      <c r="B108" s="144">
        <v>912</v>
      </c>
      <c r="C108" s="143" t="s">
        <v>51</v>
      </c>
      <c r="D108" s="143" t="s">
        <v>56</v>
      </c>
      <c r="E108" s="133" t="s">
        <v>510</v>
      </c>
      <c r="F108" s="132" t="s">
        <v>129</v>
      </c>
      <c r="G108" s="183">
        <v>1450</v>
      </c>
      <c r="H108" s="183">
        <v>1450</v>
      </c>
    </row>
    <row r="109" spans="1:8" s="124" customFormat="1" x14ac:dyDescent="0.25">
      <c r="A109" s="140" t="s">
        <v>134</v>
      </c>
      <c r="B109" s="144">
        <v>912</v>
      </c>
      <c r="C109" s="143" t="s">
        <v>62</v>
      </c>
      <c r="D109" s="143" t="s">
        <v>56</v>
      </c>
      <c r="E109" s="133" t="s">
        <v>510</v>
      </c>
      <c r="F109" s="132" t="s">
        <v>135</v>
      </c>
      <c r="G109" s="184">
        <v>50</v>
      </c>
      <c r="H109" s="184">
        <v>50</v>
      </c>
    </row>
    <row r="110" spans="1:8" s="18" customFormat="1" x14ac:dyDescent="0.2">
      <c r="A110" s="31" t="s">
        <v>820</v>
      </c>
      <c r="B110" s="7">
        <v>912</v>
      </c>
      <c r="C110" s="32" t="s">
        <v>51</v>
      </c>
      <c r="D110" s="32" t="s">
        <v>56</v>
      </c>
      <c r="E110" s="52" t="s">
        <v>766</v>
      </c>
      <c r="F110" s="32"/>
      <c r="G110" s="182">
        <f t="shared" ref="G110:H110" si="24">G111</f>
        <v>14851</v>
      </c>
      <c r="H110" s="182">
        <f t="shared" si="24"/>
        <v>14851</v>
      </c>
    </row>
    <row r="111" spans="1:8" s="56" customFormat="1" x14ac:dyDescent="0.2">
      <c r="A111" s="38" t="s">
        <v>22</v>
      </c>
      <c r="B111" s="144">
        <v>912</v>
      </c>
      <c r="C111" s="143" t="s">
        <v>51</v>
      </c>
      <c r="D111" s="143" t="s">
        <v>56</v>
      </c>
      <c r="E111" s="55" t="s">
        <v>766</v>
      </c>
      <c r="F111" s="143" t="s">
        <v>15</v>
      </c>
      <c r="G111" s="192">
        <f t="shared" ref="G111:H112" si="25">G112</f>
        <v>14851</v>
      </c>
      <c r="H111" s="192">
        <f t="shared" si="25"/>
        <v>14851</v>
      </c>
    </row>
    <row r="112" spans="1:8" s="56" customFormat="1" ht="31.4" x14ac:dyDescent="0.2">
      <c r="A112" s="38" t="s">
        <v>17</v>
      </c>
      <c r="B112" s="144">
        <v>912</v>
      </c>
      <c r="C112" s="143" t="s">
        <v>51</v>
      </c>
      <c r="D112" s="143" t="s">
        <v>56</v>
      </c>
      <c r="E112" s="55" t="s">
        <v>766</v>
      </c>
      <c r="F112" s="143" t="s">
        <v>16</v>
      </c>
      <c r="G112" s="192">
        <f t="shared" si="25"/>
        <v>14851</v>
      </c>
      <c r="H112" s="192">
        <f t="shared" si="25"/>
        <v>14851</v>
      </c>
    </row>
    <row r="113" spans="1:8" s="56" customFormat="1" x14ac:dyDescent="0.2">
      <c r="A113" s="38" t="s">
        <v>828</v>
      </c>
      <c r="B113" s="144">
        <v>912</v>
      </c>
      <c r="C113" s="143" t="s">
        <v>51</v>
      </c>
      <c r="D113" s="143" t="s">
        <v>56</v>
      </c>
      <c r="E113" s="55" t="s">
        <v>766</v>
      </c>
      <c r="F113" s="143" t="s">
        <v>128</v>
      </c>
      <c r="G113" s="192">
        <f t="shared" ref="G113:H113" si="26">17051-2200</f>
        <v>14851</v>
      </c>
      <c r="H113" s="192">
        <f t="shared" si="26"/>
        <v>14851</v>
      </c>
    </row>
    <row r="114" spans="1:8" s="18" customFormat="1" ht="31.4" x14ac:dyDescent="0.2">
      <c r="A114" s="31" t="s">
        <v>767</v>
      </c>
      <c r="B114" s="7">
        <v>912</v>
      </c>
      <c r="C114" s="32" t="s">
        <v>62</v>
      </c>
      <c r="D114" s="32" t="s">
        <v>56</v>
      </c>
      <c r="E114" s="52" t="s">
        <v>768</v>
      </c>
      <c r="F114" s="32"/>
      <c r="G114" s="182">
        <f t="shared" ref="G114:H114" si="27">G115</f>
        <v>2200</v>
      </c>
      <c r="H114" s="182">
        <f t="shared" si="27"/>
        <v>2200</v>
      </c>
    </row>
    <row r="115" spans="1:8" s="56" customFormat="1" x14ac:dyDescent="0.2">
      <c r="A115" s="38" t="s">
        <v>22</v>
      </c>
      <c r="B115" s="144">
        <v>912</v>
      </c>
      <c r="C115" s="143" t="s">
        <v>51</v>
      </c>
      <c r="D115" s="143" t="s">
        <v>56</v>
      </c>
      <c r="E115" s="55" t="s">
        <v>768</v>
      </c>
      <c r="F115" s="143" t="s">
        <v>15</v>
      </c>
      <c r="G115" s="192">
        <f t="shared" ref="G115:H116" si="28">G116</f>
        <v>2200</v>
      </c>
      <c r="H115" s="192">
        <f t="shared" si="28"/>
        <v>2200</v>
      </c>
    </row>
    <row r="116" spans="1:8" s="56" customFormat="1" ht="31.4" x14ac:dyDescent="0.2">
      <c r="A116" s="38" t="s">
        <v>17</v>
      </c>
      <c r="B116" s="144">
        <v>912</v>
      </c>
      <c r="C116" s="143" t="s">
        <v>51</v>
      </c>
      <c r="D116" s="143" t="s">
        <v>56</v>
      </c>
      <c r="E116" s="55" t="s">
        <v>768</v>
      </c>
      <c r="F116" s="143" t="s">
        <v>16</v>
      </c>
      <c r="G116" s="192">
        <f t="shared" si="28"/>
        <v>2200</v>
      </c>
      <c r="H116" s="192">
        <f t="shared" si="28"/>
        <v>2200</v>
      </c>
    </row>
    <row r="117" spans="1:8" s="56" customFormat="1" x14ac:dyDescent="0.2">
      <c r="A117" s="38" t="s">
        <v>828</v>
      </c>
      <c r="B117" s="144">
        <v>912</v>
      </c>
      <c r="C117" s="143" t="s">
        <v>51</v>
      </c>
      <c r="D117" s="143" t="s">
        <v>56</v>
      </c>
      <c r="E117" s="55" t="s">
        <v>768</v>
      </c>
      <c r="F117" s="143" t="s">
        <v>128</v>
      </c>
      <c r="G117" s="192">
        <v>2200</v>
      </c>
      <c r="H117" s="192">
        <v>2200</v>
      </c>
    </row>
    <row r="118" spans="1:8" s="18" customFormat="1" ht="31.4" x14ac:dyDescent="0.2">
      <c r="A118" s="31" t="s">
        <v>769</v>
      </c>
      <c r="B118" s="7">
        <v>912</v>
      </c>
      <c r="C118" s="32" t="s">
        <v>62</v>
      </c>
      <c r="D118" s="32" t="s">
        <v>56</v>
      </c>
      <c r="E118" s="52" t="s">
        <v>770</v>
      </c>
      <c r="F118" s="32"/>
      <c r="G118" s="182">
        <f t="shared" ref="G118:H118" si="29">G119</f>
        <v>3000</v>
      </c>
      <c r="H118" s="182">
        <f t="shared" si="29"/>
        <v>3000</v>
      </c>
    </row>
    <row r="119" spans="1:8" s="56" customFormat="1" x14ac:dyDescent="0.2">
      <c r="A119" s="38" t="s">
        <v>22</v>
      </c>
      <c r="B119" s="144">
        <v>912</v>
      </c>
      <c r="C119" s="143" t="s">
        <v>51</v>
      </c>
      <c r="D119" s="143" t="s">
        <v>56</v>
      </c>
      <c r="E119" s="55" t="s">
        <v>770</v>
      </c>
      <c r="F119" s="143" t="s">
        <v>15</v>
      </c>
      <c r="G119" s="192">
        <f t="shared" ref="G119:H120" si="30">G120</f>
        <v>3000</v>
      </c>
      <c r="H119" s="192">
        <f t="shared" si="30"/>
        <v>3000</v>
      </c>
    </row>
    <row r="120" spans="1:8" s="56" customFormat="1" ht="31.4" x14ac:dyDescent="0.2">
      <c r="A120" s="38" t="s">
        <v>17</v>
      </c>
      <c r="B120" s="144">
        <v>912</v>
      </c>
      <c r="C120" s="143" t="s">
        <v>51</v>
      </c>
      <c r="D120" s="143" t="s">
        <v>56</v>
      </c>
      <c r="E120" s="55" t="s">
        <v>770</v>
      </c>
      <c r="F120" s="143" t="s">
        <v>16</v>
      </c>
      <c r="G120" s="192">
        <f t="shared" si="30"/>
        <v>3000</v>
      </c>
      <c r="H120" s="192">
        <f t="shared" si="30"/>
        <v>3000</v>
      </c>
    </row>
    <row r="121" spans="1:8" s="56" customFormat="1" x14ac:dyDescent="0.2">
      <c r="A121" s="38" t="s">
        <v>828</v>
      </c>
      <c r="B121" s="144">
        <v>912</v>
      </c>
      <c r="C121" s="143" t="s">
        <v>51</v>
      </c>
      <c r="D121" s="143" t="s">
        <v>56</v>
      </c>
      <c r="E121" s="55" t="s">
        <v>770</v>
      </c>
      <c r="F121" s="143" t="s">
        <v>128</v>
      </c>
      <c r="G121" s="192">
        <v>3000</v>
      </c>
      <c r="H121" s="192">
        <v>3000</v>
      </c>
    </row>
    <row r="122" spans="1:8" s="18" customFormat="1" ht="32.799999999999997" x14ac:dyDescent="0.2">
      <c r="A122" s="141" t="s">
        <v>196</v>
      </c>
      <c r="B122" s="6">
        <v>912</v>
      </c>
      <c r="C122" s="142" t="s">
        <v>51</v>
      </c>
      <c r="D122" s="142" t="s">
        <v>56</v>
      </c>
      <c r="E122" s="142" t="s">
        <v>511</v>
      </c>
      <c r="F122" s="142"/>
      <c r="G122" s="191">
        <f t="shared" ref="G122:H123" si="31">G123</f>
        <v>3513</v>
      </c>
      <c r="H122" s="191">
        <f t="shared" si="31"/>
        <v>3513</v>
      </c>
    </row>
    <row r="123" spans="1:8" s="56" customFormat="1" ht="47.05" x14ac:dyDescent="0.2">
      <c r="A123" s="40" t="s">
        <v>265</v>
      </c>
      <c r="B123" s="43">
        <v>912</v>
      </c>
      <c r="C123" s="143" t="s">
        <v>62</v>
      </c>
      <c r="D123" s="143" t="s">
        <v>56</v>
      </c>
      <c r="E123" s="143" t="s">
        <v>511</v>
      </c>
      <c r="F123" s="143">
        <v>100</v>
      </c>
      <c r="G123" s="192">
        <f t="shared" si="31"/>
        <v>3513</v>
      </c>
      <c r="H123" s="192">
        <f t="shared" si="31"/>
        <v>3513</v>
      </c>
    </row>
    <row r="124" spans="1:8" s="56" customFormat="1" x14ac:dyDescent="0.2">
      <c r="A124" s="40" t="s">
        <v>8</v>
      </c>
      <c r="B124" s="43">
        <v>912</v>
      </c>
      <c r="C124" s="143" t="s">
        <v>62</v>
      </c>
      <c r="D124" s="143" t="s">
        <v>56</v>
      </c>
      <c r="E124" s="143" t="s">
        <v>511</v>
      </c>
      <c r="F124" s="143">
        <v>120</v>
      </c>
      <c r="G124" s="192">
        <f>G125+G126+G127</f>
        <v>3513</v>
      </c>
      <c r="H124" s="192">
        <f>H125+H126+H127</f>
        <v>3513</v>
      </c>
    </row>
    <row r="125" spans="1:8" s="56" customFormat="1" x14ac:dyDescent="0.2">
      <c r="A125" s="38" t="s">
        <v>412</v>
      </c>
      <c r="B125" s="43">
        <v>912</v>
      </c>
      <c r="C125" s="143" t="s">
        <v>62</v>
      </c>
      <c r="D125" s="143" t="s">
        <v>56</v>
      </c>
      <c r="E125" s="143" t="s">
        <v>511</v>
      </c>
      <c r="F125" s="143" t="s">
        <v>126</v>
      </c>
      <c r="G125" s="192">
        <v>2050</v>
      </c>
      <c r="H125" s="192">
        <v>2050</v>
      </c>
    </row>
    <row r="126" spans="1:8" s="56" customFormat="1" ht="31.4" x14ac:dyDescent="0.2">
      <c r="A126" s="38" t="s">
        <v>124</v>
      </c>
      <c r="B126" s="43">
        <v>912</v>
      </c>
      <c r="C126" s="143" t="s">
        <v>62</v>
      </c>
      <c r="D126" s="143" t="s">
        <v>56</v>
      </c>
      <c r="E126" s="143" t="s">
        <v>511</v>
      </c>
      <c r="F126" s="143" t="s">
        <v>127</v>
      </c>
      <c r="G126" s="192">
        <v>661</v>
      </c>
      <c r="H126" s="192">
        <v>661</v>
      </c>
    </row>
    <row r="127" spans="1:8" s="56" customFormat="1" ht="47.05" x14ac:dyDescent="0.2">
      <c r="A127" s="38" t="s">
        <v>204</v>
      </c>
      <c r="B127" s="43">
        <v>912</v>
      </c>
      <c r="C127" s="143" t="s">
        <v>62</v>
      </c>
      <c r="D127" s="143" t="s">
        <v>56</v>
      </c>
      <c r="E127" s="143" t="s">
        <v>511</v>
      </c>
      <c r="F127" s="143" t="s">
        <v>207</v>
      </c>
      <c r="G127" s="192">
        <v>802</v>
      </c>
      <c r="H127" s="192">
        <v>802</v>
      </c>
    </row>
    <row r="128" spans="1:8" s="18" customFormat="1" ht="16.399999999999999" x14ac:dyDescent="0.2">
      <c r="A128" s="141" t="s">
        <v>506</v>
      </c>
      <c r="B128" s="6">
        <v>912</v>
      </c>
      <c r="C128" s="32" t="s">
        <v>62</v>
      </c>
      <c r="D128" s="32" t="s">
        <v>56</v>
      </c>
      <c r="E128" s="142" t="s">
        <v>512</v>
      </c>
      <c r="F128" s="142"/>
      <c r="G128" s="191">
        <f t="shared" ref="G128:H130" si="32">G129</f>
        <v>4154.3</v>
      </c>
      <c r="H128" s="191">
        <f t="shared" si="32"/>
        <v>4154.3</v>
      </c>
    </row>
    <row r="129" spans="1:8" s="18" customFormat="1" x14ac:dyDescent="0.2">
      <c r="A129" s="38" t="s">
        <v>22</v>
      </c>
      <c r="B129" s="144">
        <v>912</v>
      </c>
      <c r="C129" s="143" t="s">
        <v>62</v>
      </c>
      <c r="D129" s="143" t="s">
        <v>56</v>
      </c>
      <c r="E129" s="143" t="s">
        <v>512</v>
      </c>
      <c r="F129" s="143">
        <v>200</v>
      </c>
      <c r="G129" s="192">
        <f t="shared" si="32"/>
        <v>4154.3</v>
      </c>
      <c r="H129" s="192">
        <f t="shared" si="32"/>
        <v>4154.3</v>
      </c>
    </row>
    <row r="130" spans="1:8" s="18" customFormat="1" ht="31.4" x14ac:dyDescent="0.2">
      <c r="A130" s="38" t="s">
        <v>17</v>
      </c>
      <c r="B130" s="144">
        <v>912</v>
      </c>
      <c r="C130" s="143" t="s">
        <v>62</v>
      </c>
      <c r="D130" s="143" t="s">
        <v>56</v>
      </c>
      <c r="E130" s="143" t="s">
        <v>512</v>
      </c>
      <c r="F130" s="143">
        <v>240</v>
      </c>
      <c r="G130" s="192">
        <f t="shared" si="32"/>
        <v>4154.3</v>
      </c>
      <c r="H130" s="192">
        <f t="shared" si="32"/>
        <v>4154.3</v>
      </c>
    </row>
    <row r="131" spans="1:8" s="18" customFormat="1" x14ac:dyDescent="0.2">
      <c r="A131" s="38" t="s">
        <v>828</v>
      </c>
      <c r="B131" s="144">
        <v>912</v>
      </c>
      <c r="C131" s="143" t="s">
        <v>62</v>
      </c>
      <c r="D131" s="143" t="s">
        <v>56</v>
      </c>
      <c r="E131" s="143" t="s">
        <v>512</v>
      </c>
      <c r="F131" s="143" t="s">
        <v>128</v>
      </c>
      <c r="G131" s="192">
        <f>4425+150-420.7</f>
        <v>4154.3</v>
      </c>
      <c r="H131" s="192">
        <f>4425+150-420.7</f>
        <v>4154.3</v>
      </c>
    </row>
    <row r="132" spans="1:8" s="18" customFormat="1" ht="47.05" x14ac:dyDescent="0.2">
      <c r="A132" s="31" t="s">
        <v>786</v>
      </c>
      <c r="B132" s="7">
        <v>912</v>
      </c>
      <c r="C132" s="32" t="s">
        <v>62</v>
      </c>
      <c r="D132" s="32" t="s">
        <v>56</v>
      </c>
      <c r="E132" s="32" t="s">
        <v>513</v>
      </c>
      <c r="F132" s="54"/>
      <c r="G132" s="186">
        <f t="shared" ref="G132:H137" si="33">G133</f>
        <v>13999</v>
      </c>
      <c r="H132" s="186">
        <f t="shared" si="33"/>
        <v>21690</v>
      </c>
    </row>
    <row r="133" spans="1:8" s="18" customFormat="1" ht="65.599999999999994" x14ac:dyDescent="0.2">
      <c r="A133" s="141" t="s">
        <v>795</v>
      </c>
      <c r="B133" s="6">
        <v>912</v>
      </c>
      <c r="C133" s="142" t="s">
        <v>62</v>
      </c>
      <c r="D133" s="142" t="s">
        <v>56</v>
      </c>
      <c r="E133" s="61" t="s">
        <v>544</v>
      </c>
      <c r="F133" s="142"/>
      <c r="G133" s="190">
        <f t="shared" si="33"/>
        <v>13999</v>
      </c>
      <c r="H133" s="190">
        <f t="shared" si="33"/>
        <v>21690</v>
      </c>
    </row>
    <row r="134" spans="1:8" s="18" customFormat="1" ht="31.4" x14ac:dyDescent="0.2">
      <c r="A134" s="31" t="s">
        <v>213</v>
      </c>
      <c r="B134" s="7">
        <v>912</v>
      </c>
      <c r="C134" s="32" t="s">
        <v>62</v>
      </c>
      <c r="D134" s="32" t="s">
        <v>56</v>
      </c>
      <c r="E134" s="52" t="s">
        <v>545</v>
      </c>
      <c r="F134" s="32"/>
      <c r="G134" s="186">
        <f t="shared" si="33"/>
        <v>13999</v>
      </c>
      <c r="H134" s="186">
        <f t="shared" si="33"/>
        <v>21690</v>
      </c>
    </row>
    <row r="135" spans="1:8" s="18" customFormat="1" ht="31.4" x14ac:dyDescent="0.2">
      <c r="A135" s="35" t="s">
        <v>199</v>
      </c>
      <c r="B135" s="36">
        <v>912</v>
      </c>
      <c r="C135" s="143" t="s">
        <v>62</v>
      </c>
      <c r="D135" s="143" t="s">
        <v>56</v>
      </c>
      <c r="E135" s="37" t="s">
        <v>546</v>
      </c>
      <c r="F135" s="39"/>
      <c r="G135" s="187">
        <f t="shared" si="33"/>
        <v>13999</v>
      </c>
      <c r="H135" s="187">
        <f t="shared" si="33"/>
        <v>21690</v>
      </c>
    </row>
    <row r="136" spans="1:8" s="18" customFormat="1" x14ac:dyDescent="0.2">
      <c r="A136" s="67" t="s">
        <v>22</v>
      </c>
      <c r="B136" s="144">
        <v>912</v>
      </c>
      <c r="C136" s="143" t="s">
        <v>62</v>
      </c>
      <c r="D136" s="143" t="s">
        <v>56</v>
      </c>
      <c r="E136" s="143" t="s">
        <v>546</v>
      </c>
      <c r="F136" s="143" t="s">
        <v>15</v>
      </c>
      <c r="G136" s="188">
        <f t="shared" si="33"/>
        <v>13999</v>
      </c>
      <c r="H136" s="188">
        <f t="shared" si="33"/>
        <v>21690</v>
      </c>
    </row>
    <row r="137" spans="1:8" s="18" customFormat="1" ht="31.4" x14ac:dyDescent="0.2">
      <c r="A137" s="67" t="s">
        <v>17</v>
      </c>
      <c r="B137" s="144">
        <v>912</v>
      </c>
      <c r="C137" s="143" t="s">
        <v>62</v>
      </c>
      <c r="D137" s="143" t="s">
        <v>56</v>
      </c>
      <c r="E137" s="143" t="s">
        <v>546</v>
      </c>
      <c r="F137" s="143" t="s">
        <v>16</v>
      </c>
      <c r="G137" s="188">
        <f t="shared" si="33"/>
        <v>13999</v>
      </c>
      <c r="H137" s="188">
        <f t="shared" si="33"/>
        <v>21690</v>
      </c>
    </row>
    <row r="138" spans="1:8" s="18" customFormat="1" ht="31.4" x14ac:dyDescent="0.2">
      <c r="A138" s="68" t="s">
        <v>539</v>
      </c>
      <c r="B138" s="144">
        <v>912</v>
      </c>
      <c r="C138" s="143" t="s">
        <v>62</v>
      </c>
      <c r="D138" s="143" t="s">
        <v>56</v>
      </c>
      <c r="E138" s="143" t="s">
        <v>546</v>
      </c>
      <c r="F138" s="54" t="s">
        <v>468</v>
      </c>
      <c r="G138" s="188">
        <v>13999</v>
      </c>
      <c r="H138" s="188">
        <v>21690</v>
      </c>
    </row>
    <row r="139" spans="1:8" s="18" customFormat="1" ht="55.6" x14ac:dyDescent="0.3">
      <c r="A139" s="154" t="s">
        <v>882</v>
      </c>
      <c r="B139" s="7">
        <v>912</v>
      </c>
      <c r="C139" s="10" t="s">
        <v>62</v>
      </c>
      <c r="D139" s="10" t="s">
        <v>56</v>
      </c>
      <c r="E139" s="161" t="s">
        <v>884</v>
      </c>
      <c r="F139" s="162"/>
      <c r="G139" s="185">
        <f t="shared" ref="G139:H139" si="34">G140</f>
        <v>1618</v>
      </c>
      <c r="H139" s="185">
        <f t="shared" si="34"/>
        <v>1618</v>
      </c>
    </row>
    <row r="140" spans="1:8" s="18" customFormat="1" x14ac:dyDescent="0.25">
      <c r="A140" s="131" t="s">
        <v>924</v>
      </c>
      <c r="B140" s="7">
        <v>912</v>
      </c>
      <c r="C140" s="32" t="s">
        <v>62</v>
      </c>
      <c r="D140" s="32" t="s">
        <v>56</v>
      </c>
      <c r="E140" s="32" t="s">
        <v>885</v>
      </c>
      <c r="F140" s="60"/>
      <c r="G140" s="186">
        <f t="shared" ref="G140:H140" si="35">G141+G150</f>
        <v>1618</v>
      </c>
      <c r="H140" s="186">
        <f t="shared" si="35"/>
        <v>1618</v>
      </c>
    </row>
    <row r="141" spans="1:8" s="18" customFormat="1" x14ac:dyDescent="0.25">
      <c r="A141" s="145" t="s">
        <v>883</v>
      </c>
      <c r="B141" s="36">
        <v>912</v>
      </c>
      <c r="C141" s="143" t="s">
        <v>62</v>
      </c>
      <c r="D141" s="143" t="s">
        <v>56</v>
      </c>
      <c r="E141" s="37" t="s">
        <v>886</v>
      </c>
      <c r="F141" s="160"/>
      <c r="G141" s="187">
        <f>G142+G147</f>
        <v>1078</v>
      </c>
      <c r="H141" s="187">
        <f>H142+H147</f>
        <v>1078</v>
      </c>
    </row>
    <row r="142" spans="1:8" s="18" customFormat="1" ht="47.05" x14ac:dyDescent="0.2">
      <c r="A142" s="40" t="s">
        <v>265</v>
      </c>
      <c r="B142" s="144">
        <v>912</v>
      </c>
      <c r="C142" s="143" t="s">
        <v>62</v>
      </c>
      <c r="D142" s="143" t="s">
        <v>56</v>
      </c>
      <c r="E142" s="143" t="s">
        <v>886</v>
      </c>
      <c r="F142" s="143" t="s">
        <v>30</v>
      </c>
      <c r="G142" s="188">
        <f>G143</f>
        <v>1049</v>
      </c>
      <c r="H142" s="188">
        <f>H143</f>
        <v>1049</v>
      </c>
    </row>
    <row r="143" spans="1:8" s="18" customFormat="1" x14ac:dyDescent="0.2">
      <c r="A143" s="40" t="s">
        <v>8</v>
      </c>
      <c r="B143" s="144">
        <v>912</v>
      </c>
      <c r="C143" s="143" t="s">
        <v>62</v>
      </c>
      <c r="D143" s="143" t="s">
        <v>56</v>
      </c>
      <c r="E143" s="143" t="s">
        <v>886</v>
      </c>
      <c r="F143" s="143" t="s">
        <v>119</v>
      </c>
      <c r="G143" s="188">
        <f>G144+G145+G146</f>
        <v>1049</v>
      </c>
      <c r="H143" s="188">
        <f>H144+H145+H146</f>
        <v>1049</v>
      </c>
    </row>
    <row r="144" spans="1:8" s="18" customFormat="1" x14ac:dyDescent="0.2">
      <c r="A144" s="38" t="s">
        <v>412</v>
      </c>
      <c r="B144" s="144">
        <v>912</v>
      </c>
      <c r="C144" s="143" t="s">
        <v>62</v>
      </c>
      <c r="D144" s="143" t="s">
        <v>56</v>
      </c>
      <c r="E144" s="143" t="s">
        <v>886</v>
      </c>
      <c r="F144" s="143" t="s">
        <v>126</v>
      </c>
      <c r="G144" s="188">
        <v>586.6</v>
      </c>
      <c r="H144" s="188">
        <v>586.6</v>
      </c>
    </row>
    <row r="145" spans="1:8" s="18" customFormat="1" ht="31.4" x14ac:dyDescent="0.2">
      <c r="A145" s="38" t="s">
        <v>124</v>
      </c>
      <c r="B145" s="144">
        <v>912</v>
      </c>
      <c r="C145" s="143" t="s">
        <v>62</v>
      </c>
      <c r="D145" s="143" t="s">
        <v>56</v>
      </c>
      <c r="E145" s="143" t="s">
        <v>886</v>
      </c>
      <c r="F145" s="143" t="s">
        <v>127</v>
      </c>
      <c r="G145" s="188">
        <v>220</v>
      </c>
      <c r="H145" s="188">
        <v>220</v>
      </c>
    </row>
    <row r="146" spans="1:8" s="18" customFormat="1" ht="47.05" x14ac:dyDescent="0.2">
      <c r="A146" s="38" t="s">
        <v>204</v>
      </c>
      <c r="B146" s="144">
        <v>912</v>
      </c>
      <c r="C146" s="143" t="s">
        <v>62</v>
      </c>
      <c r="D146" s="143" t="s">
        <v>56</v>
      </c>
      <c r="E146" s="143" t="s">
        <v>886</v>
      </c>
      <c r="F146" s="143" t="s">
        <v>207</v>
      </c>
      <c r="G146" s="188">
        <v>242.4</v>
      </c>
      <c r="H146" s="188">
        <v>242.4</v>
      </c>
    </row>
    <row r="147" spans="1:8" s="18" customFormat="1" x14ac:dyDescent="0.2">
      <c r="A147" s="67" t="s">
        <v>22</v>
      </c>
      <c r="B147" s="144">
        <v>912</v>
      </c>
      <c r="C147" s="143" t="s">
        <v>62</v>
      </c>
      <c r="D147" s="143" t="s">
        <v>56</v>
      </c>
      <c r="E147" s="143" t="s">
        <v>886</v>
      </c>
      <c r="F147" s="143" t="s">
        <v>15</v>
      </c>
      <c r="G147" s="188">
        <f t="shared" ref="G147:H148" si="36">G148</f>
        <v>29</v>
      </c>
      <c r="H147" s="188">
        <f t="shared" si="36"/>
        <v>29</v>
      </c>
    </row>
    <row r="148" spans="1:8" s="18" customFormat="1" ht="31.4" x14ac:dyDescent="0.2">
      <c r="A148" s="67" t="s">
        <v>17</v>
      </c>
      <c r="B148" s="144">
        <v>912</v>
      </c>
      <c r="C148" s="143" t="s">
        <v>62</v>
      </c>
      <c r="D148" s="143" t="s">
        <v>56</v>
      </c>
      <c r="E148" s="143" t="s">
        <v>886</v>
      </c>
      <c r="F148" s="143" t="s">
        <v>16</v>
      </c>
      <c r="G148" s="188">
        <f t="shared" si="36"/>
        <v>29</v>
      </c>
      <c r="H148" s="188">
        <f t="shared" si="36"/>
        <v>29</v>
      </c>
    </row>
    <row r="149" spans="1:8" s="18" customFormat="1" x14ac:dyDescent="0.2">
      <c r="A149" s="38" t="s">
        <v>828</v>
      </c>
      <c r="B149" s="144">
        <v>912</v>
      </c>
      <c r="C149" s="143" t="s">
        <v>62</v>
      </c>
      <c r="D149" s="143" t="s">
        <v>56</v>
      </c>
      <c r="E149" s="143" t="s">
        <v>886</v>
      </c>
      <c r="F149" s="54" t="s">
        <v>128</v>
      </c>
      <c r="G149" s="188">
        <v>29</v>
      </c>
      <c r="H149" s="188">
        <v>29</v>
      </c>
    </row>
    <row r="150" spans="1:8" s="18" customFormat="1" ht="31.4" x14ac:dyDescent="0.25">
      <c r="A150" s="145" t="s">
        <v>915</v>
      </c>
      <c r="B150" s="36">
        <v>912</v>
      </c>
      <c r="C150" s="37" t="s">
        <v>62</v>
      </c>
      <c r="D150" s="37" t="s">
        <v>56</v>
      </c>
      <c r="E150" s="37" t="s">
        <v>896</v>
      </c>
      <c r="F150" s="97"/>
      <c r="G150" s="195">
        <f t="shared" ref="G150:H151" si="37">G151</f>
        <v>540</v>
      </c>
      <c r="H150" s="195">
        <f t="shared" si="37"/>
        <v>540</v>
      </c>
    </row>
    <row r="151" spans="1:8" s="18" customFormat="1" ht="47.05" x14ac:dyDescent="0.2">
      <c r="A151" s="40" t="s">
        <v>265</v>
      </c>
      <c r="B151" s="144">
        <v>912</v>
      </c>
      <c r="C151" s="143" t="s">
        <v>62</v>
      </c>
      <c r="D151" s="143" t="s">
        <v>56</v>
      </c>
      <c r="E151" s="143" t="s">
        <v>896</v>
      </c>
      <c r="F151" s="143" t="s">
        <v>30</v>
      </c>
      <c r="G151" s="196">
        <f t="shared" si="37"/>
        <v>540</v>
      </c>
      <c r="H151" s="196">
        <f t="shared" si="37"/>
        <v>540</v>
      </c>
    </row>
    <row r="152" spans="1:8" s="18" customFormat="1" x14ac:dyDescent="0.2">
      <c r="A152" s="40" t="s">
        <v>8</v>
      </c>
      <c r="B152" s="144">
        <v>912</v>
      </c>
      <c r="C152" s="143" t="s">
        <v>62</v>
      </c>
      <c r="D152" s="143" t="s">
        <v>56</v>
      </c>
      <c r="E152" s="143" t="s">
        <v>896</v>
      </c>
      <c r="F152" s="143" t="s">
        <v>119</v>
      </c>
      <c r="G152" s="196">
        <f t="shared" ref="G152:H152" si="38">G153+G154</f>
        <v>540</v>
      </c>
      <c r="H152" s="196">
        <f t="shared" si="38"/>
        <v>540</v>
      </c>
    </row>
    <row r="153" spans="1:8" s="18" customFormat="1" x14ac:dyDescent="0.2">
      <c r="A153" s="38" t="s">
        <v>412</v>
      </c>
      <c r="B153" s="144">
        <v>912</v>
      </c>
      <c r="C153" s="143" t="s">
        <v>62</v>
      </c>
      <c r="D153" s="143" t="s">
        <v>56</v>
      </c>
      <c r="E153" s="143" t="s">
        <v>896</v>
      </c>
      <c r="F153" s="143" t="s">
        <v>126</v>
      </c>
      <c r="G153" s="196">
        <v>416</v>
      </c>
      <c r="H153" s="196">
        <v>416</v>
      </c>
    </row>
    <row r="154" spans="1:8" s="18" customFormat="1" ht="52.6" customHeight="1" x14ac:dyDescent="0.25">
      <c r="A154" s="140" t="s">
        <v>204</v>
      </c>
      <c r="B154" s="144">
        <v>912</v>
      </c>
      <c r="C154" s="143" t="s">
        <v>62</v>
      </c>
      <c r="D154" s="143" t="s">
        <v>56</v>
      </c>
      <c r="E154" s="143" t="s">
        <v>896</v>
      </c>
      <c r="F154" s="143" t="s">
        <v>207</v>
      </c>
      <c r="G154" s="196">
        <v>124</v>
      </c>
      <c r="H154" s="196">
        <v>124</v>
      </c>
    </row>
    <row r="155" spans="1:8" s="18" customFormat="1" ht="31.4" x14ac:dyDescent="0.2">
      <c r="A155" s="33" t="s">
        <v>85</v>
      </c>
      <c r="B155" s="7">
        <v>912</v>
      </c>
      <c r="C155" s="32" t="s">
        <v>62</v>
      </c>
      <c r="D155" s="32" t="s">
        <v>56</v>
      </c>
      <c r="E155" s="32" t="s">
        <v>205</v>
      </c>
      <c r="F155" s="32"/>
      <c r="G155" s="182">
        <f t="shared" ref="G155:H158" si="39">G156</f>
        <v>605</v>
      </c>
      <c r="H155" s="182">
        <f t="shared" si="39"/>
        <v>605</v>
      </c>
    </row>
    <row r="156" spans="1:8" s="18" customFormat="1" x14ac:dyDescent="0.2">
      <c r="A156" s="35" t="s">
        <v>1</v>
      </c>
      <c r="B156" s="36">
        <v>912</v>
      </c>
      <c r="C156" s="37" t="s">
        <v>51</v>
      </c>
      <c r="D156" s="37" t="s">
        <v>56</v>
      </c>
      <c r="E156" s="37" t="s">
        <v>206</v>
      </c>
      <c r="F156" s="37"/>
      <c r="G156" s="201">
        <f t="shared" si="39"/>
        <v>605</v>
      </c>
      <c r="H156" s="201">
        <f t="shared" si="39"/>
        <v>605</v>
      </c>
    </row>
    <row r="157" spans="1:8" s="18" customFormat="1" x14ac:dyDescent="0.2">
      <c r="A157" s="38" t="s">
        <v>22</v>
      </c>
      <c r="B157" s="144">
        <v>912</v>
      </c>
      <c r="C157" s="143" t="s">
        <v>62</v>
      </c>
      <c r="D157" s="143" t="s">
        <v>56</v>
      </c>
      <c r="E157" s="143" t="s">
        <v>206</v>
      </c>
      <c r="F157" s="143">
        <v>200</v>
      </c>
      <c r="G157" s="192">
        <f t="shared" si="39"/>
        <v>605</v>
      </c>
      <c r="H157" s="192">
        <f t="shared" si="39"/>
        <v>605</v>
      </c>
    </row>
    <row r="158" spans="1:8" s="18" customFormat="1" ht="31.4" x14ac:dyDescent="0.2">
      <c r="A158" s="38" t="s">
        <v>17</v>
      </c>
      <c r="B158" s="144">
        <v>912</v>
      </c>
      <c r="C158" s="143" t="s">
        <v>51</v>
      </c>
      <c r="D158" s="143" t="s">
        <v>56</v>
      </c>
      <c r="E158" s="143" t="s">
        <v>206</v>
      </c>
      <c r="F158" s="143">
        <v>240</v>
      </c>
      <c r="G158" s="192">
        <f t="shared" si="39"/>
        <v>605</v>
      </c>
      <c r="H158" s="192">
        <f t="shared" si="39"/>
        <v>605</v>
      </c>
    </row>
    <row r="159" spans="1:8" s="18" customFormat="1" ht="31.4" x14ac:dyDescent="0.2">
      <c r="A159" s="41" t="s">
        <v>467</v>
      </c>
      <c r="B159" s="144">
        <v>912</v>
      </c>
      <c r="C159" s="143" t="s">
        <v>62</v>
      </c>
      <c r="D159" s="143" t="s">
        <v>56</v>
      </c>
      <c r="E159" s="143" t="s">
        <v>206</v>
      </c>
      <c r="F159" s="143" t="s">
        <v>468</v>
      </c>
      <c r="G159" s="192">
        <v>605</v>
      </c>
      <c r="H159" s="192">
        <v>605</v>
      </c>
    </row>
    <row r="160" spans="1:8" s="18" customFormat="1" x14ac:dyDescent="0.2">
      <c r="A160" s="33" t="s">
        <v>675</v>
      </c>
      <c r="B160" s="7">
        <v>912</v>
      </c>
      <c r="C160" s="32" t="s">
        <v>62</v>
      </c>
      <c r="D160" s="32" t="s">
        <v>56</v>
      </c>
      <c r="E160" s="32" t="s">
        <v>214</v>
      </c>
      <c r="F160" s="143"/>
      <c r="G160" s="186">
        <f t="shared" ref="G160:H160" si="40">G161</f>
        <v>30</v>
      </c>
      <c r="H160" s="186">
        <f t="shared" si="40"/>
        <v>30</v>
      </c>
    </row>
    <row r="161" spans="1:16348" s="18" customFormat="1" ht="31.4" x14ac:dyDescent="0.2">
      <c r="A161" s="41" t="s">
        <v>676</v>
      </c>
      <c r="B161" s="144">
        <v>912</v>
      </c>
      <c r="C161" s="143" t="s">
        <v>62</v>
      </c>
      <c r="D161" s="143" t="s">
        <v>56</v>
      </c>
      <c r="E161" s="37" t="s">
        <v>677</v>
      </c>
      <c r="F161" s="65"/>
      <c r="G161" s="187">
        <f t="shared" ref="G161:H163" si="41">G162</f>
        <v>30</v>
      </c>
      <c r="H161" s="187">
        <f t="shared" si="41"/>
        <v>30</v>
      </c>
    </row>
    <row r="162" spans="1:16348" s="18" customFormat="1" x14ac:dyDescent="0.2">
      <c r="A162" s="38" t="s">
        <v>22</v>
      </c>
      <c r="B162" s="144">
        <v>912</v>
      </c>
      <c r="C162" s="143" t="s">
        <v>62</v>
      </c>
      <c r="D162" s="143" t="s">
        <v>56</v>
      </c>
      <c r="E162" s="143" t="s">
        <v>677</v>
      </c>
      <c r="F162" s="143" t="s">
        <v>15</v>
      </c>
      <c r="G162" s="188">
        <f t="shared" si="41"/>
        <v>30</v>
      </c>
      <c r="H162" s="188">
        <f t="shared" si="41"/>
        <v>30</v>
      </c>
    </row>
    <row r="163" spans="1:16348" s="18" customFormat="1" ht="31.4" x14ac:dyDescent="0.2">
      <c r="A163" s="38" t="s">
        <v>17</v>
      </c>
      <c r="B163" s="144">
        <v>912</v>
      </c>
      <c r="C163" s="143" t="s">
        <v>62</v>
      </c>
      <c r="D163" s="143" t="s">
        <v>56</v>
      </c>
      <c r="E163" s="143" t="s">
        <v>677</v>
      </c>
      <c r="F163" s="143" t="s">
        <v>16</v>
      </c>
      <c r="G163" s="188">
        <f t="shared" si="41"/>
        <v>30</v>
      </c>
      <c r="H163" s="188">
        <f t="shared" si="41"/>
        <v>30</v>
      </c>
    </row>
    <row r="164" spans="1:16348" s="18" customFormat="1" x14ac:dyDescent="0.2">
      <c r="A164" s="38" t="s">
        <v>828</v>
      </c>
      <c r="B164" s="144">
        <v>912</v>
      </c>
      <c r="C164" s="143" t="s">
        <v>62</v>
      </c>
      <c r="D164" s="143" t="s">
        <v>56</v>
      </c>
      <c r="E164" s="143" t="s">
        <v>677</v>
      </c>
      <c r="F164" s="143" t="s">
        <v>128</v>
      </c>
      <c r="G164" s="188">
        <v>30</v>
      </c>
      <c r="H164" s="188">
        <v>30</v>
      </c>
    </row>
    <row r="165" spans="1:16348" s="66" customFormat="1" ht="33.700000000000003" customHeight="1" x14ac:dyDescent="0.2">
      <c r="A165" s="33" t="s">
        <v>72</v>
      </c>
      <c r="B165" s="7">
        <v>912</v>
      </c>
      <c r="C165" s="32" t="s">
        <v>62</v>
      </c>
      <c r="D165" s="32" t="s">
        <v>71</v>
      </c>
      <c r="E165" s="143"/>
      <c r="F165" s="143"/>
      <c r="G165" s="182">
        <f>G166+G200+G219+G242</f>
        <v>246806</v>
      </c>
      <c r="H165" s="182">
        <f>H166+H200+H219+H242</f>
        <v>252600</v>
      </c>
    </row>
    <row r="166" spans="1:16348" s="18" customFormat="1" ht="31.4" x14ac:dyDescent="0.2">
      <c r="A166" s="31" t="s">
        <v>709</v>
      </c>
      <c r="B166" s="7">
        <v>912</v>
      </c>
      <c r="C166" s="32" t="s">
        <v>51</v>
      </c>
      <c r="D166" s="32" t="s">
        <v>71</v>
      </c>
      <c r="E166" s="32" t="s">
        <v>210</v>
      </c>
      <c r="F166" s="60"/>
      <c r="G166" s="182">
        <f>G167+G182</f>
        <v>51726</v>
      </c>
      <c r="H166" s="182">
        <f>H167+H182</f>
        <v>51726</v>
      </c>
    </row>
    <row r="167" spans="1:16348" s="18" customFormat="1" ht="45.1" customHeight="1" x14ac:dyDescent="0.2">
      <c r="A167" s="141" t="s">
        <v>200</v>
      </c>
      <c r="B167" s="6">
        <v>912</v>
      </c>
      <c r="C167" s="142" t="s">
        <v>62</v>
      </c>
      <c r="D167" s="142" t="s">
        <v>71</v>
      </c>
      <c r="E167" s="61" t="s">
        <v>238</v>
      </c>
      <c r="F167" s="62"/>
      <c r="G167" s="191">
        <f>G169</f>
        <v>23793</v>
      </c>
      <c r="H167" s="191">
        <f>H169</f>
        <v>23793</v>
      </c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  <c r="TF167" s="23"/>
      <c r="TG167" s="23"/>
      <c r="TH167" s="23"/>
      <c r="TI167" s="23"/>
      <c r="TJ167" s="23"/>
      <c r="TK167" s="23"/>
      <c r="TL167" s="23"/>
      <c r="TM167" s="23"/>
      <c r="TN167" s="23"/>
      <c r="TO167" s="23"/>
      <c r="TP167" s="23"/>
      <c r="TQ167" s="23"/>
      <c r="TR167" s="23"/>
      <c r="TS167" s="23"/>
      <c r="TT167" s="23"/>
      <c r="TU167" s="23"/>
      <c r="TV167" s="23"/>
      <c r="TW167" s="23"/>
      <c r="TX167" s="23"/>
      <c r="TY167" s="23"/>
      <c r="TZ167" s="23"/>
      <c r="UA167" s="23"/>
      <c r="UB167" s="23"/>
      <c r="UC167" s="23"/>
      <c r="UD167" s="23"/>
      <c r="UE167" s="23"/>
      <c r="UF167" s="23"/>
      <c r="UG167" s="23"/>
      <c r="UH167" s="23"/>
      <c r="UI167" s="23"/>
      <c r="UJ167" s="23"/>
      <c r="UK167" s="23"/>
      <c r="UL167" s="23"/>
      <c r="UM167" s="23"/>
      <c r="UN167" s="23"/>
      <c r="UO167" s="23"/>
      <c r="UP167" s="23"/>
      <c r="UQ167" s="23"/>
      <c r="UR167" s="23"/>
      <c r="US167" s="23"/>
      <c r="UT167" s="23"/>
      <c r="UU167" s="23"/>
      <c r="UV167" s="23"/>
      <c r="UW167" s="23"/>
      <c r="UX167" s="23"/>
      <c r="UY167" s="23"/>
      <c r="UZ167" s="23"/>
      <c r="VA167" s="23"/>
      <c r="VB167" s="23"/>
      <c r="VC167" s="23"/>
      <c r="VD167" s="23"/>
      <c r="VE167" s="23"/>
      <c r="VF167" s="23"/>
      <c r="VG167" s="23"/>
      <c r="VH167" s="23"/>
      <c r="VI167" s="23"/>
      <c r="VJ167" s="23"/>
      <c r="VK167" s="23"/>
      <c r="VL167" s="23"/>
      <c r="VM167" s="23"/>
      <c r="VN167" s="23"/>
      <c r="VO167" s="23"/>
      <c r="VP167" s="23"/>
      <c r="VQ167" s="23"/>
      <c r="VR167" s="23"/>
      <c r="VS167" s="23"/>
      <c r="VT167" s="23"/>
      <c r="VU167" s="23"/>
      <c r="VV167" s="23"/>
      <c r="VW167" s="23"/>
      <c r="VX167" s="23"/>
      <c r="VY167" s="23"/>
      <c r="VZ167" s="23"/>
      <c r="WA167" s="23"/>
      <c r="WB167" s="23"/>
      <c r="WC167" s="23"/>
      <c r="WD167" s="23"/>
      <c r="WE167" s="23"/>
      <c r="WF167" s="23"/>
      <c r="WG167" s="23"/>
      <c r="WH167" s="23"/>
      <c r="WI167" s="23"/>
      <c r="WJ167" s="23"/>
      <c r="WK167" s="23"/>
      <c r="WL167" s="23"/>
      <c r="WM167" s="23"/>
      <c r="WN167" s="23"/>
      <c r="WO167" s="23"/>
      <c r="WP167" s="23"/>
      <c r="WQ167" s="23"/>
      <c r="WR167" s="23"/>
      <c r="WS167" s="23"/>
      <c r="WT167" s="23"/>
      <c r="WU167" s="23"/>
      <c r="WV167" s="23"/>
      <c r="WW167" s="23"/>
      <c r="WX167" s="23"/>
      <c r="WY167" s="23"/>
      <c r="WZ167" s="23"/>
      <c r="XA167" s="23"/>
      <c r="XB167" s="23"/>
      <c r="XC167" s="23"/>
      <c r="XD167" s="23"/>
      <c r="XE167" s="23"/>
      <c r="XF167" s="23"/>
      <c r="XG167" s="23"/>
      <c r="XH167" s="23"/>
      <c r="XI167" s="23"/>
      <c r="XJ167" s="23"/>
      <c r="XK167" s="23"/>
      <c r="XL167" s="23"/>
      <c r="XM167" s="23"/>
      <c r="XN167" s="23"/>
      <c r="XO167" s="23"/>
      <c r="XP167" s="23"/>
      <c r="XQ167" s="23"/>
      <c r="XR167" s="23"/>
      <c r="XS167" s="23"/>
      <c r="XT167" s="23"/>
      <c r="XU167" s="23"/>
      <c r="XV167" s="23"/>
      <c r="XW167" s="23"/>
      <c r="XX167" s="23"/>
      <c r="XY167" s="23"/>
      <c r="XZ167" s="23"/>
      <c r="YA167" s="23"/>
      <c r="YB167" s="23"/>
      <c r="YC167" s="23"/>
      <c r="YD167" s="23"/>
      <c r="YE167" s="23"/>
      <c r="YF167" s="23"/>
      <c r="YG167" s="23"/>
      <c r="YH167" s="23"/>
      <c r="YI167" s="23"/>
      <c r="YJ167" s="23"/>
      <c r="YK167" s="23"/>
      <c r="YL167" s="23"/>
      <c r="YM167" s="23"/>
      <c r="YN167" s="23"/>
      <c r="YO167" s="23"/>
      <c r="YP167" s="23"/>
      <c r="YQ167" s="23"/>
      <c r="YR167" s="23"/>
      <c r="YS167" s="23"/>
      <c r="YT167" s="23"/>
      <c r="YU167" s="23"/>
      <c r="YV167" s="23"/>
      <c r="YW167" s="23"/>
      <c r="YX167" s="23"/>
      <c r="YY167" s="23"/>
      <c r="YZ167" s="23"/>
      <c r="ZA167" s="23"/>
      <c r="ZB167" s="23"/>
      <c r="ZC167" s="23"/>
      <c r="ZD167" s="23"/>
      <c r="ZE167" s="23"/>
      <c r="ZF167" s="23"/>
      <c r="ZG167" s="23"/>
      <c r="ZH167" s="23"/>
      <c r="ZI167" s="23"/>
      <c r="ZJ167" s="23"/>
      <c r="ZK167" s="23"/>
      <c r="ZL167" s="23"/>
      <c r="ZM167" s="23"/>
      <c r="ZN167" s="23"/>
      <c r="ZO167" s="23"/>
      <c r="ZP167" s="23"/>
      <c r="ZQ167" s="23"/>
      <c r="ZR167" s="23"/>
      <c r="ZS167" s="23"/>
      <c r="ZT167" s="23"/>
      <c r="ZU167" s="23"/>
      <c r="ZV167" s="23"/>
      <c r="ZW167" s="23"/>
      <c r="ZX167" s="23"/>
      <c r="ZY167" s="23"/>
      <c r="ZZ167" s="23"/>
      <c r="AAA167" s="23"/>
      <c r="AAB167" s="23"/>
      <c r="AAC167" s="23"/>
      <c r="AAD167" s="23"/>
      <c r="AAE167" s="23"/>
      <c r="AAF167" s="23"/>
      <c r="AAG167" s="23"/>
      <c r="AAH167" s="23"/>
      <c r="AAI167" s="23"/>
      <c r="AAJ167" s="23"/>
      <c r="AAK167" s="23"/>
      <c r="AAL167" s="23"/>
      <c r="AAM167" s="23"/>
      <c r="AAN167" s="23"/>
      <c r="AAO167" s="23"/>
      <c r="AAP167" s="23"/>
      <c r="AAQ167" s="23"/>
      <c r="AAR167" s="23"/>
      <c r="AAS167" s="23"/>
      <c r="AAT167" s="23"/>
      <c r="AAU167" s="23"/>
      <c r="AAV167" s="23"/>
      <c r="AAW167" s="23"/>
      <c r="AAX167" s="23"/>
      <c r="AAY167" s="23"/>
      <c r="AAZ167" s="23"/>
      <c r="ABA167" s="23"/>
      <c r="ABB167" s="23"/>
      <c r="ABC167" s="23"/>
      <c r="ABD167" s="23"/>
      <c r="ABE167" s="23"/>
      <c r="ABF167" s="23"/>
      <c r="ABG167" s="23"/>
      <c r="ABH167" s="23"/>
      <c r="ABI167" s="23"/>
      <c r="ABJ167" s="23"/>
      <c r="ABK167" s="23"/>
      <c r="ABL167" s="23"/>
      <c r="ABM167" s="23"/>
      <c r="ABN167" s="23"/>
      <c r="ABO167" s="23"/>
      <c r="ABP167" s="23"/>
      <c r="ABQ167" s="23"/>
      <c r="ABR167" s="23"/>
      <c r="ABS167" s="23"/>
      <c r="ABT167" s="23"/>
      <c r="ABU167" s="23"/>
      <c r="ABV167" s="23"/>
      <c r="ABW167" s="23"/>
      <c r="ABX167" s="23"/>
      <c r="ABY167" s="23"/>
      <c r="ABZ167" s="23"/>
      <c r="ACA167" s="23"/>
      <c r="ACB167" s="23"/>
      <c r="ACC167" s="23"/>
      <c r="ACD167" s="23"/>
      <c r="ACE167" s="23"/>
      <c r="ACF167" s="23"/>
      <c r="ACG167" s="23"/>
      <c r="ACH167" s="23"/>
      <c r="ACI167" s="23"/>
      <c r="ACJ167" s="23"/>
      <c r="ACK167" s="23"/>
      <c r="ACL167" s="23"/>
      <c r="ACM167" s="23"/>
      <c r="ACN167" s="23"/>
      <c r="ACO167" s="23"/>
      <c r="ACP167" s="23"/>
      <c r="ACQ167" s="23"/>
      <c r="ACR167" s="23"/>
      <c r="ACS167" s="23"/>
      <c r="ACT167" s="23"/>
      <c r="ACU167" s="23"/>
      <c r="ACV167" s="23"/>
      <c r="ACW167" s="23"/>
      <c r="ACX167" s="23"/>
      <c r="ACY167" s="23"/>
      <c r="ACZ167" s="23"/>
      <c r="ADA167" s="23"/>
      <c r="ADB167" s="23"/>
      <c r="ADC167" s="23"/>
      <c r="ADD167" s="23"/>
      <c r="ADE167" s="23"/>
      <c r="ADF167" s="23"/>
      <c r="ADG167" s="23"/>
      <c r="ADH167" s="23"/>
      <c r="ADI167" s="23"/>
      <c r="ADJ167" s="23"/>
      <c r="ADK167" s="23"/>
      <c r="ADL167" s="23"/>
      <c r="ADM167" s="23"/>
      <c r="ADN167" s="23"/>
      <c r="ADO167" s="23"/>
      <c r="ADP167" s="23"/>
      <c r="ADQ167" s="23"/>
      <c r="ADR167" s="23"/>
      <c r="ADS167" s="23"/>
      <c r="ADT167" s="23"/>
      <c r="ADU167" s="23"/>
      <c r="ADV167" s="23"/>
      <c r="ADW167" s="23"/>
      <c r="ADX167" s="23"/>
      <c r="ADY167" s="23"/>
      <c r="ADZ167" s="23"/>
      <c r="AEA167" s="23"/>
      <c r="AEB167" s="23"/>
      <c r="AEC167" s="23"/>
      <c r="AED167" s="23"/>
      <c r="AEE167" s="23"/>
      <c r="AEF167" s="23"/>
      <c r="AEG167" s="23"/>
      <c r="AEH167" s="23"/>
      <c r="AEI167" s="23"/>
      <c r="AEJ167" s="23"/>
      <c r="AEK167" s="23"/>
      <c r="AEL167" s="23"/>
      <c r="AEM167" s="23"/>
      <c r="AEN167" s="23"/>
      <c r="AEO167" s="23"/>
      <c r="AEP167" s="23"/>
      <c r="AEQ167" s="23"/>
      <c r="AER167" s="23"/>
      <c r="AES167" s="23"/>
      <c r="AET167" s="23"/>
      <c r="AEU167" s="23"/>
      <c r="AEV167" s="23"/>
      <c r="AEW167" s="23"/>
      <c r="AEX167" s="23"/>
      <c r="AEY167" s="23"/>
      <c r="AEZ167" s="23"/>
      <c r="AFA167" s="23"/>
      <c r="AFB167" s="23"/>
      <c r="AFC167" s="23"/>
      <c r="AFD167" s="23"/>
      <c r="AFE167" s="23"/>
      <c r="AFF167" s="23"/>
      <c r="AFG167" s="23"/>
      <c r="AFH167" s="23"/>
      <c r="AFI167" s="23"/>
      <c r="AFJ167" s="23"/>
      <c r="AFK167" s="23"/>
      <c r="AFL167" s="23"/>
      <c r="AFM167" s="23"/>
      <c r="AFN167" s="23"/>
      <c r="AFO167" s="23"/>
      <c r="AFP167" s="23"/>
      <c r="AFQ167" s="23"/>
      <c r="AFR167" s="23"/>
      <c r="AFS167" s="23"/>
      <c r="AFT167" s="23"/>
      <c r="AFU167" s="23"/>
      <c r="AFV167" s="23"/>
      <c r="AFW167" s="23"/>
      <c r="AFX167" s="23"/>
      <c r="AFY167" s="23"/>
      <c r="AFZ167" s="23"/>
      <c r="AGA167" s="23"/>
      <c r="AGB167" s="23"/>
      <c r="AGC167" s="23"/>
      <c r="AGD167" s="23"/>
      <c r="AGE167" s="23"/>
      <c r="AGF167" s="23"/>
      <c r="AGG167" s="23"/>
      <c r="AGH167" s="23"/>
      <c r="AGI167" s="23"/>
      <c r="AGJ167" s="23"/>
      <c r="AGK167" s="23"/>
      <c r="AGL167" s="23"/>
      <c r="AGM167" s="23"/>
      <c r="AGN167" s="23"/>
      <c r="AGO167" s="23"/>
      <c r="AGP167" s="23"/>
      <c r="AGQ167" s="23"/>
      <c r="AGR167" s="23"/>
      <c r="AGS167" s="23"/>
      <c r="AGT167" s="23"/>
      <c r="AGU167" s="23"/>
      <c r="AGV167" s="23"/>
      <c r="AGW167" s="23"/>
      <c r="AGX167" s="23"/>
      <c r="AGY167" s="23"/>
      <c r="AGZ167" s="23"/>
      <c r="AHA167" s="23"/>
      <c r="AHB167" s="23"/>
      <c r="AHC167" s="23"/>
      <c r="AHD167" s="23"/>
      <c r="AHE167" s="23"/>
      <c r="AHF167" s="23"/>
      <c r="AHG167" s="23"/>
      <c r="AHH167" s="23"/>
      <c r="AHI167" s="23"/>
      <c r="AHJ167" s="23"/>
      <c r="AHK167" s="23"/>
      <c r="AHL167" s="23"/>
      <c r="AHM167" s="23"/>
      <c r="AHN167" s="23"/>
      <c r="AHO167" s="23"/>
      <c r="AHP167" s="23"/>
      <c r="AHQ167" s="23"/>
      <c r="AHR167" s="23"/>
      <c r="AHS167" s="23"/>
      <c r="AHT167" s="23"/>
      <c r="AHU167" s="23"/>
      <c r="AHV167" s="23"/>
      <c r="AHW167" s="23"/>
      <c r="AHX167" s="23"/>
      <c r="AHY167" s="23"/>
      <c r="AHZ167" s="23"/>
      <c r="AIA167" s="23"/>
      <c r="AIB167" s="23"/>
      <c r="AIC167" s="23"/>
      <c r="AID167" s="23"/>
      <c r="AIE167" s="23"/>
      <c r="AIF167" s="23"/>
      <c r="AIG167" s="23"/>
      <c r="AIH167" s="23"/>
      <c r="AII167" s="23"/>
      <c r="AIJ167" s="23"/>
      <c r="AIK167" s="23"/>
      <c r="AIL167" s="23"/>
      <c r="AIM167" s="23"/>
      <c r="AIN167" s="23"/>
      <c r="AIO167" s="23"/>
      <c r="AIP167" s="23"/>
      <c r="AIQ167" s="23"/>
      <c r="AIR167" s="23"/>
      <c r="AIS167" s="23"/>
      <c r="AIT167" s="23"/>
      <c r="AIU167" s="23"/>
      <c r="AIV167" s="23"/>
      <c r="AIW167" s="23"/>
      <c r="AIX167" s="23"/>
      <c r="AIY167" s="23"/>
      <c r="AIZ167" s="23"/>
      <c r="AJA167" s="23"/>
      <c r="AJB167" s="23"/>
      <c r="AJC167" s="23"/>
      <c r="AJD167" s="23"/>
      <c r="AJE167" s="23"/>
      <c r="AJF167" s="23"/>
      <c r="AJG167" s="23"/>
      <c r="AJH167" s="23"/>
      <c r="AJI167" s="23"/>
      <c r="AJJ167" s="23"/>
      <c r="AJK167" s="23"/>
      <c r="AJL167" s="23"/>
      <c r="AJM167" s="23"/>
      <c r="AJN167" s="23"/>
      <c r="AJO167" s="23"/>
      <c r="AJP167" s="23"/>
      <c r="AJQ167" s="23"/>
      <c r="AJR167" s="23"/>
      <c r="AJS167" s="23"/>
      <c r="AJT167" s="23"/>
      <c r="AJU167" s="23"/>
      <c r="AJV167" s="23"/>
      <c r="AJW167" s="23"/>
      <c r="AJX167" s="23"/>
      <c r="AJY167" s="23"/>
      <c r="AJZ167" s="23"/>
      <c r="AKA167" s="23"/>
      <c r="AKB167" s="23"/>
      <c r="AKC167" s="23"/>
      <c r="AKD167" s="23"/>
      <c r="AKE167" s="23"/>
      <c r="AKF167" s="23"/>
      <c r="AKG167" s="23"/>
      <c r="AKH167" s="23"/>
      <c r="AKI167" s="23"/>
      <c r="AKJ167" s="23"/>
      <c r="AKK167" s="23"/>
      <c r="AKL167" s="23"/>
      <c r="AKM167" s="23"/>
      <c r="AKN167" s="23"/>
      <c r="AKO167" s="23"/>
      <c r="AKP167" s="23"/>
      <c r="AKQ167" s="23"/>
      <c r="AKR167" s="23"/>
      <c r="AKS167" s="23"/>
      <c r="AKT167" s="23"/>
      <c r="AKU167" s="23"/>
      <c r="AKV167" s="23"/>
      <c r="AKW167" s="23"/>
      <c r="AKX167" s="23"/>
      <c r="AKY167" s="23"/>
      <c r="AKZ167" s="23"/>
      <c r="ALA167" s="23"/>
      <c r="ALB167" s="23"/>
      <c r="ALC167" s="23"/>
      <c r="ALD167" s="23"/>
      <c r="ALE167" s="23"/>
      <c r="ALF167" s="23"/>
      <c r="ALG167" s="23"/>
      <c r="ALH167" s="23"/>
      <c r="ALI167" s="23"/>
      <c r="ALJ167" s="23"/>
      <c r="ALK167" s="23"/>
      <c r="ALL167" s="23"/>
      <c r="ALM167" s="23"/>
      <c r="ALN167" s="23"/>
      <c r="ALO167" s="23"/>
      <c r="ALP167" s="23"/>
      <c r="ALQ167" s="23"/>
      <c r="ALR167" s="23"/>
      <c r="ALS167" s="23"/>
      <c r="ALT167" s="23"/>
      <c r="ALU167" s="23"/>
      <c r="ALV167" s="23"/>
      <c r="ALW167" s="23"/>
      <c r="ALX167" s="23"/>
      <c r="ALY167" s="23"/>
      <c r="ALZ167" s="23"/>
      <c r="AMA167" s="23"/>
      <c r="AMB167" s="23"/>
      <c r="AMC167" s="23"/>
      <c r="AMD167" s="23"/>
      <c r="AME167" s="23"/>
      <c r="AMF167" s="23"/>
      <c r="AMG167" s="23"/>
      <c r="AMH167" s="23"/>
      <c r="AMI167" s="23"/>
      <c r="AMJ167" s="23"/>
      <c r="AMK167" s="23"/>
      <c r="AML167" s="23"/>
      <c r="AMM167" s="23"/>
      <c r="AMN167" s="23"/>
      <c r="AMO167" s="23"/>
      <c r="AMP167" s="23"/>
      <c r="AMQ167" s="23"/>
      <c r="AMR167" s="23"/>
      <c r="AMS167" s="23"/>
      <c r="AMT167" s="23"/>
      <c r="AMU167" s="23"/>
      <c r="AMV167" s="23"/>
      <c r="AMW167" s="23"/>
      <c r="AMX167" s="23"/>
      <c r="AMY167" s="23"/>
      <c r="AMZ167" s="23"/>
      <c r="ANA167" s="23"/>
      <c r="ANB167" s="23"/>
      <c r="ANC167" s="23"/>
      <c r="AND167" s="23"/>
      <c r="ANE167" s="23"/>
      <c r="ANF167" s="23"/>
      <c r="ANG167" s="23"/>
      <c r="ANH167" s="23"/>
      <c r="ANI167" s="23"/>
      <c r="ANJ167" s="23"/>
      <c r="ANK167" s="23"/>
      <c r="ANL167" s="23"/>
      <c r="ANM167" s="23"/>
      <c r="ANN167" s="23"/>
      <c r="ANO167" s="23"/>
      <c r="ANP167" s="23"/>
      <c r="ANQ167" s="23"/>
      <c r="ANR167" s="23"/>
      <c r="ANS167" s="23"/>
      <c r="ANT167" s="23"/>
      <c r="ANU167" s="23"/>
      <c r="ANV167" s="23"/>
      <c r="ANW167" s="23"/>
      <c r="ANX167" s="23"/>
      <c r="ANY167" s="23"/>
      <c r="ANZ167" s="23"/>
      <c r="AOA167" s="23"/>
      <c r="AOB167" s="23"/>
      <c r="AOC167" s="23"/>
      <c r="AOD167" s="23"/>
      <c r="AOE167" s="23"/>
      <c r="AOF167" s="23"/>
      <c r="AOG167" s="23"/>
      <c r="AOH167" s="23"/>
      <c r="AOI167" s="23"/>
      <c r="AOJ167" s="23"/>
      <c r="AOK167" s="23"/>
      <c r="AOL167" s="23"/>
      <c r="AOM167" s="23"/>
      <c r="AON167" s="23"/>
      <c r="AOO167" s="23"/>
      <c r="AOP167" s="23"/>
      <c r="AOQ167" s="23"/>
      <c r="AOR167" s="23"/>
      <c r="AOS167" s="23"/>
      <c r="AOT167" s="23"/>
      <c r="AOU167" s="23"/>
      <c r="AOV167" s="23"/>
      <c r="AOW167" s="23"/>
      <c r="AOX167" s="23"/>
      <c r="AOY167" s="23"/>
      <c r="AOZ167" s="23"/>
      <c r="APA167" s="23"/>
      <c r="APB167" s="23"/>
      <c r="APC167" s="23"/>
      <c r="APD167" s="23"/>
      <c r="APE167" s="23"/>
      <c r="APF167" s="23"/>
      <c r="APG167" s="23"/>
      <c r="APH167" s="23"/>
      <c r="API167" s="23"/>
      <c r="APJ167" s="23"/>
      <c r="APK167" s="23"/>
      <c r="APL167" s="23"/>
      <c r="APM167" s="23"/>
      <c r="APN167" s="23"/>
      <c r="APO167" s="23"/>
      <c r="APP167" s="23"/>
      <c r="APQ167" s="23"/>
      <c r="APR167" s="23"/>
      <c r="APS167" s="23"/>
      <c r="APT167" s="23"/>
      <c r="APU167" s="23"/>
      <c r="APV167" s="23"/>
      <c r="APW167" s="23"/>
      <c r="APX167" s="23"/>
      <c r="APY167" s="23"/>
      <c r="APZ167" s="23"/>
      <c r="AQA167" s="23"/>
      <c r="AQB167" s="23"/>
      <c r="AQC167" s="23"/>
      <c r="AQD167" s="23"/>
      <c r="AQE167" s="23"/>
      <c r="AQF167" s="23"/>
      <c r="AQG167" s="23"/>
      <c r="AQH167" s="23"/>
      <c r="AQI167" s="23"/>
      <c r="AQJ167" s="23"/>
      <c r="AQK167" s="23"/>
      <c r="AQL167" s="23"/>
      <c r="AQM167" s="23"/>
      <c r="AQN167" s="23"/>
      <c r="AQO167" s="23"/>
      <c r="AQP167" s="23"/>
      <c r="AQQ167" s="23"/>
      <c r="AQR167" s="23"/>
      <c r="AQS167" s="23"/>
      <c r="AQT167" s="23"/>
      <c r="AQU167" s="23"/>
      <c r="AQV167" s="23"/>
      <c r="AQW167" s="23"/>
      <c r="AQX167" s="23"/>
      <c r="AQY167" s="23"/>
      <c r="AQZ167" s="23"/>
      <c r="ARA167" s="23"/>
      <c r="ARB167" s="23"/>
      <c r="ARC167" s="23"/>
      <c r="ARD167" s="23"/>
      <c r="ARE167" s="23"/>
      <c r="ARF167" s="23"/>
      <c r="ARG167" s="23"/>
      <c r="ARH167" s="23"/>
      <c r="ARI167" s="23"/>
      <c r="ARJ167" s="23"/>
      <c r="ARK167" s="23"/>
      <c r="ARL167" s="23"/>
      <c r="ARM167" s="23"/>
      <c r="ARN167" s="23"/>
      <c r="ARO167" s="23"/>
      <c r="ARP167" s="23"/>
      <c r="ARQ167" s="23"/>
      <c r="ARR167" s="23"/>
      <c r="ARS167" s="23"/>
      <c r="ART167" s="23"/>
      <c r="ARU167" s="23"/>
      <c r="ARV167" s="23"/>
      <c r="ARW167" s="23"/>
      <c r="ARX167" s="23"/>
      <c r="ARY167" s="23"/>
      <c r="ARZ167" s="23"/>
      <c r="ASA167" s="23"/>
      <c r="ASB167" s="23"/>
      <c r="ASC167" s="23"/>
      <c r="ASD167" s="23"/>
      <c r="ASE167" s="23"/>
      <c r="ASF167" s="23"/>
      <c r="ASG167" s="23"/>
      <c r="ASH167" s="23"/>
      <c r="ASI167" s="23"/>
      <c r="ASJ167" s="23"/>
      <c r="ASK167" s="23"/>
      <c r="ASL167" s="23"/>
      <c r="ASM167" s="23"/>
      <c r="ASN167" s="23"/>
      <c r="ASO167" s="23"/>
      <c r="ASP167" s="23"/>
      <c r="ASQ167" s="23"/>
      <c r="ASR167" s="23"/>
      <c r="ASS167" s="23"/>
      <c r="AST167" s="23"/>
      <c r="ASU167" s="23"/>
      <c r="ASV167" s="23"/>
      <c r="ASW167" s="23"/>
      <c r="ASX167" s="23"/>
      <c r="ASY167" s="23"/>
      <c r="ASZ167" s="23"/>
      <c r="ATA167" s="23"/>
      <c r="ATB167" s="23"/>
      <c r="ATC167" s="23"/>
      <c r="ATD167" s="23"/>
      <c r="ATE167" s="23"/>
      <c r="ATF167" s="23"/>
      <c r="ATG167" s="23"/>
      <c r="ATH167" s="23"/>
      <c r="ATI167" s="23"/>
      <c r="ATJ167" s="23"/>
      <c r="ATK167" s="23"/>
      <c r="ATL167" s="23"/>
      <c r="ATM167" s="23"/>
      <c r="ATN167" s="23"/>
      <c r="ATO167" s="23"/>
      <c r="ATP167" s="23"/>
      <c r="ATQ167" s="23"/>
      <c r="ATR167" s="23"/>
      <c r="ATS167" s="23"/>
      <c r="ATT167" s="23"/>
      <c r="ATU167" s="23"/>
      <c r="ATV167" s="23"/>
      <c r="ATW167" s="23"/>
      <c r="ATX167" s="23"/>
      <c r="ATY167" s="23"/>
      <c r="ATZ167" s="23"/>
      <c r="AUA167" s="23"/>
      <c r="AUB167" s="23"/>
      <c r="AUC167" s="23"/>
      <c r="AUD167" s="23"/>
      <c r="AUE167" s="23"/>
      <c r="AUF167" s="23"/>
      <c r="AUG167" s="23"/>
      <c r="AUH167" s="23"/>
      <c r="AUI167" s="23"/>
      <c r="AUJ167" s="23"/>
      <c r="AUK167" s="23"/>
      <c r="AUL167" s="23"/>
      <c r="AUM167" s="23"/>
      <c r="AUN167" s="23"/>
      <c r="AUO167" s="23"/>
      <c r="AUP167" s="23"/>
      <c r="AUQ167" s="23"/>
      <c r="AUR167" s="23"/>
      <c r="AUS167" s="23"/>
      <c r="AUT167" s="23"/>
      <c r="AUU167" s="23"/>
      <c r="AUV167" s="23"/>
      <c r="AUW167" s="23"/>
      <c r="AUX167" s="23"/>
      <c r="AUY167" s="23"/>
      <c r="AUZ167" s="23"/>
      <c r="AVA167" s="23"/>
      <c r="AVB167" s="23"/>
      <c r="AVC167" s="23"/>
      <c r="AVD167" s="23"/>
      <c r="AVE167" s="23"/>
      <c r="AVF167" s="23"/>
      <c r="AVG167" s="23"/>
      <c r="AVH167" s="23"/>
      <c r="AVI167" s="23"/>
      <c r="AVJ167" s="23"/>
      <c r="AVK167" s="23"/>
      <c r="AVL167" s="23"/>
      <c r="AVM167" s="23"/>
      <c r="AVN167" s="23"/>
      <c r="AVO167" s="23"/>
      <c r="AVP167" s="23"/>
      <c r="AVQ167" s="23"/>
      <c r="AVR167" s="23"/>
      <c r="AVS167" s="23"/>
      <c r="AVT167" s="23"/>
      <c r="AVU167" s="23"/>
      <c r="AVV167" s="23"/>
      <c r="AVW167" s="23"/>
      <c r="AVX167" s="23"/>
      <c r="AVY167" s="23"/>
      <c r="AVZ167" s="23"/>
      <c r="AWA167" s="23"/>
      <c r="AWB167" s="23"/>
      <c r="AWC167" s="23"/>
      <c r="AWD167" s="23"/>
      <c r="AWE167" s="23"/>
      <c r="AWF167" s="23"/>
      <c r="AWG167" s="23"/>
      <c r="AWH167" s="23"/>
      <c r="AWI167" s="23"/>
      <c r="AWJ167" s="23"/>
      <c r="AWK167" s="23"/>
      <c r="AWL167" s="23"/>
      <c r="AWM167" s="23"/>
      <c r="AWN167" s="23"/>
      <c r="AWO167" s="23"/>
      <c r="AWP167" s="23"/>
      <c r="AWQ167" s="23"/>
      <c r="AWR167" s="23"/>
      <c r="AWS167" s="23"/>
      <c r="AWT167" s="23"/>
      <c r="AWU167" s="23"/>
      <c r="AWV167" s="23"/>
      <c r="AWW167" s="23"/>
      <c r="AWX167" s="23"/>
      <c r="AWY167" s="23"/>
      <c r="AWZ167" s="23"/>
      <c r="AXA167" s="23"/>
      <c r="AXB167" s="23"/>
      <c r="AXC167" s="23"/>
      <c r="AXD167" s="23"/>
      <c r="AXE167" s="23"/>
      <c r="AXF167" s="23"/>
      <c r="AXG167" s="23"/>
      <c r="AXH167" s="23"/>
      <c r="AXI167" s="23"/>
      <c r="AXJ167" s="23"/>
      <c r="AXK167" s="23"/>
      <c r="AXL167" s="23"/>
      <c r="AXM167" s="23"/>
      <c r="AXN167" s="23"/>
      <c r="AXO167" s="23"/>
      <c r="AXP167" s="23"/>
      <c r="AXQ167" s="23"/>
      <c r="AXR167" s="23"/>
      <c r="AXS167" s="23"/>
      <c r="AXT167" s="23"/>
      <c r="AXU167" s="23"/>
      <c r="AXV167" s="23"/>
      <c r="AXW167" s="23"/>
      <c r="AXX167" s="23"/>
      <c r="AXY167" s="23"/>
      <c r="AXZ167" s="23"/>
      <c r="AYA167" s="23"/>
      <c r="AYB167" s="23"/>
      <c r="AYC167" s="23"/>
      <c r="AYD167" s="23"/>
      <c r="AYE167" s="23"/>
      <c r="AYF167" s="23"/>
      <c r="AYG167" s="23"/>
      <c r="AYH167" s="23"/>
      <c r="AYI167" s="23"/>
      <c r="AYJ167" s="23"/>
      <c r="AYK167" s="23"/>
      <c r="AYL167" s="23"/>
      <c r="AYM167" s="23"/>
      <c r="AYN167" s="23"/>
      <c r="AYO167" s="23"/>
      <c r="AYP167" s="23"/>
      <c r="AYQ167" s="23"/>
      <c r="AYR167" s="23"/>
      <c r="AYS167" s="23"/>
      <c r="AYT167" s="23"/>
      <c r="AYU167" s="23"/>
      <c r="AYV167" s="23"/>
      <c r="AYW167" s="23"/>
      <c r="AYX167" s="23"/>
      <c r="AYY167" s="23"/>
      <c r="AYZ167" s="23"/>
      <c r="AZA167" s="23"/>
      <c r="AZB167" s="23"/>
      <c r="AZC167" s="23"/>
      <c r="AZD167" s="23"/>
      <c r="AZE167" s="23"/>
      <c r="AZF167" s="23"/>
      <c r="AZG167" s="23"/>
      <c r="AZH167" s="23"/>
      <c r="AZI167" s="23"/>
      <c r="AZJ167" s="23"/>
      <c r="AZK167" s="23"/>
      <c r="AZL167" s="23"/>
      <c r="AZM167" s="23"/>
      <c r="AZN167" s="23"/>
      <c r="AZO167" s="23"/>
      <c r="AZP167" s="23"/>
      <c r="AZQ167" s="23"/>
      <c r="AZR167" s="23"/>
      <c r="AZS167" s="23"/>
      <c r="AZT167" s="23"/>
      <c r="AZU167" s="23"/>
      <c r="AZV167" s="23"/>
      <c r="AZW167" s="23"/>
      <c r="AZX167" s="23"/>
      <c r="AZY167" s="23"/>
      <c r="AZZ167" s="23"/>
      <c r="BAA167" s="23"/>
      <c r="BAB167" s="23"/>
      <c r="BAC167" s="23"/>
      <c r="BAD167" s="23"/>
      <c r="BAE167" s="23"/>
      <c r="BAF167" s="23"/>
      <c r="BAG167" s="23"/>
      <c r="BAH167" s="23"/>
      <c r="BAI167" s="23"/>
      <c r="BAJ167" s="23"/>
      <c r="BAK167" s="23"/>
      <c r="BAL167" s="23"/>
      <c r="BAM167" s="23"/>
      <c r="BAN167" s="23"/>
      <c r="BAO167" s="23"/>
      <c r="BAP167" s="23"/>
      <c r="BAQ167" s="23"/>
      <c r="BAR167" s="23"/>
      <c r="BAS167" s="23"/>
      <c r="BAT167" s="23"/>
      <c r="BAU167" s="23"/>
      <c r="BAV167" s="23"/>
      <c r="BAW167" s="23"/>
      <c r="BAX167" s="23"/>
      <c r="BAY167" s="23"/>
      <c r="BAZ167" s="23"/>
      <c r="BBA167" s="23"/>
      <c r="BBB167" s="23"/>
      <c r="BBC167" s="23"/>
      <c r="BBD167" s="23"/>
      <c r="BBE167" s="23"/>
      <c r="BBF167" s="23"/>
      <c r="BBG167" s="23"/>
      <c r="BBH167" s="23"/>
      <c r="BBI167" s="23"/>
      <c r="BBJ167" s="23"/>
      <c r="BBK167" s="23"/>
      <c r="BBL167" s="23"/>
      <c r="BBM167" s="23"/>
      <c r="BBN167" s="23"/>
      <c r="BBO167" s="23"/>
      <c r="BBP167" s="23"/>
      <c r="BBQ167" s="23"/>
      <c r="BBR167" s="23"/>
      <c r="BBS167" s="23"/>
      <c r="BBT167" s="23"/>
      <c r="BBU167" s="23"/>
      <c r="BBV167" s="23"/>
      <c r="BBW167" s="23"/>
      <c r="BBX167" s="23"/>
      <c r="BBY167" s="23"/>
      <c r="BBZ167" s="23"/>
      <c r="BCA167" s="23"/>
      <c r="BCB167" s="23"/>
      <c r="BCC167" s="23"/>
      <c r="BCD167" s="23"/>
      <c r="BCE167" s="23"/>
      <c r="BCF167" s="23"/>
      <c r="BCG167" s="23"/>
      <c r="BCH167" s="23"/>
      <c r="BCI167" s="23"/>
      <c r="BCJ167" s="23"/>
      <c r="BCK167" s="23"/>
      <c r="BCL167" s="23"/>
      <c r="BCM167" s="23"/>
      <c r="BCN167" s="23"/>
      <c r="BCO167" s="23"/>
      <c r="BCP167" s="23"/>
      <c r="BCQ167" s="23"/>
      <c r="BCR167" s="23"/>
      <c r="BCS167" s="23"/>
      <c r="BCT167" s="23"/>
      <c r="BCU167" s="23"/>
      <c r="BCV167" s="23"/>
      <c r="BCW167" s="23"/>
      <c r="BCX167" s="23"/>
      <c r="BCY167" s="23"/>
      <c r="BCZ167" s="23"/>
      <c r="BDA167" s="23"/>
      <c r="BDB167" s="23"/>
      <c r="BDC167" s="23"/>
      <c r="BDD167" s="23"/>
      <c r="BDE167" s="23"/>
      <c r="BDF167" s="23"/>
      <c r="BDG167" s="23"/>
      <c r="BDH167" s="23"/>
      <c r="BDI167" s="23"/>
      <c r="BDJ167" s="23"/>
      <c r="BDK167" s="23"/>
      <c r="BDL167" s="23"/>
      <c r="BDM167" s="23"/>
      <c r="BDN167" s="23"/>
      <c r="BDO167" s="23"/>
      <c r="BDP167" s="23"/>
      <c r="BDQ167" s="23"/>
      <c r="BDR167" s="23"/>
      <c r="BDS167" s="23"/>
      <c r="BDT167" s="23"/>
      <c r="BDU167" s="23"/>
      <c r="BDV167" s="23"/>
      <c r="BDW167" s="23"/>
      <c r="BDX167" s="23"/>
      <c r="BDY167" s="23"/>
      <c r="BDZ167" s="23"/>
      <c r="BEA167" s="23"/>
      <c r="BEB167" s="23"/>
      <c r="BEC167" s="23"/>
      <c r="BED167" s="23"/>
      <c r="BEE167" s="23"/>
      <c r="BEF167" s="23"/>
      <c r="BEG167" s="23"/>
      <c r="BEH167" s="23"/>
      <c r="BEI167" s="23"/>
      <c r="BEJ167" s="23"/>
      <c r="BEK167" s="23"/>
      <c r="BEL167" s="23"/>
      <c r="BEM167" s="23"/>
      <c r="BEN167" s="23"/>
      <c r="BEO167" s="23"/>
      <c r="BEP167" s="23"/>
      <c r="BEQ167" s="23"/>
      <c r="BER167" s="23"/>
      <c r="BES167" s="23"/>
      <c r="BET167" s="23"/>
      <c r="BEU167" s="23"/>
      <c r="BEV167" s="23"/>
      <c r="BEW167" s="23"/>
      <c r="BEX167" s="23"/>
      <c r="BEY167" s="23"/>
      <c r="BEZ167" s="23"/>
      <c r="BFA167" s="23"/>
      <c r="BFB167" s="23"/>
      <c r="BFC167" s="23"/>
      <c r="BFD167" s="23"/>
      <c r="BFE167" s="23"/>
      <c r="BFF167" s="23"/>
      <c r="BFG167" s="23"/>
      <c r="BFH167" s="23"/>
      <c r="BFI167" s="23"/>
      <c r="BFJ167" s="23"/>
      <c r="BFK167" s="23"/>
      <c r="BFL167" s="23"/>
      <c r="BFM167" s="23"/>
      <c r="BFN167" s="23"/>
      <c r="BFO167" s="23"/>
      <c r="BFP167" s="23"/>
      <c r="BFQ167" s="23"/>
      <c r="BFR167" s="23"/>
      <c r="BFS167" s="23"/>
      <c r="BFT167" s="23"/>
      <c r="BFU167" s="23"/>
      <c r="BFV167" s="23"/>
      <c r="BFW167" s="23"/>
      <c r="BFX167" s="23"/>
      <c r="BFY167" s="23"/>
      <c r="BFZ167" s="23"/>
      <c r="BGA167" s="23"/>
      <c r="BGB167" s="23"/>
      <c r="BGC167" s="23"/>
      <c r="BGD167" s="23"/>
      <c r="BGE167" s="23"/>
      <c r="BGF167" s="23"/>
      <c r="BGG167" s="23"/>
      <c r="BGH167" s="23"/>
      <c r="BGI167" s="23"/>
      <c r="BGJ167" s="23"/>
      <c r="BGK167" s="23"/>
      <c r="BGL167" s="23"/>
      <c r="BGM167" s="23"/>
      <c r="BGN167" s="23"/>
      <c r="BGO167" s="23"/>
      <c r="BGP167" s="23"/>
      <c r="BGQ167" s="23"/>
      <c r="BGR167" s="23"/>
      <c r="BGS167" s="23"/>
      <c r="BGT167" s="23"/>
      <c r="BGU167" s="23"/>
      <c r="BGV167" s="23"/>
      <c r="BGW167" s="23"/>
      <c r="BGX167" s="23"/>
      <c r="BGY167" s="23"/>
      <c r="BGZ167" s="23"/>
      <c r="BHA167" s="23"/>
      <c r="BHB167" s="23"/>
      <c r="BHC167" s="23"/>
      <c r="BHD167" s="23"/>
      <c r="BHE167" s="23"/>
      <c r="BHF167" s="23"/>
      <c r="BHG167" s="23"/>
      <c r="BHH167" s="23"/>
      <c r="BHI167" s="23"/>
      <c r="BHJ167" s="23"/>
      <c r="BHK167" s="23"/>
      <c r="BHL167" s="23"/>
      <c r="BHM167" s="23"/>
      <c r="BHN167" s="23"/>
      <c r="BHO167" s="23"/>
      <c r="BHP167" s="23"/>
      <c r="BHQ167" s="23"/>
      <c r="BHR167" s="23"/>
      <c r="BHS167" s="23"/>
      <c r="BHT167" s="23"/>
      <c r="BHU167" s="23"/>
      <c r="BHV167" s="23"/>
      <c r="BHW167" s="23"/>
      <c r="BHX167" s="23"/>
      <c r="BHY167" s="23"/>
      <c r="BHZ167" s="23"/>
      <c r="BIA167" s="23"/>
      <c r="BIB167" s="23"/>
      <c r="BIC167" s="23"/>
      <c r="BID167" s="23"/>
      <c r="BIE167" s="23"/>
      <c r="BIF167" s="23"/>
      <c r="BIG167" s="23"/>
      <c r="BIH167" s="23"/>
      <c r="BII167" s="23"/>
      <c r="BIJ167" s="23"/>
      <c r="BIK167" s="23"/>
      <c r="BIL167" s="23"/>
      <c r="BIM167" s="23"/>
      <c r="BIN167" s="23"/>
      <c r="BIO167" s="23"/>
      <c r="BIP167" s="23"/>
      <c r="BIQ167" s="23"/>
      <c r="BIR167" s="23"/>
      <c r="BIS167" s="23"/>
      <c r="BIT167" s="23"/>
      <c r="BIU167" s="23"/>
      <c r="BIV167" s="23"/>
      <c r="BIW167" s="23"/>
      <c r="BIX167" s="23"/>
      <c r="BIY167" s="23"/>
      <c r="BIZ167" s="23"/>
      <c r="BJA167" s="23"/>
      <c r="BJB167" s="23"/>
      <c r="BJC167" s="23"/>
      <c r="BJD167" s="23"/>
      <c r="BJE167" s="23"/>
      <c r="BJF167" s="23"/>
      <c r="BJG167" s="23"/>
      <c r="BJH167" s="23"/>
      <c r="BJI167" s="23"/>
      <c r="BJJ167" s="23"/>
      <c r="BJK167" s="23"/>
      <c r="BJL167" s="23"/>
      <c r="BJM167" s="23"/>
      <c r="BJN167" s="23"/>
      <c r="BJO167" s="23"/>
      <c r="BJP167" s="23"/>
      <c r="BJQ167" s="23"/>
      <c r="BJR167" s="23"/>
      <c r="BJS167" s="23"/>
      <c r="BJT167" s="23"/>
      <c r="BJU167" s="23"/>
      <c r="BJV167" s="23"/>
      <c r="BJW167" s="23"/>
      <c r="BJX167" s="23"/>
      <c r="BJY167" s="23"/>
      <c r="BJZ167" s="23"/>
      <c r="BKA167" s="23"/>
      <c r="BKB167" s="23"/>
      <c r="BKC167" s="23"/>
      <c r="BKD167" s="23"/>
      <c r="BKE167" s="23"/>
      <c r="BKF167" s="23"/>
      <c r="BKG167" s="23"/>
      <c r="BKH167" s="23"/>
      <c r="BKI167" s="23"/>
      <c r="BKJ167" s="23"/>
      <c r="BKK167" s="23"/>
      <c r="BKL167" s="23"/>
      <c r="BKM167" s="23"/>
      <c r="BKN167" s="23"/>
      <c r="BKO167" s="23"/>
      <c r="BKP167" s="23"/>
      <c r="BKQ167" s="23"/>
      <c r="BKR167" s="23"/>
      <c r="BKS167" s="23"/>
      <c r="BKT167" s="23"/>
      <c r="BKU167" s="23"/>
      <c r="BKV167" s="23"/>
      <c r="BKW167" s="23"/>
      <c r="BKX167" s="23"/>
      <c r="BKY167" s="23"/>
      <c r="BKZ167" s="23"/>
      <c r="BLA167" s="23"/>
      <c r="BLB167" s="23"/>
      <c r="BLC167" s="23"/>
      <c r="BLD167" s="23"/>
      <c r="BLE167" s="23"/>
      <c r="BLF167" s="23"/>
      <c r="BLG167" s="23"/>
      <c r="BLH167" s="23"/>
      <c r="BLI167" s="23"/>
      <c r="BLJ167" s="23"/>
      <c r="BLK167" s="23"/>
      <c r="BLL167" s="23"/>
      <c r="BLM167" s="23"/>
      <c r="BLN167" s="23"/>
      <c r="BLO167" s="23"/>
      <c r="BLP167" s="23"/>
      <c r="BLQ167" s="23"/>
      <c r="BLR167" s="23"/>
      <c r="BLS167" s="23"/>
      <c r="BLT167" s="23"/>
      <c r="BLU167" s="23"/>
      <c r="BLV167" s="23"/>
      <c r="BLW167" s="23"/>
      <c r="BLX167" s="23"/>
      <c r="BLY167" s="23"/>
      <c r="BLZ167" s="23"/>
      <c r="BMA167" s="23"/>
      <c r="BMB167" s="23"/>
      <c r="BMC167" s="23"/>
      <c r="BMD167" s="23"/>
      <c r="BME167" s="23"/>
      <c r="BMF167" s="23"/>
      <c r="BMG167" s="23"/>
      <c r="BMH167" s="23"/>
      <c r="BMI167" s="23"/>
      <c r="BMJ167" s="23"/>
      <c r="BMK167" s="23"/>
      <c r="BML167" s="23"/>
      <c r="BMM167" s="23"/>
      <c r="BMN167" s="23"/>
      <c r="BMO167" s="23"/>
      <c r="BMP167" s="23"/>
      <c r="BMQ167" s="23"/>
      <c r="BMR167" s="23"/>
      <c r="BMS167" s="23"/>
      <c r="BMT167" s="23"/>
      <c r="BMU167" s="23"/>
      <c r="BMV167" s="23"/>
      <c r="BMW167" s="23"/>
      <c r="BMX167" s="23"/>
      <c r="BMY167" s="23"/>
      <c r="BMZ167" s="23"/>
      <c r="BNA167" s="23"/>
      <c r="BNB167" s="23"/>
      <c r="BNC167" s="23"/>
      <c r="BND167" s="23"/>
      <c r="BNE167" s="23"/>
      <c r="BNF167" s="23"/>
      <c r="BNG167" s="23"/>
      <c r="BNH167" s="23"/>
      <c r="BNI167" s="23"/>
      <c r="BNJ167" s="23"/>
      <c r="BNK167" s="23"/>
      <c r="BNL167" s="23"/>
      <c r="BNM167" s="23"/>
      <c r="BNN167" s="23"/>
      <c r="BNO167" s="23"/>
      <c r="BNP167" s="23"/>
      <c r="BNQ167" s="23"/>
      <c r="BNR167" s="23"/>
      <c r="BNS167" s="23"/>
      <c r="BNT167" s="23"/>
      <c r="BNU167" s="23"/>
      <c r="BNV167" s="23"/>
      <c r="BNW167" s="23"/>
      <c r="BNX167" s="23"/>
      <c r="BNY167" s="23"/>
      <c r="BNZ167" s="23"/>
      <c r="BOA167" s="23"/>
      <c r="BOB167" s="23"/>
      <c r="BOC167" s="23"/>
      <c r="BOD167" s="23"/>
      <c r="BOE167" s="23"/>
      <c r="BOF167" s="23"/>
      <c r="BOG167" s="23"/>
      <c r="BOH167" s="23"/>
      <c r="BOI167" s="23"/>
      <c r="BOJ167" s="23"/>
      <c r="BOK167" s="23"/>
      <c r="BOL167" s="23"/>
      <c r="BOM167" s="23"/>
      <c r="BON167" s="23"/>
      <c r="BOO167" s="23"/>
      <c r="BOP167" s="23"/>
      <c r="BOQ167" s="23"/>
      <c r="BOR167" s="23"/>
      <c r="BOS167" s="23"/>
      <c r="BOT167" s="23"/>
      <c r="BOU167" s="23"/>
      <c r="BOV167" s="23"/>
      <c r="BOW167" s="23"/>
      <c r="BOX167" s="23"/>
      <c r="BOY167" s="23"/>
      <c r="BOZ167" s="23"/>
      <c r="BPA167" s="23"/>
      <c r="BPB167" s="23"/>
      <c r="BPC167" s="23"/>
      <c r="BPD167" s="23"/>
      <c r="BPE167" s="23"/>
      <c r="BPF167" s="23"/>
      <c r="BPG167" s="23"/>
      <c r="BPH167" s="23"/>
      <c r="BPI167" s="23"/>
      <c r="BPJ167" s="23"/>
      <c r="BPK167" s="23"/>
      <c r="BPL167" s="23"/>
      <c r="BPM167" s="23"/>
      <c r="BPN167" s="23"/>
      <c r="BPO167" s="23"/>
      <c r="BPP167" s="23"/>
      <c r="BPQ167" s="23"/>
      <c r="BPR167" s="23"/>
      <c r="BPS167" s="23"/>
      <c r="BPT167" s="23"/>
      <c r="BPU167" s="23"/>
      <c r="BPV167" s="23"/>
      <c r="BPW167" s="23"/>
      <c r="BPX167" s="23"/>
      <c r="BPY167" s="23"/>
      <c r="BPZ167" s="23"/>
      <c r="BQA167" s="23"/>
      <c r="BQB167" s="23"/>
      <c r="BQC167" s="23"/>
      <c r="BQD167" s="23"/>
      <c r="BQE167" s="23"/>
      <c r="BQF167" s="23"/>
      <c r="BQG167" s="23"/>
      <c r="BQH167" s="23"/>
      <c r="BQI167" s="23"/>
      <c r="BQJ167" s="23"/>
      <c r="BQK167" s="23"/>
      <c r="BQL167" s="23"/>
      <c r="BQM167" s="23"/>
      <c r="BQN167" s="23"/>
      <c r="BQO167" s="23"/>
      <c r="BQP167" s="23"/>
      <c r="BQQ167" s="23"/>
      <c r="BQR167" s="23"/>
      <c r="BQS167" s="23"/>
      <c r="BQT167" s="23"/>
      <c r="BQU167" s="23"/>
      <c r="BQV167" s="23"/>
      <c r="BQW167" s="23"/>
      <c r="BQX167" s="23"/>
      <c r="BQY167" s="23"/>
      <c r="BQZ167" s="23"/>
      <c r="BRA167" s="23"/>
      <c r="BRB167" s="23"/>
      <c r="BRC167" s="23"/>
      <c r="BRD167" s="23"/>
      <c r="BRE167" s="23"/>
      <c r="BRF167" s="23"/>
      <c r="BRG167" s="23"/>
      <c r="BRH167" s="23"/>
      <c r="BRI167" s="23"/>
      <c r="BRJ167" s="23"/>
      <c r="BRK167" s="23"/>
      <c r="BRL167" s="23"/>
      <c r="BRM167" s="23"/>
      <c r="BRN167" s="23"/>
      <c r="BRO167" s="23"/>
      <c r="BRP167" s="23"/>
      <c r="BRQ167" s="23"/>
      <c r="BRR167" s="23"/>
      <c r="BRS167" s="23"/>
      <c r="BRT167" s="23"/>
      <c r="BRU167" s="23"/>
      <c r="BRV167" s="23"/>
      <c r="BRW167" s="23"/>
      <c r="BRX167" s="23"/>
      <c r="BRY167" s="23"/>
      <c r="BRZ167" s="23"/>
      <c r="BSA167" s="23"/>
      <c r="BSB167" s="23"/>
      <c r="BSC167" s="23"/>
      <c r="BSD167" s="23"/>
      <c r="BSE167" s="23"/>
      <c r="BSF167" s="23"/>
      <c r="BSG167" s="23"/>
      <c r="BSH167" s="23"/>
      <c r="BSI167" s="23"/>
      <c r="BSJ167" s="23"/>
      <c r="BSK167" s="23"/>
      <c r="BSL167" s="23"/>
      <c r="BSM167" s="23"/>
      <c r="BSN167" s="23"/>
      <c r="BSO167" s="23"/>
      <c r="BSP167" s="23"/>
      <c r="BSQ167" s="23"/>
      <c r="BSR167" s="23"/>
      <c r="BSS167" s="23"/>
      <c r="BST167" s="23"/>
      <c r="BSU167" s="23"/>
      <c r="BSV167" s="23"/>
      <c r="BSW167" s="23"/>
      <c r="BSX167" s="23"/>
      <c r="BSY167" s="23"/>
      <c r="BSZ167" s="23"/>
      <c r="BTA167" s="23"/>
      <c r="BTB167" s="23"/>
      <c r="BTC167" s="23"/>
      <c r="BTD167" s="23"/>
      <c r="BTE167" s="23"/>
      <c r="BTF167" s="23"/>
      <c r="BTG167" s="23"/>
      <c r="BTH167" s="23"/>
      <c r="BTI167" s="23"/>
      <c r="BTJ167" s="23"/>
      <c r="BTK167" s="23"/>
      <c r="BTL167" s="23"/>
      <c r="BTM167" s="23"/>
      <c r="BTN167" s="23"/>
      <c r="BTO167" s="23"/>
      <c r="BTP167" s="23"/>
      <c r="BTQ167" s="23"/>
      <c r="BTR167" s="23"/>
      <c r="BTS167" s="23"/>
      <c r="BTT167" s="23"/>
      <c r="BTU167" s="23"/>
      <c r="BTV167" s="23"/>
      <c r="BTW167" s="23"/>
      <c r="BTX167" s="23"/>
      <c r="BTY167" s="23"/>
      <c r="BTZ167" s="23"/>
      <c r="BUA167" s="23"/>
      <c r="BUB167" s="23"/>
      <c r="BUC167" s="23"/>
      <c r="BUD167" s="23"/>
      <c r="BUE167" s="23"/>
      <c r="BUF167" s="23"/>
      <c r="BUG167" s="23"/>
      <c r="BUH167" s="23"/>
      <c r="BUI167" s="23"/>
      <c r="BUJ167" s="23"/>
      <c r="BUK167" s="23"/>
      <c r="BUL167" s="23"/>
      <c r="BUM167" s="23"/>
      <c r="BUN167" s="23"/>
      <c r="BUO167" s="23"/>
      <c r="BUP167" s="23"/>
      <c r="BUQ167" s="23"/>
      <c r="BUR167" s="23"/>
      <c r="BUS167" s="23"/>
      <c r="BUT167" s="23"/>
      <c r="BUU167" s="23"/>
      <c r="BUV167" s="23"/>
      <c r="BUW167" s="23"/>
      <c r="BUX167" s="23"/>
      <c r="BUY167" s="23"/>
      <c r="BUZ167" s="23"/>
      <c r="BVA167" s="23"/>
      <c r="BVB167" s="23"/>
      <c r="BVC167" s="23"/>
      <c r="BVD167" s="23"/>
      <c r="BVE167" s="23"/>
      <c r="BVF167" s="23"/>
      <c r="BVG167" s="23"/>
      <c r="BVH167" s="23"/>
      <c r="BVI167" s="23"/>
      <c r="BVJ167" s="23"/>
      <c r="BVK167" s="23"/>
      <c r="BVL167" s="23"/>
      <c r="BVM167" s="23"/>
      <c r="BVN167" s="23"/>
      <c r="BVO167" s="23"/>
      <c r="BVP167" s="23"/>
      <c r="BVQ167" s="23"/>
      <c r="BVR167" s="23"/>
      <c r="BVS167" s="23"/>
      <c r="BVT167" s="23"/>
      <c r="BVU167" s="23"/>
      <c r="BVV167" s="23"/>
      <c r="BVW167" s="23"/>
      <c r="BVX167" s="23"/>
      <c r="BVY167" s="23"/>
      <c r="BVZ167" s="23"/>
      <c r="BWA167" s="23"/>
      <c r="BWB167" s="23"/>
      <c r="BWC167" s="23"/>
      <c r="BWD167" s="23"/>
      <c r="BWE167" s="23"/>
      <c r="BWF167" s="23"/>
      <c r="BWG167" s="23"/>
      <c r="BWH167" s="23"/>
      <c r="BWI167" s="23"/>
      <c r="BWJ167" s="23"/>
      <c r="BWK167" s="23"/>
      <c r="BWL167" s="23"/>
      <c r="BWM167" s="23"/>
      <c r="BWN167" s="23"/>
      <c r="BWO167" s="23"/>
      <c r="BWP167" s="23"/>
      <c r="BWQ167" s="23"/>
      <c r="BWR167" s="23"/>
      <c r="BWS167" s="23"/>
      <c r="BWT167" s="23"/>
      <c r="BWU167" s="23"/>
      <c r="BWV167" s="23"/>
      <c r="BWW167" s="23"/>
      <c r="BWX167" s="23"/>
      <c r="BWY167" s="23"/>
      <c r="BWZ167" s="23"/>
      <c r="BXA167" s="23"/>
      <c r="BXB167" s="23"/>
      <c r="BXC167" s="23"/>
      <c r="BXD167" s="23"/>
      <c r="BXE167" s="23"/>
      <c r="BXF167" s="23"/>
      <c r="BXG167" s="23"/>
      <c r="BXH167" s="23"/>
      <c r="BXI167" s="23"/>
      <c r="BXJ167" s="23"/>
      <c r="BXK167" s="23"/>
      <c r="BXL167" s="23"/>
      <c r="BXM167" s="23"/>
      <c r="BXN167" s="23"/>
      <c r="BXO167" s="23"/>
      <c r="BXP167" s="23"/>
      <c r="BXQ167" s="23"/>
      <c r="BXR167" s="23"/>
      <c r="BXS167" s="23"/>
      <c r="BXT167" s="23"/>
      <c r="BXU167" s="23"/>
      <c r="BXV167" s="23"/>
      <c r="BXW167" s="23"/>
      <c r="BXX167" s="23"/>
      <c r="BXY167" s="23"/>
      <c r="BXZ167" s="23"/>
      <c r="BYA167" s="23"/>
      <c r="BYB167" s="23"/>
      <c r="BYC167" s="23"/>
      <c r="BYD167" s="23"/>
      <c r="BYE167" s="23"/>
      <c r="BYF167" s="23"/>
      <c r="BYG167" s="23"/>
      <c r="BYH167" s="23"/>
      <c r="BYI167" s="23"/>
      <c r="BYJ167" s="23"/>
      <c r="BYK167" s="23"/>
      <c r="BYL167" s="23"/>
      <c r="BYM167" s="23"/>
      <c r="BYN167" s="23"/>
      <c r="BYO167" s="23"/>
      <c r="BYP167" s="23"/>
      <c r="BYQ167" s="23"/>
      <c r="BYR167" s="23"/>
      <c r="BYS167" s="23"/>
      <c r="BYT167" s="23"/>
      <c r="BYU167" s="23"/>
      <c r="BYV167" s="23"/>
      <c r="BYW167" s="23"/>
      <c r="BYX167" s="23"/>
      <c r="BYY167" s="23"/>
      <c r="BYZ167" s="23"/>
      <c r="BZA167" s="23"/>
      <c r="BZB167" s="23"/>
      <c r="BZC167" s="23"/>
      <c r="BZD167" s="23"/>
      <c r="BZE167" s="23"/>
      <c r="BZF167" s="23"/>
      <c r="BZG167" s="23"/>
      <c r="BZH167" s="23"/>
      <c r="BZI167" s="23"/>
      <c r="BZJ167" s="23"/>
      <c r="BZK167" s="23"/>
      <c r="BZL167" s="23"/>
      <c r="BZM167" s="23"/>
      <c r="BZN167" s="23"/>
      <c r="BZO167" s="23"/>
      <c r="BZP167" s="23"/>
      <c r="BZQ167" s="23"/>
      <c r="BZR167" s="23"/>
      <c r="BZS167" s="23"/>
      <c r="BZT167" s="23"/>
      <c r="BZU167" s="23"/>
      <c r="BZV167" s="23"/>
      <c r="BZW167" s="23"/>
      <c r="BZX167" s="23"/>
      <c r="BZY167" s="23"/>
      <c r="BZZ167" s="23"/>
      <c r="CAA167" s="23"/>
      <c r="CAB167" s="23"/>
      <c r="CAC167" s="23"/>
      <c r="CAD167" s="23"/>
      <c r="CAE167" s="23"/>
      <c r="CAF167" s="23"/>
      <c r="CAG167" s="23"/>
      <c r="CAH167" s="23"/>
      <c r="CAI167" s="23"/>
      <c r="CAJ167" s="23"/>
      <c r="CAK167" s="23"/>
      <c r="CAL167" s="23"/>
      <c r="CAM167" s="23"/>
      <c r="CAN167" s="23"/>
      <c r="CAO167" s="23"/>
      <c r="CAP167" s="23"/>
      <c r="CAQ167" s="23"/>
      <c r="CAR167" s="23"/>
      <c r="CAS167" s="23"/>
      <c r="CAT167" s="23"/>
      <c r="CAU167" s="23"/>
      <c r="CAV167" s="23"/>
      <c r="CAW167" s="23"/>
      <c r="CAX167" s="23"/>
      <c r="CAY167" s="23"/>
      <c r="CAZ167" s="23"/>
      <c r="CBA167" s="23"/>
      <c r="CBB167" s="23"/>
      <c r="CBC167" s="23"/>
      <c r="CBD167" s="23"/>
      <c r="CBE167" s="23"/>
      <c r="CBF167" s="23"/>
      <c r="CBG167" s="23"/>
      <c r="CBH167" s="23"/>
      <c r="CBI167" s="23"/>
      <c r="CBJ167" s="23"/>
      <c r="CBK167" s="23"/>
      <c r="CBL167" s="23"/>
      <c r="CBM167" s="23"/>
      <c r="CBN167" s="23"/>
      <c r="CBO167" s="23"/>
      <c r="CBP167" s="23"/>
      <c r="CBQ167" s="23"/>
      <c r="CBR167" s="23"/>
      <c r="CBS167" s="23"/>
      <c r="CBT167" s="23"/>
      <c r="CBU167" s="23"/>
      <c r="CBV167" s="23"/>
      <c r="CBW167" s="23"/>
      <c r="CBX167" s="23"/>
      <c r="CBY167" s="23"/>
      <c r="CBZ167" s="23"/>
      <c r="CCA167" s="23"/>
      <c r="CCB167" s="23"/>
      <c r="CCC167" s="23"/>
      <c r="CCD167" s="23"/>
      <c r="CCE167" s="23"/>
      <c r="CCF167" s="23"/>
      <c r="CCG167" s="23"/>
      <c r="CCH167" s="23"/>
      <c r="CCI167" s="23"/>
      <c r="CCJ167" s="23"/>
      <c r="CCK167" s="23"/>
      <c r="CCL167" s="23"/>
      <c r="CCM167" s="23"/>
      <c r="CCN167" s="23"/>
      <c r="CCO167" s="23"/>
      <c r="CCP167" s="23"/>
      <c r="CCQ167" s="23"/>
      <c r="CCR167" s="23"/>
      <c r="CCS167" s="23"/>
      <c r="CCT167" s="23"/>
      <c r="CCU167" s="23"/>
      <c r="CCV167" s="23"/>
      <c r="CCW167" s="23"/>
      <c r="CCX167" s="23"/>
      <c r="CCY167" s="23"/>
      <c r="CCZ167" s="23"/>
      <c r="CDA167" s="23"/>
      <c r="CDB167" s="23"/>
      <c r="CDC167" s="23"/>
      <c r="CDD167" s="23"/>
      <c r="CDE167" s="23"/>
      <c r="CDF167" s="23"/>
      <c r="CDG167" s="23"/>
      <c r="CDH167" s="23"/>
      <c r="CDI167" s="23"/>
      <c r="CDJ167" s="23"/>
      <c r="CDK167" s="23"/>
      <c r="CDL167" s="23"/>
      <c r="CDM167" s="23"/>
      <c r="CDN167" s="23"/>
      <c r="CDO167" s="23"/>
      <c r="CDP167" s="23"/>
      <c r="CDQ167" s="23"/>
      <c r="CDR167" s="23"/>
      <c r="CDS167" s="23"/>
      <c r="CDT167" s="23"/>
      <c r="CDU167" s="23"/>
      <c r="CDV167" s="23"/>
      <c r="CDW167" s="23"/>
      <c r="CDX167" s="23"/>
      <c r="CDY167" s="23"/>
      <c r="CDZ167" s="23"/>
      <c r="CEA167" s="23"/>
      <c r="CEB167" s="23"/>
      <c r="CEC167" s="23"/>
      <c r="CED167" s="23"/>
      <c r="CEE167" s="23"/>
      <c r="CEF167" s="23"/>
      <c r="CEG167" s="23"/>
      <c r="CEH167" s="23"/>
      <c r="CEI167" s="23"/>
      <c r="CEJ167" s="23"/>
      <c r="CEK167" s="23"/>
      <c r="CEL167" s="23"/>
      <c r="CEM167" s="23"/>
      <c r="CEN167" s="23"/>
      <c r="CEO167" s="23"/>
      <c r="CEP167" s="23"/>
      <c r="CEQ167" s="23"/>
      <c r="CER167" s="23"/>
      <c r="CES167" s="23"/>
      <c r="CET167" s="23"/>
      <c r="CEU167" s="23"/>
      <c r="CEV167" s="23"/>
      <c r="CEW167" s="23"/>
      <c r="CEX167" s="23"/>
      <c r="CEY167" s="23"/>
      <c r="CEZ167" s="23"/>
      <c r="CFA167" s="23"/>
      <c r="CFB167" s="23"/>
      <c r="CFC167" s="23"/>
      <c r="CFD167" s="23"/>
      <c r="CFE167" s="23"/>
      <c r="CFF167" s="23"/>
      <c r="CFG167" s="23"/>
      <c r="CFH167" s="23"/>
      <c r="CFI167" s="23"/>
      <c r="CFJ167" s="23"/>
      <c r="CFK167" s="23"/>
      <c r="CFL167" s="23"/>
      <c r="CFM167" s="23"/>
      <c r="CFN167" s="23"/>
      <c r="CFO167" s="23"/>
      <c r="CFP167" s="23"/>
      <c r="CFQ167" s="23"/>
      <c r="CFR167" s="23"/>
      <c r="CFS167" s="23"/>
      <c r="CFT167" s="23"/>
      <c r="CFU167" s="23"/>
      <c r="CFV167" s="23"/>
      <c r="CFW167" s="23"/>
      <c r="CFX167" s="23"/>
      <c r="CFY167" s="23"/>
      <c r="CFZ167" s="23"/>
      <c r="CGA167" s="23"/>
      <c r="CGB167" s="23"/>
      <c r="CGC167" s="23"/>
      <c r="CGD167" s="23"/>
      <c r="CGE167" s="23"/>
      <c r="CGF167" s="23"/>
      <c r="CGG167" s="23"/>
      <c r="CGH167" s="23"/>
      <c r="CGI167" s="23"/>
      <c r="CGJ167" s="23"/>
      <c r="CGK167" s="23"/>
      <c r="CGL167" s="23"/>
      <c r="CGM167" s="23"/>
      <c r="CGN167" s="23"/>
      <c r="CGO167" s="23"/>
      <c r="CGP167" s="23"/>
      <c r="CGQ167" s="23"/>
      <c r="CGR167" s="23"/>
      <c r="CGS167" s="23"/>
      <c r="CGT167" s="23"/>
      <c r="CGU167" s="23"/>
      <c r="CGV167" s="23"/>
      <c r="CGW167" s="23"/>
      <c r="CGX167" s="23"/>
      <c r="CGY167" s="23"/>
      <c r="CGZ167" s="23"/>
      <c r="CHA167" s="23"/>
      <c r="CHB167" s="23"/>
      <c r="CHC167" s="23"/>
      <c r="CHD167" s="23"/>
      <c r="CHE167" s="23"/>
      <c r="CHF167" s="23"/>
      <c r="CHG167" s="23"/>
      <c r="CHH167" s="23"/>
      <c r="CHI167" s="23"/>
      <c r="CHJ167" s="23"/>
      <c r="CHK167" s="23"/>
      <c r="CHL167" s="23"/>
      <c r="CHM167" s="23"/>
      <c r="CHN167" s="23"/>
      <c r="CHO167" s="23"/>
      <c r="CHP167" s="23"/>
      <c r="CHQ167" s="23"/>
      <c r="CHR167" s="23"/>
      <c r="CHS167" s="23"/>
      <c r="CHT167" s="23"/>
      <c r="CHU167" s="23"/>
      <c r="CHV167" s="23"/>
      <c r="CHW167" s="23"/>
      <c r="CHX167" s="23"/>
      <c r="CHY167" s="23"/>
      <c r="CHZ167" s="23"/>
      <c r="CIA167" s="23"/>
      <c r="CIB167" s="23"/>
      <c r="CIC167" s="23"/>
      <c r="CID167" s="23"/>
      <c r="CIE167" s="23"/>
      <c r="CIF167" s="23"/>
      <c r="CIG167" s="23"/>
      <c r="CIH167" s="23"/>
      <c r="CII167" s="23"/>
      <c r="CIJ167" s="23"/>
      <c r="CIK167" s="23"/>
      <c r="CIL167" s="23"/>
      <c r="CIM167" s="23"/>
      <c r="CIN167" s="23"/>
      <c r="CIO167" s="23"/>
      <c r="CIP167" s="23"/>
      <c r="CIQ167" s="23"/>
      <c r="CIR167" s="23"/>
      <c r="CIS167" s="23"/>
      <c r="CIT167" s="23"/>
      <c r="CIU167" s="23"/>
      <c r="CIV167" s="23"/>
      <c r="CIW167" s="23"/>
      <c r="CIX167" s="23"/>
      <c r="CIY167" s="23"/>
      <c r="CIZ167" s="23"/>
      <c r="CJA167" s="23"/>
      <c r="CJB167" s="23"/>
      <c r="CJC167" s="23"/>
      <c r="CJD167" s="23"/>
      <c r="CJE167" s="23"/>
      <c r="CJF167" s="23"/>
      <c r="CJG167" s="23"/>
      <c r="CJH167" s="23"/>
      <c r="CJI167" s="23"/>
      <c r="CJJ167" s="23"/>
      <c r="CJK167" s="23"/>
      <c r="CJL167" s="23"/>
      <c r="CJM167" s="23"/>
      <c r="CJN167" s="23"/>
      <c r="CJO167" s="23"/>
      <c r="CJP167" s="23"/>
      <c r="CJQ167" s="23"/>
      <c r="CJR167" s="23"/>
      <c r="CJS167" s="23"/>
      <c r="CJT167" s="23"/>
      <c r="CJU167" s="23"/>
      <c r="CJV167" s="23"/>
      <c r="CJW167" s="23"/>
      <c r="CJX167" s="23"/>
      <c r="CJY167" s="23"/>
      <c r="CJZ167" s="23"/>
      <c r="CKA167" s="23"/>
      <c r="CKB167" s="23"/>
      <c r="CKC167" s="23"/>
      <c r="CKD167" s="23"/>
      <c r="CKE167" s="23"/>
      <c r="CKF167" s="23"/>
      <c r="CKG167" s="23"/>
      <c r="CKH167" s="23"/>
      <c r="CKI167" s="23"/>
      <c r="CKJ167" s="23"/>
      <c r="CKK167" s="23"/>
      <c r="CKL167" s="23"/>
      <c r="CKM167" s="23"/>
      <c r="CKN167" s="23"/>
      <c r="CKO167" s="23"/>
      <c r="CKP167" s="23"/>
      <c r="CKQ167" s="23"/>
      <c r="CKR167" s="23"/>
      <c r="CKS167" s="23"/>
      <c r="CKT167" s="23"/>
      <c r="CKU167" s="23"/>
      <c r="CKV167" s="23"/>
      <c r="CKW167" s="23"/>
      <c r="CKX167" s="23"/>
      <c r="CKY167" s="23"/>
      <c r="CKZ167" s="23"/>
      <c r="CLA167" s="23"/>
      <c r="CLB167" s="23"/>
      <c r="CLC167" s="23"/>
      <c r="CLD167" s="23"/>
      <c r="CLE167" s="23"/>
      <c r="CLF167" s="23"/>
      <c r="CLG167" s="23"/>
      <c r="CLH167" s="23"/>
      <c r="CLI167" s="23"/>
      <c r="CLJ167" s="23"/>
      <c r="CLK167" s="23"/>
      <c r="CLL167" s="23"/>
      <c r="CLM167" s="23"/>
      <c r="CLN167" s="23"/>
      <c r="CLO167" s="23"/>
      <c r="CLP167" s="23"/>
      <c r="CLQ167" s="23"/>
      <c r="CLR167" s="23"/>
      <c r="CLS167" s="23"/>
      <c r="CLT167" s="23"/>
      <c r="CLU167" s="23"/>
      <c r="CLV167" s="23"/>
      <c r="CLW167" s="23"/>
      <c r="CLX167" s="23"/>
      <c r="CLY167" s="23"/>
      <c r="CLZ167" s="23"/>
      <c r="CMA167" s="23"/>
      <c r="CMB167" s="23"/>
      <c r="CMC167" s="23"/>
      <c r="CMD167" s="23"/>
      <c r="CME167" s="23"/>
      <c r="CMF167" s="23"/>
      <c r="CMG167" s="23"/>
      <c r="CMH167" s="23"/>
      <c r="CMI167" s="23"/>
      <c r="CMJ167" s="23"/>
      <c r="CMK167" s="23"/>
      <c r="CML167" s="23"/>
      <c r="CMM167" s="23"/>
      <c r="CMN167" s="23"/>
      <c r="CMO167" s="23"/>
      <c r="CMP167" s="23"/>
      <c r="CMQ167" s="23"/>
      <c r="CMR167" s="23"/>
      <c r="CMS167" s="23"/>
      <c r="CMT167" s="23"/>
      <c r="CMU167" s="23"/>
      <c r="CMV167" s="23"/>
      <c r="CMW167" s="23"/>
      <c r="CMX167" s="23"/>
      <c r="CMY167" s="23"/>
      <c r="CMZ167" s="23"/>
      <c r="CNA167" s="23"/>
      <c r="CNB167" s="23"/>
      <c r="CNC167" s="23"/>
      <c r="CND167" s="23"/>
      <c r="CNE167" s="23"/>
      <c r="CNF167" s="23"/>
      <c r="CNG167" s="23"/>
      <c r="CNH167" s="23"/>
      <c r="CNI167" s="23"/>
      <c r="CNJ167" s="23"/>
      <c r="CNK167" s="23"/>
      <c r="CNL167" s="23"/>
      <c r="CNM167" s="23"/>
      <c r="CNN167" s="23"/>
      <c r="CNO167" s="23"/>
      <c r="CNP167" s="23"/>
      <c r="CNQ167" s="23"/>
      <c r="CNR167" s="23"/>
      <c r="CNS167" s="23"/>
      <c r="CNT167" s="23"/>
      <c r="CNU167" s="23"/>
      <c r="CNV167" s="23"/>
      <c r="CNW167" s="23"/>
      <c r="CNX167" s="23"/>
      <c r="CNY167" s="23"/>
      <c r="CNZ167" s="23"/>
      <c r="COA167" s="23"/>
      <c r="COB167" s="23"/>
      <c r="COC167" s="23"/>
      <c r="COD167" s="23"/>
      <c r="COE167" s="23"/>
      <c r="COF167" s="23"/>
      <c r="COG167" s="23"/>
      <c r="COH167" s="23"/>
      <c r="COI167" s="23"/>
      <c r="COJ167" s="23"/>
      <c r="COK167" s="23"/>
      <c r="COL167" s="23"/>
      <c r="COM167" s="23"/>
      <c r="CON167" s="23"/>
      <c r="COO167" s="23"/>
      <c r="COP167" s="23"/>
      <c r="COQ167" s="23"/>
      <c r="COR167" s="23"/>
      <c r="COS167" s="23"/>
      <c r="COT167" s="23"/>
      <c r="COU167" s="23"/>
      <c r="COV167" s="23"/>
      <c r="COW167" s="23"/>
      <c r="COX167" s="23"/>
      <c r="COY167" s="23"/>
      <c r="COZ167" s="23"/>
      <c r="CPA167" s="23"/>
      <c r="CPB167" s="23"/>
      <c r="CPC167" s="23"/>
      <c r="CPD167" s="23"/>
      <c r="CPE167" s="23"/>
      <c r="CPF167" s="23"/>
      <c r="CPG167" s="23"/>
      <c r="CPH167" s="23"/>
      <c r="CPI167" s="23"/>
      <c r="CPJ167" s="23"/>
      <c r="CPK167" s="23"/>
      <c r="CPL167" s="23"/>
      <c r="CPM167" s="23"/>
      <c r="CPN167" s="23"/>
      <c r="CPO167" s="23"/>
      <c r="CPP167" s="23"/>
      <c r="CPQ167" s="23"/>
      <c r="CPR167" s="23"/>
      <c r="CPS167" s="23"/>
      <c r="CPT167" s="23"/>
      <c r="CPU167" s="23"/>
      <c r="CPV167" s="23"/>
      <c r="CPW167" s="23"/>
      <c r="CPX167" s="23"/>
      <c r="CPY167" s="23"/>
      <c r="CPZ167" s="23"/>
      <c r="CQA167" s="23"/>
      <c r="CQB167" s="23"/>
      <c r="CQC167" s="23"/>
      <c r="CQD167" s="23"/>
      <c r="CQE167" s="23"/>
      <c r="CQF167" s="23"/>
      <c r="CQG167" s="23"/>
      <c r="CQH167" s="23"/>
      <c r="CQI167" s="23"/>
      <c r="CQJ167" s="23"/>
      <c r="CQK167" s="23"/>
      <c r="CQL167" s="23"/>
      <c r="CQM167" s="23"/>
      <c r="CQN167" s="23"/>
      <c r="CQO167" s="23"/>
      <c r="CQP167" s="23"/>
      <c r="CQQ167" s="23"/>
      <c r="CQR167" s="23"/>
      <c r="CQS167" s="23"/>
      <c r="CQT167" s="23"/>
      <c r="CQU167" s="23"/>
      <c r="CQV167" s="23"/>
      <c r="CQW167" s="23"/>
      <c r="CQX167" s="23"/>
      <c r="CQY167" s="23"/>
      <c r="CQZ167" s="23"/>
      <c r="CRA167" s="23"/>
      <c r="CRB167" s="23"/>
      <c r="CRC167" s="23"/>
      <c r="CRD167" s="23"/>
      <c r="CRE167" s="23"/>
      <c r="CRF167" s="23"/>
      <c r="CRG167" s="23"/>
      <c r="CRH167" s="23"/>
      <c r="CRI167" s="23"/>
      <c r="CRJ167" s="23"/>
      <c r="CRK167" s="23"/>
      <c r="CRL167" s="23"/>
      <c r="CRM167" s="23"/>
      <c r="CRN167" s="23"/>
      <c r="CRO167" s="23"/>
      <c r="CRP167" s="23"/>
      <c r="CRQ167" s="23"/>
      <c r="CRR167" s="23"/>
      <c r="CRS167" s="23"/>
      <c r="CRT167" s="23"/>
      <c r="CRU167" s="23"/>
      <c r="CRV167" s="23"/>
      <c r="CRW167" s="23"/>
      <c r="CRX167" s="23"/>
      <c r="CRY167" s="23"/>
      <c r="CRZ167" s="23"/>
      <c r="CSA167" s="23"/>
      <c r="CSB167" s="23"/>
      <c r="CSC167" s="23"/>
      <c r="CSD167" s="23"/>
      <c r="CSE167" s="23"/>
      <c r="CSF167" s="23"/>
      <c r="CSG167" s="23"/>
      <c r="CSH167" s="23"/>
      <c r="CSI167" s="23"/>
      <c r="CSJ167" s="23"/>
      <c r="CSK167" s="23"/>
      <c r="CSL167" s="23"/>
      <c r="CSM167" s="23"/>
      <c r="CSN167" s="23"/>
      <c r="CSO167" s="23"/>
      <c r="CSP167" s="23"/>
      <c r="CSQ167" s="23"/>
      <c r="CSR167" s="23"/>
      <c r="CSS167" s="23"/>
      <c r="CST167" s="23"/>
      <c r="CSU167" s="23"/>
      <c r="CSV167" s="23"/>
      <c r="CSW167" s="23"/>
      <c r="CSX167" s="23"/>
      <c r="CSY167" s="23"/>
      <c r="CSZ167" s="23"/>
      <c r="CTA167" s="23"/>
      <c r="CTB167" s="23"/>
      <c r="CTC167" s="23"/>
      <c r="CTD167" s="23"/>
      <c r="CTE167" s="23"/>
      <c r="CTF167" s="23"/>
      <c r="CTG167" s="23"/>
      <c r="CTH167" s="23"/>
      <c r="CTI167" s="23"/>
      <c r="CTJ167" s="23"/>
      <c r="CTK167" s="23"/>
      <c r="CTL167" s="23"/>
      <c r="CTM167" s="23"/>
      <c r="CTN167" s="23"/>
      <c r="CTO167" s="23"/>
      <c r="CTP167" s="23"/>
      <c r="CTQ167" s="23"/>
      <c r="CTR167" s="23"/>
      <c r="CTS167" s="23"/>
      <c r="CTT167" s="23"/>
      <c r="CTU167" s="23"/>
      <c r="CTV167" s="23"/>
      <c r="CTW167" s="23"/>
      <c r="CTX167" s="23"/>
      <c r="CTY167" s="23"/>
      <c r="CTZ167" s="23"/>
      <c r="CUA167" s="23"/>
      <c r="CUB167" s="23"/>
      <c r="CUC167" s="23"/>
      <c r="CUD167" s="23"/>
      <c r="CUE167" s="23"/>
      <c r="CUF167" s="23"/>
      <c r="CUG167" s="23"/>
      <c r="CUH167" s="23"/>
      <c r="CUI167" s="23"/>
      <c r="CUJ167" s="23"/>
      <c r="CUK167" s="23"/>
      <c r="CUL167" s="23"/>
      <c r="CUM167" s="23"/>
      <c r="CUN167" s="23"/>
      <c r="CUO167" s="23"/>
      <c r="CUP167" s="23"/>
      <c r="CUQ167" s="23"/>
      <c r="CUR167" s="23"/>
      <c r="CUS167" s="23"/>
      <c r="CUT167" s="23"/>
      <c r="CUU167" s="23"/>
      <c r="CUV167" s="23"/>
      <c r="CUW167" s="23"/>
      <c r="CUX167" s="23"/>
      <c r="CUY167" s="23"/>
      <c r="CUZ167" s="23"/>
      <c r="CVA167" s="23"/>
      <c r="CVB167" s="23"/>
      <c r="CVC167" s="23"/>
      <c r="CVD167" s="23"/>
      <c r="CVE167" s="23"/>
      <c r="CVF167" s="23"/>
      <c r="CVG167" s="23"/>
      <c r="CVH167" s="23"/>
      <c r="CVI167" s="23"/>
      <c r="CVJ167" s="23"/>
      <c r="CVK167" s="23"/>
      <c r="CVL167" s="23"/>
      <c r="CVM167" s="23"/>
      <c r="CVN167" s="23"/>
      <c r="CVO167" s="23"/>
      <c r="CVP167" s="23"/>
      <c r="CVQ167" s="23"/>
      <c r="CVR167" s="23"/>
      <c r="CVS167" s="23"/>
      <c r="CVT167" s="23"/>
      <c r="CVU167" s="23"/>
      <c r="CVV167" s="23"/>
      <c r="CVW167" s="23"/>
      <c r="CVX167" s="23"/>
      <c r="CVY167" s="23"/>
      <c r="CVZ167" s="23"/>
      <c r="CWA167" s="23"/>
      <c r="CWB167" s="23"/>
      <c r="CWC167" s="23"/>
      <c r="CWD167" s="23"/>
      <c r="CWE167" s="23"/>
      <c r="CWF167" s="23"/>
      <c r="CWG167" s="23"/>
      <c r="CWH167" s="23"/>
      <c r="CWI167" s="23"/>
      <c r="CWJ167" s="23"/>
      <c r="CWK167" s="23"/>
      <c r="CWL167" s="23"/>
      <c r="CWM167" s="23"/>
      <c r="CWN167" s="23"/>
      <c r="CWO167" s="23"/>
      <c r="CWP167" s="23"/>
      <c r="CWQ167" s="23"/>
      <c r="CWR167" s="23"/>
      <c r="CWS167" s="23"/>
      <c r="CWT167" s="23"/>
      <c r="CWU167" s="23"/>
      <c r="CWV167" s="23"/>
      <c r="CWW167" s="23"/>
      <c r="CWX167" s="23"/>
      <c r="CWY167" s="23"/>
      <c r="CWZ167" s="23"/>
      <c r="CXA167" s="23"/>
      <c r="CXB167" s="23"/>
      <c r="CXC167" s="23"/>
      <c r="CXD167" s="23"/>
      <c r="CXE167" s="23"/>
      <c r="CXF167" s="23"/>
      <c r="CXG167" s="23"/>
      <c r="CXH167" s="23"/>
      <c r="CXI167" s="23"/>
      <c r="CXJ167" s="23"/>
      <c r="CXK167" s="23"/>
      <c r="CXL167" s="23"/>
      <c r="CXM167" s="23"/>
      <c r="CXN167" s="23"/>
      <c r="CXO167" s="23"/>
      <c r="CXP167" s="23"/>
      <c r="CXQ167" s="23"/>
      <c r="CXR167" s="23"/>
      <c r="CXS167" s="23"/>
      <c r="CXT167" s="23"/>
      <c r="CXU167" s="23"/>
      <c r="CXV167" s="23"/>
      <c r="CXW167" s="23"/>
      <c r="CXX167" s="23"/>
      <c r="CXY167" s="23"/>
      <c r="CXZ167" s="23"/>
      <c r="CYA167" s="23"/>
      <c r="CYB167" s="23"/>
      <c r="CYC167" s="23"/>
      <c r="CYD167" s="23"/>
      <c r="CYE167" s="23"/>
      <c r="CYF167" s="23"/>
      <c r="CYG167" s="23"/>
      <c r="CYH167" s="23"/>
      <c r="CYI167" s="23"/>
      <c r="CYJ167" s="23"/>
      <c r="CYK167" s="23"/>
      <c r="CYL167" s="23"/>
      <c r="CYM167" s="23"/>
      <c r="CYN167" s="23"/>
      <c r="CYO167" s="23"/>
      <c r="CYP167" s="23"/>
      <c r="CYQ167" s="23"/>
      <c r="CYR167" s="23"/>
      <c r="CYS167" s="23"/>
      <c r="CYT167" s="23"/>
      <c r="CYU167" s="23"/>
      <c r="CYV167" s="23"/>
      <c r="CYW167" s="23"/>
      <c r="CYX167" s="23"/>
      <c r="CYY167" s="23"/>
      <c r="CYZ167" s="23"/>
      <c r="CZA167" s="23"/>
      <c r="CZB167" s="23"/>
      <c r="CZC167" s="23"/>
      <c r="CZD167" s="23"/>
      <c r="CZE167" s="23"/>
      <c r="CZF167" s="23"/>
      <c r="CZG167" s="23"/>
      <c r="CZH167" s="23"/>
      <c r="CZI167" s="23"/>
      <c r="CZJ167" s="23"/>
      <c r="CZK167" s="23"/>
      <c r="CZL167" s="23"/>
      <c r="CZM167" s="23"/>
      <c r="CZN167" s="23"/>
      <c r="CZO167" s="23"/>
      <c r="CZP167" s="23"/>
      <c r="CZQ167" s="23"/>
      <c r="CZR167" s="23"/>
      <c r="CZS167" s="23"/>
      <c r="CZT167" s="23"/>
      <c r="CZU167" s="23"/>
      <c r="CZV167" s="23"/>
      <c r="CZW167" s="23"/>
      <c r="CZX167" s="23"/>
      <c r="CZY167" s="23"/>
      <c r="CZZ167" s="23"/>
      <c r="DAA167" s="23"/>
      <c r="DAB167" s="23"/>
      <c r="DAC167" s="23"/>
      <c r="DAD167" s="23"/>
      <c r="DAE167" s="23"/>
      <c r="DAF167" s="23"/>
      <c r="DAG167" s="23"/>
      <c r="DAH167" s="23"/>
      <c r="DAI167" s="23"/>
      <c r="DAJ167" s="23"/>
      <c r="DAK167" s="23"/>
      <c r="DAL167" s="23"/>
      <c r="DAM167" s="23"/>
      <c r="DAN167" s="23"/>
      <c r="DAO167" s="23"/>
      <c r="DAP167" s="23"/>
      <c r="DAQ167" s="23"/>
      <c r="DAR167" s="23"/>
      <c r="DAS167" s="23"/>
      <c r="DAT167" s="23"/>
      <c r="DAU167" s="23"/>
      <c r="DAV167" s="23"/>
      <c r="DAW167" s="23"/>
      <c r="DAX167" s="23"/>
      <c r="DAY167" s="23"/>
      <c r="DAZ167" s="23"/>
      <c r="DBA167" s="23"/>
      <c r="DBB167" s="23"/>
      <c r="DBC167" s="23"/>
      <c r="DBD167" s="23"/>
      <c r="DBE167" s="23"/>
      <c r="DBF167" s="23"/>
      <c r="DBG167" s="23"/>
      <c r="DBH167" s="23"/>
      <c r="DBI167" s="23"/>
      <c r="DBJ167" s="23"/>
      <c r="DBK167" s="23"/>
      <c r="DBL167" s="23"/>
      <c r="DBM167" s="23"/>
      <c r="DBN167" s="23"/>
      <c r="DBO167" s="23"/>
      <c r="DBP167" s="23"/>
      <c r="DBQ167" s="23"/>
      <c r="DBR167" s="23"/>
      <c r="DBS167" s="23"/>
      <c r="DBT167" s="23"/>
      <c r="DBU167" s="23"/>
      <c r="DBV167" s="23"/>
      <c r="DBW167" s="23"/>
      <c r="DBX167" s="23"/>
      <c r="DBY167" s="23"/>
      <c r="DBZ167" s="23"/>
      <c r="DCA167" s="23"/>
      <c r="DCB167" s="23"/>
      <c r="DCC167" s="23"/>
      <c r="DCD167" s="23"/>
      <c r="DCE167" s="23"/>
      <c r="DCF167" s="23"/>
      <c r="DCG167" s="23"/>
      <c r="DCH167" s="23"/>
      <c r="DCI167" s="23"/>
      <c r="DCJ167" s="23"/>
      <c r="DCK167" s="23"/>
      <c r="DCL167" s="23"/>
      <c r="DCM167" s="23"/>
      <c r="DCN167" s="23"/>
      <c r="DCO167" s="23"/>
      <c r="DCP167" s="23"/>
      <c r="DCQ167" s="23"/>
      <c r="DCR167" s="23"/>
      <c r="DCS167" s="23"/>
      <c r="DCT167" s="23"/>
      <c r="DCU167" s="23"/>
      <c r="DCV167" s="23"/>
      <c r="DCW167" s="23"/>
      <c r="DCX167" s="23"/>
      <c r="DCY167" s="23"/>
      <c r="DCZ167" s="23"/>
      <c r="DDA167" s="23"/>
      <c r="DDB167" s="23"/>
      <c r="DDC167" s="23"/>
      <c r="DDD167" s="23"/>
      <c r="DDE167" s="23"/>
      <c r="DDF167" s="23"/>
      <c r="DDG167" s="23"/>
      <c r="DDH167" s="23"/>
      <c r="DDI167" s="23"/>
      <c r="DDJ167" s="23"/>
      <c r="DDK167" s="23"/>
      <c r="DDL167" s="23"/>
      <c r="DDM167" s="23"/>
      <c r="DDN167" s="23"/>
      <c r="DDO167" s="23"/>
      <c r="DDP167" s="23"/>
      <c r="DDQ167" s="23"/>
      <c r="DDR167" s="23"/>
      <c r="DDS167" s="23"/>
      <c r="DDT167" s="23"/>
      <c r="DDU167" s="23"/>
      <c r="DDV167" s="23"/>
      <c r="DDW167" s="23"/>
      <c r="DDX167" s="23"/>
      <c r="DDY167" s="23"/>
      <c r="DDZ167" s="23"/>
      <c r="DEA167" s="23"/>
      <c r="DEB167" s="23"/>
      <c r="DEC167" s="23"/>
      <c r="DED167" s="23"/>
      <c r="DEE167" s="23"/>
      <c r="DEF167" s="23"/>
      <c r="DEG167" s="23"/>
      <c r="DEH167" s="23"/>
      <c r="DEI167" s="23"/>
      <c r="DEJ167" s="23"/>
      <c r="DEK167" s="23"/>
      <c r="DEL167" s="23"/>
      <c r="DEM167" s="23"/>
      <c r="DEN167" s="23"/>
      <c r="DEO167" s="23"/>
      <c r="DEP167" s="23"/>
      <c r="DEQ167" s="23"/>
      <c r="DER167" s="23"/>
      <c r="DES167" s="23"/>
      <c r="DET167" s="23"/>
      <c r="DEU167" s="23"/>
      <c r="DEV167" s="23"/>
      <c r="DEW167" s="23"/>
      <c r="DEX167" s="23"/>
      <c r="DEY167" s="23"/>
      <c r="DEZ167" s="23"/>
      <c r="DFA167" s="23"/>
      <c r="DFB167" s="23"/>
      <c r="DFC167" s="23"/>
      <c r="DFD167" s="23"/>
      <c r="DFE167" s="23"/>
      <c r="DFF167" s="23"/>
      <c r="DFG167" s="23"/>
      <c r="DFH167" s="23"/>
      <c r="DFI167" s="23"/>
      <c r="DFJ167" s="23"/>
      <c r="DFK167" s="23"/>
      <c r="DFL167" s="23"/>
      <c r="DFM167" s="23"/>
      <c r="DFN167" s="23"/>
      <c r="DFO167" s="23"/>
      <c r="DFP167" s="23"/>
      <c r="DFQ167" s="23"/>
      <c r="DFR167" s="23"/>
      <c r="DFS167" s="23"/>
      <c r="DFT167" s="23"/>
      <c r="DFU167" s="23"/>
      <c r="DFV167" s="23"/>
      <c r="DFW167" s="23"/>
      <c r="DFX167" s="23"/>
      <c r="DFY167" s="23"/>
      <c r="DFZ167" s="23"/>
      <c r="DGA167" s="23"/>
      <c r="DGB167" s="23"/>
      <c r="DGC167" s="23"/>
      <c r="DGD167" s="23"/>
      <c r="DGE167" s="23"/>
      <c r="DGF167" s="23"/>
      <c r="DGG167" s="23"/>
      <c r="DGH167" s="23"/>
      <c r="DGI167" s="23"/>
      <c r="DGJ167" s="23"/>
      <c r="DGK167" s="23"/>
      <c r="DGL167" s="23"/>
      <c r="DGM167" s="23"/>
      <c r="DGN167" s="23"/>
      <c r="DGO167" s="23"/>
      <c r="DGP167" s="23"/>
      <c r="DGQ167" s="23"/>
      <c r="DGR167" s="23"/>
      <c r="DGS167" s="23"/>
      <c r="DGT167" s="23"/>
      <c r="DGU167" s="23"/>
      <c r="DGV167" s="23"/>
      <c r="DGW167" s="23"/>
      <c r="DGX167" s="23"/>
      <c r="DGY167" s="23"/>
      <c r="DGZ167" s="23"/>
      <c r="DHA167" s="23"/>
      <c r="DHB167" s="23"/>
      <c r="DHC167" s="23"/>
      <c r="DHD167" s="23"/>
      <c r="DHE167" s="23"/>
      <c r="DHF167" s="23"/>
      <c r="DHG167" s="23"/>
      <c r="DHH167" s="23"/>
      <c r="DHI167" s="23"/>
      <c r="DHJ167" s="23"/>
      <c r="DHK167" s="23"/>
      <c r="DHL167" s="23"/>
      <c r="DHM167" s="23"/>
      <c r="DHN167" s="23"/>
      <c r="DHO167" s="23"/>
      <c r="DHP167" s="23"/>
      <c r="DHQ167" s="23"/>
      <c r="DHR167" s="23"/>
      <c r="DHS167" s="23"/>
      <c r="DHT167" s="23"/>
      <c r="DHU167" s="23"/>
      <c r="DHV167" s="23"/>
      <c r="DHW167" s="23"/>
      <c r="DHX167" s="23"/>
      <c r="DHY167" s="23"/>
      <c r="DHZ167" s="23"/>
      <c r="DIA167" s="23"/>
      <c r="DIB167" s="23"/>
      <c r="DIC167" s="23"/>
      <c r="DID167" s="23"/>
      <c r="DIE167" s="23"/>
      <c r="DIF167" s="23"/>
      <c r="DIG167" s="23"/>
      <c r="DIH167" s="23"/>
      <c r="DII167" s="23"/>
      <c r="DIJ167" s="23"/>
      <c r="DIK167" s="23"/>
      <c r="DIL167" s="23"/>
      <c r="DIM167" s="23"/>
      <c r="DIN167" s="23"/>
      <c r="DIO167" s="23"/>
      <c r="DIP167" s="23"/>
      <c r="DIQ167" s="23"/>
      <c r="DIR167" s="23"/>
      <c r="DIS167" s="23"/>
      <c r="DIT167" s="23"/>
      <c r="DIU167" s="23"/>
      <c r="DIV167" s="23"/>
      <c r="DIW167" s="23"/>
      <c r="DIX167" s="23"/>
      <c r="DIY167" s="23"/>
      <c r="DIZ167" s="23"/>
      <c r="DJA167" s="23"/>
      <c r="DJB167" s="23"/>
      <c r="DJC167" s="23"/>
      <c r="DJD167" s="23"/>
      <c r="DJE167" s="23"/>
      <c r="DJF167" s="23"/>
      <c r="DJG167" s="23"/>
      <c r="DJH167" s="23"/>
      <c r="DJI167" s="23"/>
      <c r="DJJ167" s="23"/>
      <c r="DJK167" s="23"/>
      <c r="DJL167" s="23"/>
      <c r="DJM167" s="23"/>
      <c r="DJN167" s="23"/>
      <c r="DJO167" s="23"/>
      <c r="DJP167" s="23"/>
      <c r="DJQ167" s="23"/>
      <c r="DJR167" s="23"/>
      <c r="DJS167" s="23"/>
      <c r="DJT167" s="23"/>
      <c r="DJU167" s="23"/>
      <c r="DJV167" s="23"/>
      <c r="DJW167" s="23"/>
      <c r="DJX167" s="23"/>
      <c r="DJY167" s="23"/>
      <c r="DJZ167" s="23"/>
      <c r="DKA167" s="23"/>
      <c r="DKB167" s="23"/>
      <c r="DKC167" s="23"/>
      <c r="DKD167" s="23"/>
      <c r="DKE167" s="23"/>
      <c r="DKF167" s="23"/>
      <c r="DKG167" s="23"/>
      <c r="DKH167" s="23"/>
      <c r="DKI167" s="23"/>
      <c r="DKJ167" s="23"/>
      <c r="DKK167" s="23"/>
      <c r="DKL167" s="23"/>
      <c r="DKM167" s="23"/>
      <c r="DKN167" s="23"/>
      <c r="DKO167" s="23"/>
      <c r="DKP167" s="23"/>
      <c r="DKQ167" s="23"/>
      <c r="DKR167" s="23"/>
      <c r="DKS167" s="23"/>
      <c r="DKT167" s="23"/>
      <c r="DKU167" s="23"/>
      <c r="DKV167" s="23"/>
      <c r="DKW167" s="23"/>
      <c r="DKX167" s="23"/>
      <c r="DKY167" s="23"/>
      <c r="DKZ167" s="23"/>
      <c r="DLA167" s="23"/>
      <c r="DLB167" s="23"/>
      <c r="DLC167" s="23"/>
      <c r="DLD167" s="23"/>
      <c r="DLE167" s="23"/>
      <c r="DLF167" s="23"/>
      <c r="DLG167" s="23"/>
      <c r="DLH167" s="23"/>
      <c r="DLI167" s="23"/>
      <c r="DLJ167" s="23"/>
      <c r="DLK167" s="23"/>
      <c r="DLL167" s="23"/>
      <c r="DLM167" s="23"/>
      <c r="DLN167" s="23"/>
      <c r="DLO167" s="23"/>
      <c r="DLP167" s="23"/>
      <c r="DLQ167" s="23"/>
      <c r="DLR167" s="23"/>
      <c r="DLS167" s="23"/>
      <c r="DLT167" s="23"/>
      <c r="DLU167" s="23"/>
      <c r="DLV167" s="23"/>
      <c r="DLW167" s="23"/>
      <c r="DLX167" s="23"/>
      <c r="DLY167" s="23"/>
      <c r="DLZ167" s="23"/>
      <c r="DMA167" s="23"/>
      <c r="DMB167" s="23"/>
      <c r="DMC167" s="23"/>
      <c r="DMD167" s="23"/>
      <c r="DME167" s="23"/>
      <c r="DMF167" s="23"/>
      <c r="DMG167" s="23"/>
      <c r="DMH167" s="23"/>
      <c r="DMI167" s="23"/>
      <c r="DMJ167" s="23"/>
      <c r="DMK167" s="23"/>
      <c r="DML167" s="23"/>
      <c r="DMM167" s="23"/>
      <c r="DMN167" s="23"/>
      <c r="DMO167" s="23"/>
      <c r="DMP167" s="23"/>
      <c r="DMQ167" s="23"/>
      <c r="DMR167" s="23"/>
      <c r="DMS167" s="23"/>
      <c r="DMT167" s="23"/>
      <c r="DMU167" s="23"/>
      <c r="DMV167" s="23"/>
      <c r="DMW167" s="23"/>
      <c r="DMX167" s="23"/>
      <c r="DMY167" s="23"/>
      <c r="DMZ167" s="23"/>
      <c r="DNA167" s="23"/>
      <c r="DNB167" s="23"/>
      <c r="DNC167" s="23"/>
      <c r="DND167" s="23"/>
      <c r="DNE167" s="23"/>
      <c r="DNF167" s="23"/>
      <c r="DNG167" s="23"/>
      <c r="DNH167" s="23"/>
      <c r="DNI167" s="23"/>
      <c r="DNJ167" s="23"/>
      <c r="DNK167" s="23"/>
      <c r="DNL167" s="23"/>
      <c r="DNM167" s="23"/>
      <c r="DNN167" s="23"/>
      <c r="DNO167" s="23"/>
      <c r="DNP167" s="23"/>
      <c r="DNQ167" s="23"/>
      <c r="DNR167" s="23"/>
      <c r="DNS167" s="23"/>
      <c r="DNT167" s="23"/>
      <c r="DNU167" s="23"/>
      <c r="DNV167" s="23"/>
      <c r="DNW167" s="23"/>
      <c r="DNX167" s="23"/>
      <c r="DNY167" s="23"/>
      <c r="DNZ167" s="23"/>
      <c r="DOA167" s="23"/>
      <c r="DOB167" s="23"/>
      <c r="DOC167" s="23"/>
      <c r="DOD167" s="23"/>
      <c r="DOE167" s="23"/>
      <c r="DOF167" s="23"/>
      <c r="DOG167" s="23"/>
      <c r="DOH167" s="23"/>
      <c r="DOI167" s="23"/>
      <c r="DOJ167" s="23"/>
      <c r="DOK167" s="23"/>
      <c r="DOL167" s="23"/>
      <c r="DOM167" s="23"/>
      <c r="DON167" s="23"/>
      <c r="DOO167" s="23"/>
      <c r="DOP167" s="23"/>
      <c r="DOQ167" s="23"/>
      <c r="DOR167" s="23"/>
      <c r="DOS167" s="23"/>
      <c r="DOT167" s="23"/>
      <c r="DOU167" s="23"/>
      <c r="DOV167" s="23"/>
      <c r="DOW167" s="23"/>
      <c r="DOX167" s="23"/>
      <c r="DOY167" s="23"/>
      <c r="DOZ167" s="23"/>
      <c r="DPA167" s="23"/>
      <c r="DPB167" s="23"/>
      <c r="DPC167" s="23"/>
      <c r="DPD167" s="23"/>
      <c r="DPE167" s="23"/>
      <c r="DPF167" s="23"/>
      <c r="DPG167" s="23"/>
      <c r="DPH167" s="23"/>
      <c r="DPI167" s="23"/>
      <c r="DPJ167" s="23"/>
      <c r="DPK167" s="23"/>
      <c r="DPL167" s="23"/>
      <c r="DPM167" s="23"/>
      <c r="DPN167" s="23"/>
      <c r="DPO167" s="23"/>
      <c r="DPP167" s="23"/>
      <c r="DPQ167" s="23"/>
      <c r="DPR167" s="23"/>
      <c r="DPS167" s="23"/>
      <c r="DPT167" s="23"/>
      <c r="DPU167" s="23"/>
      <c r="DPV167" s="23"/>
      <c r="DPW167" s="23"/>
      <c r="DPX167" s="23"/>
      <c r="DPY167" s="23"/>
      <c r="DPZ167" s="23"/>
      <c r="DQA167" s="23"/>
      <c r="DQB167" s="23"/>
      <c r="DQC167" s="23"/>
      <c r="DQD167" s="23"/>
      <c r="DQE167" s="23"/>
      <c r="DQF167" s="23"/>
      <c r="DQG167" s="23"/>
      <c r="DQH167" s="23"/>
      <c r="DQI167" s="23"/>
      <c r="DQJ167" s="23"/>
      <c r="DQK167" s="23"/>
      <c r="DQL167" s="23"/>
      <c r="DQM167" s="23"/>
      <c r="DQN167" s="23"/>
      <c r="DQO167" s="23"/>
      <c r="DQP167" s="23"/>
      <c r="DQQ167" s="23"/>
      <c r="DQR167" s="23"/>
      <c r="DQS167" s="23"/>
      <c r="DQT167" s="23"/>
      <c r="DQU167" s="23"/>
      <c r="DQV167" s="23"/>
      <c r="DQW167" s="23"/>
      <c r="DQX167" s="23"/>
      <c r="DQY167" s="23"/>
      <c r="DQZ167" s="23"/>
      <c r="DRA167" s="23"/>
      <c r="DRB167" s="23"/>
      <c r="DRC167" s="23"/>
      <c r="DRD167" s="23"/>
      <c r="DRE167" s="23"/>
      <c r="DRF167" s="23"/>
      <c r="DRG167" s="23"/>
      <c r="DRH167" s="23"/>
      <c r="DRI167" s="23"/>
      <c r="DRJ167" s="23"/>
      <c r="DRK167" s="23"/>
      <c r="DRL167" s="23"/>
      <c r="DRM167" s="23"/>
      <c r="DRN167" s="23"/>
      <c r="DRO167" s="23"/>
      <c r="DRP167" s="23"/>
      <c r="DRQ167" s="23"/>
      <c r="DRR167" s="23"/>
      <c r="DRS167" s="23"/>
      <c r="DRT167" s="23"/>
      <c r="DRU167" s="23"/>
      <c r="DRV167" s="23"/>
      <c r="DRW167" s="23"/>
      <c r="DRX167" s="23"/>
      <c r="DRY167" s="23"/>
      <c r="DRZ167" s="23"/>
      <c r="DSA167" s="23"/>
      <c r="DSB167" s="23"/>
      <c r="DSC167" s="23"/>
      <c r="DSD167" s="23"/>
      <c r="DSE167" s="23"/>
      <c r="DSF167" s="23"/>
      <c r="DSG167" s="23"/>
      <c r="DSH167" s="23"/>
      <c r="DSI167" s="23"/>
      <c r="DSJ167" s="23"/>
      <c r="DSK167" s="23"/>
      <c r="DSL167" s="23"/>
      <c r="DSM167" s="23"/>
      <c r="DSN167" s="23"/>
      <c r="DSO167" s="23"/>
      <c r="DSP167" s="23"/>
      <c r="DSQ167" s="23"/>
      <c r="DSR167" s="23"/>
      <c r="DSS167" s="23"/>
      <c r="DST167" s="23"/>
      <c r="DSU167" s="23"/>
      <c r="DSV167" s="23"/>
      <c r="DSW167" s="23"/>
      <c r="DSX167" s="23"/>
      <c r="DSY167" s="23"/>
      <c r="DSZ167" s="23"/>
      <c r="DTA167" s="23"/>
      <c r="DTB167" s="23"/>
      <c r="DTC167" s="23"/>
      <c r="DTD167" s="23"/>
      <c r="DTE167" s="23"/>
      <c r="DTF167" s="23"/>
      <c r="DTG167" s="23"/>
      <c r="DTH167" s="23"/>
      <c r="DTI167" s="23"/>
      <c r="DTJ167" s="23"/>
      <c r="DTK167" s="23"/>
      <c r="DTL167" s="23"/>
      <c r="DTM167" s="23"/>
      <c r="DTN167" s="23"/>
      <c r="DTO167" s="23"/>
      <c r="DTP167" s="23"/>
      <c r="DTQ167" s="23"/>
      <c r="DTR167" s="23"/>
      <c r="DTS167" s="23"/>
      <c r="DTT167" s="23"/>
      <c r="DTU167" s="23"/>
      <c r="DTV167" s="23"/>
      <c r="DTW167" s="23"/>
      <c r="DTX167" s="23"/>
      <c r="DTY167" s="23"/>
      <c r="DTZ167" s="23"/>
      <c r="DUA167" s="23"/>
      <c r="DUB167" s="23"/>
      <c r="DUC167" s="23"/>
      <c r="DUD167" s="23"/>
      <c r="DUE167" s="23"/>
      <c r="DUF167" s="23"/>
      <c r="DUG167" s="23"/>
      <c r="DUH167" s="23"/>
      <c r="DUI167" s="23"/>
      <c r="DUJ167" s="23"/>
      <c r="DUK167" s="23"/>
      <c r="DUL167" s="23"/>
      <c r="DUM167" s="23"/>
      <c r="DUN167" s="23"/>
      <c r="DUO167" s="23"/>
      <c r="DUP167" s="23"/>
      <c r="DUQ167" s="23"/>
      <c r="DUR167" s="23"/>
      <c r="DUS167" s="23"/>
      <c r="DUT167" s="23"/>
      <c r="DUU167" s="23"/>
      <c r="DUV167" s="23"/>
      <c r="DUW167" s="23"/>
      <c r="DUX167" s="23"/>
      <c r="DUY167" s="23"/>
      <c r="DUZ167" s="23"/>
      <c r="DVA167" s="23"/>
      <c r="DVB167" s="23"/>
      <c r="DVC167" s="23"/>
      <c r="DVD167" s="23"/>
      <c r="DVE167" s="23"/>
      <c r="DVF167" s="23"/>
      <c r="DVG167" s="23"/>
      <c r="DVH167" s="23"/>
      <c r="DVI167" s="23"/>
      <c r="DVJ167" s="23"/>
      <c r="DVK167" s="23"/>
      <c r="DVL167" s="23"/>
      <c r="DVM167" s="23"/>
      <c r="DVN167" s="23"/>
      <c r="DVO167" s="23"/>
      <c r="DVP167" s="23"/>
      <c r="DVQ167" s="23"/>
      <c r="DVR167" s="23"/>
      <c r="DVS167" s="23"/>
      <c r="DVT167" s="23"/>
      <c r="DVU167" s="23"/>
      <c r="DVV167" s="23"/>
      <c r="DVW167" s="23"/>
      <c r="DVX167" s="23"/>
      <c r="DVY167" s="23"/>
      <c r="DVZ167" s="23"/>
      <c r="DWA167" s="23"/>
      <c r="DWB167" s="23"/>
      <c r="DWC167" s="23"/>
      <c r="DWD167" s="23"/>
      <c r="DWE167" s="23"/>
      <c r="DWF167" s="23"/>
      <c r="DWG167" s="23"/>
      <c r="DWH167" s="23"/>
      <c r="DWI167" s="23"/>
      <c r="DWJ167" s="23"/>
      <c r="DWK167" s="23"/>
      <c r="DWL167" s="23"/>
      <c r="DWM167" s="23"/>
      <c r="DWN167" s="23"/>
      <c r="DWO167" s="23"/>
      <c r="DWP167" s="23"/>
      <c r="DWQ167" s="23"/>
      <c r="DWR167" s="23"/>
      <c r="DWS167" s="23"/>
      <c r="DWT167" s="23"/>
      <c r="DWU167" s="23"/>
      <c r="DWV167" s="23"/>
      <c r="DWW167" s="23"/>
      <c r="DWX167" s="23"/>
      <c r="DWY167" s="23"/>
      <c r="DWZ167" s="23"/>
      <c r="DXA167" s="23"/>
      <c r="DXB167" s="23"/>
      <c r="DXC167" s="23"/>
      <c r="DXD167" s="23"/>
      <c r="DXE167" s="23"/>
      <c r="DXF167" s="23"/>
      <c r="DXG167" s="23"/>
      <c r="DXH167" s="23"/>
      <c r="DXI167" s="23"/>
      <c r="DXJ167" s="23"/>
      <c r="DXK167" s="23"/>
      <c r="DXL167" s="23"/>
      <c r="DXM167" s="23"/>
      <c r="DXN167" s="23"/>
      <c r="DXO167" s="23"/>
      <c r="DXP167" s="23"/>
      <c r="DXQ167" s="23"/>
      <c r="DXR167" s="23"/>
      <c r="DXS167" s="23"/>
      <c r="DXT167" s="23"/>
      <c r="DXU167" s="23"/>
      <c r="DXV167" s="23"/>
      <c r="DXW167" s="23"/>
      <c r="DXX167" s="23"/>
      <c r="DXY167" s="23"/>
      <c r="DXZ167" s="23"/>
      <c r="DYA167" s="23"/>
      <c r="DYB167" s="23"/>
      <c r="DYC167" s="23"/>
      <c r="DYD167" s="23"/>
      <c r="DYE167" s="23"/>
      <c r="DYF167" s="23"/>
      <c r="DYG167" s="23"/>
      <c r="DYH167" s="23"/>
      <c r="DYI167" s="23"/>
      <c r="DYJ167" s="23"/>
      <c r="DYK167" s="23"/>
      <c r="DYL167" s="23"/>
      <c r="DYM167" s="23"/>
      <c r="DYN167" s="23"/>
      <c r="DYO167" s="23"/>
      <c r="DYP167" s="23"/>
      <c r="DYQ167" s="23"/>
      <c r="DYR167" s="23"/>
      <c r="DYS167" s="23"/>
      <c r="DYT167" s="23"/>
      <c r="DYU167" s="23"/>
      <c r="DYV167" s="23"/>
      <c r="DYW167" s="23"/>
      <c r="DYX167" s="23"/>
      <c r="DYY167" s="23"/>
      <c r="DYZ167" s="23"/>
      <c r="DZA167" s="23"/>
      <c r="DZB167" s="23"/>
      <c r="DZC167" s="23"/>
      <c r="DZD167" s="23"/>
      <c r="DZE167" s="23"/>
      <c r="DZF167" s="23"/>
      <c r="DZG167" s="23"/>
      <c r="DZH167" s="23"/>
      <c r="DZI167" s="23"/>
      <c r="DZJ167" s="23"/>
      <c r="DZK167" s="23"/>
      <c r="DZL167" s="23"/>
      <c r="DZM167" s="23"/>
      <c r="DZN167" s="23"/>
      <c r="DZO167" s="23"/>
      <c r="DZP167" s="23"/>
      <c r="DZQ167" s="23"/>
      <c r="DZR167" s="23"/>
      <c r="DZS167" s="23"/>
      <c r="DZT167" s="23"/>
      <c r="DZU167" s="23"/>
      <c r="DZV167" s="23"/>
      <c r="DZW167" s="23"/>
      <c r="DZX167" s="23"/>
      <c r="DZY167" s="23"/>
      <c r="DZZ167" s="23"/>
      <c r="EAA167" s="23"/>
      <c r="EAB167" s="23"/>
      <c r="EAC167" s="23"/>
      <c r="EAD167" s="23"/>
      <c r="EAE167" s="23"/>
      <c r="EAF167" s="23"/>
      <c r="EAG167" s="23"/>
      <c r="EAH167" s="23"/>
      <c r="EAI167" s="23"/>
      <c r="EAJ167" s="23"/>
      <c r="EAK167" s="23"/>
      <c r="EAL167" s="23"/>
      <c r="EAM167" s="23"/>
      <c r="EAN167" s="23"/>
      <c r="EAO167" s="23"/>
      <c r="EAP167" s="23"/>
      <c r="EAQ167" s="23"/>
      <c r="EAR167" s="23"/>
      <c r="EAS167" s="23"/>
      <c r="EAT167" s="23"/>
      <c r="EAU167" s="23"/>
      <c r="EAV167" s="23"/>
      <c r="EAW167" s="23"/>
      <c r="EAX167" s="23"/>
      <c r="EAY167" s="23"/>
      <c r="EAZ167" s="23"/>
      <c r="EBA167" s="23"/>
      <c r="EBB167" s="23"/>
      <c r="EBC167" s="23"/>
      <c r="EBD167" s="23"/>
      <c r="EBE167" s="23"/>
      <c r="EBF167" s="23"/>
      <c r="EBG167" s="23"/>
      <c r="EBH167" s="23"/>
      <c r="EBI167" s="23"/>
      <c r="EBJ167" s="23"/>
      <c r="EBK167" s="23"/>
      <c r="EBL167" s="23"/>
      <c r="EBM167" s="23"/>
      <c r="EBN167" s="23"/>
      <c r="EBO167" s="23"/>
      <c r="EBP167" s="23"/>
      <c r="EBQ167" s="23"/>
      <c r="EBR167" s="23"/>
      <c r="EBS167" s="23"/>
      <c r="EBT167" s="23"/>
      <c r="EBU167" s="23"/>
      <c r="EBV167" s="23"/>
      <c r="EBW167" s="23"/>
      <c r="EBX167" s="23"/>
      <c r="EBY167" s="23"/>
      <c r="EBZ167" s="23"/>
      <c r="ECA167" s="23"/>
      <c r="ECB167" s="23"/>
      <c r="ECC167" s="23"/>
      <c r="ECD167" s="23"/>
      <c r="ECE167" s="23"/>
      <c r="ECF167" s="23"/>
      <c r="ECG167" s="23"/>
      <c r="ECH167" s="23"/>
      <c r="ECI167" s="23"/>
      <c r="ECJ167" s="23"/>
      <c r="ECK167" s="23"/>
      <c r="ECL167" s="23"/>
      <c r="ECM167" s="23"/>
      <c r="ECN167" s="23"/>
      <c r="ECO167" s="23"/>
      <c r="ECP167" s="23"/>
      <c r="ECQ167" s="23"/>
      <c r="ECR167" s="23"/>
      <c r="ECS167" s="23"/>
      <c r="ECT167" s="23"/>
      <c r="ECU167" s="23"/>
      <c r="ECV167" s="23"/>
      <c r="ECW167" s="23"/>
      <c r="ECX167" s="23"/>
      <c r="ECY167" s="23"/>
      <c r="ECZ167" s="23"/>
      <c r="EDA167" s="23"/>
      <c r="EDB167" s="23"/>
      <c r="EDC167" s="23"/>
      <c r="EDD167" s="23"/>
      <c r="EDE167" s="23"/>
      <c r="EDF167" s="23"/>
      <c r="EDG167" s="23"/>
      <c r="EDH167" s="23"/>
      <c r="EDI167" s="23"/>
      <c r="EDJ167" s="23"/>
      <c r="EDK167" s="23"/>
      <c r="EDL167" s="23"/>
      <c r="EDM167" s="23"/>
      <c r="EDN167" s="23"/>
      <c r="EDO167" s="23"/>
      <c r="EDP167" s="23"/>
      <c r="EDQ167" s="23"/>
      <c r="EDR167" s="23"/>
      <c r="EDS167" s="23"/>
      <c r="EDT167" s="23"/>
      <c r="EDU167" s="23"/>
      <c r="EDV167" s="23"/>
      <c r="EDW167" s="23"/>
      <c r="EDX167" s="23"/>
      <c r="EDY167" s="23"/>
      <c r="EDZ167" s="23"/>
      <c r="EEA167" s="23"/>
      <c r="EEB167" s="23"/>
      <c r="EEC167" s="23"/>
      <c r="EED167" s="23"/>
      <c r="EEE167" s="23"/>
      <c r="EEF167" s="23"/>
      <c r="EEG167" s="23"/>
      <c r="EEH167" s="23"/>
      <c r="EEI167" s="23"/>
      <c r="EEJ167" s="23"/>
      <c r="EEK167" s="23"/>
      <c r="EEL167" s="23"/>
      <c r="EEM167" s="23"/>
      <c r="EEN167" s="23"/>
      <c r="EEO167" s="23"/>
      <c r="EEP167" s="23"/>
      <c r="EEQ167" s="23"/>
      <c r="EER167" s="23"/>
      <c r="EES167" s="23"/>
      <c r="EET167" s="23"/>
      <c r="EEU167" s="23"/>
      <c r="EEV167" s="23"/>
      <c r="EEW167" s="23"/>
      <c r="EEX167" s="23"/>
      <c r="EEY167" s="23"/>
      <c r="EEZ167" s="23"/>
      <c r="EFA167" s="23"/>
      <c r="EFB167" s="23"/>
      <c r="EFC167" s="23"/>
      <c r="EFD167" s="23"/>
      <c r="EFE167" s="23"/>
      <c r="EFF167" s="23"/>
      <c r="EFG167" s="23"/>
      <c r="EFH167" s="23"/>
      <c r="EFI167" s="23"/>
      <c r="EFJ167" s="23"/>
      <c r="EFK167" s="23"/>
      <c r="EFL167" s="23"/>
      <c r="EFM167" s="23"/>
      <c r="EFN167" s="23"/>
      <c r="EFO167" s="23"/>
      <c r="EFP167" s="23"/>
      <c r="EFQ167" s="23"/>
      <c r="EFR167" s="23"/>
      <c r="EFS167" s="23"/>
      <c r="EFT167" s="23"/>
      <c r="EFU167" s="23"/>
      <c r="EFV167" s="23"/>
      <c r="EFW167" s="23"/>
      <c r="EFX167" s="23"/>
      <c r="EFY167" s="23"/>
      <c r="EFZ167" s="23"/>
      <c r="EGA167" s="23"/>
      <c r="EGB167" s="23"/>
      <c r="EGC167" s="23"/>
      <c r="EGD167" s="23"/>
      <c r="EGE167" s="23"/>
      <c r="EGF167" s="23"/>
      <c r="EGG167" s="23"/>
      <c r="EGH167" s="23"/>
      <c r="EGI167" s="23"/>
      <c r="EGJ167" s="23"/>
      <c r="EGK167" s="23"/>
      <c r="EGL167" s="23"/>
      <c r="EGM167" s="23"/>
      <c r="EGN167" s="23"/>
      <c r="EGO167" s="23"/>
      <c r="EGP167" s="23"/>
      <c r="EGQ167" s="23"/>
      <c r="EGR167" s="23"/>
      <c r="EGS167" s="23"/>
      <c r="EGT167" s="23"/>
      <c r="EGU167" s="23"/>
      <c r="EGV167" s="23"/>
      <c r="EGW167" s="23"/>
      <c r="EGX167" s="23"/>
      <c r="EGY167" s="23"/>
      <c r="EGZ167" s="23"/>
      <c r="EHA167" s="23"/>
      <c r="EHB167" s="23"/>
      <c r="EHC167" s="23"/>
      <c r="EHD167" s="23"/>
      <c r="EHE167" s="23"/>
      <c r="EHF167" s="23"/>
      <c r="EHG167" s="23"/>
      <c r="EHH167" s="23"/>
      <c r="EHI167" s="23"/>
      <c r="EHJ167" s="23"/>
      <c r="EHK167" s="23"/>
      <c r="EHL167" s="23"/>
      <c r="EHM167" s="23"/>
      <c r="EHN167" s="23"/>
      <c r="EHO167" s="23"/>
      <c r="EHP167" s="23"/>
      <c r="EHQ167" s="23"/>
      <c r="EHR167" s="23"/>
      <c r="EHS167" s="23"/>
      <c r="EHT167" s="23"/>
      <c r="EHU167" s="23"/>
      <c r="EHV167" s="23"/>
      <c r="EHW167" s="23"/>
      <c r="EHX167" s="23"/>
      <c r="EHY167" s="23"/>
      <c r="EHZ167" s="23"/>
      <c r="EIA167" s="23"/>
      <c r="EIB167" s="23"/>
      <c r="EIC167" s="23"/>
      <c r="EID167" s="23"/>
      <c r="EIE167" s="23"/>
      <c r="EIF167" s="23"/>
      <c r="EIG167" s="23"/>
      <c r="EIH167" s="23"/>
      <c r="EII167" s="23"/>
      <c r="EIJ167" s="23"/>
      <c r="EIK167" s="23"/>
      <c r="EIL167" s="23"/>
      <c r="EIM167" s="23"/>
      <c r="EIN167" s="23"/>
      <c r="EIO167" s="23"/>
      <c r="EIP167" s="23"/>
      <c r="EIQ167" s="23"/>
      <c r="EIR167" s="23"/>
      <c r="EIS167" s="23"/>
      <c r="EIT167" s="23"/>
      <c r="EIU167" s="23"/>
      <c r="EIV167" s="23"/>
      <c r="EIW167" s="23"/>
      <c r="EIX167" s="23"/>
      <c r="EIY167" s="23"/>
      <c r="EIZ167" s="23"/>
      <c r="EJA167" s="23"/>
      <c r="EJB167" s="23"/>
      <c r="EJC167" s="23"/>
      <c r="EJD167" s="23"/>
      <c r="EJE167" s="23"/>
      <c r="EJF167" s="23"/>
      <c r="EJG167" s="23"/>
      <c r="EJH167" s="23"/>
      <c r="EJI167" s="23"/>
      <c r="EJJ167" s="23"/>
      <c r="EJK167" s="23"/>
      <c r="EJL167" s="23"/>
      <c r="EJM167" s="23"/>
      <c r="EJN167" s="23"/>
      <c r="EJO167" s="23"/>
      <c r="EJP167" s="23"/>
      <c r="EJQ167" s="23"/>
      <c r="EJR167" s="23"/>
      <c r="EJS167" s="23"/>
      <c r="EJT167" s="23"/>
      <c r="EJU167" s="23"/>
      <c r="EJV167" s="23"/>
      <c r="EJW167" s="23"/>
      <c r="EJX167" s="23"/>
      <c r="EJY167" s="23"/>
      <c r="EJZ167" s="23"/>
      <c r="EKA167" s="23"/>
      <c r="EKB167" s="23"/>
      <c r="EKC167" s="23"/>
      <c r="EKD167" s="23"/>
      <c r="EKE167" s="23"/>
      <c r="EKF167" s="23"/>
      <c r="EKG167" s="23"/>
      <c r="EKH167" s="23"/>
      <c r="EKI167" s="23"/>
      <c r="EKJ167" s="23"/>
      <c r="EKK167" s="23"/>
      <c r="EKL167" s="23"/>
      <c r="EKM167" s="23"/>
      <c r="EKN167" s="23"/>
      <c r="EKO167" s="23"/>
      <c r="EKP167" s="23"/>
      <c r="EKQ167" s="23"/>
      <c r="EKR167" s="23"/>
      <c r="EKS167" s="23"/>
      <c r="EKT167" s="23"/>
      <c r="EKU167" s="23"/>
      <c r="EKV167" s="23"/>
      <c r="EKW167" s="23"/>
      <c r="EKX167" s="23"/>
      <c r="EKY167" s="23"/>
      <c r="EKZ167" s="23"/>
      <c r="ELA167" s="23"/>
      <c r="ELB167" s="23"/>
      <c r="ELC167" s="23"/>
      <c r="ELD167" s="23"/>
      <c r="ELE167" s="23"/>
      <c r="ELF167" s="23"/>
      <c r="ELG167" s="23"/>
      <c r="ELH167" s="23"/>
      <c r="ELI167" s="23"/>
      <c r="ELJ167" s="23"/>
      <c r="ELK167" s="23"/>
      <c r="ELL167" s="23"/>
      <c r="ELM167" s="23"/>
      <c r="ELN167" s="23"/>
      <c r="ELO167" s="23"/>
      <c r="ELP167" s="23"/>
      <c r="ELQ167" s="23"/>
      <c r="ELR167" s="23"/>
      <c r="ELS167" s="23"/>
      <c r="ELT167" s="23"/>
      <c r="ELU167" s="23"/>
      <c r="ELV167" s="23"/>
      <c r="ELW167" s="23"/>
      <c r="ELX167" s="23"/>
      <c r="ELY167" s="23"/>
      <c r="ELZ167" s="23"/>
      <c r="EMA167" s="23"/>
      <c r="EMB167" s="23"/>
      <c r="EMC167" s="23"/>
      <c r="EMD167" s="23"/>
      <c r="EME167" s="23"/>
      <c r="EMF167" s="23"/>
      <c r="EMG167" s="23"/>
      <c r="EMH167" s="23"/>
      <c r="EMI167" s="23"/>
      <c r="EMJ167" s="23"/>
      <c r="EMK167" s="23"/>
      <c r="EML167" s="23"/>
      <c r="EMM167" s="23"/>
      <c r="EMN167" s="23"/>
      <c r="EMO167" s="23"/>
      <c r="EMP167" s="23"/>
      <c r="EMQ167" s="23"/>
      <c r="EMR167" s="23"/>
      <c r="EMS167" s="23"/>
      <c r="EMT167" s="23"/>
      <c r="EMU167" s="23"/>
      <c r="EMV167" s="23"/>
      <c r="EMW167" s="23"/>
      <c r="EMX167" s="23"/>
      <c r="EMY167" s="23"/>
      <c r="EMZ167" s="23"/>
      <c r="ENA167" s="23"/>
      <c r="ENB167" s="23"/>
      <c r="ENC167" s="23"/>
      <c r="END167" s="23"/>
      <c r="ENE167" s="23"/>
      <c r="ENF167" s="23"/>
      <c r="ENG167" s="23"/>
      <c r="ENH167" s="23"/>
      <c r="ENI167" s="23"/>
      <c r="ENJ167" s="23"/>
      <c r="ENK167" s="23"/>
      <c r="ENL167" s="23"/>
      <c r="ENM167" s="23"/>
      <c r="ENN167" s="23"/>
      <c r="ENO167" s="23"/>
      <c r="ENP167" s="23"/>
      <c r="ENQ167" s="23"/>
      <c r="ENR167" s="23"/>
      <c r="ENS167" s="23"/>
      <c r="ENT167" s="23"/>
      <c r="ENU167" s="23"/>
      <c r="ENV167" s="23"/>
      <c r="ENW167" s="23"/>
      <c r="ENX167" s="23"/>
      <c r="ENY167" s="23"/>
      <c r="ENZ167" s="23"/>
      <c r="EOA167" s="23"/>
      <c r="EOB167" s="23"/>
      <c r="EOC167" s="23"/>
      <c r="EOD167" s="23"/>
      <c r="EOE167" s="23"/>
      <c r="EOF167" s="23"/>
      <c r="EOG167" s="23"/>
      <c r="EOH167" s="23"/>
      <c r="EOI167" s="23"/>
      <c r="EOJ167" s="23"/>
      <c r="EOK167" s="23"/>
      <c r="EOL167" s="23"/>
      <c r="EOM167" s="23"/>
      <c r="EON167" s="23"/>
      <c r="EOO167" s="23"/>
      <c r="EOP167" s="23"/>
      <c r="EOQ167" s="23"/>
      <c r="EOR167" s="23"/>
      <c r="EOS167" s="23"/>
      <c r="EOT167" s="23"/>
      <c r="EOU167" s="23"/>
      <c r="EOV167" s="23"/>
      <c r="EOW167" s="23"/>
      <c r="EOX167" s="23"/>
      <c r="EOY167" s="23"/>
      <c r="EOZ167" s="23"/>
      <c r="EPA167" s="23"/>
      <c r="EPB167" s="23"/>
      <c r="EPC167" s="23"/>
      <c r="EPD167" s="23"/>
      <c r="EPE167" s="23"/>
      <c r="EPF167" s="23"/>
      <c r="EPG167" s="23"/>
      <c r="EPH167" s="23"/>
      <c r="EPI167" s="23"/>
      <c r="EPJ167" s="23"/>
      <c r="EPK167" s="23"/>
      <c r="EPL167" s="23"/>
      <c r="EPM167" s="23"/>
      <c r="EPN167" s="23"/>
      <c r="EPO167" s="23"/>
      <c r="EPP167" s="23"/>
      <c r="EPQ167" s="23"/>
      <c r="EPR167" s="23"/>
      <c r="EPS167" s="23"/>
      <c r="EPT167" s="23"/>
      <c r="EPU167" s="23"/>
      <c r="EPV167" s="23"/>
      <c r="EPW167" s="23"/>
      <c r="EPX167" s="23"/>
      <c r="EPY167" s="23"/>
      <c r="EPZ167" s="23"/>
      <c r="EQA167" s="23"/>
      <c r="EQB167" s="23"/>
      <c r="EQC167" s="23"/>
      <c r="EQD167" s="23"/>
      <c r="EQE167" s="23"/>
      <c r="EQF167" s="23"/>
      <c r="EQG167" s="23"/>
      <c r="EQH167" s="23"/>
      <c r="EQI167" s="23"/>
      <c r="EQJ167" s="23"/>
      <c r="EQK167" s="23"/>
      <c r="EQL167" s="23"/>
      <c r="EQM167" s="23"/>
      <c r="EQN167" s="23"/>
      <c r="EQO167" s="23"/>
      <c r="EQP167" s="23"/>
      <c r="EQQ167" s="23"/>
      <c r="EQR167" s="23"/>
      <c r="EQS167" s="23"/>
      <c r="EQT167" s="23"/>
      <c r="EQU167" s="23"/>
      <c r="EQV167" s="23"/>
      <c r="EQW167" s="23"/>
      <c r="EQX167" s="23"/>
      <c r="EQY167" s="23"/>
      <c r="EQZ167" s="23"/>
      <c r="ERA167" s="23"/>
      <c r="ERB167" s="23"/>
      <c r="ERC167" s="23"/>
      <c r="ERD167" s="23"/>
      <c r="ERE167" s="23"/>
      <c r="ERF167" s="23"/>
      <c r="ERG167" s="23"/>
      <c r="ERH167" s="23"/>
      <c r="ERI167" s="23"/>
      <c r="ERJ167" s="23"/>
      <c r="ERK167" s="23"/>
      <c r="ERL167" s="23"/>
      <c r="ERM167" s="23"/>
      <c r="ERN167" s="23"/>
      <c r="ERO167" s="23"/>
      <c r="ERP167" s="23"/>
      <c r="ERQ167" s="23"/>
      <c r="ERR167" s="23"/>
      <c r="ERS167" s="23"/>
      <c r="ERT167" s="23"/>
      <c r="ERU167" s="23"/>
      <c r="ERV167" s="23"/>
      <c r="ERW167" s="23"/>
      <c r="ERX167" s="23"/>
      <c r="ERY167" s="23"/>
      <c r="ERZ167" s="23"/>
      <c r="ESA167" s="23"/>
      <c r="ESB167" s="23"/>
      <c r="ESC167" s="23"/>
      <c r="ESD167" s="23"/>
      <c r="ESE167" s="23"/>
      <c r="ESF167" s="23"/>
      <c r="ESG167" s="23"/>
      <c r="ESH167" s="23"/>
      <c r="ESI167" s="23"/>
      <c r="ESJ167" s="23"/>
      <c r="ESK167" s="23"/>
      <c r="ESL167" s="23"/>
      <c r="ESM167" s="23"/>
      <c r="ESN167" s="23"/>
      <c r="ESO167" s="23"/>
      <c r="ESP167" s="23"/>
      <c r="ESQ167" s="23"/>
      <c r="ESR167" s="23"/>
      <c r="ESS167" s="23"/>
      <c r="EST167" s="23"/>
      <c r="ESU167" s="23"/>
      <c r="ESV167" s="23"/>
      <c r="ESW167" s="23"/>
      <c r="ESX167" s="23"/>
      <c r="ESY167" s="23"/>
      <c r="ESZ167" s="23"/>
      <c r="ETA167" s="23"/>
      <c r="ETB167" s="23"/>
      <c r="ETC167" s="23"/>
      <c r="ETD167" s="23"/>
      <c r="ETE167" s="23"/>
      <c r="ETF167" s="23"/>
      <c r="ETG167" s="23"/>
      <c r="ETH167" s="23"/>
      <c r="ETI167" s="23"/>
      <c r="ETJ167" s="23"/>
      <c r="ETK167" s="23"/>
      <c r="ETL167" s="23"/>
      <c r="ETM167" s="23"/>
      <c r="ETN167" s="23"/>
      <c r="ETO167" s="23"/>
      <c r="ETP167" s="23"/>
      <c r="ETQ167" s="23"/>
      <c r="ETR167" s="23"/>
      <c r="ETS167" s="23"/>
      <c r="ETT167" s="23"/>
      <c r="ETU167" s="23"/>
      <c r="ETV167" s="23"/>
      <c r="ETW167" s="23"/>
      <c r="ETX167" s="23"/>
      <c r="ETY167" s="23"/>
      <c r="ETZ167" s="23"/>
      <c r="EUA167" s="23"/>
      <c r="EUB167" s="23"/>
      <c r="EUC167" s="23"/>
      <c r="EUD167" s="23"/>
      <c r="EUE167" s="23"/>
      <c r="EUF167" s="23"/>
      <c r="EUG167" s="23"/>
      <c r="EUH167" s="23"/>
      <c r="EUI167" s="23"/>
      <c r="EUJ167" s="23"/>
      <c r="EUK167" s="23"/>
      <c r="EUL167" s="23"/>
      <c r="EUM167" s="23"/>
      <c r="EUN167" s="23"/>
      <c r="EUO167" s="23"/>
      <c r="EUP167" s="23"/>
      <c r="EUQ167" s="23"/>
      <c r="EUR167" s="23"/>
      <c r="EUS167" s="23"/>
      <c r="EUT167" s="23"/>
      <c r="EUU167" s="23"/>
      <c r="EUV167" s="23"/>
      <c r="EUW167" s="23"/>
      <c r="EUX167" s="23"/>
      <c r="EUY167" s="23"/>
      <c r="EUZ167" s="23"/>
      <c r="EVA167" s="23"/>
      <c r="EVB167" s="23"/>
      <c r="EVC167" s="23"/>
      <c r="EVD167" s="23"/>
      <c r="EVE167" s="23"/>
      <c r="EVF167" s="23"/>
      <c r="EVG167" s="23"/>
      <c r="EVH167" s="23"/>
      <c r="EVI167" s="23"/>
      <c r="EVJ167" s="23"/>
      <c r="EVK167" s="23"/>
      <c r="EVL167" s="23"/>
      <c r="EVM167" s="23"/>
      <c r="EVN167" s="23"/>
      <c r="EVO167" s="23"/>
      <c r="EVP167" s="23"/>
      <c r="EVQ167" s="23"/>
      <c r="EVR167" s="23"/>
      <c r="EVS167" s="23"/>
      <c r="EVT167" s="23"/>
      <c r="EVU167" s="23"/>
      <c r="EVV167" s="23"/>
      <c r="EVW167" s="23"/>
      <c r="EVX167" s="23"/>
      <c r="EVY167" s="23"/>
      <c r="EVZ167" s="23"/>
      <c r="EWA167" s="23"/>
      <c r="EWB167" s="23"/>
      <c r="EWC167" s="23"/>
      <c r="EWD167" s="23"/>
      <c r="EWE167" s="23"/>
      <c r="EWF167" s="23"/>
      <c r="EWG167" s="23"/>
      <c r="EWH167" s="23"/>
      <c r="EWI167" s="23"/>
      <c r="EWJ167" s="23"/>
      <c r="EWK167" s="23"/>
      <c r="EWL167" s="23"/>
      <c r="EWM167" s="23"/>
      <c r="EWN167" s="23"/>
      <c r="EWO167" s="23"/>
      <c r="EWP167" s="23"/>
      <c r="EWQ167" s="23"/>
      <c r="EWR167" s="23"/>
      <c r="EWS167" s="23"/>
      <c r="EWT167" s="23"/>
      <c r="EWU167" s="23"/>
      <c r="EWV167" s="23"/>
      <c r="EWW167" s="23"/>
      <c r="EWX167" s="23"/>
      <c r="EWY167" s="23"/>
      <c r="EWZ167" s="23"/>
      <c r="EXA167" s="23"/>
      <c r="EXB167" s="23"/>
      <c r="EXC167" s="23"/>
      <c r="EXD167" s="23"/>
      <c r="EXE167" s="23"/>
      <c r="EXF167" s="23"/>
      <c r="EXG167" s="23"/>
      <c r="EXH167" s="23"/>
      <c r="EXI167" s="23"/>
      <c r="EXJ167" s="23"/>
      <c r="EXK167" s="23"/>
      <c r="EXL167" s="23"/>
      <c r="EXM167" s="23"/>
      <c r="EXN167" s="23"/>
      <c r="EXO167" s="23"/>
      <c r="EXP167" s="23"/>
      <c r="EXQ167" s="23"/>
      <c r="EXR167" s="23"/>
      <c r="EXS167" s="23"/>
      <c r="EXT167" s="23"/>
      <c r="EXU167" s="23"/>
      <c r="EXV167" s="23"/>
      <c r="EXW167" s="23"/>
      <c r="EXX167" s="23"/>
      <c r="EXY167" s="23"/>
      <c r="EXZ167" s="23"/>
      <c r="EYA167" s="23"/>
      <c r="EYB167" s="23"/>
      <c r="EYC167" s="23"/>
      <c r="EYD167" s="23"/>
      <c r="EYE167" s="23"/>
      <c r="EYF167" s="23"/>
      <c r="EYG167" s="23"/>
      <c r="EYH167" s="23"/>
      <c r="EYI167" s="23"/>
      <c r="EYJ167" s="23"/>
      <c r="EYK167" s="23"/>
      <c r="EYL167" s="23"/>
      <c r="EYM167" s="23"/>
      <c r="EYN167" s="23"/>
      <c r="EYO167" s="23"/>
      <c r="EYP167" s="23"/>
      <c r="EYQ167" s="23"/>
      <c r="EYR167" s="23"/>
      <c r="EYS167" s="23"/>
      <c r="EYT167" s="23"/>
      <c r="EYU167" s="23"/>
      <c r="EYV167" s="23"/>
      <c r="EYW167" s="23"/>
      <c r="EYX167" s="23"/>
      <c r="EYY167" s="23"/>
      <c r="EYZ167" s="23"/>
      <c r="EZA167" s="23"/>
      <c r="EZB167" s="23"/>
      <c r="EZC167" s="23"/>
      <c r="EZD167" s="23"/>
      <c r="EZE167" s="23"/>
      <c r="EZF167" s="23"/>
      <c r="EZG167" s="23"/>
      <c r="EZH167" s="23"/>
      <c r="EZI167" s="23"/>
      <c r="EZJ167" s="23"/>
      <c r="EZK167" s="23"/>
      <c r="EZL167" s="23"/>
      <c r="EZM167" s="23"/>
      <c r="EZN167" s="23"/>
      <c r="EZO167" s="23"/>
      <c r="EZP167" s="23"/>
      <c r="EZQ167" s="23"/>
      <c r="EZR167" s="23"/>
      <c r="EZS167" s="23"/>
      <c r="EZT167" s="23"/>
      <c r="EZU167" s="23"/>
      <c r="EZV167" s="23"/>
      <c r="EZW167" s="23"/>
      <c r="EZX167" s="23"/>
      <c r="EZY167" s="23"/>
      <c r="EZZ167" s="23"/>
      <c r="FAA167" s="23"/>
      <c r="FAB167" s="23"/>
      <c r="FAC167" s="23"/>
      <c r="FAD167" s="23"/>
      <c r="FAE167" s="23"/>
      <c r="FAF167" s="23"/>
      <c r="FAG167" s="23"/>
      <c r="FAH167" s="23"/>
      <c r="FAI167" s="23"/>
      <c r="FAJ167" s="23"/>
      <c r="FAK167" s="23"/>
      <c r="FAL167" s="23"/>
      <c r="FAM167" s="23"/>
      <c r="FAN167" s="23"/>
      <c r="FAO167" s="23"/>
      <c r="FAP167" s="23"/>
      <c r="FAQ167" s="23"/>
      <c r="FAR167" s="23"/>
      <c r="FAS167" s="23"/>
      <c r="FAT167" s="23"/>
      <c r="FAU167" s="23"/>
      <c r="FAV167" s="23"/>
      <c r="FAW167" s="23"/>
      <c r="FAX167" s="23"/>
      <c r="FAY167" s="23"/>
      <c r="FAZ167" s="23"/>
      <c r="FBA167" s="23"/>
      <c r="FBB167" s="23"/>
      <c r="FBC167" s="23"/>
      <c r="FBD167" s="23"/>
      <c r="FBE167" s="23"/>
      <c r="FBF167" s="23"/>
      <c r="FBG167" s="23"/>
      <c r="FBH167" s="23"/>
      <c r="FBI167" s="23"/>
      <c r="FBJ167" s="23"/>
      <c r="FBK167" s="23"/>
      <c r="FBL167" s="23"/>
      <c r="FBM167" s="23"/>
      <c r="FBN167" s="23"/>
      <c r="FBO167" s="23"/>
      <c r="FBP167" s="23"/>
      <c r="FBQ167" s="23"/>
      <c r="FBR167" s="23"/>
      <c r="FBS167" s="23"/>
      <c r="FBT167" s="23"/>
      <c r="FBU167" s="23"/>
      <c r="FBV167" s="23"/>
      <c r="FBW167" s="23"/>
      <c r="FBX167" s="23"/>
      <c r="FBY167" s="23"/>
      <c r="FBZ167" s="23"/>
      <c r="FCA167" s="23"/>
      <c r="FCB167" s="23"/>
      <c r="FCC167" s="23"/>
      <c r="FCD167" s="23"/>
      <c r="FCE167" s="23"/>
      <c r="FCF167" s="23"/>
      <c r="FCG167" s="23"/>
      <c r="FCH167" s="23"/>
      <c r="FCI167" s="23"/>
      <c r="FCJ167" s="23"/>
      <c r="FCK167" s="23"/>
      <c r="FCL167" s="23"/>
      <c r="FCM167" s="23"/>
      <c r="FCN167" s="23"/>
      <c r="FCO167" s="23"/>
      <c r="FCP167" s="23"/>
      <c r="FCQ167" s="23"/>
      <c r="FCR167" s="23"/>
      <c r="FCS167" s="23"/>
      <c r="FCT167" s="23"/>
      <c r="FCU167" s="23"/>
      <c r="FCV167" s="23"/>
      <c r="FCW167" s="23"/>
      <c r="FCX167" s="23"/>
      <c r="FCY167" s="23"/>
      <c r="FCZ167" s="23"/>
      <c r="FDA167" s="23"/>
      <c r="FDB167" s="23"/>
      <c r="FDC167" s="23"/>
      <c r="FDD167" s="23"/>
      <c r="FDE167" s="23"/>
      <c r="FDF167" s="23"/>
      <c r="FDG167" s="23"/>
      <c r="FDH167" s="23"/>
      <c r="FDI167" s="23"/>
      <c r="FDJ167" s="23"/>
      <c r="FDK167" s="23"/>
      <c r="FDL167" s="23"/>
      <c r="FDM167" s="23"/>
      <c r="FDN167" s="23"/>
      <c r="FDO167" s="23"/>
      <c r="FDP167" s="23"/>
      <c r="FDQ167" s="23"/>
      <c r="FDR167" s="23"/>
      <c r="FDS167" s="23"/>
      <c r="FDT167" s="23"/>
      <c r="FDU167" s="23"/>
      <c r="FDV167" s="23"/>
      <c r="FDW167" s="23"/>
      <c r="FDX167" s="23"/>
      <c r="FDY167" s="23"/>
      <c r="FDZ167" s="23"/>
      <c r="FEA167" s="23"/>
      <c r="FEB167" s="23"/>
      <c r="FEC167" s="23"/>
      <c r="FED167" s="23"/>
      <c r="FEE167" s="23"/>
      <c r="FEF167" s="23"/>
      <c r="FEG167" s="23"/>
      <c r="FEH167" s="23"/>
      <c r="FEI167" s="23"/>
      <c r="FEJ167" s="23"/>
      <c r="FEK167" s="23"/>
      <c r="FEL167" s="23"/>
      <c r="FEM167" s="23"/>
      <c r="FEN167" s="23"/>
      <c r="FEO167" s="23"/>
      <c r="FEP167" s="23"/>
      <c r="FEQ167" s="23"/>
      <c r="FER167" s="23"/>
      <c r="FES167" s="23"/>
      <c r="FET167" s="23"/>
      <c r="FEU167" s="23"/>
      <c r="FEV167" s="23"/>
      <c r="FEW167" s="23"/>
      <c r="FEX167" s="23"/>
      <c r="FEY167" s="23"/>
      <c r="FEZ167" s="23"/>
      <c r="FFA167" s="23"/>
      <c r="FFB167" s="23"/>
      <c r="FFC167" s="23"/>
      <c r="FFD167" s="23"/>
      <c r="FFE167" s="23"/>
      <c r="FFF167" s="23"/>
      <c r="FFG167" s="23"/>
      <c r="FFH167" s="23"/>
      <c r="FFI167" s="23"/>
      <c r="FFJ167" s="23"/>
      <c r="FFK167" s="23"/>
      <c r="FFL167" s="23"/>
      <c r="FFM167" s="23"/>
      <c r="FFN167" s="23"/>
      <c r="FFO167" s="23"/>
      <c r="FFP167" s="23"/>
      <c r="FFQ167" s="23"/>
      <c r="FFR167" s="23"/>
      <c r="FFS167" s="23"/>
      <c r="FFT167" s="23"/>
      <c r="FFU167" s="23"/>
      <c r="FFV167" s="23"/>
      <c r="FFW167" s="23"/>
      <c r="FFX167" s="23"/>
      <c r="FFY167" s="23"/>
      <c r="FFZ167" s="23"/>
      <c r="FGA167" s="23"/>
      <c r="FGB167" s="23"/>
      <c r="FGC167" s="23"/>
      <c r="FGD167" s="23"/>
      <c r="FGE167" s="23"/>
      <c r="FGF167" s="23"/>
      <c r="FGG167" s="23"/>
      <c r="FGH167" s="23"/>
      <c r="FGI167" s="23"/>
      <c r="FGJ167" s="23"/>
      <c r="FGK167" s="23"/>
      <c r="FGL167" s="23"/>
      <c r="FGM167" s="23"/>
      <c r="FGN167" s="23"/>
      <c r="FGO167" s="23"/>
      <c r="FGP167" s="23"/>
      <c r="FGQ167" s="23"/>
      <c r="FGR167" s="23"/>
      <c r="FGS167" s="23"/>
      <c r="FGT167" s="23"/>
      <c r="FGU167" s="23"/>
      <c r="FGV167" s="23"/>
      <c r="FGW167" s="23"/>
      <c r="FGX167" s="23"/>
      <c r="FGY167" s="23"/>
      <c r="FGZ167" s="23"/>
      <c r="FHA167" s="23"/>
      <c r="FHB167" s="23"/>
      <c r="FHC167" s="23"/>
      <c r="FHD167" s="23"/>
      <c r="FHE167" s="23"/>
      <c r="FHF167" s="23"/>
      <c r="FHG167" s="23"/>
      <c r="FHH167" s="23"/>
      <c r="FHI167" s="23"/>
      <c r="FHJ167" s="23"/>
      <c r="FHK167" s="23"/>
      <c r="FHL167" s="23"/>
      <c r="FHM167" s="23"/>
      <c r="FHN167" s="23"/>
      <c r="FHO167" s="23"/>
      <c r="FHP167" s="23"/>
      <c r="FHQ167" s="23"/>
      <c r="FHR167" s="23"/>
      <c r="FHS167" s="23"/>
      <c r="FHT167" s="23"/>
      <c r="FHU167" s="23"/>
      <c r="FHV167" s="23"/>
      <c r="FHW167" s="23"/>
      <c r="FHX167" s="23"/>
      <c r="FHY167" s="23"/>
      <c r="FHZ167" s="23"/>
      <c r="FIA167" s="23"/>
      <c r="FIB167" s="23"/>
      <c r="FIC167" s="23"/>
      <c r="FID167" s="23"/>
      <c r="FIE167" s="23"/>
      <c r="FIF167" s="23"/>
      <c r="FIG167" s="23"/>
      <c r="FIH167" s="23"/>
      <c r="FII167" s="23"/>
      <c r="FIJ167" s="23"/>
      <c r="FIK167" s="23"/>
      <c r="FIL167" s="23"/>
      <c r="FIM167" s="23"/>
      <c r="FIN167" s="23"/>
      <c r="FIO167" s="23"/>
      <c r="FIP167" s="23"/>
      <c r="FIQ167" s="23"/>
      <c r="FIR167" s="23"/>
      <c r="FIS167" s="23"/>
      <c r="FIT167" s="23"/>
      <c r="FIU167" s="23"/>
      <c r="FIV167" s="23"/>
      <c r="FIW167" s="23"/>
      <c r="FIX167" s="23"/>
      <c r="FIY167" s="23"/>
      <c r="FIZ167" s="23"/>
      <c r="FJA167" s="23"/>
      <c r="FJB167" s="23"/>
      <c r="FJC167" s="23"/>
      <c r="FJD167" s="23"/>
      <c r="FJE167" s="23"/>
      <c r="FJF167" s="23"/>
      <c r="FJG167" s="23"/>
      <c r="FJH167" s="23"/>
      <c r="FJI167" s="23"/>
      <c r="FJJ167" s="23"/>
      <c r="FJK167" s="23"/>
      <c r="FJL167" s="23"/>
      <c r="FJM167" s="23"/>
      <c r="FJN167" s="23"/>
      <c r="FJO167" s="23"/>
      <c r="FJP167" s="23"/>
      <c r="FJQ167" s="23"/>
      <c r="FJR167" s="23"/>
      <c r="FJS167" s="23"/>
      <c r="FJT167" s="23"/>
      <c r="FJU167" s="23"/>
      <c r="FJV167" s="23"/>
      <c r="FJW167" s="23"/>
      <c r="FJX167" s="23"/>
      <c r="FJY167" s="23"/>
      <c r="FJZ167" s="23"/>
      <c r="FKA167" s="23"/>
      <c r="FKB167" s="23"/>
      <c r="FKC167" s="23"/>
      <c r="FKD167" s="23"/>
      <c r="FKE167" s="23"/>
      <c r="FKF167" s="23"/>
      <c r="FKG167" s="23"/>
      <c r="FKH167" s="23"/>
      <c r="FKI167" s="23"/>
      <c r="FKJ167" s="23"/>
      <c r="FKK167" s="23"/>
      <c r="FKL167" s="23"/>
      <c r="FKM167" s="23"/>
      <c r="FKN167" s="23"/>
      <c r="FKO167" s="23"/>
      <c r="FKP167" s="23"/>
      <c r="FKQ167" s="23"/>
      <c r="FKR167" s="23"/>
      <c r="FKS167" s="23"/>
      <c r="FKT167" s="23"/>
      <c r="FKU167" s="23"/>
      <c r="FKV167" s="23"/>
      <c r="FKW167" s="23"/>
      <c r="FKX167" s="23"/>
      <c r="FKY167" s="23"/>
      <c r="FKZ167" s="23"/>
      <c r="FLA167" s="23"/>
      <c r="FLB167" s="23"/>
      <c r="FLC167" s="23"/>
      <c r="FLD167" s="23"/>
      <c r="FLE167" s="23"/>
      <c r="FLF167" s="23"/>
      <c r="FLG167" s="23"/>
      <c r="FLH167" s="23"/>
      <c r="FLI167" s="23"/>
      <c r="FLJ167" s="23"/>
      <c r="FLK167" s="23"/>
      <c r="FLL167" s="23"/>
      <c r="FLM167" s="23"/>
      <c r="FLN167" s="23"/>
      <c r="FLO167" s="23"/>
      <c r="FLP167" s="23"/>
      <c r="FLQ167" s="23"/>
      <c r="FLR167" s="23"/>
      <c r="FLS167" s="23"/>
      <c r="FLT167" s="23"/>
      <c r="FLU167" s="23"/>
      <c r="FLV167" s="23"/>
      <c r="FLW167" s="23"/>
      <c r="FLX167" s="23"/>
      <c r="FLY167" s="23"/>
      <c r="FLZ167" s="23"/>
      <c r="FMA167" s="23"/>
      <c r="FMB167" s="23"/>
      <c r="FMC167" s="23"/>
      <c r="FMD167" s="23"/>
      <c r="FME167" s="23"/>
      <c r="FMF167" s="23"/>
      <c r="FMG167" s="23"/>
      <c r="FMH167" s="23"/>
      <c r="FMI167" s="23"/>
      <c r="FMJ167" s="23"/>
      <c r="FMK167" s="23"/>
      <c r="FML167" s="23"/>
      <c r="FMM167" s="23"/>
      <c r="FMN167" s="23"/>
      <c r="FMO167" s="23"/>
      <c r="FMP167" s="23"/>
      <c r="FMQ167" s="23"/>
      <c r="FMR167" s="23"/>
      <c r="FMS167" s="23"/>
      <c r="FMT167" s="23"/>
      <c r="FMU167" s="23"/>
      <c r="FMV167" s="23"/>
      <c r="FMW167" s="23"/>
      <c r="FMX167" s="23"/>
      <c r="FMY167" s="23"/>
      <c r="FMZ167" s="23"/>
      <c r="FNA167" s="23"/>
      <c r="FNB167" s="23"/>
      <c r="FNC167" s="23"/>
      <c r="FND167" s="23"/>
      <c r="FNE167" s="23"/>
      <c r="FNF167" s="23"/>
      <c r="FNG167" s="23"/>
      <c r="FNH167" s="23"/>
      <c r="FNI167" s="23"/>
      <c r="FNJ167" s="23"/>
      <c r="FNK167" s="23"/>
      <c r="FNL167" s="23"/>
      <c r="FNM167" s="23"/>
      <c r="FNN167" s="23"/>
      <c r="FNO167" s="23"/>
      <c r="FNP167" s="23"/>
      <c r="FNQ167" s="23"/>
      <c r="FNR167" s="23"/>
      <c r="FNS167" s="23"/>
      <c r="FNT167" s="23"/>
      <c r="FNU167" s="23"/>
      <c r="FNV167" s="23"/>
      <c r="FNW167" s="23"/>
      <c r="FNX167" s="23"/>
      <c r="FNY167" s="23"/>
      <c r="FNZ167" s="23"/>
      <c r="FOA167" s="23"/>
      <c r="FOB167" s="23"/>
      <c r="FOC167" s="23"/>
      <c r="FOD167" s="23"/>
      <c r="FOE167" s="23"/>
      <c r="FOF167" s="23"/>
      <c r="FOG167" s="23"/>
      <c r="FOH167" s="23"/>
      <c r="FOI167" s="23"/>
      <c r="FOJ167" s="23"/>
      <c r="FOK167" s="23"/>
      <c r="FOL167" s="23"/>
      <c r="FOM167" s="23"/>
      <c r="FON167" s="23"/>
      <c r="FOO167" s="23"/>
      <c r="FOP167" s="23"/>
      <c r="FOQ167" s="23"/>
      <c r="FOR167" s="23"/>
      <c r="FOS167" s="23"/>
      <c r="FOT167" s="23"/>
      <c r="FOU167" s="23"/>
      <c r="FOV167" s="23"/>
      <c r="FOW167" s="23"/>
      <c r="FOX167" s="23"/>
      <c r="FOY167" s="23"/>
      <c r="FOZ167" s="23"/>
      <c r="FPA167" s="23"/>
      <c r="FPB167" s="23"/>
      <c r="FPC167" s="23"/>
      <c r="FPD167" s="23"/>
      <c r="FPE167" s="23"/>
      <c r="FPF167" s="23"/>
      <c r="FPG167" s="23"/>
      <c r="FPH167" s="23"/>
      <c r="FPI167" s="23"/>
      <c r="FPJ167" s="23"/>
      <c r="FPK167" s="23"/>
      <c r="FPL167" s="23"/>
      <c r="FPM167" s="23"/>
      <c r="FPN167" s="23"/>
      <c r="FPO167" s="23"/>
      <c r="FPP167" s="23"/>
      <c r="FPQ167" s="23"/>
      <c r="FPR167" s="23"/>
      <c r="FPS167" s="23"/>
      <c r="FPT167" s="23"/>
      <c r="FPU167" s="23"/>
      <c r="FPV167" s="23"/>
      <c r="FPW167" s="23"/>
      <c r="FPX167" s="23"/>
      <c r="FPY167" s="23"/>
      <c r="FPZ167" s="23"/>
      <c r="FQA167" s="23"/>
      <c r="FQB167" s="23"/>
      <c r="FQC167" s="23"/>
      <c r="FQD167" s="23"/>
      <c r="FQE167" s="23"/>
      <c r="FQF167" s="23"/>
      <c r="FQG167" s="23"/>
      <c r="FQH167" s="23"/>
      <c r="FQI167" s="23"/>
      <c r="FQJ167" s="23"/>
      <c r="FQK167" s="23"/>
      <c r="FQL167" s="23"/>
      <c r="FQM167" s="23"/>
      <c r="FQN167" s="23"/>
      <c r="FQO167" s="23"/>
      <c r="FQP167" s="23"/>
      <c r="FQQ167" s="23"/>
      <c r="FQR167" s="23"/>
      <c r="FQS167" s="23"/>
      <c r="FQT167" s="23"/>
      <c r="FQU167" s="23"/>
      <c r="FQV167" s="23"/>
      <c r="FQW167" s="23"/>
      <c r="FQX167" s="23"/>
      <c r="FQY167" s="23"/>
      <c r="FQZ167" s="23"/>
      <c r="FRA167" s="23"/>
      <c r="FRB167" s="23"/>
      <c r="FRC167" s="23"/>
      <c r="FRD167" s="23"/>
      <c r="FRE167" s="23"/>
      <c r="FRF167" s="23"/>
      <c r="FRG167" s="23"/>
      <c r="FRH167" s="23"/>
      <c r="FRI167" s="23"/>
      <c r="FRJ167" s="23"/>
      <c r="FRK167" s="23"/>
      <c r="FRL167" s="23"/>
      <c r="FRM167" s="23"/>
      <c r="FRN167" s="23"/>
      <c r="FRO167" s="23"/>
      <c r="FRP167" s="23"/>
      <c r="FRQ167" s="23"/>
      <c r="FRR167" s="23"/>
      <c r="FRS167" s="23"/>
      <c r="FRT167" s="23"/>
      <c r="FRU167" s="23"/>
      <c r="FRV167" s="23"/>
      <c r="FRW167" s="23"/>
      <c r="FRX167" s="23"/>
      <c r="FRY167" s="23"/>
      <c r="FRZ167" s="23"/>
      <c r="FSA167" s="23"/>
      <c r="FSB167" s="23"/>
      <c r="FSC167" s="23"/>
      <c r="FSD167" s="23"/>
      <c r="FSE167" s="23"/>
      <c r="FSF167" s="23"/>
      <c r="FSG167" s="23"/>
      <c r="FSH167" s="23"/>
      <c r="FSI167" s="23"/>
      <c r="FSJ167" s="23"/>
      <c r="FSK167" s="23"/>
      <c r="FSL167" s="23"/>
      <c r="FSM167" s="23"/>
      <c r="FSN167" s="23"/>
      <c r="FSO167" s="23"/>
      <c r="FSP167" s="23"/>
      <c r="FSQ167" s="23"/>
      <c r="FSR167" s="23"/>
      <c r="FSS167" s="23"/>
      <c r="FST167" s="23"/>
      <c r="FSU167" s="23"/>
      <c r="FSV167" s="23"/>
      <c r="FSW167" s="23"/>
      <c r="FSX167" s="23"/>
      <c r="FSY167" s="23"/>
      <c r="FSZ167" s="23"/>
      <c r="FTA167" s="23"/>
      <c r="FTB167" s="23"/>
      <c r="FTC167" s="23"/>
      <c r="FTD167" s="23"/>
      <c r="FTE167" s="23"/>
      <c r="FTF167" s="23"/>
      <c r="FTG167" s="23"/>
      <c r="FTH167" s="23"/>
      <c r="FTI167" s="23"/>
      <c r="FTJ167" s="23"/>
      <c r="FTK167" s="23"/>
      <c r="FTL167" s="23"/>
      <c r="FTM167" s="23"/>
      <c r="FTN167" s="23"/>
      <c r="FTO167" s="23"/>
      <c r="FTP167" s="23"/>
      <c r="FTQ167" s="23"/>
      <c r="FTR167" s="23"/>
      <c r="FTS167" s="23"/>
      <c r="FTT167" s="23"/>
      <c r="FTU167" s="23"/>
      <c r="FTV167" s="23"/>
      <c r="FTW167" s="23"/>
      <c r="FTX167" s="23"/>
      <c r="FTY167" s="23"/>
      <c r="FTZ167" s="23"/>
      <c r="FUA167" s="23"/>
      <c r="FUB167" s="23"/>
      <c r="FUC167" s="23"/>
      <c r="FUD167" s="23"/>
      <c r="FUE167" s="23"/>
      <c r="FUF167" s="23"/>
      <c r="FUG167" s="23"/>
      <c r="FUH167" s="23"/>
      <c r="FUI167" s="23"/>
      <c r="FUJ167" s="23"/>
      <c r="FUK167" s="23"/>
      <c r="FUL167" s="23"/>
      <c r="FUM167" s="23"/>
      <c r="FUN167" s="23"/>
      <c r="FUO167" s="23"/>
      <c r="FUP167" s="23"/>
      <c r="FUQ167" s="23"/>
      <c r="FUR167" s="23"/>
      <c r="FUS167" s="23"/>
      <c r="FUT167" s="23"/>
      <c r="FUU167" s="23"/>
      <c r="FUV167" s="23"/>
      <c r="FUW167" s="23"/>
      <c r="FUX167" s="23"/>
      <c r="FUY167" s="23"/>
      <c r="FUZ167" s="23"/>
      <c r="FVA167" s="23"/>
      <c r="FVB167" s="23"/>
      <c r="FVC167" s="23"/>
      <c r="FVD167" s="23"/>
      <c r="FVE167" s="23"/>
      <c r="FVF167" s="23"/>
      <c r="FVG167" s="23"/>
      <c r="FVH167" s="23"/>
      <c r="FVI167" s="23"/>
      <c r="FVJ167" s="23"/>
      <c r="FVK167" s="23"/>
      <c r="FVL167" s="23"/>
      <c r="FVM167" s="23"/>
      <c r="FVN167" s="23"/>
      <c r="FVO167" s="23"/>
      <c r="FVP167" s="23"/>
      <c r="FVQ167" s="23"/>
      <c r="FVR167" s="23"/>
      <c r="FVS167" s="23"/>
      <c r="FVT167" s="23"/>
      <c r="FVU167" s="23"/>
      <c r="FVV167" s="23"/>
      <c r="FVW167" s="23"/>
      <c r="FVX167" s="23"/>
      <c r="FVY167" s="23"/>
      <c r="FVZ167" s="23"/>
      <c r="FWA167" s="23"/>
      <c r="FWB167" s="23"/>
      <c r="FWC167" s="23"/>
      <c r="FWD167" s="23"/>
      <c r="FWE167" s="23"/>
      <c r="FWF167" s="23"/>
      <c r="FWG167" s="23"/>
      <c r="FWH167" s="23"/>
      <c r="FWI167" s="23"/>
      <c r="FWJ167" s="23"/>
      <c r="FWK167" s="23"/>
      <c r="FWL167" s="23"/>
      <c r="FWM167" s="23"/>
      <c r="FWN167" s="23"/>
      <c r="FWO167" s="23"/>
      <c r="FWP167" s="23"/>
      <c r="FWQ167" s="23"/>
      <c r="FWR167" s="23"/>
      <c r="FWS167" s="23"/>
      <c r="FWT167" s="23"/>
      <c r="FWU167" s="23"/>
      <c r="FWV167" s="23"/>
      <c r="FWW167" s="23"/>
      <c r="FWX167" s="23"/>
      <c r="FWY167" s="23"/>
      <c r="FWZ167" s="23"/>
      <c r="FXA167" s="23"/>
      <c r="FXB167" s="23"/>
      <c r="FXC167" s="23"/>
      <c r="FXD167" s="23"/>
      <c r="FXE167" s="23"/>
      <c r="FXF167" s="23"/>
      <c r="FXG167" s="23"/>
      <c r="FXH167" s="23"/>
      <c r="FXI167" s="23"/>
      <c r="FXJ167" s="23"/>
      <c r="FXK167" s="23"/>
      <c r="FXL167" s="23"/>
      <c r="FXM167" s="23"/>
      <c r="FXN167" s="23"/>
      <c r="FXO167" s="23"/>
      <c r="FXP167" s="23"/>
      <c r="FXQ167" s="23"/>
      <c r="FXR167" s="23"/>
      <c r="FXS167" s="23"/>
      <c r="FXT167" s="23"/>
      <c r="FXU167" s="23"/>
      <c r="FXV167" s="23"/>
      <c r="FXW167" s="23"/>
      <c r="FXX167" s="23"/>
      <c r="FXY167" s="23"/>
      <c r="FXZ167" s="23"/>
      <c r="FYA167" s="23"/>
      <c r="FYB167" s="23"/>
      <c r="FYC167" s="23"/>
      <c r="FYD167" s="23"/>
      <c r="FYE167" s="23"/>
      <c r="FYF167" s="23"/>
      <c r="FYG167" s="23"/>
      <c r="FYH167" s="23"/>
      <c r="FYI167" s="23"/>
      <c r="FYJ167" s="23"/>
      <c r="FYK167" s="23"/>
      <c r="FYL167" s="23"/>
      <c r="FYM167" s="23"/>
      <c r="FYN167" s="23"/>
      <c r="FYO167" s="23"/>
      <c r="FYP167" s="23"/>
      <c r="FYQ167" s="23"/>
      <c r="FYR167" s="23"/>
      <c r="FYS167" s="23"/>
      <c r="FYT167" s="23"/>
      <c r="FYU167" s="23"/>
      <c r="FYV167" s="23"/>
      <c r="FYW167" s="23"/>
      <c r="FYX167" s="23"/>
      <c r="FYY167" s="23"/>
      <c r="FYZ167" s="23"/>
      <c r="FZA167" s="23"/>
      <c r="FZB167" s="23"/>
      <c r="FZC167" s="23"/>
      <c r="FZD167" s="23"/>
      <c r="FZE167" s="23"/>
      <c r="FZF167" s="23"/>
      <c r="FZG167" s="23"/>
      <c r="FZH167" s="23"/>
      <c r="FZI167" s="23"/>
      <c r="FZJ167" s="23"/>
      <c r="FZK167" s="23"/>
      <c r="FZL167" s="23"/>
      <c r="FZM167" s="23"/>
      <c r="FZN167" s="23"/>
      <c r="FZO167" s="23"/>
      <c r="FZP167" s="23"/>
      <c r="FZQ167" s="23"/>
      <c r="FZR167" s="23"/>
      <c r="FZS167" s="23"/>
      <c r="FZT167" s="23"/>
      <c r="FZU167" s="23"/>
      <c r="FZV167" s="23"/>
      <c r="FZW167" s="23"/>
      <c r="FZX167" s="23"/>
      <c r="FZY167" s="23"/>
      <c r="FZZ167" s="23"/>
      <c r="GAA167" s="23"/>
      <c r="GAB167" s="23"/>
      <c r="GAC167" s="23"/>
      <c r="GAD167" s="23"/>
      <c r="GAE167" s="23"/>
      <c r="GAF167" s="23"/>
      <c r="GAG167" s="23"/>
      <c r="GAH167" s="23"/>
      <c r="GAI167" s="23"/>
      <c r="GAJ167" s="23"/>
      <c r="GAK167" s="23"/>
      <c r="GAL167" s="23"/>
      <c r="GAM167" s="23"/>
      <c r="GAN167" s="23"/>
      <c r="GAO167" s="23"/>
      <c r="GAP167" s="23"/>
      <c r="GAQ167" s="23"/>
      <c r="GAR167" s="23"/>
      <c r="GAS167" s="23"/>
      <c r="GAT167" s="23"/>
      <c r="GAU167" s="23"/>
      <c r="GAV167" s="23"/>
      <c r="GAW167" s="23"/>
      <c r="GAX167" s="23"/>
      <c r="GAY167" s="23"/>
      <c r="GAZ167" s="23"/>
      <c r="GBA167" s="23"/>
      <c r="GBB167" s="23"/>
      <c r="GBC167" s="23"/>
      <c r="GBD167" s="23"/>
      <c r="GBE167" s="23"/>
      <c r="GBF167" s="23"/>
      <c r="GBG167" s="23"/>
      <c r="GBH167" s="23"/>
      <c r="GBI167" s="23"/>
      <c r="GBJ167" s="23"/>
      <c r="GBK167" s="23"/>
      <c r="GBL167" s="23"/>
      <c r="GBM167" s="23"/>
      <c r="GBN167" s="23"/>
      <c r="GBO167" s="23"/>
      <c r="GBP167" s="23"/>
      <c r="GBQ167" s="23"/>
      <c r="GBR167" s="23"/>
      <c r="GBS167" s="23"/>
      <c r="GBT167" s="23"/>
      <c r="GBU167" s="23"/>
      <c r="GBV167" s="23"/>
      <c r="GBW167" s="23"/>
      <c r="GBX167" s="23"/>
      <c r="GBY167" s="23"/>
      <c r="GBZ167" s="23"/>
      <c r="GCA167" s="23"/>
      <c r="GCB167" s="23"/>
      <c r="GCC167" s="23"/>
      <c r="GCD167" s="23"/>
      <c r="GCE167" s="23"/>
      <c r="GCF167" s="23"/>
      <c r="GCG167" s="23"/>
      <c r="GCH167" s="23"/>
      <c r="GCI167" s="23"/>
      <c r="GCJ167" s="23"/>
      <c r="GCK167" s="23"/>
      <c r="GCL167" s="23"/>
      <c r="GCM167" s="23"/>
      <c r="GCN167" s="23"/>
      <c r="GCO167" s="23"/>
      <c r="GCP167" s="23"/>
      <c r="GCQ167" s="23"/>
      <c r="GCR167" s="23"/>
      <c r="GCS167" s="23"/>
      <c r="GCT167" s="23"/>
      <c r="GCU167" s="23"/>
      <c r="GCV167" s="23"/>
      <c r="GCW167" s="23"/>
      <c r="GCX167" s="23"/>
      <c r="GCY167" s="23"/>
      <c r="GCZ167" s="23"/>
      <c r="GDA167" s="23"/>
      <c r="GDB167" s="23"/>
      <c r="GDC167" s="23"/>
      <c r="GDD167" s="23"/>
      <c r="GDE167" s="23"/>
      <c r="GDF167" s="23"/>
      <c r="GDG167" s="23"/>
      <c r="GDH167" s="23"/>
      <c r="GDI167" s="23"/>
      <c r="GDJ167" s="23"/>
      <c r="GDK167" s="23"/>
      <c r="GDL167" s="23"/>
      <c r="GDM167" s="23"/>
      <c r="GDN167" s="23"/>
      <c r="GDO167" s="23"/>
      <c r="GDP167" s="23"/>
      <c r="GDQ167" s="23"/>
      <c r="GDR167" s="23"/>
      <c r="GDS167" s="23"/>
      <c r="GDT167" s="23"/>
      <c r="GDU167" s="23"/>
      <c r="GDV167" s="23"/>
      <c r="GDW167" s="23"/>
      <c r="GDX167" s="23"/>
      <c r="GDY167" s="23"/>
      <c r="GDZ167" s="23"/>
      <c r="GEA167" s="23"/>
      <c r="GEB167" s="23"/>
      <c r="GEC167" s="23"/>
      <c r="GED167" s="23"/>
      <c r="GEE167" s="23"/>
      <c r="GEF167" s="23"/>
      <c r="GEG167" s="23"/>
      <c r="GEH167" s="23"/>
      <c r="GEI167" s="23"/>
      <c r="GEJ167" s="23"/>
      <c r="GEK167" s="23"/>
      <c r="GEL167" s="23"/>
      <c r="GEM167" s="23"/>
      <c r="GEN167" s="23"/>
      <c r="GEO167" s="23"/>
      <c r="GEP167" s="23"/>
      <c r="GEQ167" s="23"/>
      <c r="GER167" s="23"/>
      <c r="GES167" s="23"/>
      <c r="GET167" s="23"/>
      <c r="GEU167" s="23"/>
      <c r="GEV167" s="23"/>
      <c r="GEW167" s="23"/>
      <c r="GEX167" s="23"/>
      <c r="GEY167" s="23"/>
      <c r="GEZ167" s="23"/>
      <c r="GFA167" s="23"/>
      <c r="GFB167" s="23"/>
      <c r="GFC167" s="23"/>
      <c r="GFD167" s="23"/>
      <c r="GFE167" s="23"/>
      <c r="GFF167" s="23"/>
      <c r="GFG167" s="23"/>
      <c r="GFH167" s="23"/>
      <c r="GFI167" s="23"/>
      <c r="GFJ167" s="23"/>
      <c r="GFK167" s="23"/>
      <c r="GFL167" s="23"/>
      <c r="GFM167" s="23"/>
      <c r="GFN167" s="23"/>
      <c r="GFO167" s="23"/>
      <c r="GFP167" s="23"/>
      <c r="GFQ167" s="23"/>
      <c r="GFR167" s="23"/>
      <c r="GFS167" s="23"/>
      <c r="GFT167" s="23"/>
      <c r="GFU167" s="23"/>
      <c r="GFV167" s="23"/>
      <c r="GFW167" s="23"/>
      <c r="GFX167" s="23"/>
      <c r="GFY167" s="23"/>
      <c r="GFZ167" s="23"/>
      <c r="GGA167" s="23"/>
      <c r="GGB167" s="23"/>
      <c r="GGC167" s="23"/>
      <c r="GGD167" s="23"/>
      <c r="GGE167" s="23"/>
      <c r="GGF167" s="23"/>
      <c r="GGG167" s="23"/>
      <c r="GGH167" s="23"/>
      <c r="GGI167" s="23"/>
      <c r="GGJ167" s="23"/>
      <c r="GGK167" s="23"/>
      <c r="GGL167" s="23"/>
      <c r="GGM167" s="23"/>
      <c r="GGN167" s="23"/>
      <c r="GGO167" s="23"/>
      <c r="GGP167" s="23"/>
      <c r="GGQ167" s="23"/>
      <c r="GGR167" s="23"/>
      <c r="GGS167" s="23"/>
      <c r="GGT167" s="23"/>
      <c r="GGU167" s="23"/>
      <c r="GGV167" s="23"/>
      <c r="GGW167" s="23"/>
      <c r="GGX167" s="23"/>
      <c r="GGY167" s="23"/>
      <c r="GGZ167" s="23"/>
      <c r="GHA167" s="23"/>
      <c r="GHB167" s="23"/>
      <c r="GHC167" s="23"/>
      <c r="GHD167" s="23"/>
      <c r="GHE167" s="23"/>
      <c r="GHF167" s="23"/>
      <c r="GHG167" s="23"/>
      <c r="GHH167" s="23"/>
      <c r="GHI167" s="23"/>
      <c r="GHJ167" s="23"/>
      <c r="GHK167" s="23"/>
      <c r="GHL167" s="23"/>
      <c r="GHM167" s="23"/>
      <c r="GHN167" s="23"/>
      <c r="GHO167" s="23"/>
      <c r="GHP167" s="23"/>
      <c r="GHQ167" s="23"/>
      <c r="GHR167" s="23"/>
      <c r="GHS167" s="23"/>
      <c r="GHT167" s="23"/>
      <c r="GHU167" s="23"/>
      <c r="GHV167" s="23"/>
      <c r="GHW167" s="23"/>
      <c r="GHX167" s="23"/>
      <c r="GHY167" s="23"/>
      <c r="GHZ167" s="23"/>
      <c r="GIA167" s="23"/>
      <c r="GIB167" s="23"/>
      <c r="GIC167" s="23"/>
      <c r="GID167" s="23"/>
      <c r="GIE167" s="23"/>
      <c r="GIF167" s="23"/>
      <c r="GIG167" s="23"/>
      <c r="GIH167" s="23"/>
      <c r="GII167" s="23"/>
      <c r="GIJ167" s="23"/>
      <c r="GIK167" s="23"/>
      <c r="GIL167" s="23"/>
      <c r="GIM167" s="23"/>
      <c r="GIN167" s="23"/>
      <c r="GIO167" s="23"/>
      <c r="GIP167" s="23"/>
      <c r="GIQ167" s="23"/>
      <c r="GIR167" s="23"/>
      <c r="GIS167" s="23"/>
      <c r="GIT167" s="23"/>
      <c r="GIU167" s="23"/>
      <c r="GIV167" s="23"/>
      <c r="GIW167" s="23"/>
      <c r="GIX167" s="23"/>
      <c r="GIY167" s="23"/>
      <c r="GIZ167" s="23"/>
      <c r="GJA167" s="23"/>
      <c r="GJB167" s="23"/>
      <c r="GJC167" s="23"/>
      <c r="GJD167" s="23"/>
      <c r="GJE167" s="23"/>
      <c r="GJF167" s="23"/>
      <c r="GJG167" s="23"/>
      <c r="GJH167" s="23"/>
      <c r="GJI167" s="23"/>
      <c r="GJJ167" s="23"/>
      <c r="GJK167" s="23"/>
      <c r="GJL167" s="23"/>
      <c r="GJM167" s="23"/>
      <c r="GJN167" s="23"/>
      <c r="GJO167" s="23"/>
      <c r="GJP167" s="23"/>
      <c r="GJQ167" s="23"/>
      <c r="GJR167" s="23"/>
      <c r="GJS167" s="23"/>
      <c r="GJT167" s="23"/>
      <c r="GJU167" s="23"/>
      <c r="GJV167" s="23"/>
      <c r="GJW167" s="23"/>
      <c r="GJX167" s="23"/>
      <c r="GJY167" s="23"/>
      <c r="GJZ167" s="23"/>
      <c r="GKA167" s="23"/>
      <c r="GKB167" s="23"/>
      <c r="GKC167" s="23"/>
      <c r="GKD167" s="23"/>
      <c r="GKE167" s="23"/>
      <c r="GKF167" s="23"/>
      <c r="GKG167" s="23"/>
      <c r="GKH167" s="23"/>
      <c r="GKI167" s="23"/>
      <c r="GKJ167" s="23"/>
      <c r="GKK167" s="23"/>
      <c r="GKL167" s="23"/>
      <c r="GKM167" s="23"/>
      <c r="GKN167" s="23"/>
      <c r="GKO167" s="23"/>
      <c r="GKP167" s="23"/>
      <c r="GKQ167" s="23"/>
      <c r="GKR167" s="23"/>
      <c r="GKS167" s="23"/>
      <c r="GKT167" s="23"/>
      <c r="GKU167" s="23"/>
      <c r="GKV167" s="23"/>
      <c r="GKW167" s="23"/>
      <c r="GKX167" s="23"/>
      <c r="GKY167" s="23"/>
      <c r="GKZ167" s="23"/>
      <c r="GLA167" s="23"/>
      <c r="GLB167" s="23"/>
      <c r="GLC167" s="23"/>
      <c r="GLD167" s="23"/>
      <c r="GLE167" s="23"/>
      <c r="GLF167" s="23"/>
      <c r="GLG167" s="23"/>
      <c r="GLH167" s="23"/>
      <c r="GLI167" s="23"/>
      <c r="GLJ167" s="23"/>
      <c r="GLK167" s="23"/>
      <c r="GLL167" s="23"/>
      <c r="GLM167" s="23"/>
      <c r="GLN167" s="23"/>
      <c r="GLO167" s="23"/>
      <c r="GLP167" s="23"/>
      <c r="GLQ167" s="23"/>
      <c r="GLR167" s="23"/>
      <c r="GLS167" s="23"/>
      <c r="GLT167" s="23"/>
      <c r="GLU167" s="23"/>
      <c r="GLV167" s="23"/>
      <c r="GLW167" s="23"/>
      <c r="GLX167" s="23"/>
      <c r="GLY167" s="23"/>
      <c r="GLZ167" s="23"/>
      <c r="GMA167" s="23"/>
      <c r="GMB167" s="23"/>
      <c r="GMC167" s="23"/>
      <c r="GMD167" s="23"/>
      <c r="GME167" s="23"/>
      <c r="GMF167" s="23"/>
      <c r="GMG167" s="23"/>
      <c r="GMH167" s="23"/>
      <c r="GMI167" s="23"/>
      <c r="GMJ167" s="23"/>
      <c r="GMK167" s="23"/>
      <c r="GML167" s="23"/>
      <c r="GMM167" s="23"/>
      <c r="GMN167" s="23"/>
      <c r="GMO167" s="23"/>
      <c r="GMP167" s="23"/>
      <c r="GMQ167" s="23"/>
      <c r="GMR167" s="23"/>
      <c r="GMS167" s="23"/>
      <c r="GMT167" s="23"/>
      <c r="GMU167" s="23"/>
      <c r="GMV167" s="23"/>
      <c r="GMW167" s="23"/>
      <c r="GMX167" s="23"/>
      <c r="GMY167" s="23"/>
      <c r="GMZ167" s="23"/>
      <c r="GNA167" s="23"/>
      <c r="GNB167" s="23"/>
      <c r="GNC167" s="23"/>
      <c r="GND167" s="23"/>
      <c r="GNE167" s="23"/>
      <c r="GNF167" s="23"/>
      <c r="GNG167" s="23"/>
      <c r="GNH167" s="23"/>
      <c r="GNI167" s="23"/>
      <c r="GNJ167" s="23"/>
      <c r="GNK167" s="23"/>
      <c r="GNL167" s="23"/>
      <c r="GNM167" s="23"/>
      <c r="GNN167" s="23"/>
      <c r="GNO167" s="23"/>
      <c r="GNP167" s="23"/>
      <c r="GNQ167" s="23"/>
      <c r="GNR167" s="23"/>
      <c r="GNS167" s="23"/>
      <c r="GNT167" s="23"/>
      <c r="GNU167" s="23"/>
      <c r="GNV167" s="23"/>
      <c r="GNW167" s="23"/>
      <c r="GNX167" s="23"/>
      <c r="GNY167" s="23"/>
      <c r="GNZ167" s="23"/>
      <c r="GOA167" s="23"/>
      <c r="GOB167" s="23"/>
      <c r="GOC167" s="23"/>
      <c r="GOD167" s="23"/>
      <c r="GOE167" s="23"/>
      <c r="GOF167" s="23"/>
      <c r="GOG167" s="23"/>
      <c r="GOH167" s="23"/>
      <c r="GOI167" s="23"/>
      <c r="GOJ167" s="23"/>
      <c r="GOK167" s="23"/>
      <c r="GOL167" s="23"/>
      <c r="GOM167" s="23"/>
      <c r="GON167" s="23"/>
      <c r="GOO167" s="23"/>
      <c r="GOP167" s="23"/>
      <c r="GOQ167" s="23"/>
      <c r="GOR167" s="23"/>
      <c r="GOS167" s="23"/>
      <c r="GOT167" s="23"/>
      <c r="GOU167" s="23"/>
      <c r="GOV167" s="23"/>
      <c r="GOW167" s="23"/>
      <c r="GOX167" s="23"/>
      <c r="GOY167" s="23"/>
      <c r="GOZ167" s="23"/>
      <c r="GPA167" s="23"/>
      <c r="GPB167" s="23"/>
      <c r="GPC167" s="23"/>
      <c r="GPD167" s="23"/>
      <c r="GPE167" s="23"/>
      <c r="GPF167" s="23"/>
      <c r="GPG167" s="23"/>
      <c r="GPH167" s="23"/>
      <c r="GPI167" s="23"/>
      <c r="GPJ167" s="23"/>
      <c r="GPK167" s="23"/>
      <c r="GPL167" s="23"/>
      <c r="GPM167" s="23"/>
      <c r="GPN167" s="23"/>
      <c r="GPO167" s="23"/>
      <c r="GPP167" s="23"/>
      <c r="GPQ167" s="23"/>
      <c r="GPR167" s="23"/>
      <c r="GPS167" s="23"/>
      <c r="GPT167" s="23"/>
      <c r="GPU167" s="23"/>
      <c r="GPV167" s="23"/>
      <c r="GPW167" s="23"/>
      <c r="GPX167" s="23"/>
      <c r="GPY167" s="23"/>
      <c r="GPZ167" s="23"/>
      <c r="GQA167" s="23"/>
      <c r="GQB167" s="23"/>
      <c r="GQC167" s="23"/>
      <c r="GQD167" s="23"/>
      <c r="GQE167" s="23"/>
      <c r="GQF167" s="23"/>
      <c r="GQG167" s="23"/>
      <c r="GQH167" s="23"/>
      <c r="GQI167" s="23"/>
      <c r="GQJ167" s="23"/>
      <c r="GQK167" s="23"/>
      <c r="GQL167" s="23"/>
      <c r="GQM167" s="23"/>
      <c r="GQN167" s="23"/>
      <c r="GQO167" s="23"/>
      <c r="GQP167" s="23"/>
      <c r="GQQ167" s="23"/>
      <c r="GQR167" s="23"/>
      <c r="GQS167" s="23"/>
      <c r="GQT167" s="23"/>
      <c r="GQU167" s="23"/>
      <c r="GQV167" s="23"/>
      <c r="GQW167" s="23"/>
      <c r="GQX167" s="23"/>
      <c r="GQY167" s="23"/>
      <c r="GQZ167" s="23"/>
      <c r="GRA167" s="23"/>
      <c r="GRB167" s="23"/>
      <c r="GRC167" s="23"/>
      <c r="GRD167" s="23"/>
      <c r="GRE167" s="23"/>
      <c r="GRF167" s="23"/>
      <c r="GRG167" s="23"/>
      <c r="GRH167" s="23"/>
      <c r="GRI167" s="23"/>
      <c r="GRJ167" s="23"/>
      <c r="GRK167" s="23"/>
      <c r="GRL167" s="23"/>
      <c r="GRM167" s="23"/>
      <c r="GRN167" s="23"/>
      <c r="GRO167" s="23"/>
      <c r="GRP167" s="23"/>
      <c r="GRQ167" s="23"/>
      <c r="GRR167" s="23"/>
      <c r="GRS167" s="23"/>
      <c r="GRT167" s="23"/>
      <c r="GRU167" s="23"/>
      <c r="GRV167" s="23"/>
      <c r="GRW167" s="23"/>
      <c r="GRX167" s="23"/>
      <c r="GRY167" s="23"/>
      <c r="GRZ167" s="23"/>
      <c r="GSA167" s="23"/>
      <c r="GSB167" s="23"/>
      <c r="GSC167" s="23"/>
      <c r="GSD167" s="23"/>
      <c r="GSE167" s="23"/>
      <c r="GSF167" s="23"/>
      <c r="GSG167" s="23"/>
      <c r="GSH167" s="23"/>
      <c r="GSI167" s="23"/>
      <c r="GSJ167" s="23"/>
      <c r="GSK167" s="23"/>
      <c r="GSL167" s="23"/>
      <c r="GSM167" s="23"/>
      <c r="GSN167" s="23"/>
      <c r="GSO167" s="23"/>
      <c r="GSP167" s="23"/>
      <c r="GSQ167" s="23"/>
      <c r="GSR167" s="23"/>
      <c r="GSS167" s="23"/>
      <c r="GST167" s="23"/>
      <c r="GSU167" s="23"/>
      <c r="GSV167" s="23"/>
      <c r="GSW167" s="23"/>
      <c r="GSX167" s="23"/>
      <c r="GSY167" s="23"/>
      <c r="GSZ167" s="23"/>
      <c r="GTA167" s="23"/>
      <c r="GTB167" s="23"/>
      <c r="GTC167" s="23"/>
      <c r="GTD167" s="23"/>
      <c r="GTE167" s="23"/>
      <c r="GTF167" s="23"/>
      <c r="GTG167" s="23"/>
      <c r="GTH167" s="23"/>
      <c r="GTI167" s="23"/>
      <c r="GTJ167" s="23"/>
      <c r="GTK167" s="23"/>
      <c r="GTL167" s="23"/>
      <c r="GTM167" s="23"/>
      <c r="GTN167" s="23"/>
      <c r="GTO167" s="23"/>
      <c r="GTP167" s="23"/>
      <c r="GTQ167" s="23"/>
      <c r="GTR167" s="23"/>
      <c r="GTS167" s="23"/>
      <c r="GTT167" s="23"/>
      <c r="GTU167" s="23"/>
      <c r="GTV167" s="23"/>
      <c r="GTW167" s="23"/>
      <c r="GTX167" s="23"/>
      <c r="GTY167" s="23"/>
      <c r="GTZ167" s="23"/>
      <c r="GUA167" s="23"/>
      <c r="GUB167" s="23"/>
      <c r="GUC167" s="23"/>
      <c r="GUD167" s="23"/>
      <c r="GUE167" s="23"/>
      <c r="GUF167" s="23"/>
      <c r="GUG167" s="23"/>
      <c r="GUH167" s="23"/>
      <c r="GUI167" s="23"/>
      <c r="GUJ167" s="23"/>
      <c r="GUK167" s="23"/>
      <c r="GUL167" s="23"/>
      <c r="GUM167" s="23"/>
      <c r="GUN167" s="23"/>
      <c r="GUO167" s="23"/>
      <c r="GUP167" s="23"/>
      <c r="GUQ167" s="23"/>
      <c r="GUR167" s="23"/>
      <c r="GUS167" s="23"/>
      <c r="GUT167" s="23"/>
      <c r="GUU167" s="23"/>
      <c r="GUV167" s="23"/>
      <c r="GUW167" s="23"/>
      <c r="GUX167" s="23"/>
      <c r="GUY167" s="23"/>
      <c r="GUZ167" s="23"/>
      <c r="GVA167" s="23"/>
      <c r="GVB167" s="23"/>
      <c r="GVC167" s="23"/>
      <c r="GVD167" s="23"/>
      <c r="GVE167" s="23"/>
      <c r="GVF167" s="23"/>
      <c r="GVG167" s="23"/>
      <c r="GVH167" s="23"/>
      <c r="GVI167" s="23"/>
      <c r="GVJ167" s="23"/>
      <c r="GVK167" s="23"/>
      <c r="GVL167" s="23"/>
      <c r="GVM167" s="23"/>
      <c r="GVN167" s="23"/>
      <c r="GVO167" s="23"/>
      <c r="GVP167" s="23"/>
      <c r="GVQ167" s="23"/>
      <c r="GVR167" s="23"/>
      <c r="GVS167" s="23"/>
      <c r="GVT167" s="23"/>
      <c r="GVU167" s="23"/>
      <c r="GVV167" s="23"/>
      <c r="GVW167" s="23"/>
      <c r="GVX167" s="23"/>
      <c r="GVY167" s="23"/>
      <c r="GVZ167" s="23"/>
      <c r="GWA167" s="23"/>
      <c r="GWB167" s="23"/>
      <c r="GWC167" s="23"/>
      <c r="GWD167" s="23"/>
      <c r="GWE167" s="23"/>
      <c r="GWF167" s="23"/>
      <c r="GWG167" s="23"/>
      <c r="GWH167" s="23"/>
      <c r="GWI167" s="23"/>
      <c r="GWJ167" s="23"/>
      <c r="GWK167" s="23"/>
      <c r="GWL167" s="23"/>
      <c r="GWM167" s="23"/>
      <c r="GWN167" s="23"/>
      <c r="GWO167" s="23"/>
      <c r="GWP167" s="23"/>
      <c r="GWQ167" s="23"/>
      <c r="GWR167" s="23"/>
      <c r="GWS167" s="23"/>
      <c r="GWT167" s="23"/>
      <c r="GWU167" s="23"/>
      <c r="GWV167" s="23"/>
      <c r="GWW167" s="23"/>
      <c r="GWX167" s="23"/>
      <c r="GWY167" s="23"/>
      <c r="GWZ167" s="23"/>
      <c r="GXA167" s="23"/>
      <c r="GXB167" s="23"/>
      <c r="GXC167" s="23"/>
      <c r="GXD167" s="23"/>
      <c r="GXE167" s="23"/>
      <c r="GXF167" s="23"/>
      <c r="GXG167" s="23"/>
      <c r="GXH167" s="23"/>
      <c r="GXI167" s="23"/>
      <c r="GXJ167" s="23"/>
      <c r="GXK167" s="23"/>
      <c r="GXL167" s="23"/>
      <c r="GXM167" s="23"/>
      <c r="GXN167" s="23"/>
      <c r="GXO167" s="23"/>
      <c r="GXP167" s="23"/>
      <c r="GXQ167" s="23"/>
      <c r="GXR167" s="23"/>
      <c r="GXS167" s="23"/>
      <c r="GXT167" s="23"/>
      <c r="GXU167" s="23"/>
      <c r="GXV167" s="23"/>
      <c r="GXW167" s="23"/>
      <c r="GXX167" s="23"/>
      <c r="GXY167" s="23"/>
      <c r="GXZ167" s="23"/>
      <c r="GYA167" s="23"/>
      <c r="GYB167" s="23"/>
      <c r="GYC167" s="23"/>
      <c r="GYD167" s="23"/>
      <c r="GYE167" s="23"/>
      <c r="GYF167" s="23"/>
      <c r="GYG167" s="23"/>
      <c r="GYH167" s="23"/>
      <c r="GYI167" s="23"/>
      <c r="GYJ167" s="23"/>
      <c r="GYK167" s="23"/>
      <c r="GYL167" s="23"/>
      <c r="GYM167" s="23"/>
      <c r="GYN167" s="23"/>
      <c r="GYO167" s="23"/>
      <c r="GYP167" s="23"/>
      <c r="GYQ167" s="23"/>
      <c r="GYR167" s="23"/>
      <c r="GYS167" s="23"/>
      <c r="GYT167" s="23"/>
      <c r="GYU167" s="23"/>
      <c r="GYV167" s="23"/>
      <c r="GYW167" s="23"/>
      <c r="GYX167" s="23"/>
      <c r="GYY167" s="23"/>
      <c r="GYZ167" s="23"/>
      <c r="GZA167" s="23"/>
      <c r="GZB167" s="23"/>
      <c r="GZC167" s="23"/>
      <c r="GZD167" s="23"/>
      <c r="GZE167" s="23"/>
      <c r="GZF167" s="23"/>
      <c r="GZG167" s="23"/>
      <c r="GZH167" s="23"/>
      <c r="GZI167" s="23"/>
      <c r="GZJ167" s="23"/>
      <c r="GZK167" s="23"/>
      <c r="GZL167" s="23"/>
      <c r="GZM167" s="23"/>
      <c r="GZN167" s="23"/>
      <c r="GZO167" s="23"/>
      <c r="GZP167" s="23"/>
      <c r="GZQ167" s="23"/>
      <c r="GZR167" s="23"/>
      <c r="GZS167" s="23"/>
      <c r="GZT167" s="23"/>
      <c r="GZU167" s="23"/>
      <c r="GZV167" s="23"/>
      <c r="GZW167" s="23"/>
      <c r="GZX167" s="23"/>
      <c r="GZY167" s="23"/>
      <c r="GZZ167" s="23"/>
      <c r="HAA167" s="23"/>
      <c r="HAB167" s="23"/>
      <c r="HAC167" s="23"/>
      <c r="HAD167" s="23"/>
      <c r="HAE167" s="23"/>
      <c r="HAF167" s="23"/>
      <c r="HAG167" s="23"/>
      <c r="HAH167" s="23"/>
      <c r="HAI167" s="23"/>
      <c r="HAJ167" s="23"/>
      <c r="HAK167" s="23"/>
      <c r="HAL167" s="23"/>
      <c r="HAM167" s="23"/>
      <c r="HAN167" s="23"/>
      <c r="HAO167" s="23"/>
      <c r="HAP167" s="23"/>
      <c r="HAQ167" s="23"/>
      <c r="HAR167" s="23"/>
      <c r="HAS167" s="23"/>
      <c r="HAT167" s="23"/>
      <c r="HAU167" s="23"/>
      <c r="HAV167" s="23"/>
      <c r="HAW167" s="23"/>
      <c r="HAX167" s="23"/>
      <c r="HAY167" s="23"/>
      <c r="HAZ167" s="23"/>
      <c r="HBA167" s="23"/>
      <c r="HBB167" s="23"/>
      <c r="HBC167" s="23"/>
      <c r="HBD167" s="23"/>
      <c r="HBE167" s="23"/>
      <c r="HBF167" s="23"/>
      <c r="HBG167" s="23"/>
      <c r="HBH167" s="23"/>
      <c r="HBI167" s="23"/>
      <c r="HBJ167" s="23"/>
      <c r="HBK167" s="23"/>
      <c r="HBL167" s="23"/>
      <c r="HBM167" s="23"/>
      <c r="HBN167" s="23"/>
      <c r="HBO167" s="23"/>
      <c r="HBP167" s="23"/>
      <c r="HBQ167" s="23"/>
      <c r="HBR167" s="23"/>
      <c r="HBS167" s="23"/>
      <c r="HBT167" s="23"/>
      <c r="HBU167" s="23"/>
      <c r="HBV167" s="23"/>
      <c r="HBW167" s="23"/>
      <c r="HBX167" s="23"/>
      <c r="HBY167" s="23"/>
      <c r="HBZ167" s="23"/>
      <c r="HCA167" s="23"/>
      <c r="HCB167" s="23"/>
      <c r="HCC167" s="23"/>
      <c r="HCD167" s="23"/>
      <c r="HCE167" s="23"/>
      <c r="HCF167" s="23"/>
      <c r="HCG167" s="23"/>
      <c r="HCH167" s="23"/>
      <c r="HCI167" s="23"/>
      <c r="HCJ167" s="23"/>
      <c r="HCK167" s="23"/>
      <c r="HCL167" s="23"/>
      <c r="HCM167" s="23"/>
      <c r="HCN167" s="23"/>
      <c r="HCO167" s="23"/>
      <c r="HCP167" s="23"/>
      <c r="HCQ167" s="23"/>
      <c r="HCR167" s="23"/>
      <c r="HCS167" s="23"/>
      <c r="HCT167" s="23"/>
      <c r="HCU167" s="23"/>
      <c r="HCV167" s="23"/>
      <c r="HCW167" s="23"/>
      <c r="HCX167" s="23"/>
      <c r="HCY167" s="23"/>
      <c r="HCZ167" s="23"/>
      <c r="HDA167" s="23"/>
      <c r="HDB167" s="23"/>
      <c r="HDC167" s="23"/>
      <c r="HDD167" s="23"/>
      <c r="HDE167" s="23"/>
      <c r="HDF167" s="23"/>
      <c r="HDG167" s="23"/>
      <c r="HDH167" s="23"/>
      <c r="HDI167" s="23"/>
      <c r="HDJ167" s="23"/>
      <c r="HDK167" s="23"/>
      <c r="HDL167" s="23"/>
      <c r="HDM167" s="23"/>
      <c r="HDN167" s="23"/>
      <c r="HDO167" s="23"/>
      <c r="HDP167" s="23"/>
      <c r="HDQ167" s="23"/>
      <c r="HDR167" s="23"/>
      <c r="HDS167" s="23"/>
      <c r="HDT167" s="23"/>
      <c r="HDU167" s="23"/>
      <c r="HDV167" s="23"/>
      <c r="HDW167" s="23"/>
      <c r="HDX167" s="23"/>
      <c r="HDY167" s="23"/>
      <c r="HDZ167" s="23"/>
      <c r="HEA167" s="23"/>
      <c r="HEB167" s="23"/>
      <c r="HEC167" s="23"/>
      <c r="HED167" s="23"/>
      <c r="HEE167" s="23"/>
      <c r="HEF167" s="23"/>
      <c r="HEG167" s="23"/>
      <c r="HEH167" s="23"/>
      <c r="HEI167" s="23"/>
      <c r="HEJ167" s="23"/>
      <c r="HEK167" s="23"/>
      <c r="HEL167" s="23"/>
      <c r="HEM167" s="23"/>
      <c r="HEN167" s="23"/>
      <c r="HEO167" s="23"/>
      <c r="HEP167" s="23"/>
      <c r="HEQ167" s="23"/>
      <c r="HER167" s="23"/>
      <c r="HES167" s="23"/>
      <c r="HET167" s="23"/>
      <c r="HEU167" s="23"/>
      <c r="HEV167" s="23"/>
      <c r="HEW167" s="23"/>
      <c r="HEX167" s="23"/>
      <c r="HEY167" s="23"/>
      <c r="HEZ167" s="23"/>
      <c r="HFA167" s="23"/>
      <c r="HFB167" s="23"/>
      <c r="HFC167" s="23"/>
      <c r="HFD167" s="23"/>
      <c r="HFE167" s="23"/>
      <c r="HFF167" s="23"/>
      <c r="HFG167" s="23"/>
      <c r="HFH167" s="23"/>
      <c r="HFI167" s="23"/>
      <c r="HFJ167" s="23"/>
      <c r="HFK167" s="23"/>
      <c r="HFL167" s="23"/>
      <c r="HFM167" s="23"/>
      <c r="HFN167" s="23"/>
      <c r="HFO167" s="23"/>
      <c r="HFP167" s="23"/>
      <c r="HFQ167" s="23"/>
      <c r="HFR167" s="23"/>
      <c r="HFS167" s="23"/>
      <c r="HFT167" s="23"/>
      <c r="HFU167" s="23"/>
      <c r="HFV167" s="23"/>
      <c r="HFW167" s="23"/>
      <c r="HFX167" s="23"/>
      <c r="HFY167" s="23"/>
      <c r="HFZ167" s="23"/>
      <c r="HGA167" s="23"/>
      <c r="HGB167" s="23"/>
      <c r="HGC167" s="23"/>
      <c r="HGD167" s="23"/>
      <c r="HGE167" s="23"/>
      <c r="HGF167" s="23"/>
      <c r="HGG167" s="23"/>
      <c r="HGH167" s="23"/>
      <c r="HGI167" s="23"/>
      <c r="HGJ167" s="23"/>
      <c r="HGK167" s="23"/>
      <c r="HGL167" s="23"/>
      <c r="HGM167" s="23"/>
      <c r="HGN167" s="23"/>
      <c r="HGO167" s="23"/>
      <c r="HGP167" s="23"/>
      <c r="HGQ167" s="23"/>
      <c r="HGR167" s="23"/>
      <c r="HGS167" s="23"/>
      <c r="HGT167" s="23"/>
      <c r="HGU167" s="23"/>
      <c r="HGV167" s="23"/>
      <c r="HGW167" s="23"/>
      <c r="HGX167" s="23"/>
      <c r="HGY167" s="23"/>
      <c r="HGZ167" s="23"/>
      <c r="HHA167" s="23"/>
      <c r="HHB167" s="23"/>
      <c r="HHC167" s="23"/>
      <c r="HHD167" s="23"/>
      <c r="HHE167" s="23"/>
      <c r="HHF167" s="23"/>
      <c r="HHG167" s="23"/>
      <c r="HHH167" s="23"/>
      <c r="HHI167" s="23"/>
      <c r="HHJ167" s="23"/>
      <c r="HHK167" s="23"/>
      <c r="HHL167" s="23"/>
      <c r="HHM167" s="23"/>
      <c r="HHN167" s="23"/>
      <c r="HHO167" s="23"/>
      <c r="HHP167" s="23"/>
      <c r="HHQ167" s="23"/>
      <c r="HHR167" s="23"/>
      <c r="HHS167" s="23"/>
      <c r="HHT167" s="23"/>
      <c r="HHU167" s="23"/>
      <c r="HHV167" s="23"/>
      <c r="HHW167" s="23"/>
      <c r="HHX167" s="23"/>
      <c r="HHY167" s="23"/>
      <c r="HHZ167" s="23"/>
      <c r="HIA167" s="23"/>
      <c r="HIB167" s="23"/>
      <c r="HIC167" s="23"/>
      <c r="HID167" s="23"/>
      <c r="HIE167" s="23"/>
      <c r="HIF167" s="23"/>
      <c r="HIG167" s="23"/>
      <c r="HIH167" s="23"/>
      <c r="HII167" s="23"/>
      <c r="HIJ167" s="23"/>
      <c r="HIK167" s="23"/>
      <c r="HIL167" s="23"/>
      <c r="HIM167" s="23"/>
      <c r="HIN167" s="23"/>
      <c r="HIO167" s="23"/>
      <c r="HIP167" s="23"/>
      <c r="HIQ167" s="23"/>
      <c r="HIR167" s="23"/>
      <c r="HIS167" s="23"/>
      <c r="HIT167" s="23"/>
      <c r="HIU167" s="23"/>
      <c r="HIV167" s="23"/>
      <c r="HIW167" s="23"/>
      <c r="HIX167" s="23"/>
      <c r="HIY167" s="23"/>
      <c r="HIZ167" s="23"/>
      <c r="HJA167" s="23"/>
      <c r="HJB167" s="23"/>
      <c r="HJC167" s="23"/>
      <c r="HJD167" s="23"/>
      <c r="HJE167" s="23"/>
      <c r="HJF167" s="23"/>
      <c r="HJG167" s="23"/>
      <c r="HJH167" s="23"/>
      <c r="HJI167" s="23"/>
      <c r="HJJ167" s="23"/>
      <c r="HJK167" s="23"/>
      <c r="HJL167" s="23"/>
      <c r="HJM167" s="23"/>
      <c r="HJN167" s="23"/>
      <c r="HJO167" s="23"/>
      <c r="HJP167" s="23"/>
      <c r="HJQ167" s="23"/>
      <c r="HJR167" s="23"/>
      <c r="HJS167" s="23"/>
      <c r="HJT167" s="23"/>
      <c r="HJU167" s="23"/>
      <c r="HJV167" s="23"/>
      <c r="HJW167" s="23"/>
      <c r="HJX167" s="23"/>
      <c r="HJY167" s="23"/>
      <c r="HJZ167" s="23"/>
      <c r="HKA167" s="23"/>
      <c r="HKB167" s="23"/>
      <c r="HKC167" s="23"/>
      <c r="HKD167" s="23"/>
      <c r="HKE167" s="23"/>
      <c r="HKF167" s="23"/>
      <c r="HKG167" s="23"/>
      <c r="HKH167" s="23"/>
      <c r="HKI167" s="23"/>
      <c r="HKJ167" s="23"/>
      <c r="HKK167" s="23"/>
      <c r="HKL167" s="23"/>
      <c r="HKM167" s="23"/>
      <c r="HKN167" s="23"/>
      <c r="HKO167" s="23"/>
      <c r="HKP167" s="23"/>
      <c r="HKQ167" s="23"/>
      <c r="HKR167" s="23"/>
      <c r="HKS167" s="23"/>
      <c r="HKT167" s="23"/>
      <c r="HKU167" s="23"/>
      <c r="HKV167" s="23"/>
      <c r="HKW167" s="23"/>
      <c r="HKX167" s="23"/>
      <c r="HKY167" s="23"/>
      <c r="HKZ167" s="23"/>
      <c r="HLA167" s="23"/>
      <c r="HLB167" s="23"/>
      <c r="HLC167" s="23"/>
      <c r="HLD167" s="23"/>
      <c r="HLE167" s="23"/>
      <c r="HLF167" s="23"/>
      <c r="HLG167" s="23"/>
      <c r="HLH167" s="23"/>
      <c r="HLI167" s="23"/>
      <c r="HLJ167" s="23"/>
      <c r="HLK167" s="23"/>
      <c r="HLL167" s="23"/>
      <c r="HLM167" s="23"/>
      <c r="HLN167" s="23"/>
      <c r="HLO167" s="23"/>
      <c r="HLP167" s="23"/>
      <c r="HLQ167" s="23"/>
      <c r="HLR167" s="23"/>
      <c r="HLS167" s="23"/>
      <c r="HLT167" s="23"/>
      <c r="HLU167" s="23"/>
      <c r="HLV167" s="23"/>
      <c r="HLW167" s="23"/>
      <c r="HLX167" s="23"/>
      <c r="HLY167" s="23"/>
      <c r="HLZ167" s="23"/>
      <c r="HMA167" s="23"/>
      <c r="HMB167" s="23"/>
      <c r="HMC167" s="23"/>
      <c r="HMD167" s="23"/>
      <c r="HME167" s="23"/>
      <c r="HMF167" s="23"/>
      <c r="HMG167" s="23"/>
      <c r="HMH167" s="23"/>
      <c r="HMI167" s="23"/>
      <c r="HMJ167" s="23"/>
      <c r="HMK167" s="23"/>
      <c r="HML167" s="23"/>
      <c r="HMM167" s="23"/>
      <c r="HMN167" s="23"/>
      <c r="HMO167" s="23"/>
      <c r="HMP167" s="23"/>
      <c r="HMQ167" s="23"/>
      <c r="HMR167" s="23"/>
      <c r="HMS167" s="23"/>
      <c r="HMT167" s="23"/>
      <c r="HMU167" s="23"/>
      <c r="HMV167" s="23"/>
      <c r="HMW167" s="23"/>
      <c r="HMX167" s="23"/>
      <c r="HMY167" s="23"/>
      <c r="HMZ167" s="23"/>
      <c r="HNA167" s="23"/>
      <c r="HNB167" s="23"/>
      <c r="HNC167" s="23"/>
      <c r="HND167" s="23"/>
      <c r="HNE167" s="23"/>
      <c r="HNF167" s="23"/>
      <c r="HNG167" s="23"/>
      <c r="HNH167" s="23"/>
      <c r="HNI167" s="23"/>
      <c r="HNJ167" s="23"/>
      <c r="HNK167" s="23"/>
      <c r="HNL167" s="23"/>
      <c r="HNM167" s="23"/>
      <c r="HNN167" s="23"/>
      <c r="HNO167" s="23"/>
      <c r="HNP167" s="23"/>
      <c r="HNQ167" s="23"/>
      <c r="HNR167" s="23"/>
      <c r="HNS167" s="23"/>
      <c r="HNT167" s="23"/>
      <c r="HNU167" s="23"/>
      <c r="HNV167" s="23"/>
      <c r="HNW167" s="23"/>
      <c r="HNX167" s="23"/>
      <c r="HNY167" s="23"/>
      <c r="HNZ167" s="23"/>
      <c r="HOA167" s="23"/>
      <c r="HOB167" s="23"/>
      <c r="HOC167" s="23"/>
      <c r="HOD167" s="23"/>
      <c r="HOE167" s="23"/>
      <c r="HOF167" s="23"/>
      <c r="HOG167" s="23"/>
      <c r="HOH167" s="23"/>
      <c r="HOI167" s="23"/>
      <c r="HOJ167" s="23"/>
      <c r="HOK167" s="23"/>
      <c r="HOL167" s="23"/>
      <c r="HOM167" s="23"/>
      <c r="HON167" s="23"/>
      <c r="HOO167" s="23"/>
      <c r="HOP167" s="23"/>
      <c r="HOQ167" s="23"/>
      <c r="HOR167" s="23"/>
      <c r="HOS167" s="23"/>
      <c r="HOT167" s="23"/>
      <c r="HOU167" s="23"/>
      <c r="HOV167" s="23"/>
      <c r="HOW167" s="23"/>
      <c r="HOX167" s="23"/>
      <c r="HOY167" s="23"/>
      <c r="HOZ167" s="23"/>
      <c r="HPA167" s="23"/>
      <c r="HPB167" s="23"/>
      <c r="HPC167" s="23"/>
      <c r="HPD167" s="23"/>
      <c r="HPE167" s="23"/>
      <c r="HPF167" s="23"/>
      <c r="HPG167" s="23"/>
      <c r="HPH167" s="23"/>
      <c r="HPI167" s="23"/>
      <c r="HPJ167" s="23"/>
      <c r="HPK167" s="23"/>
      <c r="HPL167" s="23"/>
      <c r="HPM167" s="23"/>
      <c r="HPN167" s="23"/>
      <c r="HPO167" s="23"/>
      <c r="HPP167" s="23"/>
      <c r="HPQ167" s="23"/>
      <c r="HPR167" s="23"/>
      <c r="HPS167" s="23"/>
      <c r="HPT167" s="23"/>
      <c r="HPU167" s="23"/>
      <c r="HPV167" s="23"/>
      <c r="HPW167" s="23"/>
      <c r="HPX167" s="23"/>
      <c r="HPY167" s="23"/>
      <c r="HPZ167" s="23"/>
      <c r="HQA167" s="23"/>
      <c r="HQB167" s="23"/>
      <c r="HQC167" s="23"/>
      <c r="HQD167" s="23"/>
      <c r="HQE167" s="23"/>
      <c r="HQF167" s="23"/>
      <c r="HQG167" s="23"/>
      <c r="HQH167" s="23"/>
      <c r="HQI167" s="23"/>
      <c r="HQJ167" s="23"/>
      <c r="HQK167" s="23"/>
      <c r="HQL167" s="23"/>
      <c r="HQM167" s="23"/>
      <c r="HQN167" s="23"/>
      <c r="HQO167" s="23"/>
      <c r="HQP167" s="23"/>
      <c r="HQQ167" s="23"/>
      <c r="HQR167" s="23"/>
      <c r="HQS167" s="23"/>
      <c r="HQT167" s="23"/>
      <c r="HQU167" s="23"/>
      <c r="HQV167" s="23"/>
      <c r="HQW167" s="23"/>
      <c r="HQX167" s="23"/>
      <c r="HQY167" s="23"/>
      <c r="HQZ167" s="23"/>
      <c r="HRA167" s="23"/>
      <c r="HRB167" s="23"/>
      <c r="HRC167" s="23"/>
      <c r="HRD167" s="23"/>
      <c r="HRE167" s="23"/>
      <c r="HRF167" s="23"/>
      <c r="HRG167" s="23"/>
      <c r="HRH167" s="23"/>
      <c r="HRI167" s="23"/>
      <c r="HRJ167" s="23"/>
      <c r="HRK167" s="23"/>
      <c r="HRL167" s="23"/>
      <c r="HRM167" s="23"/>
      <c r="HRN167" s="23"/>
      <c r="HRO167" s="23"/>
      <c r="HRP167" s="23"/>
      <c r="HRQ167" s="23"/>
      <c r="HRR167" s="23"/>
      <c r="HRS167" s="23"/>
      <c r="HRT167" s="23"/>
      <c r="HRU167" s="23"/>
      <c r="HRV167" s="23"/>
      <c r="HRW167" s="23"/>
      <c r="HRX167" s="23"/>
      <c r="HRY167" s="23"/>
      <c r="HRZ167" s="23"/>
      <c r="HSA167" s="23"/>
      <c r="HSB167" s="23"/>
      <c r="HSC167" s="23"/>
      <c r="HSD167" s="23"/>
      <c r="HSE167" s="23"/>
      <c r="HSF167" s="23"/>
      <c r="HSG167" s="23"/>
      <c r="HSH167" s="23"/>
      <c r="HSI167" s="23"/>
      <c r="HSJ167" s="23"/>
      <c r="HSK167" s="23"/>
      <c r="HSL167" s="23"/>
      <c r="HSM167" s="23"/>
      <c r="HSN167" s="23"/>
      <c r="HSO167" s="23"/>
      <c r="HSP167" s="23"/>
      <c r="HSQ167" s="23"/>
      <c r="HSR167" s="23"/>
      <c r="HSS167" s="23"/>
      <c r="HST167" s="23"/>
      <c r="HSU167" s="23"/>
      <c r="HSV167" s="23"/>
      <c r="HSW167" s="23"/>
      <c r="HSX167" s="23"/>
      <c r="HSY167" s="23"/>
      <c r="HSZ167" s="23"/>
      <c r="HTA167" s="23"/>
      <c r="HTB167" s="23"/>
      <c r="HTC167" s="23"/>
      <c r="HTD167" s="23"/>
      <c r="HTE167" s="23"/>
      <c r="HTF167" s="23"/>
      <c r="HTG167" s="23"/>
      <c r="HTH167" s="23"/>
      <c r="HTI167" s="23"/>
      <c r="HTJ167" s="23"/>
      <c r="HTK167" s="23"/>
      <c r="HTL167" s="23"/>
      <c r="HTM167" s="23"/>
      <c r="HTN167" s="23"/>
      <c r="HTO167" s="23"/>
      <c r="HTP167" s="23"/>
      <c r="HTQ167" s="23"/>
      <c r="HTR167" s="23"/>
      <c r="HTS167" s="23"/>
      <c r="HTT167" s="23"/>
      <c r="HTU167" s="23"/>
      <c r="HTV167" s="23"/>
      <c r="HTW167" s="23"/>
      <c r="HTX167" s="23"/>
      <c r="HTY167" s="23"/>
      <c r="HTZ167" s="23"/>
      <c r="HUA167" s="23"/>
      <c r="HUB167" s="23"/>
      <c r="HUC167" s="23"/>
      <c r="HUD167" s="23"/>
      <c r="HUE167" s="23"/>
      <c r="HUF167" s="23"/>
      <c r="HUG167" s="23"/>
      <c r="HUH167" s="23"/>
      <c r="HUI167" s="23"/>
      <c r="HUJ167" s="23"/>
      <c r="HUK167" s="23"/>
      <c r="HUL167" s="23"/>
      <c r="HUM167" s="23"/>
      <c r="HUN167" s="23"/>
      <c r="HUO167" s="23"/>
      <c r="HUP167" s="23"/>
      <c r="HUQ167" s="23"/>
      <c r="HUR167" s="23"/>
      <c r="HUS167" s="23"/>
      <c r="HUT167" s="23"/>
      <c r="HUU167" s="23"/>
      <c r="HUV167" s="23"/>
      <c r="HUW167" s="23"/>
      <c r="HUX167" s="23"/>
      <c r="HUY167" s="23"/>
      <c r="HUZ167" s="23"/>
      <c r="HVA167" s="23"/>
      <c r="HVB167" s="23"/>
      <c r="HVC167" s="23"/>
      <c r="HVD167" s="23"/>
      <c r="HVE167" s="23"/>
      <c r="HVF167" s="23"/>
      <c r="HVG167" s="23"/>
      <c r="HVH167" s="23"/>
      <c r="HVI167" s="23"/>
      <c r="HVJ167" s="23"/>
      <c r="HVK167" s="23"/>
      <c r="HVL167" s="23"/>
      <c r="HVM167" s="23"/>
      <c r="HVN167" s="23"/>
      <c r="HVO167" s="23"/>
      <c r="HVP167" s="23"/>
      <c r="HVQ167" s="23"/>
      <c r="HVR167" s="23"/>
      <c r="HVS167" s="23"/>
      <c r="HVT167" s="23"/>
      <c r="HVU167" s="23"/>
      <c r="HVV167" s="23"/>
      <c r="HVW167" s="23"/>
      <c r="HVX167" s="23"/>
      <c r="HVY167" s="23"/>
      <c r="HVZ167" s="23"/>
      <c r="HWA167" s="23"/>
      <c r="HWB167" s="23"/>
      <c r="HWC167" s="23"/>
      <c r="HWD167" s="23"/>
      <c r="HWE167" s="23"/>
      <c r="HWF167" s="23"/>
      <c r="HWG167" s="23"/>
      <c r="HWH167" s="23"/>
      <c r="HWI167" s="23"/>
      <c r="HWJ167" s="23"/>
      <c r="HWK167" s="23"/>
      <c r="HWL167" s="23"/>
      <c r="HWM167" s="23"/>
      <c r="HWN167" s="23"/>
      <c r="HWO167" s="23"/>
      <c r="HWP167" s="23"/>
      <c r="HWQ167" s="23"/>
      <c r="HWR167" s="23"/>
      <c r="HWS167" s="23"/>
      <c r="HWT167" s="23"/>
      <c r="HWU167" s="23"/>
      <c r="HWV167" s="23"/>
      <c r="HWW167" s="23"/>
      <c r="HWX167" s="23"/>
      <c r="HWY167" s="23"/>
      <c r="HWZ167" s="23"/>
      <c r="HXA167" s="23"/>
      <c r="HXB167" s="23"/>
      <c r="HXC167" s="23"/>
      <c r="HXD167" s="23"/>
      <c r="HXE167" s="23"/>
      <c r="HXF167" s="23"/>
      <c r="HXG167" s="23"/>
      <c r="HXH167" s="23"/>
      <c r="HXI167" s="23"/>
      <c r="HXJ167" s="23"/>
      <c r="HXK167" s="23"/>
      <c r="HXL167" s="23"/>
      <c r="HXM167" s="23"/>
      <c r="HXN167" s="23"/>
      <c r="HXO167" s="23"/>
      <c r="HXP167" s="23"/>
      <c r="HXQ167" s="23"/>
      <c r="HXR167" s="23"/>
      <c r="HXS167" s="23"/>
      <c r="HXT167" s="23"/>
      <c r="HXU167" s="23"/>
      <c r="HXV167" s="23"/>
      <c r="HXW167" s="23"/>
      <c r="HXX167" s="23"/>
      <c r="HXY167" s="23"/>
      <c r="HXZ167" s="23"/>
      <c r="HYA167" s="23"/>
      <c r="HYB167" s="23"/>
      <c r="HYC167" s="23"/>
      <c r="HYD167" s="23"/>
      <c r="HYE167" s="23"/>
      <c r="HYF167" s="23"/>
      <c r="HYG167" s="23"/>
      <c r="HYH167" s="23"/>
      <c r="HYI167" s="23"/>
      <c r="HYJ167" s="23"/>
      <c r="HYK167" s="23"/>
      <c r="HYL167" s="23"/>
      <c r="HYM167" s="23"/>
      <c r="HYN167" s="23"/>
      <c r="HYO167" s="23"/>
      <c r="HYP167" s="23"/>
      <c r="HYQ167" s="23"/>
      <c r="HYR167" s="23"/>
      <c r="HYS167" s="23"/>
      <c r="HYT167" s="23"/>
      <c r="HYU167" s="23"/>
      <c r="HYV167" s="23"/>
      <c r="HYW167" s="23"/>
      <c r="HYX167" s="23"/>
      <c r="HYY167" s="23"/>
      <c r="HYZ167" s="23"/>
      <c r="HZA167" s="23"/>
      <c r="HZB167" s="23"/>
      <c r="HZC167" s="23"/>
      <c r="HZD167" s="23"/>
      <c r="HZE167" s="23"/>
      <c r="HZF167" s="23"/>
      <c r="HZG167" s="23"/>
      <c r="HZH167" s="23"/>
      <c r="HZI167" s="23"/>
      <c r="HZJ167" s="23"/>
      <c r="HZK167" s="23"/>
      <c r="HZL167" s="23"/>
      <c r="HZM167" s="23"/>
      <c r="HZN167" s="23"/>
      <c r="HZO167" s="23"/>
      <c r="HZP167" s="23"/>
      <c r="HZQ167" s="23"/>
      <c r="HZR167" s="23"/>
      <c r="HZS167" s="23"/>
      <c r="HZT167" s="23"/>
      <c r="HZU167" s="23"/>
      <c r="HZV167" s="23"/>
      <c r="HZW167" s="23"/>
      <c r="HZX167" s="23"/>
      <c r="HZY167" s="23"/>
      <c r="HZZ167" s="23"/>
      <c r="IAA167" s="23"/>
      <c r="IAB167" s="23"/>
      <c r="IAC167" s="23"/>
      <c r="IAD167" s="23"/>
      <c r="IAE167" s="23"/>
      <c r="IAF167" s="23"/>
      <c r="IAG167" s="23"/>
      <c r="IAH167" s="23"/>
      <c r="IAI167" s="23"/>
      <c r="IAJ167" s="23"/>
      <c r="IAK167" s="23"/>
      <c r="IAL167" s="23"/>
      <c r="IAM167" s="23"/>
      <c r="IAN167" s="23"/>
      <c r="IAO167" s="23"/>
      <c r="IAP167" s="23"/>
      <c r="IAQ167" s="23"/>
      <c r="IAR167" s="23"/>
      <c r="IAS167" s="23"/>
      <c r="IAT167" s="23"/>
      <c r="IAU167" s="23"/>
      <c r="IAV167" s="23"/>
      <c r="IAW167" s="23"/>
      <c r="IAX167" s="23"/>
      <c r="IAY167" s="23"/>
      <c r="IAZ167" s="23"/>
      <c r="IBA167" s="23"/>
      <c r="IBB167" s="23"/>
      <c r="IBC167" s="23"/>
      <c r="IBD167" s="23"/>
      <c r="IBE167" s="23"/>
      <c r="IBF167" s="23"/>
      <c r="IBG167" s="23"/>
      <c r="IBH167" s="23"/>
      <c r="IBI167" s="23"/>
      <c r="IBJ167" s="23"/>
      <c r="IBK167" s="23"/>
      <c r="IBL167" s="23"/>
      <c r="IBM167" s="23"/>
      <c r="IBN167" s="23"/>
      <c r="IBO167" s="23"/>
      <c r="IBP167" s="23"/>
      <c r="IBQ167" s="23"/>
      <c r="IBR167" s="23"/>
      <c r="IBS167" s="23"/>
      <c r="IBT167" s="23"/>
      <c r="IBU167" s="23"/>
      <c r="IBV167" s="23"/>
      <c r="IBW167" s="23"/>
      <c r="IBX167" s="23"/>
      <c r="IBY167" s="23"/>
      <c r="IBZ167" s="23"/>
      <c r="ICA167" s="23"/>
      <c r="ICB167" s="23"/>
      <c r="ICC167" s="23"/>
      <c r="ICD167" s="23"/>
      <c r="ICE167" s="23"/>
      <c r="ICF167" s="23"/>
      <c r="ICG167" s="23"/>
      <c r="ICH167" s="23"/>
      <c r="ICI167" s="23"/>
      <c r="ICJ167" s="23"/>
      <c r="ICK167" s="23"/>
      <c r="ICL167" s="23"/>
      <c r="ICM167" s="23"/>
      <c r="ICN167" s="23"/>
      <c r="ICO167" s="23"/>
      <c r="ICP167" s="23"/>
      <c r="ICQ167" s="23"/>
      <c r="ICR167" s="23"/>
      <c r="ICS167" s="23"/>
      <c r="ICT167" s="23"/>
      <c r="ICU167" s="23"/>
      <c r="ICV167" s="23"/>
      <c r="ICW167" s="23"/>
      <c r="ICX167" s="23"/>
      <c r="ICY167" s="23"/>
      <c r="ICZ167" s="23"/>
      <c r="IDA167" s="23"/>
      <c r="IDB167" s="23"/>
      <c r="IDC167" s="23"/>
      <c r="IDD167" s="23"/>
      <c r="IDE167" s="23"/>
      <c r="IDF167" s="23"/>
      <c r="IDG167" s="23"/>
      <c r="IDH167" s="23"/>
      <c r="IDI167" s="23"/>
      <c r="IDJ167" s="23"/>
      <c r="IDK167" s="23"/>
      <c r="IDL167" s="23"/>
      <c r="IDM167" s="23"/>
      <c r="IDN167" s="23"/>
      <c r="IDO167" s="23"/>
      <c r="IDP167" s="23"/>
      <c r="IDQ167" s="23"/>
      <c r="IDR167" s="23"/>
      <c r="IDS167" s="23"/>
      <c r="IDT167" s="23"/>
      <c r="IDU167" s="23"/>
      <c r="IDV167" s="23"/>
      <c r="IDW167" s="23"/>
      <c r="IDX167" s="23"/>
      <c r="IDY167" s="23"/>
      <c r="IDZ167" s="23"/>
      <c r="IEA167" s="23"/>
      <c r="IEB167" s="23"/>
      <c r="IEC167" s="23"/>
      <c r="IED167" s="23"/>
      <c r="IEE167" s="23"/>
      <c r="IEF167" s="23"/>
      <c r="IEG167" s="23"/>
      <c r="IEH167" s="23"/>
      <c r="IEI167" s="23"/>
      <c r="IEJ167" s="23"/>
      <c r="IEK167" s="23"/>
      <c r="IEL167" s="23"/>
      <c r="IEM167" s="23"/>
      <c r="IEN167" s="23"/>
      <c r="IEO167" s="23"/>
      <c r="IEP167" s="23"/>
      <c r="IEQ167" s="23"/>
      <c r="IER167" s="23"/>
      <c r="IES167" s="23"/>
      <c r="IET167" s="23"/>
      <c r="IEU167" s="23"/>
      <c r="IEV167" s="23"/>
      <c r="IEW167" s="23"/>
      <c r="IEX167" s="23"/>
      <c r="IEY167" s="23"/>
      <c r="IEZ167" s="23"/>
      <c r="IFA167" s="23"/>
      <c r="IFB167" s="23"/>
      <c r="IFC167" s="23"/>
      <c r="IFD167" s="23"/>
      <c r="IFE167" s="23"/>
      <c r="IFF167" s="23"/>
      <c r="IFG167" s="23"/>
      <c r="IFH167" s="23"/>
      <c r="IFI167" s="23"/>
      <c r="IFJ167" s="23"/>
      <c r="IFK167" s="23"/>
      <c r="IFL167" s="23"/>
      <c r="IFM167" s="23"/>
      <c r="IFN167" s="23"/>
      <c r="IFO167" s="23"/>
      <c r="IFP167" s="23"/>
      <c r="IFQ167" s="23"/>
      <c r="IFR167" s="23"/>
      <c r="IFS167" s="23"/>
      <c r="IFT167" s="23"/>
      <c r="IFU167" s="23"/>
      <c r="IFV167" s="23"/>
      <c r="IFW167" s="23"/>
      <c r="IFX167" s="23"/>
      <c r="IFY167" s="23"/>
      <c r="IFZ167" s="23"/>
      <c r="IGA167" s="23"/>
      <c r="IGB167" s="23"/>
      <c r="IGC167" s="23"/>
      <c r="IGD167" s="23"/>
      <c r="IGE167" s="23"/>
      <c r="IGF167" s="23"/>
      <c r="IGG167" s="23"/>
      <c r="IGH167" s="23"/>
      <c r="IGI167" s="23"/>
      <c r="IGJ167" s="23"/>
      <c r="IGK167" s="23"/>
      <c r="IGL167" s="23"/>
      <c r="IGM167" s="23"/>
      <c r="IGN167" s="23"/>
      <c r="IGO167" s="23"/>
      <c r="IGP167" s="23"/>
      <c r="IGQ167" s="23"/>
      <c r="IGR167" s="23"/>
      <c r="IGS167" s="23"/>
      <c r="IGT167" s="23"/>
      <c r="IGU167" s="23"/>
      <c r="IGV167" s="23"/>
      <c r="IGW167" s="23"/>
      <c r="IGX167" s="23"/>
      <c r="IGY167" s="23"/>
      <c r="IGZ167" s="23"/>
      <c r="IHA167" s="23"/>
      <c r="IHB167" s="23"/>
      <c r="IHC167" s="23"/>
      <c r="IHD167" s="23"/>
      <c r="IHE167" s="23"/>
      <c r="IHF167" s="23"/>
      <c r="IHG167" s="23"/>
      <c r="IHH167" s="23"/>
      <c r="IHI167" s="23"/>
      <c r="IHJ167" s="23"/>
      <c r="IHK167" s="23"/>
      <c r="IHL167" s="23"/>
      <c r="IHM167" s="23"/>
      <c r="IHN167" s="23"/>
      <c r="IHO167" s="23"/>
      <c r="IHP167" s="23"/>
      <c r="IHQ167" s="23"/>
      <c r="IHR167" s="23"/>
      <c r="IHS167" s="23"/>
      <c r="IHT167" s="23"/>
      <c r="IHU167" s="23"/>
      <c r="IHV167" s="23"/>
      <c r="IHW167" s="23"/>
      <c r="IHX167" s="23"/>
      <c r="IHY167" s="23"/>
      <c r="IHZ167" s="23"/>
      <c r="IIA167" s="23"/>
      <c r="IIB167" s="23"/>
      <c r="IIC167" s="23"/>
      <c r="IID167" s="23"/>
      <c r="IIE167" s="23"/>
      <c r="IIF167" s="23"/>
      <c r="IIG167" s="23"/>
      <c r="IIH167" s="23"/>
      <c r="III167" s="23"/>
      <c r="IIJ167" s="23"/>
      <c r="IIK167" s="23"/>
      <c r="IIL167" s="23"/>
      <c r="IIM167" s="23"/>
      <c r="IIN167" s="23"/>
      <c r="IIO167" s="23"/>
      <c r="IIP167" s="23"/>
      <c r="IIQ167" s="23"/>
      <c r="IIR167" s="23"/>
      <c r="IIS167" s="23"/>
      <c r="IIT167" s="23"/>
      <c r="IIU167" s="23"/>
      <c r="IIV167" s="23"/>
      <c r="IIW167" s="23"/>
      <c r="IIX167" s="23"/>
      <c r="IIY167" s="23"/>
      <c r="IIZ167" s="23"/>
      <c r="IJA167" s="23"/>
      <c r="IJB167" s="23"/>
      <c r="IJC167" s="23"/>
      <c r="IJD167" s="23"/>
      <c r="IJE167" s="23"/>
      <c r="IJF167" s="23"/>
      <c r="IJG167" s="23"/>
      <c r="IJH167" s="23"/>
      <c r="IJI167" s="23"/>
      <c r="IJJ167" s="23"/>
      <c r="IJK167" s="23"/>
      <c r="IJL167" s="23"/>
      <c r="IJM167" s="23"/>
      <c r="IJN167" s="23"/>
      <c r="IJO167" s="23"/>
      <c r="IJP167" s="23"/>
      <c r="IJQ167" s="23"/>
      <c r="IJR167" s="23"/>
      <c r="IJS167" s="23"/>
      <c r="IJT167" s="23"/>
      <c r="IJU167" s="23"/>
      <c r="IJV167" s="23"/>
      <c r="IJW167" s="23"/>
      <c r="IJX167" s="23"/>
      <c r="IJY167" s="23"/>
      <c r="IJZ167" s="23"/>
      <c r="IKA167" s="23"/>
      <c r="IKB167" s="23"/>
      <c r="IKC167" s="23"/>
      <c r="IKD167" s="23"/>
      <c r="IKE167" s="23"/>
      <c r="IKF167" s="23"/>
      <c r="IKG167" s="23"/>
      <c r="IKH167" s="23"/>
      <c r="IKI167" s="23"/>
      <c r="IKJ167" s="23"/>
      <c r="IKK167" s="23"/>
      <c r="IKL167" s="23"/>
      <c r="IKM167" s="23"/>
      <c r="IKN167" s="23"/>
      <c r="IKO167" s="23"/>
      <c r="IKP167" s="23"/>
      <c r="IKQ167" s="23"/>
      <c r="IKR167" s="23"/>
      <c r="IKS167" s="23"/>
      <c r="IKT167" s="23"/>
      <c r="IKU167" s="23"/>
      <c r="IKV167" s="23"/>
      <c r="IKW167" s="23"/>
      <c r="IKX167" s="23"/>
      <c r="IKY167" s="23"/>
      <c r="IKZ167" s="23"/>
      <c r="ILA167" s="23"/>
      <c r="ILB167" s="23"/>
      <c r="ILC167" s="23"/>
      <c r="ILD167" s="23"/>
      <c r="ILE167" s="23"/>
      <c r="ILF167" s="23"/>
      <c r="ILG167" s="23"/>
      <c r="ILH167" s="23"/>
      <c r="ILI167" s="23"/>
      <c r="ILJ167" s="23"/>
      <c r="ILK167" s="23"/>
      <c r="ILL167" s="23"/>
      <c r="ILM167" s="23"/>
      <c r="ILN167" s="23"/>
      <c r="ILO167" s="23"/>
      <c r="ILP167" s="23"/>
      <c r="ILQ167" s="23"/>
      <c r="ILR167" s="23"/>
      <c r="ILS167" s="23"/>
      <c r="ILT167" s="23"/>
      <c r="ILU167" s="23"/>
      <c r="ILV167" s="23"/>
      <c r="ILW167" s="23"/>
      <c r="ILX167" s="23"/>
      <c r="ILY167" s="23"/>
      <c r="ILZ167" s="23"/>
      <c r="IMA167" s="23"/>
      <c r="IMB167" s="23"/>
      <c r="IMC167" s="23"/>
      <c r="IMD167" s="23"/>
      <c r="IME167" s="23"/>
      <c r="IMF167" s="23"/>
      <c r="IMG167" s="23"/>
      <c r="IMH167" s="23"/>
      <c r="IMI167" s="23"/>
      <c r="IMJ167" s="23"/>
      <c r="IMK167" s="23"/>
      <c r="IML167" s="23"/>
      <c r="IMM167" s="23"/>
      <c r="IMN167" s="23"/>
      <c r="IMO167" s="23"/>
      <c r="IMP167" s="23"/>
      <c r="IMQ167" s="23"/>
      <c r="IMR167" s="23"/>
      <c r="IMS167" s="23"/>
      <c r="IMT167" s="23"/>
      <c r="IMU167" s="23"/>
      <c r="IMV167" s="23"/>
      <c r="IMW167" s="23"/>
      <c r="IMX167" s="23"/>
      <c r="IMY167" s="23"/>
      <c r="IMZ167" s="23"/>
      <c r="INA167" s="23"/>
      <c r="INB167" s="23"/>
      <c r="INC167" s="23"/>
      <c r="IND167" s="23"/>
      <c r="INE167" s="23"/>
      <c r="INF167" s="23"/>
      <c r="ING167" s="23"/>
      <c r="INH167" s="23"/>
      <c r="INI167" s="23"/>
      <c r="INJ167" s="23"/>
      <c r="INK167" s="23"/>
      <c r="INL167" s="23"/>
      <c r="INM167" s="23"/>
      <c r="INN167" s="23"/>
      <c r="INO167" s="23"/>
      <c r="INP167" s="23"/>
      <c r="INQ167" s="23"/>
      <c r="INR167" s="23"/>
      <c r="INS167" s="23"/>
      <c r="INT167" s="23"/>
      <c r="INU167" s="23"/>
      <c r="INV167" s="23"/>
      <c r="INW167" s="23"/>
      <c r="INX167" s="23"/>
      <c r="INY167" s="23"/>
      <c r="INZ167" s="23"/>
      <c r="IOA167" s="23"/>
      <c r="IOB167" s="23"/>
      <c r="IOC167" s="23"/>
      <c r="IOD167" s="23"/>
      <c r="IOE167" s="23"/>
      <c r="IOF167" s="23"/>
      <c r="IOG167" s="23"/>
      <c r="IOH167" s="23"/>
      <c r="IOI167" s="23"/>
      <c r="IOJ167" s="23"/>
      <c r="IOK167" s="23"/>
      <c r="IOL167" s="23"/>
      <c r="IOM167" s="23"/>
      <c r="ION167" s="23"/>
      <c r="IOO167" s="23"/>
      <c r="IOP167" s="23"/>
      <c r="IOQ167" s="23"/>
      <c r="IOR167" s="23"/>
      <c r="IOS167" s="23"/>
      <c r="IOT167" s="23"/>
      <c r="IOU167" s="23"/>
      <c r="IOV167" s="23"/>
      <c r="IOW167" s="23"/>
      <c r="IOX167" s="23"/>
      <c r="IOY167" s="23"/>
      <c r="IOZ167" s="23"/>
      <c r="IPA167" s="23"/>
      <c r="IPB167" s="23"/>
      <c r="IPC167" s="23"/>
      <c r="IPD167" s="23"/>
      <c r="IPE167" s="23"/>
      <c r="IPF167" s="23"/>
      <c r="IPG167" s="23"/>
      <c r="IPH167" s="23"/>
      <c r="IPI167" s="23"/>
      <c r="IPJ167" s="23"/>
      <c r="IPK167" s="23"/>
      <c r="IPL167" s="23"/>
      <c r="IPM167" s="23"/>
      <c r="IPN167" s="23"/>
      <c r="IPO167" s="23"/>
      <c r="IPP167" s="23"/>
      <c r="IPQ167" s="23"/>
      <c r="IPR167" s="23"/>
      <c r="IPS167" s="23"/>
      <c r="IPT167" s="23"/>
      <c r="IPU167" s="23"/>
      <c r="IPV167" s="23"/>
      <c r="IPW167" s="23"/>
      <c r="IPX167" s="23"/>
      <c r="IPY167" s="23"/>
      <c r="IPZ167" s="23"/>
      <c r="IQA167" s="23"/>
      <c r="IQB167" s="23"/>
      <c r="IQC167" s="23"/>
      <c r="IQD167" s="23"/>
      <c r="IQE167" s="23"/>
      <c r="IQF167" s="23"/>
      <c r="IQG167" s="23"/>
      <c r="IQH167" s="23"/>
      <c r="IQI167" s="23"/>
      <c r="IQJ167" s="23"/>
      <c r="IQK167" s="23"/>
      <c r="IQL167" s="23"/>
      <c r="IQM167" s="23"/>
      <c r="IQN167" s="23"/>
      <c r="IQO167" s="23"/>
      <c r="IQP167" s="23"/>
      <c r="IQQ167" s="23"/>
      <c r="IQR167" s="23"/>
      <c r="IQS167" s="23"/>
      <c r="IQT167" s="23"/>
      <c r="IQU167" s="23"/>
      <c r="IQV167" s="23"/>
      <c r="IQW167" s="23"/>
      <c r="IQX167" s="23"/>
      <c r="IQY167" s="23"/>
      <c r="IQZ167" s="23"/>
      <c r="IRA167" s="23"/>
      <c r="IRB167" s="23"/>
      <c r="IRC167" s="23"/>
      <c r="IRD167" s="23"/>
      <c r="IRE167" s="23"/>
      <c r="IRF167" s="23"/>
      <c r="IRG167" s="23"/>
      <c r="IRH167" s="23"/>
      <c r="IRI167" s="23"/>
      <c r="IRJ167" s="23"/>
      <c r="IRK167" s="23"/>
      <c r="IRL167" s="23"/>
      <c r="IRM167" s="23"/>
      <c r="IRN167" s="23"/>
      <c r="IRO167" s="23"/>
      <c r="IRP167" s="23"/>
      <c r="IRQ167" s="23"/>
      <c r="IRR167" s="23"/>
      <c r="IRS167" s="23"/>
      <c r="IRT167" s="23"/>
      <c r="IRU167" s="23"/>
      <c r="IRV167" s="23"/>
      <c r="IRW167" s="23"/>
      <c r="IRX167" s="23"/>
      <c r="IRY167" s="23"/>
      <c r="IRZ167" s="23"/>
      <c r="ISA167" s="23"/>
      <c r="ISB167" s="23"/>
      <c r="ISC167" s="23"/>
      <c r="ISD167" s="23"/>
      <c r="ISE167" s="23"/>
      <c r="ISF167" s="23"/>
      <c r="ISG167" s="23"/>
      <c r="ISH167" s="23"/>
      <c r="ISI167" s="23"/>
      <c r="ISJ167" s="23"/>
      <c r="ISK167" s="23"/>
      <c r="ISL167" s="23"/>
      <c r="ISM167" s="23"/>
      <c r="ISN167" s="23"/>
      <c r="ISO167" s="23"/>
      <c r="ISP167" s="23"/>
      <c r="ISQ167" s="23"/>
      <c r="ISR167" s="23"/>
      <c r="ISS167" s="23"/>
      <c r="IST167" s="23"/>
      <c r="ISU167" s="23"/>
      <c r="ISV167" s="23"/>
      <c r="ISW167" s="23"/>
      <c r="ISX167" s="23"/>
      <c r="ISY167" s="23"/>
      <c r="ISZ167" s="23"/>
      <c r="ITA167" s="23"/>
      <c r="ITB167" s="23"/>
      <c r="ITC167" s="23"/>
      <c r="ITD167" s="23"/>
      <c r="ITE167" s="23"/>
      <c r="ITF167" s="23"/>
      <c r="ITG167" s="23"/>
      <c r="ITH167" s="23"/>
      <c r="ITI167" s="23"/>
      <c r="ITJ167" s="23"/>
      <c r="ITK167" s="23"/>
      <c r="ITL167" s="23"/>
      <c r="ITM167" s="23"/>
      <c r="ITN167" s="23"/>
      <c r="ITO167" s="23"/>
      <c r="ITP167" s="23"/>
      <c r="ITQ167" s="23"/>
      <c r="ITR167" s="23"/>
      <c r="ITS167" s="23"/>
      <c r="ITT167" s="23"/>
      <c r="ITU167" s="23"/>
      <c r="ITV167" s="23"/>
      <c r="ITW167" s="23"/>
      <c r="ITX167" s="23"/>
      <c r="ITY167" s="23"/>
      <c r="ITZ167" s="23"/>
      <c r="IUA167" s="23"/>
      <c r="IUB167" s="23"/>
      <c r="IUC167" s="23"/>
      <c r="IUD167" s="23"/>
      <c r="IUE167" s="23"/>
      <c r="IUF167" s="23"/>
      <c r="IUG167" s="23"/>
      <c r="IUH167" s="23"/>
      <c r="IUI167" s="23"/>
      <c r="IUJ167" s="23"/>
      <c r="IUK167" s="23"/>
      <c r="IUL167" s="23"/>
      <c r="IUM167" s="23"/>
      <c r="IUN167" s="23"/>
      <c r="IUO167" s="23"/>
      <c r="IUP167" s="23"/>
      <c r="IUQ167" s="23"/>
      <c r="IUR167" s="23"/>
      <c r="IUS167" s="23"/>
      <c r="IUT167" s="23"/>
      <c r="IUU167" s="23"/>
      <c r="IUV167" s="23"/>
      <c r="IUW167" s="23"/>
      <c r="IUX167" s="23"/>
      <c r="IUY167" s="23"/>
      <c r="IUZ167" s="23"/>
      <c r="IVA167" s="23"/>
      <c r="IVB167" s="23"/>
      <c r="IVC167" s="23"/>
      <c r="IVD167" s="23"/>
      <c r="IVE167" s="23"/>
      <c r="IVF167" s="23"/>
      <c r="IVG167" s="23"/>
      <c r="IVH167" s="23"/>
      <c r="IVI167" s="23"/>
      <c r="IVJ167" s="23"/>
      <c r="IVK167" s="23"/>
      <c r="IVL167" s="23"/>
      <c r="IVM167" s="23"/>
      <c r="IVN167" s="23"/>
      <c r="IVO167" s="23"/>
      <c r="IVP167" s="23"/>
      <c r="IVQ167" s="23"/>
      <c r="IVR167" s="23"/>
      <c r="IVS167" s="23"/>
      <c r="IVT167" s="23"/>
      <c r="IVU167" s="23"/>
      <c r="IVV167" s="23"/>
      <c r="IVW167" s="23"/>
      <c r="IVX167" s="23"/>
      <c r="IVY167" s="23"/>
      <c r="IVZ167" s="23"/>
      <c r="IWA167" s="23"/>
      <c r="IWB167" s="23"/>
      <c r="IWC167" s="23"/>
      <c r="IWD167" s="23"/>
      <c r="IWE167" s="23"/>
      <c r="IWF167" s="23"/>
      <c r="IWG167" s="23"/>
      <c r="IWH167" s="23"/>
      <c r="IWI167" s="23"/>
      <c r="IWJ167" s="23"/>
      <c r="IWK167" s="23"/>
      <c r="IWL167" s="23"/>
      <c r="IWM167" s="23"/>
      <c r="IWN167" s="23"/>
      <c r="IWO167" s="23"/>
      <c r="IWP167" s="23"/>
      <c r="IWQ167" s="23"/>
      <c r="IWR167" s="23"/>
      <c r="IWS167" s="23"/>
      <c r="IWT167" s="23"/>
      <c r="IWU167" s="23"/>
      <c r="IWV167" s="23"/>
      <c r="IWW167" s="23"/>
      <c r="IWX167" s="23"/>
      <c r="IWY167" s="23"/>
      <c r="IWZ167" s="23"/>
      <c r="IXA167" s="23"/>
      <c r="IXB167" s="23"/>
      <c r="IXC167" s="23"/>
      <c r="IXD167" s="23"/>
      <c r="IXE167" s="23"/>
      <c r="IXF167" s="23"/>
      <c r="IXG167" s="23"/>
      <c r="IXH167" s="23"/>
      <c r="IXI167" s="23"/>
      <c r="IXJ167" s="23"/>
      <c r="IXK167" s="23"/>
      <c r="IXL167" s="23"/>
      <c r="IXM167" s="23"/>
      <c r="IXN167" s="23"/>
      <c r="IXO167" s="23"/>
      <c r="IXP167" s="23"/>
      <c r="IXQ167" s="23"/>
      <c r="IXR167" s="23"/>
      <c r="IXS167" s="23"/>
      <c r="IXT167" s="23"/>
      <c r="IXU167" s="23"/>
      <c r="IXV167" s="23"/>
      <c r="IXW167" s="23"/>
      <c r="IXX167" s="23"/>
      <c r="IXY167" s="23"/>
      <c r="IXZ167" s="23"/>
      <c r="IYA167" s="23"/>
      <c r="IYB167" s="23"/>
      <c r="IYC167" s="23"/>
      <c r="IYD167" s="23"/>
      <c r="IYE167" s="23"/>
      <c r="IYF167" s="23"/>
      <c r="IYG167" s="23"/>
      <c r="IYH167" s="23"/>
      <c r="IYI167" s="23"/>
      <c r="IYJ167" s="23"/>
      <c r="IYK167" s="23"/>
      <c r="IYL167" s="23"/>
      <c r="IYM167" s="23"/>
      <c r="IYN167" s="23"/>
      <c r="IYO167" s="23"/>
      <c r="IYP167" s="23"/>
      <c r="IYQ167" s="23"/>
      <c r="IYR167" s="23"/>
      <c r="IYS167" s="23"/>
      <c r="IYT167" s="23"/>
      <c r="IYU167" s="23"/>
      <c r="IYV167" s="23"/>
      <c r="IYW167" s="23"/>
      <c r="IYX167" s="23"/>
      <c r="IYY167" s="23"/>
      <c r="IYZ167" s="23"/>
      <c r="IZA167" s="23"/>
      <c r="IZB167" s="23"/>
      <c r="IZC167" s="23"/>
      <c r="IZD167" s="23"/>
      <c r="IZE167" s="23"/>
      <c r="IZF167" s="23"/>
      <c r="IZG167" s="23"/>
      <c r="IZH167" s="23"/>
      <c r="IZI167" s="23"/>
      <c r="IZJ167" s="23"/>
      <c r="IZK167" s="23"/>
      <c r="IZL167" s="23"/>
      <c r="IZM167" s="23"/>
      <c r="IZN167" s="23"/>
      <c r="IZO167" s="23"/>
      <c r="IZP167" s="23"/>
      <c r="IZQ167" s="23"/>
      <c r="IZR167" s="23"/>
      <c r="IZS167" s="23"/>
      <c r="IZT167" s="23"/>
      <c r="IZU167" s="23"/>
      <c r="IZV167" s="23"/>
      <c r="IZW167" s="23"/>
      <c r="IZX167" s="23"/>
      <c r="IZY167" s="23"/>
      <c r="IZZ167" s="23"/>
      <c r="JAA167" s="23"/>
      <c r="JAB167" s="23"/>
      <c r="JAC167" s="23"/>
      <c r="JAD167" s="23"/>
      <c r="JAE167" s="23"/>
      <c r="JAF167" s="23"/>
      <c r="JAG167" s="23"/>
      <c r="JAH167" s="23"/>
      <c r="JAI167" s="23"/>
      <c r="JAJ167" s="23"/>
      <c r="JAK167" s="23"/>
      <c r="JAL167" s="23"/>
      <c r="JAM167" s="23"/>
      <c r="JAN167" s="23"/>
      <c r="JAO167" s="23"/>
      <c r="JAP167" s="23"/>
      <c r="JAQ167" s="23"/>
      <c r="JAR167" s="23"/>
      <c r="JAS167" s="23"/>
      <c r="JAT167" s="23"/>
      <c r="JAU167" s="23"/>
      <c r="JAV167" s="23"/>
      <c r="JAW167" s="23"/>
      <c r="JAX167" s="23"/>
      <c r="JAY167" s="23"/>
      <c r="JAZ167" s="23"/>
      <c r="JBA167" s="23"/>
      <c r="JBB167" s="23"/>
      <c r="JBC167" s="23"/>
      <c r="JBD167" s="23"/>
      <c r="JBE167" s="23"/>
      <c r="JBF167" s="23"/>
      <c r="JBG167" s="23"/>
      <c r="JBH167" s="23"/>
      <c r="JBI167" s="23"/>
      <c r="JBJ167" s="23"/>
      <c r="JBK167" s="23"/>
      <c r="JBL167" s="23"/>
      <c r="JBM167" s="23"/>
      <c r="JBN167" s="23"/>
      <c r="JBO167" s="23"/>
      <c r="JBP167" s="23"/>
      <c r="JBQ167" s="23"/>
      <c r="JBR167" s="23"/>
      <c r="JBS167" s="23"/>
      <c r="JBT167" s="23"/>
      <c r="JBU167" s="23"/>
      <c r="JBV167" s="23"/>
      <c r="JBW167" s="23"/>
      <c r="JBX167" s="23"/>
      <c r="JBY167" s="23"/>
      <c r="JBZ167" s="23"/>
      <c r="JCA167" s="23"/>
      <c r="JCB167" s="23"/>
      <c r="JCC167" s="23"/>
      <c r="JCD167" s="23"/>
      <c r="JCE167" s="23"/>
      <c r="JCF167" s="23"/>
      <c r="JCG167" s="23"/>
      <c r="JCH167" s="23"/>
      <c r="JCI167" s="23"/>
      <c r="JCJ167" s="23"/>
      <c r="JCK167" s="23"/>
      <c r="JCL167" s="23"/>
      <c r="JCM167" s="23"/>
      <c r="JCN167" s="23"/>
      <c r="JCO167" s="23"/>
      <c r="JCP167" s="23"/>
      <c r="JCQ167" s="23"/>
      <c r="JCR167" s="23"/>
      <c r="JCS167" s="23"/>
      <c r="JCT167" s="23"/>
      <c r="JCU167" s="23"/>
      <c r="JCV167" s="23"/>
      <c r="JCW167" s="23"/>
      <c r="JCX167" s="23"/>
      <c r="JCY167" s="23"/>
      <c r="JCZ167" s="23"/>
      <c r="JDA167" s="23"/>
      <c r="JDB167" s="23"/>
      <c r="JDC167" s="23"/>
      <c r="JDD167" s="23"/>
      <c r="JDE167" s="23"/>
      <c r="JDF167" s="23"/>
      <c r="JDG167" s="23"/>
      <c r="JDH167" s="23"/>
      <c r="JDI167" s="23"/>
      <c r="JDJ167" s="23"/>
      <c r="JDK167" s="23"/>
      <c r="JDL167" s="23"/>
      <c r="JDM167" s="23"/>
      <c r="JDN167" s="23"/>
      <c r="JDO167" s="23"/>
      <c r="JDP167" s="23"/>
      <c r="JDQ167" s="23"/>
      <c r="JDR167" s="23"/>
      <c r="JDS167" s="23"/>
      <c r="JDT167" s="23"/>
      <c r="JDU167" s="23"/>
      <c r="JDV167" s="23"/>
      <c r="JDW167" s="23"/>
      <c r="JDX167" s="23"/>
      <c r="JDY167" s="23"/>
      <c r="JDZ167" s="23"/>
      <c r="JEA167" s="23"/>
      <c r="JEB167" s="23"/>
      <c r="JEC167" s="23"/>
      <c r="JED167" s="23"/>
      <c r="JEE167" s="23"/>
      <c r="JEF167" s="23"/>
      <c r="JEG167" s="23"/>
      <c r="JEH167" s="23"/>
      <c r="JEI167" s="23"/>
      <c r="JEJ167" s="23"/>
      <c r="JEK167" s="23"/>
      <c r="JEL167" s="23"/>
      <c r="JEM167" s="23"/>
      <c r="JEN167" s="23"/>
      <c r="JEO167" s="23"/>
      <c r="JEP167" s="23"/>
      <c r="JEQ167" s="23"/>
      <c r="JER167" s="23"/>
      <c r="JES167" s="23"/>
      <c r="JET167" s="23"/>
      <c r="JEU167" s="23"/>
      <c r="JEV167" s="23"/>
      <c r="JEW167" s="23"/>
      <c r="JEX167" s="23"/>
      <c r="JEY167" s="23"/>
      <c r="JEZ167" s="23"/>
      <c r="JFA167" s="23"/>
      <c r="JFB167" s="23"/>
      <c r="JFC167" s="23"/>
      <c r="JFD167" s="23"/>
      <c r="JFE167" s="23"/>
      <c r="JFF167" s="23"/>
      <c r="JFG167" s="23"/>
      <c r="JFH167" s="23"/>
      <c r="JFI167" s="23"/>
      <c r="JFJ167" s="23"/>
      <c r="JFK167" s="23"/>
      <c r="JFL167" s="23"/>
      <c r="JFM167" s="23"/>
      <c r="JFN167" s="23"/>
      <c r="JFO167" s="23"/>
      <c r="JFP167" s="23"/>
      <c r="JFQ167" s="23"/>
      <c r="JFR167" s="23"/>
      <c r="JFS167" s="23"/>
      <c r="JFT167" s="23"/>
      <c r="JFU167" s="23"/>
      <c r="JFV167" s="23"/>
      <c r="JFW167" s="23"/>
      <c r="JFX167" s="23"/>
      <c r="JFY167" s="23"/>
      <c r="JFZ167" s="23"/>
      <c r="JGA167" s="23"/>
      <c r="JGB167" s="23"/>
      <c r="JGC167" s="23"/>
      <c r="JGD167" s="23"/>
      <c r="JGE167" s="23"/>
      <c r="JGF167" s="23"/>
      <c r="JGG167" s="23"/>
      <c r="JGH167" s="23"/>
      <c r="JGI167" s="23"/>
      <c r="JGJ167" s="23"/>
      <c r="JGK167" s="23"/>
      <c r="JGL167" s="23"/>
      <c r="JGM167" s="23"/>
      <c r="JGN167" s="23"/>
      <c r="JGO167" s="23"/>
      <c r="JGP167" s="23"/>
      <c r="JGQ167" s="23"/>
      <c r="JGR167" s="23"/>
      <c r="JGS167" s="23"/>
      <c r="JGT167" s="23"/>
      <c r="JGU167" s="23"/>
      <c r="JGV167" s="23"/>
      <c r="JGW167" s="23"/>
      <c r="JGX167" s="23"/>
      <c r="JGY167" s="23"/>
      <c r="JGZ167" s="23"/>
      <c r="JHA167" s="23"/>
      <c r="JHB167" s="23"/>
      <c r="JHC167" s="23"/>
      <c r="JHD167" s="23"/>
      <c r="JHE167" s="23"/>
      <c r="JHF167" s="23"/>
      <c r="JHG167" s="23"/>
      <c r="JHH167" s="23"/>
      <c r="JHI167" s="23"/>
      <c r="JHJ167" s="23"/>
      <c r="JHK167" s="23"/>
      <c r="JHL167" s="23"/>
      <c r="JHM167" s="23"/>
      <c r="JHN167" s="23"/>
      <c r="JHO167" s="23"/>
      <c r="JHP167" s="23"/>
      <c r="JHQ167" s="23"/>
      <c r="JHR167" s="23"/>
      <c r="JHS167" s="23"/>
      <c r="JHT167" s="23"/>
      <c r="JHU167" s="23"/>
      <c r="JHV167" s="23"/>
      <c r="JHW167" s="23"/>
      <c r="JHX167" s="23"/>
      <c r="JHY167" s="23"/>
      <c r="JHZ167" s="23"/>
      <c r="JIA167" s="23"/>
      <c r="JIB167" s="23"/>
      <c r="JIC167" s="23"/>
      <c r="JID167" s="23"/>
      <c r="JIE167" s="23"/>
      <c r="JIF167" s="23"/>
      <c r="JIG167" s="23"/>
      <c r="JIH167" s="23"/>
      <c r="JII167" s="23"/>
      <c r="JIJ167" s="23"/>
      <c r="JIK167" s="23"/>
      <c r="JIL167" s="23"/>
      <c r="JIM167" s="23"/>
      <c r="JIN167" s="23"/>
      <c r="JIO167" s="23"/>
      <c r="JIP167" s="23"/>
      <c r="JIQ167" s="23"/>
      <c r="JIR167" s="23"/>
      <c r="JIS167" s="23"/>
      <c r="JIT167" s="23"/>
      <c r="JIU167" s="23"/>
      <c r="JIV167" s="23"/>
      <c r="JIW167" s="23"/>
      <c r="JIX167" s="23"/>
      <c r="JIY167" s="23"/>
      <c r="JIZ167" s="23"/>
      <c r="JJA167" s="23"/>
      <c r="JJB167" s="23"/>
      <c r="JJC167" s="23"/>
      <c r="JJD167" s="23"/>
      <c r="JJE167" s="23"/>
      <c r="JJF167" s="23"/>
      <c r="JJG167" s="23"/>
      <c r="JJH167" s="23"/>
      <c r="JJI167" s="23"/>
      <c r="JJJ167" s="23"/>
      <c r="JJK167" s="23"/>
      <c r="JJL167" s="23"/>
      <c r="JJM167" s="23"/>
      <c r="JJN167" s="23"/>
      <c r="JJO167" s="23"/>
      <c r="JJP167" s="23"/>
      <c r="JJQ167" s="23"/>
      <c r="JJR167" s="23"/>
      <c r="JJS167" s="23"/>
      <c r="JJT167" s="23"/>
      <c r="JJU167" s="23"/>
      <c r="JJV167" s="23"/>
      <c r="JJW167" s="23"/>
      <c r="JJX167" s="23"/>
      <c r="JJY167" s="23"/>
      <c r="JJZ167" s="23"/>
      <c r="JKA167" s="23"/>
      <c r="JKB167" s="23"/>
      <c r="JKC167" s="23"/>
      <c r="JKD167" s="23"/>
      <c r="JKE167" s="23"/>
      <c r="JKF167" s="23"/>
      <c r="JKG167" s="23"/>
      <c r="JKH167" s="23"/>
      <c r="JKI167" s="23"/>
      <c r="JKJ167" s="23"/>
      <c r="JKK167" s="23"/>
      <c r="JKL167" s="23"/>
      <c r="JKM167" s="23"/>
      <c r="JKN167" s="23"/>
      <c r="JKO167" s="23"/>
      <c r="JKP167" s="23"/>
      <c r="JKQ167" s="23"/>
      <c r="JKR167" s="23"/>
      <c r="JKS167" s="23"/>
      <c r="JKT167" s="23"/>
      <c r="JKU167" s="23"/>
      <c r="JKV167" s="23"/>
      <c r="JKW167" s="23"/>
      <c r="JKX167" s="23"/>
      <c r="JKY167" s="23"/>
      <c r="JKZ167" s="23"/>
      <c r="JLA167" s="23"/>
      <c r="JLB167" s="23"/>
      <c r="JLC167" s="23"/>
      <c r="JLD167" s="23"/>
      <c r="JLE167" s="23"/>
      <c r="JLF167" s="23"/>
      <c r="JLG167" s="23"/>
      <c r="JLH167" s="23"/>
      <c r="JLI167" s="23"/>
      <c r="JLJ167" s="23"/>
      <c r="JLK167" s="23"/>
      <c r="JLL167" s="23"/>
      <c r="JLM167" s="23"/>
      <c r="JLN167" s="23"/>
      <c r="JLO167" s="23"/>
      <c r="JLP167" s="23"/>
      <c r="JLQ167" s="23"/>
      <c r="JLR167" s="23"/>
      <c r="JLS167" s="23"/>
      <c r="JLT167" s="23"/>
      <c r="JLU167" s="23"/>
      <c r="JLV167" s="23"/>
      <c r="JLW167" s="23"/>
      <c r="JLX167" s="23"/>
      <c r="JLY167" s="23"/>
      <c r="JLZ167" s="23"/>
      <c r="JMA167" s="23"/>
      <c r="JMB167" s="23"/>
      <c r="JMC167" s="23"/>
      <c r="JMD167" s="23"/>
      <c r="JME167" s="23"/>
      <c r="JMF167" s="23"/>
      <c r="JMG167" s="23"/>
      <c r="JMH167" s="23"/>
      <c r="JMI167" s="23"/>
      <c r="JMJ167" s="23"/>
      <c r="JMK167" s="23"/>
      <c r="JML167" s="23"/>
      <c r="JMM167" s="23"/>
      <c r="JMN167" s="23"/>
      <c r="JMO167" s="23"/>
      <c r="JMP167" s="23"/>
      <c r="JMQ167" s="23"/>
      <c r="JMR167" s="23"/>
      <c r="JMS167" s="23"/>
      <c r="JMT167" s="23"/>
      <c r="JMU167" s="23"/>
      <c r="JMV167" s="23"/>
      <c r="JMW167" s="23"/>
      <c r="JMX167" s="23"/>
      <c r="JMY167" s="23"/>
      <c r="JMZ167" s="23"/>
      <c r="JNA167" s="23"/>
      <c r="JNB167" s="23"/>
      <c r="JNC167" s="23"/>
      <c r="JND167" s="23"/>
      <c r="JNE167" s="23"/>
      <c r="JNF167" s="23"/>
      <c r="JNG167" s="23"/>
      <c r="JNH167" s="23"/>
      <c r="JNI167" s="23"/>
      <c r="JNJ167" s="23"/>
      <c r="JNK167" s="23"/>
      <c r="JNL167" s="23"/>
      <c r="JNM167" s="23"/>
      <c r="JNN167" s="23"/>
      <c r="JNO167" s="23"/>
      <c r="JNP167" s="23"/>
      <c r="JNQ167" s="23"/>
      <c r="JNR167" s="23"/>
      <c r="JNS167" s="23"/>
      <c r="JNT167" s="23"/>
      <c r="JNU167" s="23"/>
      <c r="JNV167" s="23"/>
      <c r="JNW167" s="23"/>
      <c r="JNX167" s="23"/>
      <c r="JNY167" s="23"/>
      <c r="JNZ167" s="23"/>
      <c r="JOA167" s="23"/>
      <c r="JOB167" s="23"/>
      <c r="JOC167" s="23"/>
      <c r="JOD167" s="23"/>
      <c r="JOE167" s="23"/>
      <c r="JOF167" s="23"/>
      <c r="JOG167" s="23"/>
      <c r="JOH167" s="23"/>
      <c r="JOI167" s="23"/>
      <c r="JOJ167" s="23"/>
      <c r="JOK167" s="23"/>
      <c r="JOL167" s="23"/>
      <c r="JOM167" s="23"/>
      <c r="JON167" s="23"/>
      <c r="JOO167" s="23"/>
      <c r="JOP167" s="23"/>
      <c r="JOQ167" s="23"/>
      <c r="JOR167" s="23"/>
      <c r="JOS167" s="23"/>
      <c r="JOT167" s="23"/>
      <c r="JOU167" s="23"/>
      <c r="JOV167" s="23"/>
      <c r="JOW167" s="23"/>
      <c r="JOX167" s="23"/>
      <c r="JOY167" s="23"/>
      <c r="JOZ167" s="23"/>
      <c r="JPA167" s="23"/>
      <c r="JPB167" s="23"/>
      <c r="JPC167" s="23"/>
      <c r="JPD167" s="23"/>
      <c r="JPE167" s="23"/>
      <c r="JPF167" s="23"/>
      <c r="JPG167" s="23"/>
      <c r="JPH167" s="23"/>
      <c r="JPI167" s="23"/>
      <c r="JPJ167" s="23"/>
      <c r="JPK167" s="23"/>
      <c r="JPL167" s="23"/>
      <c r="JPM167" s="23"/>
      <c r="JPN167" s="23"/>
      <c r="JPO167" s="23"/>
      <c r="JPP167" s="23"/>
      <c r="JPQ167" s="23"/>
      <c r="JPR167" s="23"/>
      <c r="JPS167" s="23"/>
      <c r="JPT167" s="23"/>
      <c r="JPU167" s="23"/>
      <c r="JPV167" s="23"/>
      <c r="JPW167" s="23"/>
      <c r="JPX167" s="23"/>
      <c r="JPY167" s="23"/>
      <c r="JPZ167" s="23"/>
      <c r="JQA167" s="23"/>
      <c r="JQB167" s="23"/>
      <c r="JQC167" s="23"/>
      <c r="JQD167" s="23"/>
      <c r="JQE167" s="23"/>
      <c r="JQF167" s="23"/>
      <c r="JQG167" s="23"/>
      <c r="JQH167" s="23"/>
      <c r="JQI167" s="23"/>
      <c r="JQJ167" s="23"/>
      <c r="JQK167" s="23"/>
      <c r="JQL167" s="23"/>
      <c r="JQM167" s="23"/>
      <c r="JQN167" s="23"/>
      <c r="JQO167" s="23"/>
      <c r="JQP167" s="23"/>
      <c r="JQQ167" s="23"/>
      <c r="JQR167" s="23"/>
      <c r="JQS167" s="23"/>
      <c r="JQT167" s="23"/>
      <c r="JQU167" s="23"/>
      <c r="JQV167" s="23"/>
      <c r="JQW167" s="23"/>
      <c r="JQX167" s="23"/>
      <c r="JQY167" s="23"/>
      <c r="JQZ167" s="23"/>
      <c r="JRA167" s="23"/>
      <c r="JRB167" s="23"/>
      <c r="JRC167" s="23"/>
      <c r="JRD167" s="23"/>
      <c r="JRE167" s="23"/>
      <c r="JRF167" s="23"/>
      <c r="JRG167" s="23"/>
      <c r="JRH167" s="23"/>
      <c r="JRI167" s="23"/>
      <c r="JRJ167" s="23"/>
      <c r="JRK167" s="23"/>
      <c r="JRL167" s="23"/>
      <c r="JRM167" s="23"/>
      <c r="JRN167" s="23"/>
      <c r="JRO167" s="23"/>
      <c r="JRP167" s="23"/>
      <c r="JRQ167" s="23"/>
      <c r="JRR167" s="23"/>
      <c r="JRS167" s="23"/>
      <c r="JRT167" s="23"/>
      <c r="JRU167" s="23"/>
      <c r="JRV167" s="23"/>
      <c r="JRW167" s="23"/>
      <c r="JRX167" s="23"/>
      <c r="JRY167" s="23"/>
      <c r="JRZ167" s="23"/>
      <c r="JSA167" s="23"/>
      <c r="JSB167" s="23"/>
      <c r="JSC167" s="23"/>
      <c r="JSD167" s="23"/>
      <c r="JSE167" s="23"/>
      <c r="JSF167" s="23"/>
      <c r="JSG167" s="23"/>
      <c r="JSH167" s="23"/>
      <c r="JSI167" s="23"/>
      <c r="JSJ167" s="23"/>
      <c r="JSK167" s="23"/>
      <c r="JSL167" s="23"/>
      <c r="JSM167" s="23"/>
      <c r="JSN167" s="23"/>
      <c r="JSO167" s="23"/>
      <c r="JSP167" s="23"/>
      <c r="JSQ167" s="23"/>
      <c r="JSR167" s="23"/>
      <c r="JSS167" s="23"/>
      <c r="JST167" s="23"/>
      <c r="JSU167" s="23"/>
      <c r="JSV167" s="23"/>
      <c r="JSW167" s="23"/>
      <c r="JSX167" s="23"/>
      <c r="JSY167" s="23"/>
      <c r="JSZ167" s="23"/>
      <c r="JTA167" s="23"/>
      <c r="JTB167" s="23"/>
      <c r="JTC167" s="23"/>
      <c r="JTD167" s="23"/>
      <c r="JTE167" s="23"/>
      <c r="JTF167" s="23"/>
      <c r="JTG167" s="23"/>
      <c r="JTH167" s="23"/>
      <c r="JTI167" s="23"/>
      <c r="JTJ167" s="23"/>
      <c r="JTK167" s="23"/>
      <c r="JTL167" s="23"/>
      <c r="JTM167" s="23"/>
      <c r="JTN167" s="23"/>
      <c r="JTO167" s="23"/>
      <c r="JTP167" s="23"/>
      <c r="JTQ167" s="23"/>
      <c r="JTR167" s="23"/>
      <c r="JTS167" s="23"/>
      <c r="JTT167" s="23"/>
      <c r="JTU167" s="23"/>
      <c r="JTV167" s="23"/>
      <c r="JTW167" s="23"/>
      <c r="JTX167" s="23"/>
      <c r="JTY167" s="23"/>
      <c r="JTZ167" s="23"/>
      <c r="JUA167" s="23"/>
      <c r="JUB167" s="23"/>
      <c r="JUC167" s="23"/>
      <c r="JUD167" s="23"/>
      <c r="JUE167" s="23"/>
      <c r="JUF167" s="23"/>
      <c r="JUG167" s="23"/>
      <c r="JUH167" s="23"/>
      <c r="JUI167" s="23"/>
      <c r="JUJ167" s="23"/>
      <c r="JUK167" s="23"/>
      <c r="JUL167" s="23"/>
      <c r="JUM167" s="23"/>
      <c r="JUN167" s="23"/>
      <c r="JUO167" s="23"/>
      <c r="JUP167" s="23"/>
      <c r="JUQ167" s="23"/>
      <c r="JUR167" s="23"/>
      <c r="JUS167" s="23"/>
      <c r="JUT167" s="23"/>
      <c r="JUU167" s="23"/>
      <c r="JUV167" s="23"/>
      <c r="JUW167" s="23"/>
      <c r="JUX167" s="23"/>
      <c r="JUY167" s="23"/>
      <c r="JUZ167" s="23"/>
      <c r="JVA167" s="23"/>
      <c r="JVB167" s="23"/>
      <c r="JVC167" s="23"/>
      <c r="JVD167" s="23"/>
      <c r="JVE167" s="23"/>
      <c r="JVF167" s="23"/>
      <c r="JVG167" s="23"/>
      <c r="JVH167" s="23"/>
      <c r="JVI167" s="23"/>
      <c r="JVJ167" s="23"/>
      <c r="JVK167" s="23"/>
      <c r="JVL167" s="23"/>
      <c r="JVM167" s="23"/>
      <c r="JVN167" s="23"/>
      <c r="JVO167" s="23"/>
      <c r="JVP167" s="23"/>
      <c r="JVQ167" s="23"/>
      <c r="JVR167" s="23"/>
      <c r="JVS167" s="23"/>
      <c r="JVT167" s="23"/>
      <c r="JVU167" s="23"/>
      <c r="JVV167" s="23"/>
      <c r="JVW167" s="23"/>
      <c r="JVX167" s="23"/>
      <c r="JVY167" s="23"/>
      <c r="JVZ167" s="23"/>
      <c r="JWA167" s="23"/>
      <c r="JWB167" s="23"/>
      <c r="JWC167" s="23"/>
      <c r="JWD167" s="23"/>
      <c r="JWE167" s="23"/>
      <c r="JWF167" s="23"/>
      <c r="JWG167" s="23"/>
      <c r="JWH167" s="23"/>
      <c r="JWI167" s="23"/>
      <c r="JWJ167" s="23"/>
      <c r="JWK167" s="23"/>
      <c r="JWL167" s="23"/>
      <c r="JWM167" s="23"/>
      <c r="JWN167" s="23"/>
      <c r="JWO167" s="23"/>
      <c r="JWP167" s="23"/>
      <c r="JWQ167" s="23"/>
      <c r="JWR167" s="23"/>
      <c r="JWS167" s="23"/>
      <c r="JWT167" s="23"/>
      <c r="JWU167" s="23"/>
      <c r="JWV167" s="23"/>
      <c r="JWW167" s="23"/>
      <c r="JWX167" s="23"/>
      <c r="JWY167" s="23"/>
      <c r="JWZ167" s="23"/>
      <c r="JXA167" s="23"/>
      <c r="JXB167" s="23"/>
      <c r="JXC167" s="23"/>
      <c r="JXD167" s="23"/>
      <c r="JXE167" s="23"/>
      <c r="JXF167" s="23"/>
      <c r="JXG167" s="23"/>
      <c r="JXH167" s="23"/>
      <c r="JXI167" s="23"/>
      <c r="JXJ167" s="23"/>
      <c r="JXK167" s="23"/>
      <c r="JXL167" s="23"/>
      <c r="JXM167" s="23"/>
      <c r="JXN167" s="23"/>
      <c r="JXO167" s="23"/>
      <c r="JXP167" s="23"/>
      <c r="JXQ167" s="23"/>
      <c r="JXR167" s="23"/>
      <c r="JXS167" s="23"/>
      <c r="JXT167" s="23"/>
      <c r="JXU167" s="23"/>
      <c r="JXV167" s="23"/>
      <c r="JXW167" s="23"/>
      <c r="JXX167" s="23"/>
      <c r="JXY167" s="23"/>
      <c r="JXZ167" s="23"/>
      <c r="JYA167" s="23"/>
      <c r="JYB167" s="23"/>
      <c r="JYC167" s="23"/>
      <c r="JYD167" s="23"/>
      <c r="JYE167" s="23"/>
      <c r="JYF167" s="23"/>
      <c r="JYG167" s="23"/>
      <c r="JYH167" s="23"/>
      <c r="JYI167" s="23"/>
      <c r="JYJ167" s="23"/>
      <c r="JYK167" s="23"/>
      <c r="JYL167" s="23"/>
      <c r="JYM167" s="23"/>
      <c r="JYN167" s="23"/>
      <c r="JYO167" s="23"/>
      <c r="JYP167" s="23"/>
      <c r="JYQ167" s="23"/>
      <c r="JYR167" s="23"/>
      <c r="JYS167" s="23"/>
      <c r="JYT167" s="23"/>
      <c r="JYU167" s="23"/>
      <c r="JYV167" s="23"/>
      <c r="JYW167" s="23"/>
      <c r="JYX167" s="23"/>
      <c r="JYY167" s="23"/>
      <c r="JYZ167" s="23"/>
      <c r="JZA167" s="23"/>
      <c r="JZB167" s="23"/>
      <c r="JZC167" s="23"/>
      <c r="JZD167" s="23"/>
      <c r="JZE167" s="23"/>
      <c r="JZF167" s="23"/>
      <c r="JZG167" s="23"/>
      <c r="JZH167" s="23"/>
      <c r="JZI167" s="23"/>
      <c r="JZJ167" s="23"/>
      <c r="JZK167" s="23"/>
      <c r="JZL167" s="23"/>
      <c r="JZM167" s="23"/>
      <c r="JZN167" s="23"/>
      <c r="JZO167" s="23"/>
      <c r="JZP167" s="23"/>
      <c r="JZQ167" s="23"/>
      <c r="JZR167" s="23"/>
      <c r="JZS167" s="23"/>
      <c r="JZT167" s="23"/>
      <c r="JZU167" s="23"/>
      <c r="JZV167" s="23"/>
      <c r="JZW167" s="23"/>
      <c r="JZX167" s="23"/>
      <c r="JZY167" s="23"/>
      <c r="JZZ167" s="23"/>
      <c r="KAA167" s="23"/>
      <c r="KAB167" s="23"/>
      <c r="KAC167" s="23"/>
      <c r="KAD167" s="23"/>
      <c r="KAE167" s="23"/>
      <c r="KAF167" s="23"/>
      <c r="KAG167" s="23"/>
      <c r="KAH167" s="23"/>
      <c r="KAI167" s="23"/>
      <c r="KAJ167" s="23"/>
      <c r="KAK167" s="23"/>
      <c r="KAL167" s="23"/>
      <c r="KAM167" s="23"/>
      <c r="KAN167" s="23"/>
      <c r="KAO167" s="23"/>
      <c r="KAP167" s="23"/>
      <c r="KAQ167" s="23"/>
      <c r="KAR167" s="23"/>
      <c r="KAS167" s="23"/>
      <c r="KAT167" s="23"/>
      <c r="KAU167" s="23"/>
      <c r="KAV167" s="23"/>
      <c r="KAW167" s="23"/>
      <c r="KAX167" s="23"/>
      <c r="KAY167" s="23"/>
      <c r="KAZ167" s="23"/>
      <c r="KBA167" s="23"/>
      <c r="KBB167" s="23"/>
      <c r="KBC167" s="23"/>
      <c r="KBD167" s="23"/>
      <c r="KBE167" s="23"/>
      <c r="KBF167" s="23"/>
      <c r="KBG167" s="23"/>
      <c r="KBH167" s="23"/>
      <c r="KBI167" s="23"/>
      <c r="KBJ167" s="23"/>
      <c r="KBK167" s="23"/>
      <c r="KBL167" s="23"/>
      <c r="KBM167" s="23"/>
      <c r="KBN167" s="23"/>
      <c r="KBO167" s="23"/>
      <c r="KBP167" s="23"/>
      <c r="KBQ167" s="23"/>
      <c r="KBR167" s="23"/>
      <c r="KBS167" s="23"/>
      <c r="KBT167" s="23"/>
      <c r="KBU167" s="23"/>
      <c r="KBV167" s="23"/>
      <c r="KBW167" s="23"/>
      <c r="KBX167" s="23"/>
      <c r="KBY167" s="23"/>
      <c r="KBZ167" s="23"/>
      <c r="KCA167" s="23"/>
      <c r="KCB167" s="23"/>
      <c r="KCC167" s="23"/>
      <c r="KCD167" s="23"/>
      <c r="KCE167" s="23"/>
      <c r="KCF167" s="23"/>
      <c r="KCG167" s="23"/>
      <c r="KCH167" s="23"/>
      <c r="KCI167" s="23"/>
      <c r="KCJ167" s="23"/>
      <c r="KCK167" s="23"/>
      <c r="KCL167" s="23"/>
      <c r="KCM167" s="23"/>
      <c r="KCN167" s="23"/>
      <c r="KCO167" s="23"/>
      <c r="KCP167" s="23"/>
      <c r="KCQ167" s="23"/>
      <c r="KCR167" s="23"/>
      <c r="KCS167" s="23"/>
      <c r="KCT167" s="23"/>
      <c r="KCU167" s="23"/>
      <c r="KCV167" s="23"/>
      <c r="KCW167" s="23"/>
      <c r="KCX167" s="23"/>
      <c r="KCY167" s="23"/>
      <c r="KCZ167" s="23"/>
      <c r="KDA167" s="23"/>
      <c r="KDB167" s="23"/>
      <c r="KDC167" s="23"/>
      <c r="KDD167" s="23"/>
      <c r="KDE167" s="23"/>
      <c r="KDF167" s="23"/>
      <c r="KDG167" s="23"/>
      <c r="KDH167" s="23"/>
      <c r="KDI167" s="23"/>
      <c r="KDJ167" s="23"/>
      <c r="KDK167" s="23"/>
      <c r="KDL167" s="23"/>
      <c r="KDM167" s="23"/>
      <c r="KDN167" s="23"/>
      <c r="KDO167" s="23"/>
      <c r="KDP167" s="23"/>
      <c r="KDQ167" s="23"/>
      <c r="KDR167" s="23"/>
      <c r="KDS167" s="23"/>
      <c r="KDT167" s="23"/>
      <c r="KDU167" s="23"/>
      <c r="KDV167" s="23"/>
      <c r="KDW167" s="23"/>
      <c r="KDX167" s="23"/>
      <c r="KDY167" s="23"/>
      <c r="KDZ167" s="23"/>
      <c r="KEA167" s="23"/>
      <c r="KEB167" s="23"/>
      <c r="KEC167" s="23"/>
      <c r="KED167" s="23"/>
      <c r="KEE167" s="23"/>
      <c r="KEF167" s="23"/>
      <c r="KEG167" s="23"/>
      <c r="KEH167" s="23"/>
      <c r="KEI167" s="23"/>
      <c r="KEJ167" s="23"/>
      <c r="KEK167" s="23"/>
      <c r="KEL167" s="23"/>
      <c r="KEM167" s="23"/>
      <c r="KEN167" s="23"/>
      <c r="KEO167" s="23"/>
      <c r="KEP167" s="23"/>
      <c r="KEQ167" s="23"/>
      <c r="KER167" s="23"/>
      <c r="KES167" s="23"/>
      <c r="KET167" s="23"/>
      <c r="KEU167" s="23"/>
      <c r="KEV167" s="23"/>
      <c r="KEW167" s="23"/>
      <c r="KEX167" s="23"/>
      <c r="KEY167" s="23"/>
      <c r="KEZ167" s="23"/>
      <c r="KFA167" s="23"/>
      <c r="KFB167" s="23"/>
      <c r="KFC167" s="23"/>
      <c r="KFD167" s="23"/>
      <c r="KFE167" s="23"/>
      <c r="KFF167" s="23"/>
      <c r="KFG167" s="23"/>
      <c r="KFH167" s="23"/>
      <c r="KFI167" s="23"/>
      <c r="KFJ167" s="23"/>
      <c r="KFK167" s="23"/>
      <c r="KFL167" s="23"/>
      <c r="KFM167" s="23"/>
      <c r="KFN167" s="23"/>
      <c r="KFO167" s="23"/>
      <c r="KFP167" s="23"/>
      <c r="KFQ167" s="23"/>
      <c r="KFR167" s="23"/>
      <c r="KFS167" s="23"/>
      <c r="KFT167" s="23"/>
      <c r="KFU167" s="23"/>
      <c r="KFV167" s="23"/>
      <c r="KFW167" s="23"/>
      <c r="KFX167" s="23"/>
      <c r="KFY167" s="23"/>
      <c r="KFZ167" s="23"/>
      <c r="KGA167" s="23"/>
      <c r="KGB167" s="23"/>
      <c r="KGC167" s="23"/>
      <c r="KGD167" s="23"/>
      <c r="KGE167" s="23"/>
      <c r="KGF167" s="23"/>
      <c r="KGG167" s="23"/>
      <c r="KGH167" s="23"/>
      <c r="KGI167" s="23"/>
      <c r="KGJ167" s="23"/>
      <c r="KGK167" s="23"/>
      <c r="KGL167" s="23"/>
      <c r="KGM167" s="23"/>
      <c r="KGN167" s="23"/>
      <c r="KGO167" s="23"/>
      <c r="KGP167" s="23"/>
      <c r="KGQ167" s="23"/>
      <c r="KGR167" s="23"/>
      <c r="KGS167" s="23"/>
      <c r="KGT167" s="23"/>
      <c r="KGU167" s="23"/>
      <c r="KGV167" s="23"/>
      <c r="KGW167" s="23"/>
      <c r="KGX167" s="23"/>
      <c r="KGY167" s="23"/>
      <c r="KGZ167" s="23"/>
      <c r="KHA167" s="23"/>
      <c r="KHB167" s="23"/>
      <c r="KHC167" s="23"/>
      <c r="KHD167" s="23"/>
      <c r="KHE167" s="23"/>
      <c r="KHF167" s="23"/>
      <c r="KHG167" s="23"/>
      <c r="KHH167" s="23"/>
      <c r="KHI167" s="23"/>
      <c r="KHJ167" s="23"/>
      <c r="KHK167" s="23"/>
      <c r="KHL167" s="23"/>
      <c r="KHM167" s="23"/>
      <c r="KHN167" s="23"/>
      <c r="KHO167" s="23"/>
      <c r="KHP167" s="23"/>
      <c r="KHQ167" s="23"/>
      <c r="KHR167" s="23"/>
      <c r="KHS167" s="23"/>
      <c r="KHT167" s="23"/>
      <c r="KHU167" s="23"/>
      <c r="KHV167" s="23"/>
      <c r="KHW167" s="23"/>
      <c r="KHX167" s="23"/>
      <c r="KHY167" s="23"/>
      <c r="KHZ167" s="23"/>
      <c r="KIA167" s="23"/>
      <c r="KIB167" s="23"/>
      <c r="KIC167" s="23"/>
      <c r="KID167" s="23"/>
      <c r="KIE167" s="23"/>
      <c r="KIF167" s="23"/>
      <c r="KIG167" s="23"/>
      <c r="KIH167" s="23"/>
      <c r="KII167" s="23"/>
      <c r="KIJ167" s="23"/>
      <c r="KIK167" s="23"/>
      <c r="KIL167" s="23"/>
      <c r="KIM167" s="23"/>
      <c r="KIN167" s="23"/>
      <c r="KIO167" s="23"/>
      <c r="KIP167" s="23"/>
      <c r="KIQ167" s="23"/>
      <c r="KIR167" s="23"/>
      <c r="KIS167" s="23"/>
      <c r="KIT167" s="23"/>
      <c r="KIU167" s="23"/>
      <c r="KIV167" s="23"/>
      <c r="KIW167" s="23"/>
      <c r="KIX167" s="23"/>
      <c r="KIY167" s="23"/>
      <c r="KIZ167" s="23"/>
      <c r="KJA167" s="23"/>
      <c r="KJB167" s="23"/>
      <c r="KJC167" s="23"/>
      <c r="KJD167" s="23"/>
      <c r="KJE167" s="23"/>
      <c r="KJF167" s="23"/>
      <c r="KJG167" s="23"/>
      <c r="KJH167" s="23"/>
      <c r="KJI167" s="23"/>
      <c r="KJJ167" s="23"/>
      <c r="KJK167" s="23"/>
      <c r="KJL167" s="23"/>
      <c r="KJM167" s="23"/>
      <c r="KJN167" s="23"/>
      <c r="KJO167" s="23"/>
      <c r="KJP167" s="23"/>
      <c r="KJQ167" s="23"/>
      <c r="KJR167" s="23"/>
      <c r="KJS167" s="23"/>
      <c r="KJT167" s="23"/>
      <c r="KJU167" s="23"/>
      <c r="KJV167" s="23"/>
      <c r="KJW167" s="23"/>
      <c r="KJX167" s="23"/>
      <c r="KJY167" s="23"/>
      <c r="KJZ167" s="23"/>
      <c r="KKA167" s="23"/>
      <c r="KKB167" s="23"/>
      <c r="KKC167" s="23"/>
      <c r="KKD167" s="23"/>
      <c r="KKE167" s="23"/>
      <c r="KKF167" s="23"/>
      <c r="KKG167" s="23"/>
      <c r="KKH167" s="23"/>
      <c r="KKI167" s="23"/>
      <c r="KKJ167" s="23"/>
      <c r="KKK167" s="23"/>
      <c r="KKL167" s="23"/>
      <c r="KKM167" s="23"/>
      <c r="KKN167" s="23"/>
      <c r="KKO167" s="23"/>
      <c r="KKP167" s="23"/>
      <c r="KKQ167" s="23"/>
      <c r="KKR167" s="23"/>
      <c r="KKS167" s="23"/>
      <c r="KKT167" s="23"/>
      <c r="KKU167" s="23"/>
      <c r="KKV167" s="23"/>
      <c r="KKW167" s="23"/>
      <c r="KKX167" s="23"/>
      <c r="KKY167" s="23"/>
      <c r="KKZ167" s="23"/>
      <c r="KLA167" s="23"/>
      <c r="KLB167" s="23"/>
      <c r="KLC167" s="23"/>
      <c r="KLD167" s="23"/>
      <c r="KLE167" s="23"/>
      <c r="KLF167" s="23"/>
      <c r="KLG167" s="23"/>
      <c r="KLH167" s="23"/>
      <c r="KLI167" s="23"/>
      <c r="KLJ167" s="23"/>
      <c r="KLK167" s="23"/>
      <c r="KLL167" s="23"/>
      <c r="KLM167" s="23"/>
      <c r="KLN167" s="23"/>
      <c r="KLO167" s="23"/>
      <c r="KLP167" s="23"/>
      <c r="KLQ167" s="23"/>
      <c r="KLR167" s="23"/>
      <c r="KLS167" s="23"/>
      <c r="KLT167" s="23"/>
      <c r="KLU167" s="23"/>
      <c r="KLV167" s="23"/>
      <c r="KLW167" s="23"/>
      <c r="KLX167" s="23"/>
      <c r="KLY167" s="23"/>
      <c r="KLZ167" s="23"/>
      <c r="KMA167" s="23"/>
      <c r="KMB167" s="23"/>
      <c r="KMC167" s="23"/>
      <c r="KMD167" s="23"/>
      <c r="KME167" s="23"/>
      <c r="KMF167" s="23"/>
      <c r="KMG167" s="23"/>
      <c r="KMH167" s="23"/>
      <c r="KMI167" s="23"/>
      <c r="KMJ167" s="23"/>
      <c r="KMK167" s="23"/>
      <c r="KML167" s="23"/>
      <c r="KMM167" s="23"/>
      <c r="KMN167" s="23"/>
      <c r="KMO167" s="23"/>
      <c r="KMP167" s="23"/>
      <c r="KMQ167" s="23"/>
      <c r="KMR167" s="23"/>
      <c r="KMS167" s="23"/>
      <c r="KMT167" s="23"/>
      <c r="KMU167" s="23"/>
      <c r="KMV167" s="23"/>
      <c r="KMW167" s="23"/>
      <c r="KMX167" s="23"/>
      <c r="KMY167" s="23"/>
      <c r="KMZ167" s="23"/>
      <c r="KNA167" s="23"/>
      <c r="KNB167" s="23"/>
      <c r="KNC167" s="23"/>
      <c r="KND167" s="23"/>
      <c r="KNE167" s="23"/>
      <c r="KNF167" s="23"/>
      <c r="KNG167" s="23"/>
      <c r="KNH167" s="23"/>
      <c r="KNI167" s="23"/>
      <c r="KNJ167" s="23"/>
      <c r="KNK167" s="23"/>
      <c r="KNL167" s="23"/>
      <c r="KNM167" s="23"/>
      <c r="KNN167" s="23"/>
      <c r="KNO167" s="23"/>
      <c r="KNP167" s="23"/>
      <c r="KNQ167" s="23"/>
      <c r="KNR167" s="23"/>
      <c r="KNS167" s="23"/>
      <c r="KNT167" s="23"/>
      <c r="KNU167" s="23"/>
      <c r="KNV167" s="23"/>
      <c r="KNW167" s="23"/>
      <c r="KNX167" s="23"/>
      <c r="KNY167" s="23"/>
      <c r="KNZ167" s="23"/>
      <c r="KOA167" s="23"/>
      <c r="KOB167" s="23"/>
      <c r="KOC167" s="23"/>
      <c r="KOD167" s="23"/>
      <c r="KOE167" s="23"/>
      <c r="KOF167" s="23"/>
      <c r="KOG167" s="23"/>
      <c r="KOH167" s="23"/>
      <c r="KOI167" s="23"/>
      <c r="KOJ167" s="23"/>
      <c r="KOK167" s="23"/>
      <c r="KOL167" s="23"/>
      <c r="KOM167" s="23"/>
      <c r="KON167" s="23"/>
      <c r="KOO167" s="23"/>
      <c r="KOP167" s="23"/>
      <c r="KOQ167" s="23"/>
      <c r="KOR167" s="23"/>
      <c r="KOS167" s="23"/>
      <c r="KOT167" s="23"/>
      <c r="KOU167" s="23"/>
      <c r="KOV167" s="23"/>
      <c r="KOW167" s="23"/>
      <c r="KOX167" s="23"/>
      <c r="KOY167" s="23"/>
      <c r="KOZ167" s="23"/>
      <c r="KPA167" s="23"/>
      <c r="KPB167" s="23"/>
      <c r="KPC167" s="23"/>
      <c r="KPD167" s="23"/>
      <c r="KPE167" s="23"/>
      <c r="KPF167" s="23"/>
      <c r="KPG167" s="23"/>
      <c r="KPH167" s="23"/>
      <c r="KPI167" s="23"/>
      <c r="KPJ167" s="23"/>
      <c r="KPK167" s="23"/>
      <c r="KPL167" s="23"/>
      <c r="KPM167" s="23"/>
      <c r="KPN167" s="23"/>
      <c r="KPO167" s="23"/>
      <c r="KPP167" s="23"/>
      <c r="KPQ167" s="23"/>
      <c r="KPR167" s="23"/>
      <c r="KPS167" s="23"/>
      <c r="KPT167" s="23"/>
      <c r="KPU167" s="23"/>
      <c r="KPV167" s="23"/>
      <c r="KPW167" s="23"/>
      <c r="KPX167" s="23"/>
      <c r="KPY167" s="23"/>
      <c r="KPZ167" s="23"/>
      <c r="KQA167" s="23"/>
      <c r="KQB167" s="23"/>
      <c r="KQC167" s="23"/>
      <c r="KQD167" s="23"/>
      <c r="KQE167" s="23"/>
      <c r="KQF167" s="23"/>
      <c r="KQG167" s="23"/>
      <c r="KQH167" s="23"/>
      <c r="KQI167" s="23"/>
      <c r="KQJ167" s="23"/>
      <c r="KQK167" s="23"/>
      <c r="KQL167" s="23"/>
      <c r="KQM167" s="23"/>
      <c r="KQN167" s="23"/>
      <c r="KQO167" s="23"/>
      <c r="KQP167" s="23"/>
      <c r="KQQ167" s="23"/>
      <c r="KQR167" s="23"/>
      <c r="KQS167" s="23"/>
      <c r="KQT167" s="23"/>
      <c r="KQU167" s="23"/>
      <c r="KQV167" s="23"/>
      <c r="KQW167" s="23"/>
      <c r="KQX167" s="23"/>
      <c r="KQY167" s="23"/>
      <c r="KQZ167" s="23"/>
      <c r="KRA167" s="23"/>
      <c r="KRB167" s="23"/>
      <c r="KRC167" s="23"/>
      <c r="KRD167" s="23"/>
      <c r="KRE167" s="23"/>
      <c r="KRF167" s="23"/>
      <c r="KRG167" s="23"/>
      <c r="KRH167" s="23"/>
      <c r="KRI167" s="23"/>
      <c r="KRJ167" s="23"/>
      <c r="KRK167" s="23"/>
      <c r="KRL167" s="23"/>
      <c r="KRM167" s="23"/>
      <c r="KRN167" s="23"/>
      <c r="KRO167" s="23"/>
      <c r="KRP167" s="23"/>
      <c r="KRQ167" s="23"/>
      <c r="KRR167" s="23"/>
      <c r="KRS167" s="23"/>
      <c r="KRT167" s="23"/>
      <c r="KRU167" s="23"/>
      <c r="KRV167" s="23"/>
      <c r="KRW167" s="23"/>
      <c r="KRX167" s="23"/>
      <c r="KRY167" s="23"/>
      <c r="KRZ167" s="23"/>
      <c r="KSA167" s="23"/>
      <c r="KSB167" s="23"/>
      <c r="KSC167" s="23"/>
      <c r="KSD167" s="23"/>
      <c r="KSE167" s="23"/>
      <c r="KSF167" s="23"/>
      <c r="KSG167" s="23"/>
      <c r="KSH167" s="23"/>
      <c r="KSI167" s="23"/>
      <c r="KSJ167" s="23"/>
      <c r="KSK167" s="23"/>
      <c r="KSL167" s="23"/>
      <c r="KSM167" s="23"/>
      <c r="KSN167" s="23"/>
      <c r="KSO167" s="23"/>
      <c r="KSP167" s="23"/>
      <c r="KSQ167" s="23"/>
      <c r="KSR167" s="23"/>
      <c r="KSS167" s="23"/>
      <c r="KST167" s="23"/>
      <c r="KSU167" s="23"/>
      <c r="KSV167" s="23"/>
      <c r="KSW167" s="23"/>
      <c r="KSX167" s="23"/>
      <c r="KSY167" s="23"/>
      <c r="KSZ167" s="23"/>
      <c r="KTA167" s="23"/>
      <c r="KTB167" s="23"/>
      <c r="KTC167" s="23"/>
      <c r="KTD167" s="23"/>
      <c r="KTE167" s="23"/>
      <c r="KTF167" s="23"/>
      <c r="KTG167" s="23"/>
      <c r="KTH167" s="23"/>
      <c r="KTI167" s="23"/>
      <c r="KTJ167" s="23"/>
      <c r="KTK167" s="23"/>
      <c r="KTL167" s="23"/>
      <c r="KTM167" s="23"/>
      <c r="KTN167" s="23"/>
      <c r="KTO167" s="23"/>
      <c r="KTP167" s="23"/>
      <c r="KTQ167" s="23"/>
      <c r="KTR167" s="23"/>
      <c r="KTS167" s="23"/>
      <c r="KTT167" s="23"/>
      <c r="KTU167" s="23"/>
      <c r="KTV167" s="23"/>
      <c r="KTW167" s="23"/>
      <c r="KTX167" s="23"/>
      <c r="KTY167" s="23"/>
      <c r="KTZ167" s="23"/>
      <c r="KUA167" s="23"/>
      <c r="KUB167" s="23"/>
      <c r="KUC167" s="23"/>
      <c r="KUD167" s="23"/>
      <c r="KUE167" s="23"/>
      <c r="KUF167" s="23"/>
      <c r="KUG167" s="23"/>
      <c r="KUH167" s="23"/>
      <c r="KUI167" s="23"/>
      <c r="KUJ167" s="23"/>
      <c r="KUK167" s="23"/>
      <c r="KUL167" s="23"/>
      <c r="KUM167" s="23"/>
      <c r="KUN167" s="23"/>
      <c r="KUO167" s="23"/>
      <c r="KUP167" s="23"/>
      <c r="KUQ167" s="23"/>
      <c r="KUR167" s="23"/>
      <c r="KUS167" s="23"/>
      <c r="KUT167" s="23"/>
      <c r="KUU167" s="23"/>
      <c r="KUV167" s="23"/>
      <c r="KUW167" s="23"/>
      <c r="KUX167" s="23"/>
      <c r="KUY167" s="23"/>
      <c r="KUZ167" s="23"/>
      <c r="KVA167" s="23"/>
      <c r="KVB167" s="23"/>
      <c r="KVC167" s="23"/>
      <c r="KVD167" s="23"/>
      <c r="KVE167" s="23"/>
      <c r="KVF167" s="23"/>
      <c r="KVG167" s="23"/>
      <c r="KVH167" s="23"/>
      <c r="KVI167" s="23"/>
      <c r="KVJ167" s="23"/>
      <c r="KVK167" s="23"/>
      <c r="KVL167" s="23"/>
      <c r="KVM167" s="23"/>
      <c r="KVN167" s="23"/>
      <c r="KVO167" s="23"/>
      <c r="KVP167" s="23"/>
      <c r="KVQ167" s="23"/>
      <c r="KVR167" s="23"/>
      <c r="KVS167" s="23"/>
      <c r="KVT167" s="23"/>
      <c r="KVU167" s="23"/>
      <c r="KVV167" s="23"/>
      <c r="KVW167" s="23"/>
      <c r="KVX167" s="23"/>
      <c r="KVY167" s="23"/>
      <c r="KVZ167" s="23"/>
      <c r="KWA167" s="23"/>
      <c r="KWB167" s="23"/>
      <c r="KWC167" s="23"/>
      <c r="KWD167" s="23"/>
      <c r="KWE167" s="23"/>
      <c r="KWF167" s="23"/>
      <c r="KWG167" s="23"/>
      <c r="KWH167" s="23"/>
      <c r="KWI167" s="23"/>
      <c r="KWJ167" s="23"/>
      <c r="KWK167" s="23"/>
      <c r="KWL167" s="23"/>
      <c r="KWM167" s="23"/>
      <c r="KWN167" s="23"/>
      <c r="KWO167" s="23"/>
      <c r="KWP167" s="23"/>
      <c r="KWQ167" s="23"/>
      <c r="KWR167" s="23"/>
      <c r="KWS167" s="23"/>
      <c r="KWT167" s="23"/>
      <c r="KWU167" s="23"/>
      <c r="KWV167" s="23"/>
      <c r="KWW167" s="23"/>
      <c r="KWX167" s="23"/>
      <c r="KWY167" s="23"/>
      <c r="KWZ167" s="23"/>
      <c r="KXA167" s="23"/>
      <c r="KXB167" s="23"/>
      <c r="KXC167" s="23"/>
      <c r="KXD167" s="23"/>
      <c r="KXE167" s="23"/>
      <c r="KXF167" s="23"/>
      <c r="KXG167" s="23"/>
      <c r="KXH167" s="23"/>
      <c r="KXI167" s="23"/>
      <c r="KXJ167" s="23"/>
      <c r="KXK167" s="23"/>
      <c r="KXL167" s="23"/>
      <c r="KXM167" s="23"/>
      <c r="KXN167" s="23"/>
      <c r="KXO167" s="23"/>
      <c r="KXP167" s="23"/>
      <c r="KXQ167" s="23"/>
      <c r="KXR167" s="23"/>
      <c r="KXS167" s="23"/>
      <c r="KXT167" s="23"/>
      <c r="KXU167" s="23"/>
      <c r="KXV167" s="23"/>
      <c r="KXW167" s="23"/>
      <c r="KXX167" s="23"/>
      <c r="KXY167" s="23"/>
      <c r="KXZ167" s="23"/>
      <c r="KYA167" s="23"/>
      <c r="KYB167" s="23"/>
      <c r="KYC167" s="23"/>
      <c r="KYD167" s="23"/>
      <c r="KYE167" s="23"/>
      <c r="KYF167" s="23"/>
      <c r="KYG167" s="23"/>
      <c r="KYH167" s="23"/>
      <c r="KYI167" s="23"/>
      <c r="KYJ167" s="23"/>
      <c r="KYK167" s="23"/>
      <c r="KYL167" s="23"/>
      <c r="KYM167" s="23"/>
      <c r="KYN167" s="23"/>
      <c r="KYO167" s="23"/>
      <c r="KYP167" s="23"/>
      <c r="KYQ167" s="23"/>
      <c r="KYR167" s="23"/>
      <c r="KYS167" s="23"/>
      <c r="KYT167" s="23"/>
      <c r="KYU167" s="23"/>
      <c r="KYV167" s="23"/>
      <c r="KYW167" s="23"/>
      <c r="KYX167" s="23"/>
      <c r="KYY167" s="23"/>
      <c r="KYZ167" s="23"/>
      <c r="KZA167" s="23"/>
      <c r="KZB167" s="23"/>
      <c r="KZC167" s="23"/>
      <c r="KZD167" s="23"/>
      <c r="KZE167" s="23"/>
      <c r="KZF167" s="23"/>
      <c r="KZG167" s="23"/>
      <c r="KZH167" s="23"/>
      <c r="KZI167" s="23"/>
      <c r="KZJ167" s="23"/>
      <c r="KZK167" s="23"/>
      <c r="KZL167" s="23"/>
      <c r="KZM167" s="23"/>
      <c r="KZN167" s="23"/>
      <c r="KZO167" s="23"/>
      <c r="KZP167" s="23"/>
      <c r="KZQ167" s="23"/>
      <c r="KZR167" s="23"/>
      <c r="KZS167" s="23"/>
      <c r="KZT167" s="23"/>
      <c r="KZU167" s="23"/>
      <c r="KZV167" s="23"/>
      <c r="KZW167" s="23"/>
      <c r="KZX167" s="23"/>
      <c r="KZY167" s="23"/>
      <c r="KZZ167" s="23"/>
      <c r="LAA167" s="23"/>
      <c r="LAB167" s="23"/>
      <c r="LAC167" s="23"/>
      <c r="LAD167" s="23"/>
      <c r="LAE167" s="23"/>
      <c r="LAF167" s="23"/>
      <c r="LAG167" s="23"/>
      <c r="LAH167" s="23"/>
      <c r="LAI167" s="23"/>
      <c r="LAJ167" s="23"/>
      <c r="LAK167" s="23"/>
      <c r="LAL167" s="23"/>
      <c r="LAM167" s="23"/>
      <c r="LAN167" s="23"/>
      <c r="LAO167" s="23"/>
      <c r="LAP167" s="23"/>
      <c r="LAQ167" s="23"/>
      <c r="LAR167" s="23"/>
      <c r="LAS167" s="23"/>
      <c r="LAT167" s="23"/>
      <c r="LAU167" s="23"/>
      <c r="LAV167" s="23"/>
      <c r="LAW167" s="23"/>
      <c r="LAX167" s="23"/>
      <c r="LAY167" s="23"/>
      <c r="LAZ167" s="23"/>
      <c r="LBA167" s="23"/>
      <c r="LBB167" s="23"/>
      <c r="LBC167" s="23"/>
      <c r="LBD167" s="23"/>
      <c r="LBE167" s="23"/>
      <c r="LBF167" s="23"/>
      <c r="LBG167" s="23"/>
      <c r="LBH167" s="23"/>
      <c r="LBI167" s="23"/>
      <c r="LBJ167" s="23"/>
      <c r="LBK167" s="23"/>
      <c r="LBL167" s="23"/>
      <c r="LBM167" s="23"/>
      <c r="LBN167" s="23"/>
      <c r="LBO167" s="23"/>
      <c r="LBP167" s="23"/>
      <c r="LBQ167" s="23"/>
      <c r="LBR167" s="23"/>
      <c r="LBS167" s="23"/>
      <c r="LBT167" s="23"/>
      <c r="LBU167" s="23"/>
      <c r="LBV167" s="23"/>
      <c r="LBW167" s="23"/>
      <c r="LBX167" s="23"/>
      <c r="LBY167" s="23"/>
      <c r="LBZ167" s="23"/>
      <c r="LCA167" s="23"/>
      <c r="LCB167" s="23"/>
      <c r="LCC167" s="23"/>
      <c r="LCD167" s="23"/>
      <c r="LCE167" s="23"/>
      <c r="LCF167" s="23"/>
      <c r="LCG167" s="23"/>
      <c r="LCH167" s="23"/>
      <c r="LCI167" s="23"/>
      <c r="LCJ167" s="23"/>
      <c r="LCK167" s="23"/>
      <c r="LCL167" s="23"/>
      <c r="LCM167" s="23"/>
      <c r="LCN167" s="23"/>
      <c r="LCO167" s="23"/>
      <c r="LCP167" s="23"/>
      <c r="LCQ167" s="23"/>
      <c r="LCR167" s="23"/>
      <c r="LCS167" s="23"/>
      <c r="LCT167" s="23"/>
      <c r="LCU167" s="23"/>
      <c r="LCV167" s="23"/>
      <c r="LCW167" s="23"/>
      <c r="LCX167" s="23"/>
      <c r="LCY167" s="23"/>
      <c r="LCZ167" s="23"/>
      <c r="LDA167" s="23"/>
      <c r="LDB167" s="23"/>
      <c r="LDC167" s="23"/>
      <c r="LDD167" s="23"/>
      <c r="LDE167" s="23"/>
      <c r="LDF167" s="23"/>
      <c r="LDG167" s="23"/>
      <c r="LDH167" s="23"/>
      <c r="LDI167" s="23"/>
      <c r="LDJ167" s="23"/>
      <c r="LDK167" s="23"/>
      <c r="LDL167" s="23"/>
      <c r="LDM167" s="23"/>
      <c r="LDN167" s="23"/>
      <c r="LDO167" s="23"/>
      <c r="LDP167" s="23"/>
      <c r="LDQ167" s="23"/>
      <c r="LDR167" s="23"/>
      <c r="LDS167" s="23"/>
      <c r="LDT167" s="23"/>
      <c r="LDU167" s="23"/>
      <c r="LDV167" s="23"/>
      <c r="LDW167" s="23"/>
      <c r="LDX167" s="23"/>
      <c r="LDY167" s="23"/>
      <c r="LDZ167" s="23"/>
      <c r="LEA167" s="23"/>
      <c r="LEB167" s="23"/>
      <c r="LEC167" s="23"/>
      <c r="LED167" s="23"/>
      <c r="LEE167" s="23"/>
      <c r="LEF167" s="23"/>
      <c r="LEG167" s="23"/>
      <c r="LEH167" s="23"/>
      <c r="LEI167" s="23"/>
      <c r="LEJ167" s="23"/>
      <c r="LEK167" s="23"/>
      <c r="LEL167" s="23"/>
      <c r="LEM167" s="23"/>
      <c r="LEN167" s="23"/>
      <c r="LEO167" s="23"/>
      <c r="LEP167" s="23"/>
      <c r="LEQ167" s="23"/>
      <c r="LER167" s="23"/>
      <c r="LES167" s="23"/>
      <c r="LET167" s="23"/>
      <c r="LEU167" s="23"/>
      <c r="LEV167" s="23"/>
      <c r="LEW167" s="23"/>
      <c r="LEX167" s="23"/>
      <c r="LEY167" s="23"/>
      <c r="LEZ167" s="23"/>
      <c r="LFA167" s="23"/>
      <c r="LFB167" s="23"/>
      <c r="LFC167" s="23"/>
      <c r="LFD167" s="23"/>
      <c r="LFE167" s="23"/>
      <c r="LFF167" s="23"/>
      <c r="LFG167" s="23"/>
      <c r="LFH167" s="23"/>
      <c r="LFI167" s="23"/>
      <c r="LFJ167" s="23"/>
      <c r="LFK167" s="23"/>
      <c r="LFL167" s="23"/>
      <c r="LFM167" s="23"/>
      <c r="LFN167" s="23"/>
      <c r="LFO167" s="23"/>
      <c r="LFP167" s="23"/>
      <c r="LFQ167" s="23"/>
      <c r="LFR167" s="23"/>
      <c r="LFS167" s="23"/>
      <c r="LFT167" s="23"/>
      <c r="LFU167" s="23"/>
      <c r="LFV167" s="23"/>
      <c r="LFW167" s="23"/>
      <c r="LFX167" s="23"/>
      <c r="LFY167" s="23"/>
      <c r="LFZ167" s="23"/>
      <c r="LGA167" s="23"/>
      <c r="LGB167" s="23"/>
      <c r="LGC167" s="23"/>
      <c r="LGD167" s="23"/>
      <c r="LGE167" s="23"/>
      <c r="LGF167" s="23"/>
      <c r="LGG167" s="23"/>
      <c r="LGH167" s="23"/>
      <c r="LGI167" s="23"/>
      <c r="LGJ167" s="23"/>
      <c r="LGK167" s="23"/>
      <c r="LGL167" s="23"/>
      <c r="LGM167" s="23"/>
      <c r="LGN167" s="23"/>
      <c r="LGO167" s="23"/>
      <c r="LGP167" s="23"/>
      <c r="LGQ167" s="23"/>
      <c r="LGR167" s="23"/>
      <c r="LGS167" s="23"/>
      <c r="LGT167" s="23"/>
      <c r="LGU167" s="23"/>
      <c r="LGV167" s="23"/>
      <c r="LGW167" s="23"/>
      <c r="LGX167" s="23"/>
      <c r="LGY167" s="23"/>
      <c r="LGZ167" s="23"/>
      <c r="LHA167" s="23"/>
      <c r="LHB167" s="23"/>
      <c r="LHC167" s="23"/>
      <c r="LHD167" s="23"/>
      <c r="LHE167" s="23"/>
      <c r="LHF167" s="23"/>
      <c r="LHG167" s="23"/>
      <c r="LHH167" s="23"/>
      <c r="LHI167" s="23"/>
      <c r="LHJ167" s="23"/>
      <c r="LHK167" s="23"/>
      <c r="LHL167" s="23"/>
      <c r="LHM167" s="23"/>
      <c r="LHN167" s="23"/>
      <c r="LHO167" s="23"/>
      <c r="LHP167" s="23"/>
      <c r="LHQ167" s="23"/>
      <c r="LHR167" s="23"/>
      <c r="LHS167" s="23"/>
      <c r="LHT167" s="23"/>
      <c r="LHU167" s="23"/>
      <c r="LHV167" s="23"/>
      <c r="LHW167" s="23"/>
      <c r="LHX167" s="23"/>
      <c r="LHY167" s="23"/>
      <c r="LHZ167" s="23"/>
      <c r="LIA167" s="23"/>
      <c r="LIB167" s="23"/>
      <c r="LIC167" s="23"/>
      <c r="LID167" s="23"/>
      <c r="LIE167" s="23"/>
      <c r="LIF167" s="23"/>
      <c r="LIG167" s="23"/>
      <c r="LIH167" s="23"/>
      <c r="LII167" s="23"/>
      <c r="LIJ167" s="23"/>
      <c r="LIK167" s="23"/>
      <c r="LIL167" s="23"/>
      <c r="LIM167" s="23"/>
      <c r="LIN167" s="23"/>
      <c r="LIO167" s="23"/>
      <c r="LIP167" s="23"/>
      <c r="LIQ167" s="23"/>
      <c r="LIR167" s="23"/>
      <c r="LIS167" s="23"/>
      <c r="LIT167" s="23"/>
      <c r="LIU167" s="23"/>
      <c r="LIV167" s="23"/>
      <c r="LIW167" s="23"/>
      <c r="LIX167" s="23"/>
      <c r="LIY167" s="23"/>
      <c r="LIZ167" s="23"/>
      <c r="LJA167" s="23"/>
      <c r="LJB167" s="23"/>
      <c r="LJC167" s="23"/>
      <c r="LJD167" s="23"/>
      <c r="LJE167" s="23"/>
      <c r="LJF167" s="23"/>
      <c r="LJG167" s="23"/>
      <c r="LJH167" s="23"/>
      <c r="LJI167" s="23"/>
      <c r="LJJ167" s="23"/>
      <c r="LJK167" s="23"/>
      <c r="LJL167" s="23"/>
      <c r="LJM167" s="23"/>
      <c r="LJN167" s="23"/>
      <c r="LJO167" s="23"/>
      <c r="LJP167" s="23"/>
      <c r="LJQ167" s="23"/>
      <c r="LJR167" s="23"/>
      <c r="LJS167" s="23"/>
      <c r="LJT167" s="23"/>
      <c r="LJU167" s="23"/>
      <c r="LJV167" s="23"/>
      <c r="LJW167" s="23"/>
      <c r="LJX167" s="23"/>
      <c r="LJY167" s="23"/>
      <c r="LJZ167" s="23"/>
      <c r="LKA167" s="23"/>
      <c r="LKB167" s="23"/>
      <c r="LKC167" s="23"/>
      <c r="LKD167" s="23"/>
      <c r="LKE167" s="23"/>
      <c r="LKF167" s="23"/>
      <c r="LKG167" s="23"/>
      <c r="LKH167" s="23"/>
      <c r="LKI167" s="23"/>
      <c r="LKJ167" s="23"/>
      <c r="LKK167" s="23"/>
      <c r="LKL167" s="23"/>
      <c r="LKM167" s="23"/>
      <c r="LKN167" s="23"/>
      <c r="LKO167" s="23"/>
      <c r="LKP167" s="23"/>
      <c r="LKQ167" s="23"/>
      <c r="LKR167" s="23"/>
      <c r="LKS167" s="23"/>
      <c r="LKT167" s="23"/>
      <c r="LKU167" s="23"/>
      <c r="LKV167" s="23"/>
      <c r="LKW167" s="23"/>
      <c r="LKX167" s="23"/>
      <c r="LKY167" s="23"/>
      <c r="LKZ167" s="23"/>
      <c r="LLA167" s="23"/>
      <c r="LLB167" s="23"/>
      <c r="LLC167" s="23"/>
      <c r="LLD167" s="23"/>
      <c r="LLE167" s="23"/>
      <c r="LLF167" s="23"/>
      <c r="LLG167" s="23"/>
      <c r="LLH167" s="23"/>
      <c r="LLI167" s="23"/>
      <c r="LLJ167" s="23"/>
      <c r="LLK167" s="23"/>
      <c r="LLL167" s="23"/>
      <c r="LLM167" s="23"/>
      <c r="LLN167" s="23"/>
      <c r="LLO167" s="23"/>
      <c r="LLP167" s="23"/>
      <c r="LLQ167" s="23"/>
      <c r="LLR167" s="23"/>
      <c r="LLS167" s="23"/>
      <c r="LLT167" s="23"/>
      <c r="LLU167" s="23"/>
      <c r="LLV167" s="23"/>
      <c r="LLW167" s="23"/>
      <c r="LLX167" s="23"/>
      <c r="LLY167" s="23"/>
      <c r="LLZ167" s="23"/>
      <c r="LMA167" s="23"/>
      <c r="LMB167" s="23"/>
      <c r="LMC167" s="23"/>
      <c r="LMD167" s="23"/>
      <c r="LME167" s="23"/>
      <c r="LMF167" s="23"/>
      <c r="LMG167" s="23"/>
      <c r="LMH167" s="23"/>
      <c r="LMI167" s="23"/>
      <c r="LMJ167" s="23"/>
      <c r="LMK167" s="23"/>
      <c r="LML167" s="23"/>
      <c r="LMM167" s="23"/>
      <c r="LMN167" s="23"/>
      <c r="LMO167" s="23"/>
      <c r="LMP167" s="23"/>
      <c r="LMQ167" s="23"/>
      <c r="LMR167" s="23"/>
      <c r="LMS167" s="23"/>
      <c r="LMT167" s="23"/>
      <c r="LMU167" s="23"/>
      <c r="LMV167" s="23"/>
      <c r="LMW167" s="23"/>
      <c r="LMX167" s="23"/>
      <c r="LMY167" s="23"/>
      <c r="LMZ167" s="23"/>
      <c r="LNA167" s="23"/>
      <c r="LNB167" s="23"/>
      <c r="LNC167" s="23"/>
      <c r="LND167" s="23"/>
      <c r="LNE167" s="23"/>
      <c r="LNF167" s="23"/>
      <c r="LNG167" s="23"/>
      <c r="LNH167" s="23"/>
      <c r="LNI167" s="23"/>
      <c r="LNJ167" s="23"/>
      <c r="LNK167" s="23"/>
      <c r="LNL167" s="23"/>
      <c r="LNM167" s="23"/>
      <c r="LNN167" s="23"/>
      <c r="LNO167" s="23"/>
      <c r="LNP167" s="23"/>
      <c r="LNQ167" s="23"/>
      <c r="LNR167" s="23"/>
      <c r="LNS167" s="23"/>
      <c r="LNT167" s="23"/>
      <c r="LNU167" s="23"/>
      <c r="LNV167" s="23"/>
      <c r="LNW167" s="23"/>
      <c r="LNX167" s="23"/>
      <c r="LNY167" s="23"/>
      <c r="LNZ167" s="23"/>
      <c r="LOA167" s="23"/>
      <c r="LOB167" s="23"/>
      <c r="LOC167" s="23"/>
      <c r="LOD167" s="23"/>
      <c r="LOE167" s="23"/>
      <c r="LOF167" s="23"/>
      <c r="LOG167" s="23"/>
      <c r="LOH167" s="23"/>
      <c r="LOI167" s="23"/>
      <c r="LOJ167" s="23"/>
      <c r="LOK167" s="23"/>
      <c r="LOL167" s="23"/>
      <c r="LOM167" s="23"/>
      <c r="LON167" s="23"/>
      <c r="LOO167" s="23"/>
      <c r="LOP167" s="23"/>
      <c r="LOQ167" s="23"/>
      <c r="LOR167" s="23"/>
      <c r="LOS167" s="23"/>
      <c r="LOT167" s="23"/>
      <c r="LOU167" s="23"/>
      <c r="LOV167" s="23"/>
      <c r="LOW167" s="23"/>
      <c r="LOX167" s="23"/>
      <c r="LOY167" s="23"/>
      <c r="LOZ167" s="23"/>
      <c r="LPA167" s="23"/>
      <c r="LPB167" s="23"/>
      <c r="LPC167" s="23"/>
      <c r="LPD167" s="23"/>
      <c r="LPE167" s="23"/>
      <c r="LPF167" s="23"/>
      <c r="LPG167" s="23"/>
      <c r="LPH167" s="23"/>
      <c r="LPI167" s="23"/>
      <c r="LPJ167" s="23"/>
      <c r="LPK167" s="23"/>
      <c r="LPL167" s="23"/>
      <c r="LPM167" s="23"/>
      <c r="LPN167" s="23"/>
      <c r="LPO167" s="23"/>
      <c r="LPP167" s="23"/>
      <c r="LPQ167" s="23"/>
      <c r="LPR167" s="23"/>
      <c r="LPS167" s="23"/>
      <c r="LPT167" s="23"/>
      <c r="LPU167" s="23"/>
      <c r="LPV167" s="23"/>
      <c r="LPW167" s="23"/>
      <c r="LPX167" s="23"/>
      <c r="LPY167" s="23"/>
      <c r="LPZ167" s="23"/>
      <c r="LQA167" s="23"/>
      <c r="LQB167" s="23"/>
      <c r="LQC167" s="23"/>
      <c r="LQD167" s="23"/>
      <c r="LQE167" s="23"/>
      <c r="LQF167" s="23"/>
      <c r="LQG167" s="23"/>
      <c r="LQH167" s="23"/>
      <c r="LQI167" s="23"/>
      <c r="LQJ167" s="23"/>
      <c r="LQK167" s="23"/>
      <c r="LQL167" s="23"/>
      <c r="LQM167" s="23"/>
      <c r="LQN167" s="23"/>
      <c r="LQO167" s="23"/>
      <c r="LQP167" s="23"/>
      <c r="LQQ167" s="23"/>
      <c r="LQR167" s="23"/>
      <c r="LQS167" s="23"/>
      <c r="LQT167" s="23"/>
      <c r="LQU167" s="23"/>
      <c r="LQV167" s="23"/>
      <c r="LQW167" s="23"/>
      <c r="LQX167" s="23"/>
      <c r="LQY167" s="23"/>
      <c r="LQZ167" s="23"/>
      <c r="LRA167" s="23"/>
      <c r="LRB167" s="23"/>
      <c r="LRC167" s="23"/>
      <c r="LRD167" s="23"/>
      <c r="LRE167" s="23"/>
      <c r="LRF167" s="23"/>
      <c r="LRG167" s="23"/>
      <c r="LRH167" s="23"/>
      <c r="LRI167" s="23"/>
      <c r="LRJ167" s="23"/>
      <c r="LRK167" s="23"/>
      <c r="LRL167" s="23"/>
      <c r="LRM167" s="23"/>
      <c r="LRN167" s="23"/>
      <c r="LRO167" s="23"/>
      <c r="LRP167" s="23"/>
      <c r="LRQ167" s="23"/>
      <c r="LRR167" s="23"/>
      <c r="LRS167" s="23"/>
      <c r="LRT167" s="23"/>
      <c r="LRU167" s="23"/>
      <c r="LRV167" s="23"/>
      <c r="LRW167" s="23"/>
      <c r="LRX167" s="23"/>
      <c r="LRY167" s="23"/>
      <c r="LRZ167" s="23"/>
      <c r="LSA167" s="23"/>
      <c r="LSB167" s="23"/>
      <c r="LSC167" s="23"/>
      <c r="LSD167" s="23"/>
      <c r="LSE167" s="23"/>
      <c r="LSF167" s="23"/>
      <c r="LSG167" s="23"/>
      <c r="LSH167" s="23"/>
      <c r="LSI167" s="23"/>
      <c r="LSJ167" s="23"/>
      <c r="LSK167" s="23"/>
      <c r="LSL167" s="23"/>
      <c r="LSM167" s="23"/>
      <c r="LSN167" s="23"/>
      <c r="LSO167" s="23"/>
      <c r="LSP167" s="23"/>
      <c r="LSQ167" s="23"/>
      <c r="LSR167" s="23"/>
      <c r="LSS167" s="23"/>
      <c r="LST167" s="23"/>
      <c r="LSU167" s="23"/>
      <c r="LSV167" s="23"/>
      <c r="LSW167" s="23"/>
      <c r="LSX167" s="23"/>
      <c r="LSY167" s="23"/>
      <c r="LSZ167" s="23"/>
      <c r="LTA167" s="23"/>
      <c r="LTB167" s="23"/>
      <c r="LTC167" s="23"/>
      <c r="LTD167" s="23"/>
      <c r="LTE167" s="23"/>
      <c r="LTF167" s="23"/>
      <c r="LTG167" s="23"/>
      <c r="LTH167" s="23"/>
      <c r="LTI167" s="23"/>
      <c r="LTJ167" s="23"/>
      <c r="LTK167" s="23"/>
      <c r="LTL167" s="23"/>
      <c r="LTM167" s="23"/>
      <c r="LTN167" s="23"/>
      <c r="LTO167" s="23"/>
      <c r="LTP167" s="23"/>
      <c r="LTQ167" s="23"/>
      <c r="LTR167" s="23"/>
      <c r="LTS167" s="23"/>
      <c r="LTT167" s="23"/>
      <c r="LTU167" s="23"/>
      <c r="LTV167" s="23"/>
      <c r="LTW167" s="23"/>
      <c r="LTX167" s="23"/>
      <c r="LTY167" s="23"/>
      <c r="LTZ167" s="23"/>
      <c r="LUA167" s="23"/>
      <c r="LUB167" s="23"/>
      <c r="LUC167" s="23"/>
      <c r="LUD167" s="23"/>
      <c r="LUE167" s="23"/>
      <c r="LUF167" s="23"/>
      <c r="LUG167" s="23"/>
      <c r="LUH167" s="23"/>
      <c r="LUI167" s="23"/>
      <c r="LUJ167" s="23"/>
      <c r="LUK167" s="23"/>
      <c r="LUL167" s="23"/>
      <c r="LUM167" s="23"/>
      <c r="LUN167" s="23"/>
      <c r="LUO167" s="23"/>
      <c r="LUP167" s="23"/>
      <c r="LUQ167" s="23"/>
      <c r="LUR167" s="23"/>
      <c r="LUS167" s="23"/>
      <c r="LUT167" s="23"/>
      <c r="LUU167" s="23"/>
      <c r="LUV167" s="23"/>
      <c r="LUW167" s="23"/>
      <c r="LUX167" s="23"/>
      <c r="LUY167" s="23"/>
      <c r="LUZ167" s="23"/>
      <c r="LVA167" s="23"/>
      <c r="LVB167" s="23"/>
      <c r="LVC167" s="23"/>
      <c r="LVD167" s="23"/>
      <c r="LVE167" s="23"/>
      <c r="LVF167" s="23"/>
      <c r="LVG167" s="23"/>
      <c r="LVH167" s="23"/>
      <c r="LVI167" s="23"/>
      <c r="LVJ167" s="23"/>
      <c r="LVK167" s="23"/>
      <c r="LVL167" s="23"/>
      <c r="LVM167" s="23"/>
      <c r="LVN167" s="23"/>
      <c r="LVO167" s="23"/>
      <c r="LVP167" s="23"/>
      <c r="LVQ167" s="23"/>
      <c r="LVR167" s="23"/>
      <c r="LVS167" s="23"/>
      <c r="LVT167" s="23"/>
      <c r="LVU167" s="23"/>
      <c r="LVV167" s="23"/>
      <c r="LVW167" s="23"/>
      <c r="LVX167" s="23"/>
      <c r="LVY167" s="23"/>
      <c r="LVZ167" s="23"/>
      <c r="LWA167" s="23"/>
      <c r="LWB167" s="23"/>
      <c r="LWC167" s="23"/>
      <c r="LWD167" s="23"/>
      <c r="LWE167" s="23"/>
      <c r="LWF167" s="23"/>
      <c r="LWG167" s="23"/>
      <c r="LWH167" s="23"/>
      <c r="LWI167" s="23"/>
      <c r="LWJ167" s="23"/>
      <c r="LWK167" s="23"/>
      <c r="LWL167" s="23"/>
      <c r="LWM167" s="23"/>
      <c r="LWN167" s="23"/>
      <c r="LWO167" s="23"/>
      <c r="LWP167" s="23"/>
      <c r="LWQ167" s="23"/>
      <c r="LWR167" s="23"/>
      <c r="LWS167" s="23"/>
      <c r="LWT167" s="23"/>
      <c r="LWU167" s="23"/>
      <c r="LWV167" s="23"/>
      <c r="LWW167" s="23"/>
      <c r="LWX167" s="23"/>
      <c r="LWY167" s="23"/>
      <c r="LWZ167" s="23"/>
      <c r="LXA167" s="23"/>
      <c r="LXB167" s="23"/>
      <c r="LXC167" s="23"/>
      <c r="LXD167" s="23"/>
      <c r="LXE167" s="23"/>
      <c r="LXF167" s="23"/>
      <c r="LXG167" s="23"/>
      <c r="LXH167" s="23"/>
      <c r="LXI167" s="23"/>
      <c r="LXJ167" s="23"/>
      <c r="LXK167" s="23"/>
      <c r="LXL167" s="23"/>
      <c r="LXM167" s="23"/>
      <c r="LXN167" s="23"/>
      <c r="LXO167" s="23"/>
      <c r="LXP167" s="23"/>
      <c r="LXQ167" s="23"/>
      <c r="LXR167" s="23"/>
      <c r="LXS167" s="23"/>
      <c r="LXT167" s="23"/>
      <c r="LXU167" s="23"/>
      <c r="LXV167" s="23"/>
      <c r="LXW167" s="23"/>
      <c r="LXX167" s="23"/>
      <c r="LXY167" s="23"/>
      <c r="LXZ167" s="23"/>
      <c r="LYA167" s="23"/>
      <c r="LYB167" s="23"/>
      <c r="LYC167" s="23"/>
      <c r="LYD167" s="23"/>
      <c r="LYE167" s="23"/>
      <c r="LYF167" s="23"/>
      <c r="LYG167" s="23"/>
      <c r="LYH167" s="23"/>
      <c r="LYI167" s="23"/>
      <c r="LYJ167" s="23"/>
      <c r="LYK167" s="23"/>
      <c r="LYL167" s="23"/>
      <c r="LYM167" s="23"/>
      <c r="LYN167" s="23"/>
      <c r="LYO167" s="23"/>
      <c r="LYP167" s="23"/>
      <c r="LYQ167" s="23"/>
      <c r="LYR167" s="23"/>
      <c r="LYS167" s="23"/>
      <c r="LYT167" s="23"/>
      <c r="LYU167" s="23"/>
      <c r="LYV167" s="23"/>
      <c r="LYW167" s="23"/>
      <c r="LYX167" s="23"/>
      <c r="LYY167" s="23"/>
      <c r="LYZ167" s="23"/>
      <c r="LZA167" s="23"/>
      <c r="LZB167" s="23"/>
      <c r="LZC167" s="23"/>
      <c r="LZD167" s="23"/>
      <c r="LZE167" s="23"/>
      <c r="LZF167" s="23"/>
      <c r="LZG167" s="23"/>
      <c r="LZH167" s="23"/>
      <c r="LZI167" s="23"/>
      <c r="LZJ167" s="23"/>
      <c r="LZK167" s="23"/>
      <c r="LZL167" s="23"/>
      <c r="LZM167" s="23"/>
      <c r="LZN167" s="23"/>
      <c r="LZO167" s="23"/>
      <c r="LZP167" s="23"/>
      <c r="LZQ167" s="23"/>
      <c r="LZR167" s="23"/>
      <c r="LZS167" s="23"/>
      <c r="LZT167" s="23"/>
      <c r="LZU167" s="23"/>
      <c r="LZV167" s="23"/>
      <c r="LZW167" s="23"/>
      <c r="LZX167" s="23"/>
      <c r="LZY167" s="23"/>
      <c r="LZZ167" s="23"/>
      <c r="MAA167" s="23"/>
      <c r="MAB167" s="23"/>
      <c r="MAC167" s="23"/>
      <c r="MAD167" s="23"/>
      <c r="MAE167" s="23"/>
      <c r="MAF167" s="23"/>
      <c r="MAG167" s="23"/>
      <c r="MAH167" s="23"/>
      <c r="MAI167" s="23"/>
      <c r="MAJ167" s="23"/>
      <c r="MAK167" s="23"/>
      <c r="MAL167" s="23"/>
      <c r="MAM167" s="23"/>
      <c r="MAN167" s="23"/>
      <c r="MAO167" s="23"/>
      <c r="MAP167" s="23"/>
      <c r="MAQ167" s="23"/>
      <c r="MAR167" s="23"/>
      <c r="MAS167" s="23"/>
      <c r="MAT167" s="23"/>
      <c r="MAU167" s="23"/>
      <c r="MAV167" s="23"/>
      <c r="MAW167" s="23"/>
      <c r="MAX167" s="23"/>
      <c r="MAY167" s="23"/>
      <c r="MAZ167" s="23"/>
      <c r="MBA167" s="23"/>
      <c r="MBB167" s="23"/>
      <c r="MBC167" s="23"/>
      <c r="MBD167" s="23"/>
      <c r="MBE167" s="23"/>
      <c r="MBF167" s="23"/>
      <c r="MBG167" s="23"/>
      <c r="MBH167" s="23"/>
      <c r="MBI167" s="23"/>
      <c r="MBJ167" s="23"/>
      <c r="MBK167" s="23"/>
      <c r="MBL167" s="23"/>
      <c r="MBM167" s="23"/>
      <c r="MBN167" s="23"/>
      <c r="MBO167" s="23"/>
      <c r="MBP167" s="23"/>
      <c r="MBQ167" s="23"/>
      <c r="MBR167" s="23"/>
      <c r="MBS167" s="23"/>
      <c r="MBT167" s="23"/>
      <c r="MBU167" s="23"/>
      <c r="MBV167" s="23"/>
      <c r="MBW167" s="23"/>
      <c r="MBX167" s="23"/>
      <c r="MBY167" s="23"/>
      <c r="MBZ167" s="23"/>
      <c r="MCA167" s="23"/>
      <c r="MCB167" s="23"/>
      <c r="MCC167" s="23"/>
      <c r="MCD167" s="23"/>
      <c r="MCE167" s="23"/>
      <c r="MCF167" s="23"/>
      <c r="MCG167" s="23"/>
      <c r="MCH167" s="23"/>
      <c r="MCI167" s="23"/>
      <c r="MCJ167" s="23"/>
      <c r="MCK167" s="23"/>
      <c r="MCL167" s="23"/>
      <c r="MCM167" s="23"/>
      <c r="MCN167" s="23"/>
      <c r="MCO167" s="23"/>
      <c r="MCP167" s="23"/>
      <c r="MCQ167" s="23"/>
      <c r="MCR167" s="23"/>
      <c r="MCS167" s="23"/>
      <c r="MCT167" s="23"/>
      <c r="MCU167" s="23"/>
      <c r="MCV167" s="23"/>
      <c r="MCW167" s="23"/>
      <c r="MCX167" s="23"/>
      <c r="MCY167" s="23"/>
      <c r="MCZ167" s="23"/>
      <c r="MDA167" s="23"/>
      <c r="MDB167" s="23"/>
      <c r="MDC167" s="23"/>
      <c r="MDD167" s="23"/>
      <c r="MDE167" s="23"/>
      <c r="MDF167" s="23"/>
      <c r="MDG167" s="23"/>
      <c r="MDH167" s="23"/>
      <c r="MDI167" s="23"/>
      <c r="MDJ167" s="23"/>
      <c r="MDK167" s="23"/>
      <c r="MDL167" s="23"/>
      <c r="MDM167" s="23"/>
      <c r="MDN167" s="23"/>
      <c r="MDO167" s="23"/>
      <c r="MDP167" s="23"/>
      <c r="MDQ167" s="23"/>
      <c r="MDR167" s="23"/>
      <c r="MDS167" s="23"/>
      <c r="MDT167" s="23"/>
      <c r="MDU167" s="23"/>
      <c r="MDV167" s="23"/>
      <c r="MDW167" s="23"/>
      <c r="MDX167" s="23"/>
      <c r="MDY167" s="23"/>
      <c r="MDZ167" s="23"/>
      <c r="MEA167" s="23"/>
      <c r="MEB167" s="23"/>
      <c r="MEC167" s="23"/>
      <c r="MED167" s="23"/>
      <c r="MEE167" s="23"/>
      <c r="MEF167" s="23"/>
      <c r="MEG167" s="23"/>
      <c r="MEH167" s="23"/>
      <c r="MEI167" s="23"/>
      <c r="MEJ167" s="23"/>
      <c r="MEK167" s="23"/>
      <c r="MEL167" s="23"/>
      <c r="MEM167" s="23"/>
      <c r="MEN167" s="23"/>
      <c r="MEO167" s="23"/>
      <c r="MEP167" s="23"/>
      <c r="MEQ167" s="23"/>
      <c r="MER167" s="23"/>
      <c r="MES167" s="23"/>
      <c r="MET167" s="23"/>
      <c r="MEU167" s="23"/>
      <c r="MEV167" s="23"/>
      <c r="MEW167" s="23"/>
      <c r="MEX167" s="23"/>
      <c r="MEY167" s="23"/>
      <c r="MEZ167" s="23"/>
      <c r="MFA167" s="23"/>
      <c r="MFB167" s="23"/>
      <c r="MFC167" s="23"/>
      <c r="MFD167" s="23"/>
      <c r="MFE167" s="23"/>
      <c r="MFF167" s="23"/>
      <c r="MFG167" s="23"/>
      <c r="MFH167" s="23"/>
      <c r="MFI167" s="23"/>
      <c r="MFJ167" s="23"/>
      <c r="MFK167" s="23"/>
      <c r="MFL167" s="23"/>
      <c r="MFM167" s="23"/>
      <c r="MFN167" s="23"/>
      <c r="MFO167" s="23"/>
      <c r="MFP167" s="23"/>
      <c r="MFQ167" s="23"/>
      <c r="MFR167" s="23"/>
      <c r="MFS167" s="23"/>
      <c r="MFT167" s="23"/>
      <c r="MFU167" s="23"/>
      <c r="MFV167" s="23"/>
      <c r="MFW167" s="23"/>
      <c r="MFX167" s="23"/>
      <c r="MFY167" s="23"/>
      <c r="MFZ167" s="23"/>
      <c r="MGA167" s="23"/>
      <c r="MGB167" s="23"/>
      <c r="MGC167" s="23"/>
      <c r="MGD167" s="23"/>
      <c r="MGE167" s="23"/>
      <c r="MGF167" s="23"/>
      <c r="MGG167" s="23"/>
      <c r="MGH167" s="23"/>
      <c r="MGI167" s="23"/>
      <c r="MGJ167" s="23"/>
      <c r="MGK167" s="23"/>
      <c r="MGL167" s="23"/>
      <c r="MGM167" s="23"/>
      <c r="MGN167" s="23"/>
      <c r="MGO167" s="23"/>
      <c r="MGP167" s="23"/>
      <c r="MGQ167" s="23"/>
      <c r="MGR167" s="23"/>
      <c r="MGS167" s="23"/>
      <c r="MGT167" s="23"/>
      <c r="MGU167" s="23"/>
      <c r="MGV167" s="23"/>
      <c r="MGW167" s="23"/>
      <c r="MGX167" s="23"/>
      <c r="MGY167" s="23"/>
      <c r="MGZ167" s="23"/>
      <c r="MHA167" s="23"/>
      <c r="MHB167" s="23"/>
      <c r="MHC167" s="23"/>
      <c r="MHD167" s="23"/>
      <c r="MHE167" s="23"/>
      <c r="MHF167" s="23"/>
      <c r="MHG167" s="23"/>
      <c r="MHH167" s="23"/>
      <c r="MHI167" s="23"/>
      <c r="MHJ167" s="23"/>
      <c r="MHK167" s="23"/>
      <c r="MHL167" s="23"/>
      <c r="MHM167" s="23"/>
      <c r="MHN167" s="23"/>
      <c r="MHO167" s="23"/>
      <c r="MHP167" s="23"/>
      <c r="MHQ167" s="23"/>
      <c r="MHR167" s="23"/>
      <c r="MHS167" s="23"/>
      <c r="MHT167" s="23"/>
      <c r="MHU167" s="23"/>
      <c r="MHV167" s="23"/>
      <c r="MHW167" s="23"/>
      <c r="MHX167" s="23"/>
      <c r="MHY167" s="23"/>
      <c r="MHZ167" s="23"/>
      <c r="MIA167" s="23"/>
      <c r="MIB167" s="23"/>
      <c r="MIC167" s="23"/>
      <c r="MID167" s="23"/>
      <c r="MIE167" s="23"/>
      <c r="MIF167" s="23"/>
      <c r="MIG167" s="23"/>
      <c r="MIH167" s="23"/>
      <c r="MII167" s="23"/>
      <c r="MIJ167" s="23"/>
      <c r="MIK167" s="23"/>
      <c r="MIL167" s="23"/>
      <c r="MIM167" s="23"/>
      <c r="MIN167" s="23"/>
      <c r="MIO167" s="23"/>
      <c r="MIP167" s="23"/>
      <c r="MIQ167" s="23"/>
      <c r="MIR167" s="23"/>
      <c r="MIS167" s="23"/>
      <c r="MIT167" s="23"/>
      <c r="MIU167" s="23"/>
      <c r="MIV167" s="23"/>
      <c r="MIW167" s="23"/>
      <c r="MIX167" s="23"/>
      <c r="MIY167" s="23"/>
      <c r="MIZ167" s="23"/>
      <c r="MJA167" s="23"/>
      <c r="MJB167" s="23"/>
      <c r="MJC167" s="23"/>
      <c r="MJD167" s="23"/>
      <c r="MJE167" s="23"/>
      <c r="MJF167" s="23"/>
      <c r="MJG167" s="23"/>
      <c r="MJH167" s="23"/>
      <c r="MJI167" s="23"/>
      <c r="MJJ167" s="23"/>
      <c r="MJK167" s="23"/>
      <c r="MJL167" s="23"/>
      <c r="MJM167" s="23"/>
      <c r="MJN167" s="23"/>
      <c r="MJO167" s="23"/>
      <c r="MJP167" s="23"/>
      <c r="MJQ167" s="23"/>
      <c r="MJR167" s="23"/>
      <c r="MJS167" s="23"/>
      <c r="MJT167" s="23"/>
      <c r="MJU167" s="23"/>
      <c r="MJV167" s="23"/>
      <c r="MJW167" s="23"/>
      <c r="MJX167" s="23"/>
      <c r="MJY167" s="23"/>
      <c r="MJZ167" s="23"/>
      <c r="MKA167" s="23"/>
      <c r="MKB167" s="23"/>
      <c r="MKC167" s="23"/>
      <c r="MKD167" s="23"/>
      <c r="MKE167" s="23"/>
      <c r="MKF167" s="23"/>
      <c r="MKG167" s="23"/>
      <c r="MKH167" s="23"/>
      <c r="MKI167" s="23"/>
      <c r="MKJ167" s="23"/>
      <c r="MKK167" s="23"/>
      <c r="MKL167" s="23"/>
      <c r="MKM167" s="23"/>
      <c r="MKN167" s="23"/>
      <c r="MKO167" s="23"/>
      <c r="MKP167" s="23"/>
      <c r="MKQ167" s="23"/>
      <c r="MKR167" s="23"/>
      <c r="MKS167" s="23"/>
      <c r="MKT167" s="23"/>
      <c r="MKU167" s="23"/>
      <c r="MKV167" s="23"/>
      <c r="MKW167" s="23"/>
      <c r="MKX167" s="23"/>
      <c r="MKY167" s="23"/>
      <c r="MKZ167" s="23"/>
      <c r="MLA167" s="23"/>
      <c r="MLB167" s="23"/>
      <c r="MLC167" s="23"/>
      <c r="MLD167" s="23"/>
      <c r="MLE167" s="23"/>
      <c r="MLF167" s="23"/>
      <c r="MLG167" s="23"/>
      <c r="MLH167" s="23"/>
      <c r="MLI167" s="23"/>
      <c r="MLJ167" s="23"/>
      <c r="MLK167" s="23"/>
      <c r="MLL167" s="23"/>
      <c r="MLM167" s="23"/>
      <c r="MLN167" s="23"/>
      <c r="MLO167" s="23"/>
      <c r="MLP167" s="23"/>
      <c r="MLQ167" s="23"/>
      <c r="MLR167" s="23"/>
      <c r="MLS167" s="23"/>
      <c r="MLT167" s="23"/>
      <c r="MLU167" s="23"/>
      <c r="MLV167" s="23"/>
      <c r="MLW167" s="23"/>
      <c r="MLX167" s="23"/>
      <c r="MLY167" s="23"/>
      <c r="MLZ167" s="23"/>
      <c r="MMA167" s="23"/>
      <c r="MMB167" s="23"/>
      <c r="MMC167" s="23"/>
      <c r="MMD167" s="23"/>
      <c r="MME167" s="23"/>
      <c r="MMF167" s="23"/>
      <c r="MMG167" s="23"/>
      <c r="MMH167" s="23"/>
      <c r="MMI167" s="23"/>
      <c r="MMJ167" s="23"/>
      <c r="MMK167" s="23"/>
      <c r="MML167" s="23"/>
      <c r="MMM167" s="23"/>
      <c r="MMN167" s="23"/>
      <c r="MMO167" s="23"/>
      <c r="MMP167" s="23"/>
      <c r="MMQ167" s="23"/>
      <c r="MMR167" s="23"/>
      <c r="MMS167" s="23"/>
      <c r="MMT167" s="23"/>
      <c r="MMU167" s="23"/>
      <c r="MMV167" s="23"/>
      <c r="MMW167" s="23"/>
      <c r="MMX167" s="23"/>
      <c r="MMY167" s="23"/>
      <c r="MMZ167" s="23"/>
      <c r="MNA167" s="23"/>
      <c r="MNB167" s="23"/>
      <c r="MNC167" s="23"/>
      <c r="MND167" s="23"/>
      <c r="MNE167" s="23"/>
      <c r="MNF167" s="23"/>
      <c r="MNG167" s="23"/>
      <c r="MNH167" s="23"/>
      <c r="MNI167" s="23"/>
      <c r="MNJ167" s="23"/>
      <c r="MNK167" s="23"/>
      <c r="MNL167" s="23"/>
      <c r="MNM167" s="23"/>
      <c r="MNN167" s="23"/>
      <c r="MNO167" s="23"/>
      <c r="MNP167" s="23"/>
      <c r="MNQ167" s="23"/>
      <c r="MNR167" s="23"/>
      <c r="MNS167" s="23"/>
      <c r="MNT167" s="23"/>
      <c r="MNU167" s="23"/>
      <c r="MNV167" s="23"/>
      <c r="MNW167" s="23"/>
      <c r="MNX167" s="23"/>
      <c r="MNY167" s="23"/>
      <c r="MNZ167" s="23"/>
      <c r="MOA167" s="23"/>
      <c r="MOB167" s="23"/>
      <c r="MOC167" s="23"/>
      <c r="MOD167" s="23"/>
      <c r="MOE167" s="23"/>
      <c r="MOF167" s="23"/>
      <c r="MOG167" s="23"/>
      <c r="MOH167" s="23"/>
      <c r="MOI167" s="23"/>
      <c r="MOJ167" s="23"/>
      <c r="MOK167" s="23"/>
      <c r="MOL167" s="23"/>
      <c r="MOM167" s="23"/>
      <c r="MON167" s="23"/>
      <c r="MOO167" s="23"/>
      <c r="MOP167" s="23"/>
      <c r="MOQ167" s="23"/>
      <c r="MOR167" s="23"/>
      <c r="MOS167" s="23"/>
      <c r="MOT167" s="23"/>
      <c r="MOU167" s="23"/>
      <c r="MOV167" s="23"/>
      <c r="MOW167" s="23"/>
      <c r="MOX167" s="23"/>
      <c r="MOY167" s="23"/>
      <c r="MOZ167" s="23"/>
      <c r="MPA167" s="23"/>
      <c r="MPB167" s="23"/>
      <c r="MPC167" s="23"/>
      <c r="MPD167" s="23"/>
      <c r="MPE167" s="23"/>
      <c r="MPF167" s="23"/>
      <c r="MPG167" s="23"/>
      <c r="MPH167" s="23"/>
      <c r="MPI167" s="23"/>
      <c r="MPJ167" s="23"/>
      <c r="MPK167" s="23"/>
      <c r="MPL167" s="23"/>
      <c r="MPM167" s="23"/>
      <c r="MPN167" s="23"/>
      <c r="MPO167" s="23"/>
      <c r="MPP167" s="23"/>
      <c r="MPQ167" s="23"/>
      <c r="MPR167" s="23"/>
      <c r="MPS167" s="23"/>
      <c r="MPT167" s="23"/>
      <c r="MPU167" s="23"/>
      <c r="MPV167" s="23"/>
      <c r="MPW167" s="23"/>
      <c r="MPX167" s="23"/>
      <c r="MPY167" s="23"/>
      <c r="MPZ167" s="23"/>
      <c r="MQA167" s="23"/>
      <c r="MQB167" s="23"/>
      <c r="MQC167" s="23"/>
      <c r="MQD167" s="23"/>
      <c r="MQE167" s="23"/>
      <c r="MQF167" s="23"/>
      <c r="MQG167" s="23"/>
      <c r="MQH167" s="23"/>
      <c r="MQI167" s="23"/>
      <c r="MQJ167" s="23"/>
      <c r="MQK167" s="23"/>
      <c r="MQL167" s="23"/>
      <c r="MQM167" s="23"/>
      <c r="MQN167" s="23"/>
      <c r="MQO167" s="23"/>
      <c r="MQP167" s="23"/>
      <c r="MQQ167" s="23"/>
      <c r="MQR167" s="23"/>
      <c r="MQS167" s="23"/>
      <c r="MQT167" s="23"/>
      <c r="MQU167" s="23"/>
      <c r="MQV167" s="23"/>
      <c r="MQW167" s="23"/>
      <c r="MQX167" s="23"/>
      <c r="MQY167" s="23"/>
      <c r="MQZ167" s="23"/>
      <c r="MRA167" s="23"/>
      <c r="MRB167" s="23"/>
      <c r="MRC167" s="23"/>
      <c r="MRD167" s="23"/>
      <c r="MRE167" s="23"/>
      <c r="MRF167" s="23"/>
      <c r="MRG167" s="23"/>
      <c r="MRH167" s="23"/>
      <c r="MRI167" s="23"/>
      <c r="MRJ167" s="23"/>
      <c r="MRK167" s="23"/>
      <c r="MRL167" s="23"/>
      <c r="MRM167" s="23"/>
      <c r="MRN167" s="23"/>
      <c r="MRO167" s="23"/>
      <c r="MRP167" s="23"/>
      <c r="MRQ167" s="23"/>
      <c r="MRR167" s="23"/>
      <c r="MRS167" s="23"/>
      <c r="MRT167" s="23"/>
      <c r="MRU167" s="23"/>
      <c r="MRV167" s="23"/>
      <c r="MRW167" s="23"/>
      <c r="MRX167" s="23"/>
      <c r="MRY167" s="23"/>
      <c r="MRZ167" s="23"/>
      <c r="MSA167" s="23"/>
      <c r="MSB167" s="23"/>
      <c r="MSC167" s="23"/>
      <c r="MSD167" s="23"/>
      <c r="MSE167" s="23"/>
      <c r="MSF167" s="23"/>
      <c r="MSG167" s="23"/>
      <c r="MSH167" s="23"/>
      <c r="MSI167" s="23"/>
      <c r="MSJ167" s="23"/>
      <c r="MSK167" s="23"/>
      <c r="MSL167" s="23"/>
      <c r="MSM167" s="23"/>
      <c r="MSN167" s="23"/>
      <c r="MSO167" s="23"/>
      <c r="MSP167" s="23"/>
      <c r="MSQ167" s="23"/>
      <c r="MSR167" s="23"/>
      <c r="MSS167" s="23"/>
      <c r="MST167" s="23"/>
      <c r="MSU167" s="23"/>
      <c r="MSV167" s="23"/>
      <c r="MSW167" s="23"/>
      <c r="MSX167" s="23"/>
      <c r="MSY167" s="23"/>
      <c r="MSZ167" s="23"/>
      <c r="MTA167" s="23"/>
      <c r="MTB167" s="23"/>
      <c r="MTC167" s="23"/>
      <c r="MTD167" s="23"/>
      <c r="MTE167" s="23"/>
      <c r="MTF167" s="23"/>
      <c r="MTG167" s="23"/>
      <c r="MTH167" s="23"/>
      <c r="MTI167" s="23"/>
      <c r="MTJ167" s="23"/>
      <c r="MTK167" s="23"/>
      <c r="MTL167" s="23"/>
      <c r="MTM167" s="23"/>
      <c r="MTN167" s="23"/>
      <c r="MTO167" s="23"/>
      <c r="MTP167" s="23"/>
      <c r="MTQ167" s="23"/>
      <c r="MTR167" s="23"/>
      <c r="MTS167" s="23"/>
      <c r="MTT167" s="23"/>
      <c r="MTU167" s="23"/>
      <c r="MTV167" s="23"/>
      <c r="MTW167" s="23"/>
      <c r="MTX167" s="23"/>
      <c r="MTY167" s="23"/>
      <c r="MTZ167" s="23"/>
      <c r="MUA167" s="23"/>
      <c r="MUB167" s="23"/>
      <c r="MUC167" s="23"/>
      <c r="MUD167" s="23"/>
      <c r="MUE167" s="23"/>
      <c r="MUF167" s="23"/>
      <c r="MUG167" s="23"/>
      <c r="MUH167" s="23"/>
      <c r="MUI167" s="23"/>
      <c r="MUJ167" s="23"/>
      <c r="MUK167" s="23"/>
      <c r="MUL167" s="23"/>
      <c r="MUM167" s="23"/>
      <c r="MUN167" s="23"/>
      <c r="MUO167" s="23"/>
      <c r="MUP167" s="23"/>
      <c r="MUQ167" s="23"/>
      <c r="MUR167" s="23"/>
      <c r="MUS167" s="23"/>
      <c r="MUT167" s="23"/>
      <c r="MUU167" s="23"/>
      <c r="MUV167" s="23"/>
      <c r="MUW167" s="23"/>
      <c r="MUX167" s="23"/>
      <c r="MUY167" s="23"/>
      <c r="MUZ167" s="23"/>
      <c r="MVA167" s="23"/>
      <c r="MVB167" s="23"/>
      <c r="MVC167" s="23"/>
      <c r="MVD167" s="23"/>
      <c r="MVE167" s="23"/>
      <c r="MVF167" s="23"/>
      <c r="MVG167" s="23"/>
      <c r="MVH167" s="23"/>
      <c r="MVI167" s="23"/>
      <c r="MVJ167" s="23"/>
      <c r="MVK167" s="23"/>
      <c r="MVL167" s="23"/>
      <c r="MVM167" s="23"/>
      <c r="MVN167" s="23"/>
      <c r="MVO167" s="23"/>
      <c r="MVP167" s="23"/>
      <c r="MVQ167" s="23"/>
      <c r="MVR167" s="23"/>
      <c r="MVS167" s="23"/>
      <c r="MVT167" s="23"/>
      <c r="MVU167" s="23"/>
      <c r="MVV167" s="23"/>
      <c r="MVW167" s="23"/>
      <c r="MVX167" s="23"/>
      <c r="MVY167" s="23"/>
      <c r="MVZ167" s="23"/>
      <c r="MWA167" s="23"/>
      <c r="MWB167" s="23"/>
      <c r="MWC167" s="23"/>
      <c r="MWD167" s="23"/>
      <c r="MWE167" s="23"/>
      <c r="MWF167" s="23"/>
      <c r="MWG167" s="23"/>
      <c r="MWH167" s="23"/>
      <c r="MWI167" s="23"/>
      <c r="MWJ167" s="23"/>
      <c r="MWK167" s="23"/>
      <c r="MWL167" s="23"/>
      <c r="MWM167" s="23"/>
      <c r="MWN167" s="23"/>
      <c r="MWO167" s="23"/>
      <c r="MWP167" s="23"/>
      <c r="MWQ167" s="23"/>
      <c r="MWR167" s="23"/>
      <c r="MWS167" s="23"/>
      <c r="MWT167" s="23"/>
      <c r="MWU167" s="23"/>
      <c r="MWV167" s="23"/>
      <c r="MWW167" s="23"/>
      <c r="MWX167" s="23"/>
      <c r="MWY167" s="23"/>
      <c r="MWZ167" s="23"/>
      <c r="MXA167" s="23"/>
      <c r="MXB167" s="23"/>
      <c r="MXC167" s="23"/>
      <c r="MXD167" s="23"/>
      <c r="MXE167" s="23"/>
      <c r="MXF167" s="23"/>
      <c r="MXG167" s="23"/>
      <c r="MXH167" s="23"/>
      <c r="MXI167" s="23"/>
      <c r="MXJ167" s="23"/>
      <c r="MXK167" s="23"/>
      <c r="MXL167" s="23"/>
      <c r="MXM167" s="23"/>
      <c r="MXN167" s="23"/>
      <c r="MXO167" s="23"/>
      <c r="MXP167" s="23"/>
      <c r="MXQ167" s="23"/>
      <c r="MXR167" s="23"/>
      <c r="MXS167" s="23"/>
      <c r="MXT167" s="23"/>
      <c r="MXU167" s="23"/>
      <c r="MXV167" s="23"/>
      <c r="MXW167" s="23"/>
      <c r="MXX167" s="23"/>
      <c r="MXY167" s="23"/>
      <c r="MXZ167" s="23"/>
      <c r="MYA167" s="23"/>
      <c r="MYB167" s="23"/>
      <c r="MYC167" s="23"/>
      <c r="MYD167" s="23"/>
      <c r="MYE167" s="23"/>
      <c r="MYF167" s="23"/>
      <c r="MYG167" s="23"/>
      <c r="MYH167" s="23"/>
      <c r="MYI167" s="23"/>
      <c r="MYJ167" s="23"/>
      <c r="MYK167" s="23"/>
      <c r="MYL167" s="23"/>
      <c r="MYM167" s="23"/>
      <c r="MYN167" s="23"/>
      <c r="MYO167" s="23"/>
      <c r="MYP167" s="23"/>
      <c r="MYQ167" s="23"/>
      <c r="MYR167" s="23"/>
      <c r="MYS167" s="23"/>
      <c r="MYT167" s="23"/>
      <c r="MYU167" s="23"/>
      <c r="MYV167" s="23"/>
      <c r="MYW167" s="23"/>
      <c r="MYX167" s="23"/>
      <c r="MYY167" s="23"/>
      <c r="MYZ167" s="23"/>
      <c r="MZA167" s="23"/>
      <c r="MZB167" s="23"/>
      <c r="MZC167" s="23"/>
      <c r="MZD167" s="23"/>
      <c r="MZE167" s="23"/>
      <c r="MZF167" s="23"/>
      <c r="MZG167" s="23"/>
      <c r="MZH167" s="23"/>
      <c r="MZI167" s="23"/>
      <c r="MZJ167" s="23"/>
      <c r="MZK167" s="23"/>
      <c r="MZL167" s="23"/>
      <c r="MZM167" s="23"/>
      <c r="MZN167" s="23"/>
      <c r="MZO167" s="23"/>
      <c r="MZP167" s="23"/>
      <c r="MZQ167" s="23"/>
      <c r="MZR167" s="23"/>
      <c r="MZS167" s="23"/>
      <c r="MZT167" s="23"/>
      <c r="MZU167" s="23"/>
      <c r="MZV167" s="23"/>
      <c r="MZW167" s="23"/>
      <c r="MZX167" s="23"/>
      <c r="MZY167" s="23"/>
      <c r="MZZ167" s="23"/>
      <c r="NAA167" s="23"/>
      <c r="NAB167" s="23"/>
      <c r="NAC167" s="23"/>
      <c r="NAD167" s="23"/>
      <c r="NAE167" s="23"/>
      <c r="NAF167" s="23"/>
      <c r="NAG167" s="23"/>
      <c r="NAH167" s="23"/>
      <c r="NAI167" s="23"/>
      <c r="NAJ167" s="23"/>
      <c r="NAK167" s="23"/>
      <c r="NAL167" s="23"/>
      <c r="NAM167" s="23"/>
      <c r="NAN167" s="23"/>
      <c r="NAO167" s="23"/>
      <c r="NAP167" s="23"/>
      <c r="NAQ167" s="23"/>
      <c r="NAR167" s="23"/>
      <c r="NAS167" s="23"/>
      <c r="NAT167" s="23"/>
      <c r="NAU167" s="23"/>
      <c r="NAV167" s="23"/>
      <c r="NAW167" s="23"/>
      <c r="NAX167" s="23"/>
      <c r="NAY167" s="23"/>
      <c r="NAZ167" s="23"/>
      <c r="NBA167" s="23"/>
      <c r="NBB167" s="23"/>
      <c r="NBC167" s="23"/>
      <c r="NBD167" s="23"/>
      <c r="NBE167" s="23"/>
      <c r="NBF167" s="23"/>
      <c r="NBG167" s="23"/>
      <c r="NBH167" s="23"/>
      <c r="NBI167" s="23"/>
      <c r="NBJ167" s="23"/>
      <c r="NBK167" s="23"/>
      <c r="NBL167" s="23"/>
      <c r="NBM167" s="23"/>
      <c r="NBN167" s="23"/>
      <c r="NBO167" s="23"/>
      <c r="NBP167" s="23"/>
      <c r="NBQ167" s="23"/>
      <c r="NBR167" s="23"/>
      <c r="NBS167" s="23"/>
      <c r="NBT167" s="23"/>
      <c r="NBU167" s="23"/>
      <c r="NBV167" s="23"/>
      <c r="NBW167" s="23"/>
      <c r="NBX167" s="23"/>
      <c r="NBY167" s="23"/>
      <c r="NBZ167" s="23"/>
      <c r="NCA167" s="23"/>
      <c r="NCB167" s="23"/>
      <c r="NCC167" s="23"/>
      <c r="NCD167" s="23"/>
      <c r="NCE167" s="23"/>
      <c r="NCF167" s="23"/>
      <c r="NCG167" s="23"/>
      <c r="NCH167" s="23"/>
      <c r="NCI167" s="23"/>
      <c r="NCJ167" s="23"/>
      <c r="NCK167" s="23"/>
      <c r="NCL167" s="23"/>
      <c r="NCM167" s="23"/>
      <c r="NCN167" s="23"/>
      <c r="NCO167" s="23"/>
      <c r="NCP167" s="23"/>
      <c r="NCQ167" s="23"/>
      <c r="NCR167" s="23"/>
      <c r="NCS167" s="23"/>
      <c r="NCT167" s="23"/>
      <c r="NCU167" s="23"/>
      <c r="NCV167" s="23"/>
      <c r="NCW167" s="23"/>
      <c r="NCX167" s="23"/>
      <c r="NCY167" s="23"/>
      <c r="NCZ167" s="23"/>
      <c r="NDA167" s="23"/>
      <c r="NDB167" s="23"/>
      <c r="NDC167" s="23"/>
      <c r="NDD167" s="23"/>
      <c r="NDE167" s="23"/>
      <c r="NDF167" s="23"/>
      <c r="NDG167" s="23"/>
      <c r="NDH167" s="23"/>
      <c r="NDI167" s="23"/>
      <c r="NDJ167" s="23"/>
      <c r="NDK167" s="23"/>
      <c r="NDL167" s="23"/>
      <c r="NDM167" s="23"/>
      <c r="NDN167" s="23"/>
      <c r="NDO167" s="23"/>
      <c r="NDP167" s="23"/>
      <c r="NDQ167" s="23"/>
      <c r="NDR167" s="23"/>
      <c r="NDS167" s="23"/>
      <c r="NDT167" s="23"/>
      <c r="NDU167" s="23"/>
      <c r="NDV167" s="23"/>
      <c r="NDW167" s="23"/>
      <c r="NDX167" s="23"/>
      <c r="NDY167" s="23"/>
      <c r="NDZ167" s="23"/>
      <c r="NEA167" s="23"/>
      <c r="NEB167" s="23"/>
      <c r="NEC167" s="23"/>
      <c r="NED167" s="23"/>
      <c r="NEE167" s="23"/>
      <c r="NEF167" s="23"/>
      <c r="NEG167" s="23"/>
      <c r="NEH167" s="23"/>
      <c r="NEI167" s="23"/>
      <c r="NEJ167" s="23"/>
      <c r="NEK167" s="23"/>
      <c r="NEL167" s="23"/>
      <c r="NEM167" s="23"/>
      <c r="NEN167" s="23"/>
      <c r="NEO167" s="23"/>
      <c r="NEP167" s="23"/>
      <c r="NEQ167" s="23"/>
      <c r="NER167" s="23"/>
      <c r="NES167" s="23"/>
      <c r="NET167" s="23"/>
      <c r="NEU167" s="23"/>
      <c r="NEV167" s="23"/>
      <c r="NEW167" s="23"/>
      <c r="NEX167" s="23"/>
      <c r="NEY167" s="23"/>
      <c r="NEZ167" s="23"/>
      <c r="NFA167" s="23"/>
      <c r="NFB167" s="23"/>
      <c r="NFC167" s="23"/>
      <c r="NFD167" s="23"/>
      <c r="NFE167" s="23"/>
      <c r="NFF167" s="23"/>
      <c r="NFG167" s="23"/>
      <c r="NFH167" s="23"/>
      <c r="NFI167" s="23"/>
      <c r="NFJ167" s="23"/>
      <c r="NFK167" s="23"/>
      <c r="NFL167" s="23"/>
      <c r="NFM167" s="23"/>
      <c r="NFN167" s="23"/>
      <c r="NFO167" s="23"/>
      <c r="NFP167" s="23"/>
      <c r="NFQ167" s="23"/>
      <c r="NFR167" s="23"/>
      <c r="NFS167" s="23"/>
      <c r="NFT167" s="23"/>
      <c r="NFU167" s="23"/>
      <c r="NFV167" s="23"/>
      <c r="NFW167" s="23"/>
      <c r="NFX167" s="23"/>
      <c r="NFY167" s="23"/>
      <c r="NFZ167" s="23"/>
      <c r="NGA167" s="23"/>
      <c r="NGB167" s="23"/>
      <c r="NGC167" s="23"/>
      <c r="NGD167" s="23"/>
      <c r="NGE167" s="23"/>
      <c r="NGF167" s="23"/>
      <c r="NGG167" s="23"/>
      <c r="NGH167" s="23"/>
      <c r="NGI167" s="23"/>
      <c r="NGJ167" s="23"/>
      <c r="NGK167" s="23"/>
      <c r="NGL167" s="23"/>
      <c r="NGM167" s="23"/>
      <c r="NGN167" s="23"/>
      <c r="NGO167" s="23"/>
      <c r="NGP167" s="23"/>
      <c r="NGQ167" s="23"/>
      <c r="NGR167" s="23"/>
      <c r="NGS167" s="23"/>
      <c r="NGT167" s="23"/>
      <c r="NGU167" s="23"/>
      <c r="NGV167" s="23"/>
      <c r="NGW167" s="23"/>
      <c r="NGX167" s="23"/>
      <c r="NGY167" s="23"/>
      <c r="NGZ167" s="23"/>
      <c r="NHA167" s="23"/>
      <c r="NHB167" s="23"/>
      <c r="NHC167" s="23"/>
      <c r="NHD167" s="23"/>
      <c r="NHE167" s="23"/>
      <c r="NHF167" s="23"/>
      <c r="NHG167" s="23"/>
      <c r="NHH167" s="23"/>
      <c r="NHI167" s="23"/>
      <c r="NHJ167" s="23"/>
      <c r="NHK167" s="23"/>
      <c r="NHL167" s="23"/>
      <c r="NHM167" s="23"/>
      <c r="NHN167" s="23"/>
      <c r="NHO167" s="23"/>
      <c r="NHP167" s="23"/>
      <c r="NHQ167" s="23"/>
      <c r="NHR167" s="23"/>
      <c r="NHS167" s="23"/>
      <c r="NHT167" s="23"/>
      <c r="NHU167" s="23"/>
      <c r="NHV167" s="23"/>
      <c r="NHW167" s="23"/>
      <c r="NHX167" s="23"/>
      <c r="NHY167" s="23"/>
      <c r="NHZ167" s="23"/>
      <c r="NIA167" s="23"/>
      <c r="NIB167" s="23"/>
      <c r="NIC167" s="23"/>
      <c r="NID167" s="23"/>
      <c r="NIE167" s="23"/>
      <c r="NIF167" s="23"/>
      <c r="NIG167" s="23"/>
      <c r="NIH167" s="23"/>
      <c r="NII167" s="23"/>
      <c r="NIJ167" s="23"/>
      <c r="NIK167" s="23"/>
      <c r="NIL167" s="23"/>
      <c r="NIM167" s="23"/>
      <c r="NIN167" s="23"/>
      <c r="NIO167" s="23"/>
      <c r="NIP167" s="23"/>
      <c r="NIQ167" s="23"/>
      <c r="NIR167" s="23"/>
      <c r="NIS167" s="23"/>
      <c r="NIT167" s="23"/>
      <c r="NIU167" s="23"/>
      <c r="NIV167" s="23"/>
      <c r="NIW167" s="23"/>
      <c r="NIX167" s="23"/>
      <c r="NIY167" s="23"/>
      <c r="NIZ167" s="23"/>
      <c r="NJA167" s="23"/>
      <c r="NJB167" s="23"/>
      <c r="NJC167" s="23"/>
      <c r="NJD167" s="23"/>
      <c r="NJE167" s="23"/>
      <c r="NJF167" s="23"/>
      <c r="NJG167" s="23"/>
      <c r="NJH167" s="23"/>
      <c r="NJI167" s="23"/>
      <c r="NJJ167" s="23"/>
      <c r="NJK167" s="23"/>
      <c r="NJL167" s="23"/>
      <c r="NJM167" s="23"/>
      <c r="NJN167" s="23"/>
      <c r="NJO167" s="23"/>
      <c r="NJP167" s="23"/>
      <c r="NJQ167" s="23"/>
      <c r="NJR167" s="23"/>
      <c r="NJS167" s="23"/>
      <c r="NJT167" s="23"/>
      <c r="NJU167" s="23"/>
      <c r="NJV167" s="23"/>
      <c r="NJW167" s="23"/>
      <c r="NJX167" s="23"/>
      <c r="NJY167" s="23"/>
      <c r="NJZ167" s="23"/>
      <c r="NKA167" s="23"/>
      <c r="NKB167" s="23"/>
      <c r="NKC167" s="23"/>
      <c r="NKD167" s="23"/>
      <c r="NKE167" s="23"/>
      <c r="NKF167" s="23"/>
      <c r="NKG167" s="23"/>
      <c r="NKH167" s="23"/>
      <c r="NKI167" s="23"/>
      <c r="NKJ167" s="23"/>
      <c r="NKK167" s="23"/>
      <c r="NKL167" s="23"/>
      <c r="NKM167" s="23"/>
      <c r="NKN167" s="23"/>
      <c r="NKO167" s="23"/>
      <c r="NKP167" s="23"/>
      <c r="NKQ167" s="23"/>
      <c r="NKR167" s="23"/>
      <c r="NKS167" s="23"/>
      <c r="NKT167" s="23"/>
      <c r="NKU167" s="23"/>
      <c r="NKV167" s="23"/>
      <c r="NKW167" s="23"/>
      <c r="NKX167" s="23"/>
      <c r="NKY167" s="23"/>
      <c r="NKZ167" s="23"/>
      <c r="NLA167" s="23"/>
      <c r="NLB167" s="23"/>
      <c r="NLC167" s="23"/>
      <c r="NLD167" s="23"/>
      <c r="NLE167" s="23"/>
      <c r="NLF167" s="23"/>
      <c r="NLG167" s="23"/>
      <c r="NLH167" s="23"/>
      <c r="NLI167" s="23"/>
      <c r="NLJ167" s="23"/>
      <c r="NLK167" s="23"/>
      <c r="NLL167" s="23"/>
      <c r="NLM167" s="23"/>
      <c r="NLN167" s="23"/>
      <c r="NLO167" s="23"/>
      <c r="NLP167" s="23"/>
      <c r="NLQ167" s="23"/>
      <c r="NLR167" s="23"/>
      <c r="NLS167" s="23"/>
      <c r="NLT167" s="23"/>
      <c r="NLU167" s="23"/>
      <c r="NLV167" s="23"/>
      <c r="NLW167" s="23"/>
      <c r="NLX167" s="23"/>
      <c r="NLY167" s="23"/>
      <c r="NLZ167" s="23"/>
      <c r="NMA167" s="23"/>
      <c r="NMB167" s="23"/>
      <c r="NMC167" s="23"/>
      <c r="NMD167" s="23"/>
      <c r="NME167" s="23"/>
      <c r="NMF167" s="23"/>
      <c r="NMG167" s="23"/>
      <c r="NMH167" s="23"/>
      <c r="NMI167" s="23"/>
      <c r="NMJ167" s="23"/>
      <c r="NMK167" s="23"/>
      <c r="NML167" s="23"/>
      <c r="NMM167" s="23"/>
      <c r="NMN167" s="23"/>
      <c r="NMO167" s="23"/>
      <c r="NMP167" s="23"/>
      <c r="NMQ167" s="23"/>
      <c r="NMR167" s="23"/>
      <c r="NMS167" s="23"/>
      <c r="NMT167" s="23"/>
      <c r="NMU167" s="23"/>
      <c r="NMV167" s="23"/>
      <c r="NMW167" s="23"/>
      <c r="NMX167" s="23"/>
      <c r="NMY167" s="23"/>
      <c r="NMZ167" s="23"/>
      <c r="NNA167" s="23"/>
      <c r="NNB167" s="23"/>
      <c r="NNC167" s="23"/>
      <c r="NND167" s="23"/>
      <c r="NNE167" s="23"/>
      <c r="NNF167" s="23"/>
      <c r="NNG167" s="23"/>
      <c r="NNH167" s="23"/>
      <c r="NNI167" s="23"/>
      <c r="NNJ167" s="23"/>
      <c r="NNK167" s="23"/>
      <c r="NNL167" s="23"/>
      <c r="NNM167" s="23"/>
      <c r="NNN167" s="23"/>
      <c r="NNO167" s="23"/>
      <c r="NNP167" s="23"/>
      <c r="NNQ167" s="23"/>
      <c r="NNR167" s="23"/>
      <c r="NNS167" s="23"/>
      <c r="NNT167" s="23"/>
      <c r="NNU167" s="23"/>
      <c r="NNV167" s="23"/>
      <c r="NNW167" s="23"/>
      <c r="NNX167" s="23"/>
      <c r="NNY167" s="23"/>
      <c r="NNZ167" s="23"/>
      <c r="NOA167" s="23"/>
      <c r="NOB167" s="23"/>
      <c r="NOC167" s="23"/>
      <c r="NOD167" s="23"/>
      <c r="NOE167" s="23"/>
      <c r="NOF167" s="23"/>
      <c r="NOG167" s="23"/>
      <c r="NOH167" s="23"/>
      <c r="NOI167" s="23"/>
      <c r="NOJ167" s="23"/>
      <c r="NOK167" s="23"/>
      <c r="NOL167" s="23"/>
      <c r="NOM167" s="23"/>
      <c r="NON167" s="23"/>
      <c r="NOO167" s="23"/>
      <c r="NOP167" s="23"/>
      <c r="NOQ167" s="23"/>
      <c r="NOR167" s="23"/>
      <c r="NOS167" s="23"/>
      <c r="NOT167" s="23"/>
      <c r="NOU167" s="23"/>
      <c r="NOV167" s="23"/>
      <c r="NOW167" s="23"/>
      <c r="NOX167" s="23"/>
      <c r="NOY167" s="23"/>
      <c r="NOZ167" s="23"/>
      <c r="NPA167" s="23"/>
      <c r="NPB167" s="23"/>
      <c r="NPC167" s="23"/>
      <c r="NPD167" s="23"/>
      <c r="NPE167" s="23"/>
      <c r="NPF167" s="23"/>
      <c r="NPG167" s="23"/>
      <c r="NPH167" s="23"/>
      <c r="NPI167" s="23"/>
      <c r="NPJ167" s="23"/>
      <c r="NPK167" s="23"/>
      <c r="NPL167" s="23"/>
      <c r="NPM167" s="23"/>
      <c r="NPN167" s="23"/>
      <c r="NPO167" s="23"/>
      <c r="NPP167" s="23"/>
      <c r="NPQ167" s="23"/>
      <c r="NPR167" s="23"/>
      <c r="NPS167" s="23"/>
      <c r="NPT167" s="23"/>
      <c r="NPU167" s="23"/>
      <c r="NPV167" s="23"/>
      <c r="NPW167" s="23"/>
      <c r="NPX167" s="23"/>
      <c r="NPY167" s="23"/>
      <c r="NPZ167" s="23"/>
      <c r="NQA167" s="23"/>
      <c r="NQB167" s="23"/>
      <c r="NQC167" s="23"/>
      <c r="NQD167" s="23"/>
      <c r="NQE167" s="23"/>
      <c r="NQF167" s="23"/>
      <c r="NQG167" s="23"/>
      <c r="NQH167" s="23"/>
      <c r="NQI167" s="23"/>
      <c r="NQJ167" s="23"/>
      <c r="NQK167" s="23"/>
      <c r="NQL167" s="23"/>
      <c r="NQM167" s="23"/>
      <c r="NQN167" s="23"/>
      <c r="NQO167" s="23"/>
      <c r="NQP167" s="23"/>
      <c r="NQQ167" s="23"/>
      <c r="NQR167" s="23"/>
      <c r="NQS167" s="23"/>
      <c r="NQT167" s="23"/>
      <c r="NQU167" s="23"/>
      <c r="NQV167" s="23"/>
      <c r="NQW167" s="23"/>
      <c r="NQX167" s="23"/>
      <c r="NQY167" s="23"/>
      <c r="NQZ167" s="23"/>
      <c r="NRA167" s="23"/>
      <c r="NRB167" s="23"/>
      <c r="NRC167" s="23"/>
      <c r="NRD167" s="23"/>
      <c r="NRE167" s="23"/>
      <c r="NRF167" s="23"/>
      <c r="NRG167" s="23"/>
      <c r="NRH167" s="23"/>
      <c r="NRI167" s="23"/>
      <c r="NRJ167" s="23"/>
      <c r="NRK167" s="23"/>
      <c r="NRL167" s="23"/>
      <c r="NRM167" s="23"/>
      <c r="NRN167" s="23"/>
      <c r="NRO167" s="23"/>
      <c r="NRP167" s="23"/>
      <c r="NRQ167" s="23"/>
      <c r="NRR167" s="23"/>
      <c r="NRS167" s="23"/>
      <c r="NRT167" s="23"/>
      <c r="NRU167" s="23"/>
      <c r="NRV167" s="23"/>
      <c r="NRW167" s="23"/>
      <c r="NRX167" s="23"/>
      <c r="NRY167" s="23"/>
      <c r="NRZ167" s="23"/>
      <c r="NSA167" s="23"/>
      <c r="NSB167" s="23"/>
      <c r="NSC167" s="23"/>
      <c r="NSD167" s="23"/>
      <c r="NSE167" s="23"/>
      <c r="NSF167" s="23"/>
      <c r="NSG167" s="23"/>
      <c r="NSH167" s="23"/>
      <c r="NSI167" s="23"/>
      <c r="NSJ167" s="23"/>
      <c r="NSK167" s="23"/>
      <c r="NSL167" s="23"/>
      <c r="NSM167" s="23"/>
      <c r="NSN167" s="23"/>
      <c r="NSO167" s="23"/>
      <c r="NSP167" s="23"/>
      <c r="NSQ167" s="23"/>
      <c r="NSR167" s="23"/>
      <c r="NSS167" s="23"/>
      <c r="NST167" s="23"/>
      <c r="NSU167" s="23"/>
      <c r="NSV167" s="23"/>
      <c r="NSW167" s="23"/>
      <c r="NSX167" s="23"/>
      <c r="NSY167" s="23"/>
      <c r="NSZ167" s="23"/>
      <c r="NTA167" s="23"/>
      <c r="NTB167" s="23"/>
      <c r="NTC167" s="23"/>
      <c r="NTD167" s="23"/>
      <c r="NTE167" s="23"/>
      <c r="NTF167" s="23"/>
      <c r="NTG167" s="23"/>
      <c r="NTH167" s="23"/>
      <c r="NTI167" s="23"/>
      <c r="NTJ167" s="23"/>
      <c r="NTK167" s="23"/>
      <c r="NTL167" s="23"/>
      <c r="NTM167" s="23"/>
      <c r="NTN167" s="23"/>
      <c r="NTO167" s="23"/>
      <c r="NTP167" s="23"/>
      <c r="NTQ167" s="23"/>
      <c r="NTR167" s="23"/>
      <c r="NTS167" s="23"/>
      <c r="NTT167" s="23"/>
      <c r="NTU167" s="23"/>
      <c r="NTV167" s="23"/>
      <c r="NTW167" s="23"/>
      <c r="NTX167" s="23"/>
      <c r="NTY167" s="23"/>
      <c r="NTZ167" s="23"/>
      <c r="NUA167" s="23"/>
      <c r="NUB167" s="23"/>
      <c r="NUC167" s="23"/>
      <c r="NUD167" s="23"/>
      <c r="NUE167" s="23"/>
      <c r="NUF167" s="23"/>
      <c r="NUG167" s="23"/>
      <c r="NUH167" s="23"/>
      <c r="NUI167" s="23"/>
      <c r="NUJ167" s="23"/>
      <c r="NUK167" s="23"/>
      <c r="NUL167" s="23"/>
      <c r="NUM167" s="23"/>
      <c r="NUN167" s="23"/>
      <c r="NUO167" s="23"/>
      <c r="NUP167" s="23"/>
      <c r="NUQ167" s="23"/>
      <c r="NUR167" s="23"/>
      <c r="NUS167" s="23"/>
      <c r="NUT167" s="23"/>
      <c r="NUU167" s="23"/>
      <c r="NUV167" s="23"/>
      <c r="NUW167" s="23"/>
      <c r="NUX167" s="23"/>
      <c r="NUY167" s="23"/>
      <c r="NUZ167" s="23"/>
      <c r="NVA167" s="23"/>
      <c r="NVB167" s="23"/>
      <c r="NVC167" s="23"/>
      <c r="NVD167" s="23"/>
      <c r="NVE167" s="23"/>
      <c r="NVF167" s="23"/>
      <c r="NVG167" s="23"/>
      <c r="NVH167" s="23"/>
      <c r="NVI167" s="23"/>
      <c r="NVJ167" s="23"/>
      <c r="NVK167" s="23"/>
      <c r="NVL167" s="23"/>
      <c r="NVM167" s="23"/>
      <c r="NVN167" s="23"/>
      <c r="NVO167" s="23"/>
      <c r="NVP167" s="23"/>
      <c r="NVQ167" s="23"/>
      <c r="NVR167" s="23"/>
      <c r="NVS167" s="23"/>
      <c r="NVT167" s="23"/>
      <c r="NVU167" s="23"/>
      <c r="NVV167" s="23"/>
      <c r="NVW167" s="23"/>
      <c r="NVX167" s="23"/>
      <c r="NVY167" s="23"/>
      <c r="NVZ167" s="23"/>
      <c r="NWA167" s="23"/>
      <c r="NWB167" s="23"/>
      <c r="NWC167" s="23"/>
      <c r="NWD167" s="23"/>
      <c r="NWE167" s="23"/>
      <c r="NWF167" s="23"/>
      <c r="NWG167" s="23"/>
      <c r="NWH167" s="23"/>
      <c r="NWI167" s="23"/>
      <c r="NWJ167" s="23"/>
      <c r="NWK167" s="23"/>
      <c r="NWL167" s="23"/>
      <c r="NWM167" s="23"/>
      <c r="NWN167" s="23"/>
      <c r="NWO167" s="23"/>
      <c r="NWP167" s="23"/>
      <c r="NWQ167" s="23"/>
      <c r="NWR167" s="23"/>
      <c r="NWS167" s="23"/>
      <c r="NWT167" s="23"/>
      <c r="NWU167" s="23"/>
      <c r="NWV167" s="23"/>
      <c r="NWW167" s="23"/>
      <c r="NWX167" s="23"/>
      <c r="NWY167" s="23"/>
      <c r="NWZ167" s="23"/>
      <c r="NXA167" s="23"/>
      <c r="NXB167" s="23"/>
      <c r="NXC167" s="23"/>
      <c r="NXD167" s="23"/>
      <c r="NXE167" s="23"/>
      <c r="NXF167" s="23"/>
      <c r="NXG167" s="23"/>
      <c r="NXH167" s="23"/>
      <c r="NXI167" s="23"/>
      <c r="NXJ167" s="23"/>
      <c r="NXK167" s="23"/>
      <c r="NXL167" s="23"/>
      <c r="NXM167" s="23"/>
      <c r="NXN167" s="23"/>
      <c r="NXO167" s="23"/>
      <c r="NXP167" s="23"/>
      <c r="NXQ167" s="23"/>
      <c r="NXR167" s="23"/>
      <c r="NXS167" s="23"/>
      <c r="NXT167" s="23"/>
      <c r="NXU167" s="23"/>
      <c r="NXV167" s="23"/>
      <c r="NXW167" s="23"/>
      <c r="NXX167" s="23"/>
      <c r="NXY167" s="23"/>
      <c r="NXZ167" s="23"/>
      <c r="NYA167" s="23"/>
      <c r="NYB167" s="23"/>
      <c r="NYC167" s="23"/>
      <c r="NYD167" s="23"/>
      <c r="NYE167" s="23"/>
      <c r="NYF167" s="23"/>
      <c r="NYG167" s="23"/>
      <c r="NYH167" s="23"/>
      <c r="NYI167" s="23"/>
      <c r="NYJ167" s="23"/>
      <c r="NYK167" s="23"/>
      <c r="NYL167" s="23"/>
      <c r="NYM167" s="23"/>
      <c r="NYN167" s="23"/>
      <c r="NYO167" s="23"/>
      <c r="NYP167" s="23"/>
      <c r="NYQ167" s="23"/>
      <c r="NYR167" s="23"/>
      <c r="NYS167" s="23"/>
      <c r="NYT167" s="23"/>
      <c r="NYU167" s="23"/>
      <c r="NYV167" s="23"/>
      <c r="NYW167" s="23"/>
      <c r="NYX167" s="23"/>
      <c r="NYY167" s="23"/>
      <c r="NYZ167" s="23"/>
      <c r="NZA167" s="23"/>
      <c r="NZB167" s="23"/>
      <c r="NZC167" s="23"/>
      <c r="NZD167" s="23"/>
      <c r="NZE167" s="23"/>
      <c r="NZF167" s="23"/>
      <c r="NZG167" s="23"/>
      <c r="NZH167" s="23"/>
      <c r="NZI167" s="23"/>
      <c r="NZJ167" s="23"/>
      <c r="NZK167" s="23"/>
      <c r="NZL167" s="23"/>
      <c r="NZM167" s="23"/>
      <c r="NZN167" s="23"/>
      <c r="NZO167" s="23"/>
      <c r="NZP167" s="23"/>
      <c r="NZQ167" s="23"/>
      <c r="NZR167" s="23"/>
      <c r="NZS167" s="23"/>
      <c r="NZT167" s="23"/>
      <c r="NZU167" s="23"/>
      <c r="NZV167" s="23"/>
      <c r="NZW167" s="23"/>
      <c r="NZX167" s="23"/>
      <c r="NZY167" s="23"/>
      <c r="NZZ167" s="23"/>
      <c r="OAA167" s="23"/>
      <c r="OAB167" s="23"/>
      <c r="OAC167" s="23"/>
      <c r="OAD167" s="23"/>
      <c r="OAE167" s="23"/>
      <c r="OAF167" s="23"/>
      <c r="OAG167" s="23"/>
      <c r="OAH167" s="23"/>
      <c r="OAI167" s="23"/>
      <c r="OAJ167" s="23"/>
      <c r="OAK167" s="23"/>
      <c r="OAL167" s="23"/>
      <c r="OAM167" s="23"/>
      <c r="OAN167" s="23"/>
      <c r="OAO167" s="23"/>
      <c r="OAP167" s="23"/>
      <c r="OAQ167" s="23"/>
      <c r="OAR167" s="23"/>
      <c r="OAS167" s="23"/>
      <c r="OAT167" s="23"/>
      <c r="OAU167" s="23"/>
      <c r="OAV167" s="23"/>
      <c r="OAW167" s="23"/>
      <c r="OAX167" s="23"/>
      <c r="OAY167" s="23"/>
      <c r="OAZ167" s="23"/>
      <c r="OBA167" s="23"/>
      <c r="OBB167" s="23"/>
      <c r="OBC167" s="23"/>
      <c r="OBD167" s="23"/>
      <c r="OBE167" s="23"/>
      <c r="OBF167" s="23"/>
      <c r="OBG167" s="23"/>
      <c r="OBH167" s="23"/>
      <c r="OBI167" s="23"/>
      <c r="OBJ167" s="23"/>
      <c r="OBK167" s="23"/>
      <c r="OBL167" s="23"/>
      <c r="OBM167" s="23"/>
      <c r="OBN167" s="23"/>
      <c r="OBO167" s="23"/>
      <c r="OBP167" s="23"/>
      <c r="OBQ167" s="23"/>
      <c r="OBR167" s="23"/>
      <c r="OBS167" s="23"/>
      <c r="OBT167" s="23"/>
      <c r="OBU167" s="23"/>
      <c r="OBV167" s="23"/>
      <c r="OBW167" s="23"/>
      <c r="OBX167" s="23"/>
      <c r="OBY167" s="23"/>
      <c r="OBZ167" s="23"/>
      <c r="OCA167" s="23"/>
      <c r="OCB167" s="23"/>
      <c r="OCC167" s="23"/>
      <c r="OCD167" s="23"/>
      <c r="OCE167" s="23"/>
      <c r="OCF167" s="23"/>
      <c r="OCG167" s="23"/>
      <c r="OCH167" s="23"/>
      <c r="OCI167" s="23"/>
      <c r="OCJ167" s="23"/>
      <c r="OCK167" s="23"/>
      <c r="OCL167" s="23"/>
      <c r="OCM167" s="23"/>
      <c r="OCN167" s="23"/>
      <c r="OCO167" s="23"/>
      <c r="OCP167" s="23"/>
      <c r="OCQ167" s="23"/>
      <c r="OCR167" s="23"/>
      <c r="OCS167" s="23"/>
      <c r="OCT167" s="23"/>
      <c r="OCU167" s="23"/>
      <c r="OCV167" s="23"/>
      <c r="OCW167" s="23"/>
      <c r="OCX167" s="23"/>
      <c r="OCY167" s="23"/>
      <c r="OCZ167" s="23"/>
      <c r="ODA167" s="23"/>
      <c r="ODB167" s="23"/>
      <c r="ODC167" s="23"/>
      <c r="ODD167" s="23"/>
      <c r="ODE167" s="23"/>
      <c r="ODF167" s="23"/>
      <c r="ODG167" s="23"/>
      <c r="ODH167" s="23"/>
      <c r="ODI167" s="23"/>
      <c r="ODJ167" s="23"/>
      <c r="ODK167" s="23"/>
      <c r="ODL167" s="23"/>
      <c r="ODM167" s="23"/>
      <c r="ODN167" s="23"/>
      <c r="ODO167" s="23"/>
      <c r="ODP167" s="23"/>
      <c r="ODQ167" s="23"/>
      <c r="ODR167" s="23"/>
      <c r="ODS167" s="23"/>
      <c r="ODT167" s="23"/>
      <c r="ODU167" s="23"/>
      <c r="ODV167" s="23"/>
      <c r="ODW167" s="23"/>
      <c r="ODX167" s="23"/>
      <c r="ODY167" s="23"/>
      <c r="ODZ167" s="23"/>
      <c r="OEA167" s="23"/>
      <c r="OEB167" s="23"/>
      <c r="OEC167" s="23"/>
      <c r="OED167" s="23"/>
      <c r="OEE167" s="23"/>
      <c r="OEF167" s="23"/>
      <c r="OEG167" s="23"/>
      <c r="OEH167" s="23"/>
      <c r="OEI167" s="23"/>
      <c r="OEJ167" s="23"/>
      <c r="OEK167" s="23"/>
      <c r="OEL167" s="23"/>
      <c r="OEM167" s="23"/>
      <c r="OEN167" s="23"/>
      <c r="OEO167" s="23"/>
      <c r="OEP167" s="23"/>
      <c r="OEQ167" s="23"/>
      <c r="OER167" s="23"/>
      <c r="OES167" s="23"/>
      <c r="OET167" s="23"/>
      <c r="OEU167" s="23"/>
      <c r="OEV167" s="23"/>
      <c r="OEW167" s="23"/>
      <c r="OEX167" s="23"/>
      <c r="OEY167" s="23"/>
      <c r="OEZ167" s="23"/>
      <c r="OFA167" s="23"/>
      <c r="OFB167" s="23"/>
      <c r="OFC167" s="23"/>
      <c r="OFD167" s="23"/>
      <c r="OFE167" s="23"/>
      <c r="OFF167" s="23"/>
      <c r="OFG167" s="23"/>
      <c r="OFH167" s="23"/>
      <c r="OFI167" s="23"/>
      <c r="OFJ167" s="23"/>
      <c r="OFK167" s="23"/>
      <c r="OFL167" s="23"/>
      <c r="OFM167" s="23"/>
      <c r="OFN167" s="23"/>
      <c r="OFO167" s="23"/>
      <c r="OFP167" s="23"/>
      <c r="OFQ167" s="23"/>
      <c r="OFR167" s="23"/>
      <c r="OFS167" s="23"/>
      <c r="OFT167" s="23"/>
      <c r="OFU167" s="23"/>
      <c r="OFV167" s="23"/>
      <c r="OFW167" s="23"/>
      <c r="OFX167" s="23"/>
      <c r="OFY167" s="23"/>
      <c r="OFZ167" s="23"/>
      <c r="OGA167" s="23"/>
      <c r="OGB167" s="23"/>
      <c r="OGC167" s="23"/>
      <c r="OGD167" s="23"/>
      <c r="OGE167" s="23"/>
      <c r="OGF167" s="23"/>
      <c r="OGG167" s="23"/>
      <c r="OGH167" s="23"/>
      <c r="OGI167" s="23"/>
      <c r="OGJ167" s="23"/>
      <c r="OGK167" s="23"/>
      <c r="OGL167" s="23"/>
      <c r="OGM167" s="23"/>
      <c r="OGN167" s="23"/>
      <c r="OGO167" s="23"/>
      <c r="OGP167" s="23"/>
      <c r="OGQ167" s="23"/>
      <c r="OGR167" s="23"/>
      <c r="OGS167" s="23"/>
      <c r="OGT167" s="23"/>
      <c r="OGU167" s="23"/>
      <c r="OGV167" s="23"/>
      <c r="OGW167" s="23"/>
      <c r="OGX167" s="23"/>
      <c r="OGY167" s="23"/>
      <c r="OGZ167" s="23"/>
      <c r="OHA167" s="23"/>
      <c r="OHB167" s="23"/>
      <c r="OHC167" s="23"/>
      <c r="OHD167" s="23"/>
      <c r="OHE167" s="23"/>
      <c r="OHF167" s="23"/>
      <c r="OHG167" s="23"/>
      <c r="OHH167" s="23"/>
      <c r="OHI167" s="23"/>
      <c r="OHJ167" s="23"/>
      <c r="OHK167" s="23"/>
      <c r="OHL167" s="23"/>
      <c r="OHM167" s="23"/>
      <c r="OHN167" s="23"/>
      <c r="OHO167" s="23"/>
      <c r="OHP167" s="23"/>
      <c r="OHQ167" s="23"/>
      <c r="OHR167" s="23"/>
      <c r="OHS167" s="23"/>
      <c r="OHT167" s="23"/>
      <c r="OHU167" s="23"/>
      <c r="OHV167" s="23"/>
      <c r="OHW167" s="23"/>
      <c r="OHX167" s="23"/>
      <c r="OHY167" s="23"/>
      <c r="OHZ167" s="23"/>
      <c r="OIA167" s="23"/>
      <c r="OIB167" s="23"/>
      <c r="OIC167" s="23"/>
      <c r="OID167" s="23"/>
      <c r="OIE167" s="23"/>
      <c r="OIF167" s="23"/>
      <c r="OIG167" s="23"/>
      <c r="OIH167" s="23"/>
      <c r="OII167" s="23"/>
      <c r="OIJ167" s="23"/>
      <c r="OIK167" s="23"/>
      <c r="OIL167" s="23"/>
      <c r="OIM167" s="23"/>
      <c r="OIN167" s="23"/>
      <c r="OIO167" s="23"/>
      <c r="OIP167" s="23"/>
      <c r="OIQ167" s="23"/>
      <c r="OIR167" s="23"/>
      <c r="OIS167" s="23"/>
      <c r="OIT167" s="23"/>
      <c r="OIU167" s="23"/>
      <c r="OIV167" s="23"/>
      <c r="OIW167" s="23"/>
      <c r="OIX167" s="23"/>
      <c r="OIY167" s="23"/>
      <c r="OIZ167" s="23"/>
      <c r="OJA167" s="23"/>
      <c r="OJB167" s="23"/>
      <c r="OJC167" s="23"/>
      <c r="OJD167" s="23"/>
      <c r="OJE167" s="23"/>
      <c r="OJF167" s="23"/>
      <c r="OJG167" s="23"/>
      <c r="OJH167" s="23"/>
      <c r="OJI167" s="23"/>
      <c r="OJJ167" s="23"/>
      <c r="OJK167" s="23"/>
      <c r="OJL167" s="23"/>
      <c r="OJM167" s="23"/>
      <c r="OJN167" s="23"/>
      <c r="OJO167" s="23"/>
      <c r="OJP167" s="23"/>
      <c r="OJQ167" s="23"/>
      <c r="OJR167" s="23"/>
      <c r="OJS167" s="23"/>
      <c r="OJT167" s="23"/>
      <c r="OJU167" s="23"/>
      <c r="OJV167" s="23"/>
      <c r="OJW167" s="23"/>
      <c r="OJX167" s="23"/>
      <c r="OJY167" s="23"/>
      <c r="OJZ167" s="23"/>
      <c r="OKA167" s="23"/>
      <c r="OKB167" s="23"/>
      <c r="OKC167" s="23"/>
      <c r="OKD167" s="23"/>
      <c r="OKE167" s="23"/>
      <c r="OKF167" s="23"/>
      <c r="OKG167" s="23"/>
      <c r="OKH167" s="23"/>
      <c r="OKI167" s="23"/>
      <c r="OKJ167" s="23"/>
      <c r="OKK167" s="23"/>
      <c r="OKL167" s="23"/>
      <c r="OKM167" s="23"/>
      <c r="OKN167" s="23"/>
      <c r="OKO167" s="23"/>
      <c r="OKP167" s="23"/>
      <c r="OKQ167" s="23"/>
      <c r="OKR167" s="23"/>
      <c r="OKS167" s="23"/>
      <c r="OKT167" s="23"/>
      <c r="OKU167" s="23"/>
      <c r="OKV167" s="23"/>
      <c r="OKW167" s="23"/>
      <c r="OKX167" s="23"/>
      <c r="OKY167" s="23"/>
      <c r="OKZ167" s="23"/>
      <c r="OLA167" s="23"/>
      <c r="OLB167" s="23"/>
      <c r="OLC167" s="23"/>
      <c r="OLD167" s="23"/>
      <c r="OLE167" s="23"/>
      <c r="OLF167" s="23"/>
      <c r="OLG167" s="23"/>
      <c r="OLH167" s="23"/>
      <c r="OLI167" s="23"/>
      <c r="OLJ167" s="23"/>
      <c r="OLK167" s="23"/>
      <c r="OLL167" s="23"/>
      <c r="OLM167" s="23"/>
      <c r="OLN167" s="23"/>
      <c r="OLO167" s="23"/>
      <c r="OLP167" s="23"/>
      <c r="OLQ167" s="23"/>
      <c r="OLR167" s="23"/>
      <c r="OLS167" s="23"/>
      <c r="OLT167" s="23"/>
      <c r="OLU167" s="23"/>
      <c r="OLV167" s="23"/>
      <c r="OLW167" s="23"/>
      <c r="OLX167" s="23"/>
      <c r="OLY167" s="23"/>
      <c r="OLZ167" s="23"/>
      <c r="OMA167" s="23"/>
      <c r="OMB167" s="23"/>
      <c r="OMC167" s="23"/>
      <c r="OMD167" s="23"/>
      <c r="OME167" s="23"/>
      <c r="OMF167" s="23"/>
      <c r="OMG167" s="23"/>
      <c r="OMH167" s="23"/>
      <c r="OMI167" s="23"/>
      <c r="OMJ167" s="23"/>
      <c r="OMK167" s="23"/>
      <c r="OML167" s="23"/>
      <c r="OMM167" s="23"/>
      <c r="OMN167" s="23"/>
      <c r="OMO167" s="23"/>
      <c r="OMP167" s="23"/>
      <c r="OMQ167" s="23"/>
      <c r="OMR167" s="23"/>
      <c r="OMS167" s="23"/>
      <c r="OMT167" s="23"/>
      <c r="OMU167" s="23"/>
      <c r="OMV167" s="23"/>
      <c r="OMW167" s="23"/>
      <c r="OMX167" s="23"/>
      <c r="OMY167" s="23"/>
      <c r="OMZ167" s="23"/>
      <c r="ONA167" s="23"/>
      <c r="ONB167" s="23"/>
      <c r="ONC167" s="23"/>
      <c r="OND167" s="23"/>
      <c r="ONE167" s="23"/>
      <c r="ONF167" s="23"/>
      <c r="ONG167" s="23"/>
      <c r="ONH167" s="23"/>
      <c r="ONI167" s="23"/>
      <c r="ONJ167" s="23"/>
      <c r="ONK167" s="23"/>
      <c r="ONL167" s="23"/>
      <c r="ONM167" s="23"/>
      <c r="ONN167" s="23"/>
      <c r="ONO167" s="23"/>
      <c r="ONP167" s="23"/>
      <c r="ONQ167" s="23"/>
      <c r="ONR167" s="23"/>
      <c r="ONS167" s="23"/>
      <c r="ONT167" s="23"/>
      <c r="ONU167" s="23"/>
      <c r="ONV167" s="23"/>
      <c r="ONW167" s="23"/>
      <c r="ONX167" s="23"/>
      <c r="ONY167" s="23"/>
      <c r="ONZ167" s="23"/>
      <c r="OOA167" s="23"/>
      <c r="OOB167" s="23"/>
      <c r="OOC167" s="23"/>
      <c r="OOD167" s="23"/>
      <c r="OOE167" s="23"/>
      <c r="OOF167" s="23"/>
      <c r="OOG167" s="23"/>
      <c r="OOH167" s="23"/>
      <c r="OOI167" s="23"/>
      <c r="OOJ167" s="23"/>
      <c r="OOK167" s="23"/>
      <c r="OOL167" s="23"/>
      <c r="OOM167" s="23"/>
      <c r="OON167" s="23"/>
      <c r="OOO167" s="23"/>
      <c r="OOP167" s="23"/>
      <c r="OOQ167" s="23"/>
      <c r="OOR167" s="23"/>
      <c r="OOS167" s="23"/>
      <c r="OOT167" s="23"/>
      <c r="OOU167" s="23"/>
      <c r="OOV167" s="23"/>
      <c r="OOW167" s="23"/>
      <c r="OOX167" s="23"/>
      <c r="OOY167" s="23"/>
      <c r="OOZ167" s="23"/>
      <c r="OPA167" s="23"/>
      <c r="OPB167" s="23"/>
      <c r="OPC167" s="23"/>
      <c r="OPD167" s="23"/>
      <c r="OPE167" s="23"/>
      <c r="OPF167" s="23"/>
      <c r="OPG167" s="23"/>
      <c r="OPH167" s="23"/>
      <c r="OPI167" s="23"/>
      <c r="OPJ167" s="23"/>
      <c r="OPK167" s="23"/>
      <c r="OPL167" s="23"/>
      <c r="OPM167" s="23"/>
      <c r="OPN167" s="23"/>
      <c r="OPO167" s="23"/>
      <c r="OPP167" s="23"/>
      <c r="OPQ167" s="23"/>
      <c r="OPR167" s="23"/>
      <c r="OPS167" s="23"/>
      <c r="OPT167" s="23"/>
      <c r="OPU167" s="23"/>
      <c r="OPV167" s="23"/>
      <c r="OPW167" s="23"/>
      <c r="OPX167" s="23"/>
      <c r="OPY167" s="23"/>
      <c r="OPZ167" s="23"/>
      <c r="OQA167" s="23"/>
      <c r="OQB167" s="23"/>
      <c r="OQC167" s="23"/>
      <c r="OQD167" s="23"/>
      <c r="OQE167" s="23"/>
      <c r="OQF167" s="23"/>
      <c r="OQG167" s="23"/>
      <c r="OQH167" s="23"/>
      <c r="OQI167" s="23"/>
      <c r="OQJ167" s="23"/>
      <c r="OQK167" s="23"/>
      <c r="OQL167" s="23"/>
      <c r="OQM167" s="23"/>
      <c r="OQN167" s="23"/>
      <c r="OQO167" s="23"/>
      <c r="OQP167" s="23"/>
      <c r="OQQ167" s="23"/>
      <c r="OQR167" s="23"/>
      <c r="OQS167" s="23"/>
      <c r="OQT167" s="23"/>
      <c r="OQU167" s="23"/>
      <c r="OQV167" s="23"/>
      <c r="OQW167" s="23"/>
      <c r="OQX167" s="23"/>
      <c r="OQY167" s="23"/>
      <c r="OQZ167" s="23"/>
      <c r="ORA167" s="23"/>
      <c r="ORB167" s="23"/>
      <c r="ORC167" s="23"/>
      <c r="ORD167" s="23"/>
      <c r="ORE167" s="23"/>
      <c r="ORF167" s="23"/>
      <c r="ORG167" s="23"/>
      <c r="ORH167" s="23"/>
      <c r="ORI167" s="23"/>
      <c r="ORJ167" s="23"/>
      <c r="ORK167" s="23"/>
      <c r="ORL167" s="23"/>
      <c r="ORM167" s="23"/>
      <c r="ORN167" s="23"/>
      <c r="ORO167" s="23"/>
      <c r="ORP167" s="23"/>
      <c r="ORQ167" s="23"/>
      <c r="ORR167" s="23"/>
      <c r="ORS167" s="23"/>
      <c r="ORT167" s="23"/>
      <c r="ORU167" s="23"/>
      <c r="ORV167" s="23"/>
      <c r="ORW167" s="23"/>
      <c r="ORX167" s="23"/>
      <c r="ORY167" s="23"/>
      <c r="ORZ167" s="23"/>
      <c r="OSA167" s="23"/>
      <c r="OSB167" s="23"/>
      <c r="OSC167" s="23"/>
      <c r="OSD167" s="23"/>
      <c r="OSE167" s="23"/>
      <c r="OSF167" s="23"/>
      <c r="OSG167" s="23"/>
      <c r="OSH167" s="23"/>
      <c r="OSI167" s="23"/>
      <c r="OSJ167" s="23"/>
      <c r="OSK167" s="23"/>
      <c r="OSL167" s="23"/>
      <c r="OSM167" s="23"/>
      <c r="OSN167" s="23"/>
      <c r="OSO167" s="23"/>
      <c r="OSP167" s="23"/>
      <c r="OSQ167" s="23"/>
      <c r="OSR167" s="23"/>
      <c r="OSS167" s="23"/>
      <c r="OST167" s="23"/>
      <c r="OSU167" s="23"/>
      <c r="OSV167" s="23"/>
      <c r="OSW167" s="23"/>
      <c r="OSX167" s="23"/>
      <c r="OSY167" s="23"/>
      <c r="OSZ167" s="23"/>
      <c r="OTA167" s="23"/>
      <c r="OTB167" s="23"/>
      <c r="OTC167" s="23"/>
      <c r="OTD167" s="23"/>
      <c r="OTE167" s="23"/>
      <c r="OTF167" s="23"/>
      <c r="OTG167" s="23"/>
      <c r="OTH167" s="23"/>
      <c r="OTI167" s="23"/>
      <c r="OTJ167" s="23"/>
      <c r="OTK167" s="23"/>
      <c r="OTL167" s="23"/>
      <c r="OTM167" s="23"/>
      <c r="OTN167" s="23"/>
      <c r="OTO167" s="23"/>
      <c r="OTP167" s="23"/>
      <c r="OTQ167" s="23"/>
      <c r="OTR167" s="23"/>
      <c r="OTS167" s="23"/>
      <c r="OTT167" s="23"/>
      <c r="OTU167" s="23"/>
      <c r="OTV167" s="23"/>
      <c r="OTW167" s="23"/>
      <c r="OTX167" s="23"/>
      <c r="OTY167" s="23"/>
      <c r="OTZ167" s="23"/>
      <c r="OUA167" s="23"/>
      <c r="OUB167" s="23"/>
      <c r="OUC167" s="23"/>
      <c r="OUD167" s="23"/>
      <c r="OUE167" s="23"/>
      <c r="OUF167" s="23"/>
      <c r="OUG167" s="23"/>
      <c r="OUH167" s="23"/>
      <c r="OUI167" s="23"/>
      <c r="OUJ167" s="23"/>
      <c r="OUK167" s="23"/>
      <c r="OUL167" s="23"/>
      <c r="OUM167" s="23"/>
      <c r="OUN167" s="23"/>
      <c r="OUO167" s="23"/>
      <c r="OUP167" s="23"/>
      <c r="OUQ167" s="23"/>
      <c r="OUR167" s="23"/>
      <c r="OUS167" s="23"/>
      <c r="OUT167" s="23"/>
      <c r="OUU167" s="23"/>
      <c r="OUV167" s="23"/>
      <c r="OUW167" s="23"/>
      <c r="OUX167" s="23"/>
      <c r="OUY167" s="23"/>
      <c r="OUZ167" s="23"/>
      <c r="OVA167" s="23"/>
      <c r="OVB167" s="23"/>
      <c r="OVC167" s="23"/>
      <c r="OVD167" s="23"/>
      <c r="OVE167" s="23"/>
      <c r="OVF167" s="23"/>
      <c r="OVG167" s="23"/>
      <c r="OVH167" s="23"/>
      <c r="OVI167" s="23"/>
      <c r="OVJ167" s="23"/>
      <c r="OVK167" s="23"/>
      <c r="OVL167" s="23"/>
      <c r="OVM167" s="23"/>
      <c r="OVN167" s="23"/>
      <c r="OVO167" s="23"/>
      <c r="OVP167" s="23"/>
      <c r="OVQ167" s="23"/>
      <c r="OVR167" s="23"/>
      <c r="OVS167" s="23"/>
      <c r="OVT167" s="23"/>
      <c r="OVU167" s="23"/>
      <c r="OVV167" s="23"/>
      <c r="OVW167" s="23"/>
      <c r="OVX167" s="23"/>
      <c r="OVY167" s="23"/>
      <c r="OVZ167" s="23"/>
      <c r="OWA167" s="23"/>
      <c r="OWB167" s="23"/>
      <c r="OWC167" s="23"/>
      <c r="OWD167" s="23"/>
      <c r="OWE167" s="23"/>
      <c r="OWF167" s="23"/>
      <c r="OWG167" s="23"/>
      <c r="OWH167" s="23"/>
      <c r="OWI167" s="23"/>
      <c r="OWJ167" s="23"/>
      <c r="OWK167" s="23"/>
      <c r="OWL167" s="23"/>
      <c r="OWM167" s="23"/>
      <c r="OWN167" s="23"/>
      <c r="OWO167" s="23"/>
      <c r="OWP167" s="23"/>
      <c r="OWQ167" s="23"/>
      <c r="OWR167" s="23"/>
      <c r="OWS167" s="23"/>
      <c r="OWT167" s="23"/>
      <c r="OWU167" s="23"/>
      <c r="OWV167" s="23"/>
      <c r="OWW167" s="23"/>
      <c r="OWX167" s="23"/>
      <c r="OWY167" s="23"/>
      <c r="OWZ167" s="23"/>
      <c r="OXA167" s="23"/>
      <c r="OXB167" s="23"/>
      <c r="OXC167" s="23"/>
      <c r="OXD167" s="23"/>
      <c r="OXE167" s="23"/>
      <c r="OXF167" s="23"/>
      <c r="OXG167" s="23"/>
      <c r="OXH167" s="23"/>
      <c r="OXI167" s="23"/>
      <c r="OXJ167" s="23"/>
      <c r="OXK167" s="23"/>
      <c r="OXL167" s="23"/>
      <c r="OXM167" s="23"/>
      <c r="OXN167" s="23"/>
      <c r="OXO167" s="23"/>
      <c r="OXP167" s="23"/>
      <c r="OXQ167" s="23"/>
      <c r="OXR167" s="23"/>
      <c r="OXS167" s="23"/>
      <c r="OXT167" s="23"/>
      <c r="OXU167" s="23"/>
      <c r="OXV167" s="23"/>
      <c r="OXW167" s="23"/>
      <c r="OXX167" s="23"/>
      <c r="OXY167" s="23"/>
      <c r="OXZ167" s="23"/>
      <c r="OYA167" s="23"/>
      <c r="OYB167" s="23"/>
      <c r="OYC167" s="23"/>
      <c r="OYD167" s="23"/>
      <c r="OYE167" s="23"/>
      <c r="OYF167" s="23"/>
      <c r="OYG167" s="23"/>
      <c r="OYH167" s="23"/>
      <c r="OYI167" s="23"/>
      <c r="OYJ167" s="23"/>
      <c r="OYK167" s="23"/>
      <c r="OYL167" s="23"/>
      <c r="OYM167" s="23"/>
      <c r="OYN167" s="23"/>
      <c r="OYO167" s="23"/>
      <c r="OYP167" s="23"/>
      <c r="OYQ167" s="23"/>
      <c r="OYR167" s="23"/>
      <c r="OYS167" s="23"/>
      <c r="OYT167" s="23"/>
      <c r="OYU167" s="23"/>
      <c r="OYV167" s="23"/>
      <c r="OYW167" s="23"/>
      <c r="OYX167" s="23"/>
      <c r="OYY167" s="23"/>
      <c r="OYZ167" s="23"/>
      <c r="OZA167" s="23"/>
      <c r="OZB167" s="23"/>
      <c r="OZC167" s="23"/>
      <c r="OZD167" s="23"/>
      <c r="OZE167" s="23"/>
      <c r="OZF167" s="23"/>
      <c r="OZG167" s="23"/>
      <c r="OZH167" s="23"/>
      <c r="OZI167" s="23"/>
      <c r="OZJ167" s="23"/>
      <c r="OZK167" s="23"/>
      <c r="OZL167" s="23"/>
      <c r="OZM167" s="23"/>
      <c r="OZN167" s="23"/>
      <c r="OZO167" s="23"/>
      <c r="OZP167" s="23"/>
      <c r="OZQ167" s="23"/>
      <c r="OZR167" s="23"/>
      <c r="OZS167" s="23"/>
      <c r="OZT167" s="23"/>
      <c r="OZU167" s="23"/>
      <c r="OZV167" s="23"/>
      <c r="OZW167" s="23"/>
      <c r="OZX167" s="23"/>
      <c r="OZY167" s="23"/>
      <c r="OZZ167" s="23"/>
      <c r="PAA167" s="23"/>
      <c r="PAB167" s="23"/>
      <c r="PAC167" s="23"/>
      <c r="PAD167" s="23"/>
      <c r="PAE167" s="23"/>
      <c r="PAF167" s="23"/>
      <c r="PAG167" s="23"/>
      <c r="PAH167" s="23"/>
      <c r="PAI167" s="23"/>
      <c r="PAJ167" s="23"/>
      <c r="PAK167" s="23"/>
      <c r="PAL167" s="23"/>
      <c r="PAM167" s="23"/>
      <c r="PAN167" s="23"/>
      <c r="PAO167" s="23"/>
      <c r="PAP167" s="23"/>
      <c r="PAQ167" s="23"/>
      <c r="PAR167" s="23"/>
      <c r="PAS167" s="23"/>
      <c r="PAT167" s="23"/>
      <c r="PAU167" s="23"/>
      <c r="PAV167" s="23"/>
      <c r="PAW167" s="23"/>
      <c r="PAX167" s="23"/>
      <c r="PAY167" s="23"/>
      <c r="PAZ167" s="23"/>
      <c r="PBA167" s="23"/>
      <c r="PBB167" s="23"/>
      <c r="PBC167" s="23"/>
      <c r="PBD167" s="23"/>
      <c r="PBE167" s="23"/>
      <c r="PBF167" s="23"/>
      <c r="PBG167" s="23"/>
      <c r="PBH167" s="23"/>
      <c r="PBI167" s="23"/>
      <c r="PBJ167" s="23"/>
      <c r="PBK167" s="23"/>
      <c r="PBL167" s="23"/>
      <c r="PBM167" s="23"/>
      <c r="PBN167" s="23"/>
      <c r="PBO167" s="23"/>
      <c r="PBP167" s="23"/>
      <c r="PBQ167" s="23"/>
      <c r="PBR167" s="23"/>
      <c r="PBS167" s="23"/>
      <c r="PBT167" s="23"/>
      <c r="PBU167" s="23"/>
      <c r="PBV167" s="23"/>
      <c r="PBW167" s="23"/>
      <c r="PBX167" s="23"/>
      <c r="PBY167" s="23"/>
      <c r="PBZ167" s="23"/>
      <c r="PCA167" s="23"/>
      <c r="PCB167" s="23"/>
      <c r="PCC167" s="23"/>
      <c r="PCD167" s="23"/>
      <c r="PCE167" s="23"/>
      <c r="PCF167" s="23"/>
      <c r="PCG167" s="23"/>
      <c r="PCH167" s="23"/>
      <c r="PCI167" s="23"/>
      <c r="PCJ167" s="23"/>
      <c r="PCK167" s="23"/>
      <c r="PCL167" s="23"/>
      <c r="PCM167" s="23"/>
      <c r="PCN167" s="23"/>
      <c r="PCO167" s="23"/>
      <c r="PCP167" s="23"/>
      <c r="PCQ167" s="23"/>
      <c r="PCR167" s="23"/>
      <c r="PCS167" s="23"/>
      <c r="PCT167" s="23"/>
      <c r="PCU167" s="23"/>
      <c r="PCV167" s="23"/>
      <c r="PCW167" s="23"/>
      <c r="PCX167" s="23"/>
      <c r="PCY167" s="23"/>
      <c r="PCZ167" s="23"/>
      <c r="PDA167" s="23"/>
      <c r="PDB167" s="23"/>
      <c r="PDC167" s="23"/>
      <c r="PDD167" s="23"/>
      <c r="PDE167" s="23"/>
      <c r="PDF167" s="23"/>
      <c r="PDG167" s="23"/>
      <c r="PDH167" s="23"/>
      <c r="PDI167" s="23"/>
      <c r="PDJ167" s="23"/>
      <c r="PDK167" s="23"/>
      <c r="PDL167" s="23"/>
      <c r="PDM167" s="23"/>
      <c r="PDN167" s="23"/>
      <c r="PDO167" s="23"/>
      <c r="PDP167" s="23"/>
      <c r="PDQ167" s="23"/>
      <c r="PDR167" s="23"/>
      <c r="PDS167" s="23"/>
      <c r="PDT167" s="23"/>
      <c r="PDU167" s="23"/>
      <c r="PDV167" s="23"/>
      <c r="PDW167" s="23"/>
      <c r="PDX167" s="23"/>
      <c r="PDY167" s="23"/>
      <c r="PDZ167" s="23"/>
      <c r="PEA167" s="23"/>
      <c r="PEB167" s="23"/>
      <c r="PEC167" s="23"/>
      <c r="PED167" s="23"/>
      <c r="PEE167" s="23"/>
      <c r="PEF167" s="23"/>
      <c r="PEG167" s="23"/>
      <c r="PEH167" s="23"/>
      <c r="PEI167" s="23"/>
      <c r="PEJ167" s="23"/>
      <c r="PEK167" s="23"/>
      <c r="PEL167" s="23"/>
      <c r="PEM167" s="23"/>
      <c r="PEN167" s="23"/>
      <c r="PEO167" s="23"/>
      <c r="PEP167" s="23"/>
      <c r="PEQ167" s="23"/>
      <c r="PER167" s="23"/>
      <c r="PES167" s="23"/>
      <c r="PET167" s="23"/>
      <c r="PEU167" s="23"/>
      <c r="PEV167" s="23"/>
      <c r="PEW167" s="23"/>
      <c r="PEX167" s="23"/>
      <c r="PEY167" s="23"/>
      <c r="PEZ167" s="23"/>
      <c r="PFA167" s="23"/>
      <c r="PFB167" s="23"/>
      <c r="PFC167" s="23"/>
      <c r="PFD167" s="23"/>
      <c r="PFE167" s="23"/>
      <c r="PFF167" s="23"/>
      <c r="PFG167" s="23"/>
      <c r="PFH167" s="23"/>
      <c r="PFI167" s="23"/>
      <c r="PFJ167" s="23"/>
      <c r="PFK167" s="23"/>
      <c r="PFL167" s="23"/>
      <c r="PFM167" s="23"/>
      <c r="PFN167" s="23"/>
      <c r="PFO167" s="23"/>
      <c r="PFP167" s="23"/>
      <c r="PFQ167" s="23"/>
      <c r="PFR167" s="23"/>
      <c r="PFS167" s="23"/>
      <c r="PFT167" s="23"/>
      <c r="PFU167" s="23"/>
      <c r="PFV167" s="23"/>
      <c r="PFW167" s="23"/>
      <c r="PFX167" s="23"/>
      <c r="PFY167" s="23"/>
      <c r="PFZ167" s="23"/>
      <c r="PGA167" s="23"/>
      <c r="PGB167" s="23"/>
      <c r="PGC167" s="23"/>
      <c r="PGD167" s="23"/>
      <c r="PGE167" s="23"/>
      <c r="PGF167" s="23"/>
      <c r="PGG167" s="23"/>
      <c r="PGH167" s="23"/>
      <c r="PGI167" s="23"/>
      <c r="PGJ167" s="23"/>
      <c r="PGK167" s="23"/>
      <c r="PGL167" s="23"/>
      <c r="PGM167" s="23"/>
      <c r="PGN167" s="23"/>
      <c r="PGO167" s="23"/>
      <c r="PGP167" s="23"/>
      <c r="PGQ167" s="23"/>
      <c r="PGR167" s="23"/>
      <c r="PGS167" s="23"/>
      <c r="PGT167" s="23"/>
      <c r="PGU167" s="23"/>
      <c r="PGV167" s="23"/>
      <c r="PGW167" s="23"/>
      <c r="PGX167" s="23"/>
      <c r="PGY167" s="23"/>
      <c r="PGZ167" s="23"/>
      <c r="PHA167" s="23"/>
      <c r="PHB167" s="23"/>
      <c r="PHC167" s="23"/>
      <c r="PHD167" s="23"/>
      <c r="PHE167" s="23"/>
      <c r="PHF167" s="23"/>
      <c r="PHG167" s="23"/>
      <c r="PHH167" s="23"/>
      <c r="PHI167" s="23"/>
      <c r="PHJ167" s="23"/>
      <c r="PHK167" s="23"/>
      <c r="PHL167" s="23"/>
      <c r="PHM167" s="23"/>
      <c r="PHN167" s="23"/>
      <c r="PHO167" s="23"/>
      <c r="PHP167" s="23"/>
      <c r="PHQ167" s="23"/>
      <c r="PHR167" s="23"/>
      <c r="PHS167" s="23"/>
      <c r="PHT167" s="23"/>
      <c r="PHU167" s="23"/>
      <c r="PHV167" s="23"/>
      <c r="PHW167" s="23"/>
      <c r="PHX167" s="23"/>
      <c r="PHY167" s="23"/>
      <c r="PHZ167" s="23"/>
      <c r="PIA167" s="23"/>
      <c r="PIB167" s="23"/>
      <c r="PIC167" s="23"/>
      <c r="PID167" s="23"/>
      <c r="PIE167" s="23"/>
      <c r="PIF167" s="23"/>
      <c r="PIG167" s="23"/>
      <c r="PIH167" s="23"/>
      <c r="PII167" s="23"/>
      <c r="PIJ167" s="23"/>
      <c r="PIK167" s="23"/>
      <c r="PIL167" s="23"/>
      <c r="PIM167" s="23"/>
      <c r="PIN167" s="23"/>
      <c r="PIO167" s="23"/>
      <c r="PIP167" s="23"/>
      <c r="PIQ167" s="23"/>
      <c r="PIR167" s="23"/>
      <c r="PIS167" s="23"/>
      <c r="PIT167" s="23"/>
      <c r="PIU167" s="23"/>
      <c r="PIV167" s="23"/>
      <c r="PIW167" s="23"/>
      <c r="PIX167" s="23"/>
      <c r="PIY167" s="23"/>
      <c r="PIZ167" s="23"/>
      <c r="PJA167" s="23"/>
      <c r="PJB167" s="23"/>
      <c r="PJC167" s="23"/>
      <c r="PJD167" s="23"/>
      <c r="PJE167" s="23"/>
      <c r="PJF167" s="23"/>
      <c r="PJG167" s="23"/>
      <c r="PJH167" s="23"/>
      <c r="PJI167" s="23"/>
      <c r="PJJ167" s="23"/>
      <c r="PJK167" s="23"/>
      <c r="PJL167" s="23"/>
      <c r="PJM167" s="23"/>
      <c r="PJN167" s="23"/>
      <c r="PJO167" s="23"/>
      <c r="PJP167" s="23"/>
      <c r="PJQ167" s="23"/>
      <c r="PJR167" s="23"/>
      <c r="PJS167" s="23"/>
      <c r="PJT167" s="23"/>
      <c r="PJU167" s="23"/>
      <c r="PJV167" s="23"/>
      <c r="PJW167" s="23"/>
      <c r="PJX167" s="23"/>
      <c r="PJY167" s="23"/>
      <c r="PJZ167" s="23"/>
      <c r="PKA167" s="23"/>
      <c r="PKB167" s="23"/>
      <c r="PKC167" s="23"/>
      <c r="PKD167" s="23"/>
      <c r="PKE167" s="23"/>
      <c r="PKF167" s="23"/>
      <c r="PKG167" s="23"/>
      <c r="PKH167" s="23"/>
      <c r="PKI167" s="23"/>
      <c r="PKJ167" s="23"/>
      <c r="PKK167" s="23"/>
      <c r="PKL167" s="23"/>
      <c r="PKM167" s="23"/>
      <c r="PKN167" s="23"/>
      <c r="PKO167" s="23"/>
      <c r="PKP167" s="23"/>
      <c r="PKQ167" s="23"/>
      <c r="PKR167" s="23"/>
      <c r="PKS167" s="23"/>
      <c r="PKT167" s="23"/>
      <c r="PKU167" s="23"/>
      <c r="PKV167" s="23"/>
      <c r="PKW167" s="23"/>
      <c r="PKX167" s="23"/>
      <c r="PKY167" s="23"/>
      <c r="PKZ167" s="23"/>
      <c r="PLA167" s="23"/>
      <c r="PLB167" s="23"/>
      <c r="PLC167" s="23"/>
      <c r="PLD167" s="23"/>
      <c r="PLE167" s="23"/>
      <c r="PLF167" s="23"/>
      <c r="PLG167" s="23"/>
      <c r="PLH167" s="23"/>
      <c r="PLI167" s="23"/>
      <c r="PLJ167" s="23"/>
      <c r="PLK167" s="23"/>
      <c r="PLL167" s="23"/>
      <c r="PLM167" s="23"/>
      <c r="PLN167" s="23"/>
      <c r="PLO167" s="23"/>
      <c r="PLP167" s="23"/>
      <c r="PLQ167" s="23"/>
      <c r="PLR167" s="23"/>
      <c r="PLS167" s="23"/>
      <c r="PLT167" s="23"/>
      <c r="PLU167" s="23"/>
      <c r="PLV167" s="23"/>
      <c r="PLW167" s="23"/>
      <c r="PLX167" s="23"/>
      <c r="PLY167" s="23"/>
      <c r="PLZ167" s="23"/>
      <c r="PMA167" s="23"/>
      <c r="PMB167" s="23"/>
      <c r="PMC167" s="23"/>
      <c r="PMD167" s="23"/>
      <c r="PME167" s="23"/>
      <c r="PMF167" s="23"/>
      <c r="PMG167" s="23"/>
      <c r="PMH167" s="23"/>
      <c r="PMI167" s="23"/>
      <c r="PMJ167" s="23"/>
      <c r="PMK167" s="23"/>
      <c r="PML167" s="23"/>
      <c r="PMM167" s="23"/>
      <c r="PMN167" s="23"/>
      <c r="PMO167" s="23"/>
      <c r="PMP167" s="23"/>
      <c r="PMQ167" s="23"/>
      <c r="PMR167" s="23"/>
      <c r="PMS167" s="23"/>
      <c r="PMT167" s="23"/>
      <c r="PMU167" s="23"/>
      <c r="PMV167" s="23"/>
      <c r="PMW167" s="23"/>
      <c r="PMX167" s="23"/>
      <c r="PMY167" s="23"/>
      <c r="PMZ167" s="23"/>
      <c r="PNA167" s="23"/>
      <c r="PNB167" s="23"/>
      <c r="PNC167" s="23"/>
      <c r="PND167" s="23"/>
      <c r="PNE167" s="23"/>
      <c r="PNF167" s="23"/>
      <c r="PNG167" s="23"/>
      <c r="PNH167" s="23"/>
      <c r="PNI167" s="23"/>
      <c r="PNJ167" s="23"/>
      <c r="PNK167" s="23"/>
      <c r="PNL167" s="23"/>
      <c r="PNM167" s="23"/>
      <c r="PNN167" s="23"/>
      <c r="PNO167" s="23"/>
      <c r="PNP167" s="23"/>
      <c r="PNQ167" s="23"/>
      <c r="PNR167" s="23"/>
      <c r="PNS167" s="23"/>
      <c r="PNT167" s="23"/>
      <c r="PNU167" s="23"/>
      <c r="PNV167" s="23"/>
      <c r="PNW167" s="23"/>
      <c r="PNX167" s="23"/>
      <c r="PNY167" s="23"/>
      <c r="PNZ167" s="23"/>
      <c r="POA167" s="23"/>
      <c r="POB167" s="23"/>
      <c r="POC167" s="23"/>
      <c r="POD167" s="23"/>
      <c r="POE167" s="23"/>
      <c r="POF167" s="23"/>
      <c r="POG167" s="23"/>
      <c r="POH167" s="23"/>
      <c r="POI167" s="23"/>
      <c r="POJ167" s="23"/>
      <c r="POK167" s="23"/>
      <c r="POL167" s="23"/>
      <c r="POM167" s="23"/>
      <c r="PON167" s="23"/>
      <c r="POO167" s="23"/>
      <c r="POP167" s="23"/>
      <c r="POQ167" s="23"/>
      <c r="POR167" s="23"/>
      <c r="POS167" s="23"/>
      <c r="POT167" s="23"/>
      <c r="POU167" s="23"/>
      <c r="POV167" s="23"/>
      <c r="POW167" s="23"/>
      <c r="POX167" s="23"/>
      <c r="POY167" s="23"/>
      <c r="POZ167" s="23"/>
      <c r="PPA167" s="23"/>
      <c r="PPB167" s="23"/>
      <c r="PPC167" s="23"/>
      <c r="PPD167" s="23"/>
      <c r="PPE167" s="23"/>
      <c r="PPF167" s="23"/>
      <c r="PPG167" s="23"/>
      <c r="PPH167" s="23"/>
      <c r="PPI167" s="23"/>
      <c r="PPJ167" s="23"/>
      <c r="PPK167" s="23"/>
      <c r="PPL167" s="23"/>
      <c r="PPM167" s="23"/>
      <c r="PPN167" s="23"/>
      <c r="PPO167" s="23"/>
      <c r="PPP167" s="23"/>
      <c r="PPQ167" s="23"/>
      <c r="PPR167" s="23"/>
      <c r="PPS167" s="23"/>
      <c r="PPT167" s="23"/>
      <c r="PPU167" s="23"/>
      <c r="PPV167" s="23"/>
      <c r="PPW167" s="23"/>
      <c r="PPX167" s="23"/>
      <c r="PPY167" s="23"/>
      <c r="PPZ167" s="23"/>
      <c r="PQA167" s="23"/>
      <c r="PQB167" s="23"/>
      <c r="PQC167" s="23"/>
      <c r="PQD167" s="23"/>
      <c r="PQE167" s="23"/>
      <c r="PQF167" s="23"/>
      <c r="PQG167" s="23"/>
      <c r="PQH167" s="23"/>
      <c r="PQI167" s="23"/>
      <c r="PQJ167" s="23"/>
      <c r="PQK167" s="23"/>
      <c r="PQL167" s="23"/>
      <c r="PQM167" s="23"/>
      <c r="PQN167" s="23"/>
      <c r="PQO167" s="23"/>
      <c r="PQP167" s="23"/>
      <c r="PQQ167" s="23"/>
      <c r="PQR167" s="23"/>
      <c r="PQS167" s="23"/>
      <c r="PQT167" s="23"/>
      <c r="PQU167" s="23"/>
      <c r="PQV167" s="23"/>
      <c r="PQW167" s="23"/>
      <c r="PQX167" s="23"/>
      <c r="PQY167" s="23"/>
      <c r="PQZ167" s="23"/>
      <c r="PRA167" s="23"/>
      <c r="PRB167" s="23"/>
      <c r="PRC167" s="23"/>
      <c r="PRD167" s="23"/>
      <c r="PRE167" s="23"/>
      <c r="PRF167" s="23"/>
      <c r="PRG167" s="23"/>
      <c r="PRH167" s="23"/>
      <c r="PRI167" s="23"/>
      <c r="PRJ167" s="23"/>
      <c r="PRK167" s="23"/>
      <c r="PRL167" s="23"/>
      <c r="PRM167" s="23"/>
      <c r="PRN167" s="23"/>
      <c r="PRO167" s="23"/>
      <c r="PRP167" s="23"/>
      <c r="PRQ167" s="23"/>
      <c r="PRR167" s="23"/>
      <c r="PRS167" s="23"/>
      <c r="PRT167" s="23"/>
      <c r="PRU167" s="23"/>
      <c r="PRV167" s="23"/>
      <c r="PRW167" s="23"/>
      <c r="PRX167" s="23"/>
      <c r="PRY167" s="23"/>
      <c r="PRZ167" s="23"/>
      <c r="PSA167" s="23"/>
      <c r="PSB167" s="23"/>
      <c r="PSC167" s="23"/>
      <c r="PSD167" s="23"/>
      <c r="PSE167" s="23"/>
      <c r="PSF167" s="23"/>
      <c r="PSG167" s="23"/>
      <c r="PSH167" s="23"/>
      <c r="PSI167" s="23"/>
      <c r="PSJ167" s="23"/>
      <c r="PSK167" s="23"/>
      <c r="PSL167" s="23"/>
      <c r="PSM167" s="23"/>
      <c r="PSN167" s="23"/>
      <c r="PSO167" s="23"/>
      <c r="PSP167" s="23"/>
      <c r="PSQ167" s="23"/>
      <c r="PSR167" s="23"/>
      <c r="PSS167" s="23"/>
      <c r="PST167" s="23"/>
      <c r="PSU167" s="23"/>
      <c r="PSV167" s="23"/>
      <c r="PSW167" s="23"/>
      <c r="PSX167" s="23"/>
      <c r="PSY167" s="23"/>
      <c r="PSZ167" s="23"/>
      <c r="PTA167" s="23"/>
      <c r="PTB167" s="23"/>
      <c r="PTC167" s="23"/>
      <c r="PTD167" s="23"/>
      <c r="PTE167" s="23"/>
      <c r="PTF167" s="23"/>
      <c r="PTG167" s="23"/>
      <c r="PTH167" s="23"/>
      <c r="PTI167" s="23"/>
      <c r="PTJ167" s="23"/>
      <c r="PTK167" s="23"/>
      <c r="PTL167" s="23"/>
      <c r="PTM167" s="23"/>
      <c r="PTN167" s="23"/>
      <c r="PTO167" s="23"/>
      <c r="PTP167" s="23"/>
      <c r="PTQ167" s="23"/>
      <c r="PTR167" s="23"/>
      <c r="PTS167" s="23"/>
      <c r="PTT167" s="23"/>
      <c r="PTU167" s="23"/>
      <c r="PTV167" s="23"/>
      <c r="PTW167" s="23"/>
      <c r="PTX167" s="23"/>
      <c r="PTY167" s="23"/>
      <c r="PTZ167" s="23"/>
      <c r="PUA167" s="23"/>
      <c r="PUB167" s="23"/>
      <c r="PUC167" s="23"/>
      <c r="PUD167" s="23"/>
      <c r="PUE167" s="23"/>
      <c r="PUF167" s="23"/>
      <c r="PUG167" s="23"/>
      <c r="PUH167" s="23"/>
      <c r="PUI167" s="23"/>
      <c r="PUJ167" s="23"/>
      <c r="PUK167" s="23"/>
      <c r="PUL167" s="23"/>
      <c r="PUM167" s="23"/>
      <c r="PUN167" s="23"/>
      <c r="PUO167" s="23"/>
      <c r="PUP167" s="23"/>
      <c r="PUQ167" s="23"/>
      <c r="PUR167" s="23"/>
      <c r="PUS167" s="23"/>
      <c r="PUT167" s="23"/>
      <c r="PUU167" s="23"/>
      <c r="PUV167" s="23"/>
      <c r="PUW167" s="23"/>
      <c r="PUX167" s="23"/>
      <c r="PUY167" s="23"/>
      <c r="PUZ167" s="23"/>
      <c r="PVA167" s="23"/>
      <c r="PVB167" s="23"/>
      <c r="PVC167" s="23"/>
      <c r="PVD167" s="23"/>
      <c r="PVE167" s="23"/>
      <c r="PVF167" s="23"/>
      <c r="PVG167" s="23"/>
      <c r="PVH167" s="23"/>
      <c r="PVI167" s="23"/>
      <c r="PVJ167" s="23"/>
      <c r="PVK167" s="23"/>
      <c r="PVL167" s="23"/>
      <c r="PVM167" s="23"/>
      <c r="PVN167" s="23"/>
      <c r="PVO167" s="23"/>
      <c r="PVP167" s="23"/>
      <c r="PVQ167" s="23"/>
      <c r="PVR167" s="23"/>
      <c r="PVS167" s="23"/>
      <c r="PVT167" s="23"/>
      <c r="PVU167" s="23"/>
      <c r="PVV167" s="23"/>
      <c r="PVW167" s="23"/>
      <c r="PVX167" s="23"/>
      <c r="PVY167" s="23"/>
      <c r="PVZ167" s="23"/>
      <c r="PWA167" s="23"/>
      <c r="PWB167" s="23"/>
      <c r="PWC167" s="23"/>
      <c r="PWD167" s="23"/>
      <c r="PWE167" s="23"/>
      <c r="PWF167" s="23"/>
      <c r="PWG167" s="23"/>
      <c r="PWH167" s="23"/>
      <c r="PWI167" s="23"/>
      <c r="PWJ167" s="23"/>
      <c r="PWK167" s="23"/>
      <c r="PWL167" s="23"/>
      <c r="PWM167" s="23"/>
      <c r="PWN167" s="23"/>
      <c r="PWO167" s="23"/>
      <c r="PWP167" s="23"/>
      <c r="PWQ167" s="23"/>
      <c r="PWR167" s="23"/>
      <c r="PWS167" s="23"/>
      <c r="PWT167" s="23"/>
      <c r="PWU167" s="23"/>
      <c r="PWV167" s="23"/>
      <c r="PWW167" s="23"/>
      <c r="PWX167" s="23"/>
      <c r="PWY167" s="23"/>
      <c r="PWZ167" s="23"/>
      <c r="PXA167" s="23"/>
      <c r="PXB167" s="23"/>
      <c r="PXC167" s="23"/>
      <c r="PXD167" s="23"/>
      <c r="PXE167" s="23"/>
      <c r="PXF167" s="23"/>
      <c r="PXG167" s="23"/>
      <c r="PXH167" s="23"/>
      <c r="PXI167" s="23"/>
      <c r="PXJ167" s="23"/>
      <c r="PXK167" s="23"/>
      <c r="PXL167" s="23"/>
      <c r="PXM167" s="23"/>
      <c r="PXN167" s="23"/>
      <c r="PXO167" s="23"/>
      <c r="PXP167" s="23"/>
      <c r="PXQ167" s="23"/>
      <c r="PXR167" s="23"/>
      <c r="PXS167" s="23"/>
      <c r="PXT167" s="23"/>
      <c r="PXU167" s="23"/>
      <c r="PXV167" s="23"/>
      <c r="PXW167" s="23"/>
      <c r="PXX167" s="23"/>
      <c r="PXY167" s="23"/>
      <c r="PXZ167" s="23"/>
      <c r="PYA167" s="23"/>
      <c r="PYB167" s="23"/>
      <c r="PYC167" s="23"/>
      <c r="PYD167" s="23"/>
      <c r="PYE167" s="23"/>
      <c r="PYF167" s="23"/>
      <c r="PYG167" s="23"/>
      <c r="PYH167" s="23"/>
      <c r="PYI167" s="23"/>
      <c r="PYJ167" s="23"/>
      <c r="PYK167" s="23"/>
      <c r="PYL167" s="23"/>
      <c r="PYM167" s="23"/>
      <c r="PYN167" s="23"/>
      <c r="PYO167" s="23"/>
      <c r="PYP167" s="23"/>
      <c r="PYQ167" s="23"/>
      <c r="PYR167" s="23"/>
      <c r="PYS167" s="23"/>
      <c r="PYT167" s="23"/>
      <c r="PYU167" s="23"/>
      <c r="PYV167" s="23"/>
      <c r="PYW167" s="23"/>
      <c r="PYX167" s="23"/>
      <c r="PYY167" s="23"/>
      <c r="PYZ167" s="23"/>
      <c r="PZA167" s="23"/>
      <c r="PZB167" s="23"/>
      <c r="PZC167" s="23"/>
      <c r="PZD167" s="23"/>
      <c r="PZE167" s="23"/>
      <c r="PZF167" s="23"/>
      <c r="PZG167" s="23"/>
      <c r="PZH167" s="23"/>
      <c r="PZI167" s="23"/>
      <c r="PZJ167" s="23"/>
      <c r="PZK167" s="23"/>
      <c r="PZL167" s="23"/>
      <c r="PZM167" s="23"/>
      <c r="PZN167" s="23"/>
      <c r="PZO167" s="23"/>
      <c r="PZP167" s="23"/>
      <c r="PZQ167" s="23"/>
      <c r="PZR167" s="23"/>
      <c r="PZS167" s="23"/>
      <c r="PZT167" s="23"/>
      <c r="PZU167" s="23"/>
      <c r="PZV167" s="23"/>
      <c r="PZW167" s="23"/>
      <c r="PZX167" s="23"/>
      <c r="PZY167" s="23"/>
      <c r="PZZ167" s="23"/>
      <c r="QAA167" s="23"/>
      <c r="QAB167" s="23"/>
      <c r="QAC167" s="23"/>
      <c r="QAD167" s="23"/>
      <c r="QAE167" s="23"/>
      <c r="QAF167" s="23"/>
      <c r="QAG167" s="23"/>
      <c r="QAH167" s="23"/>
      <c r="QAI167" s="23"/>
      <c r="QAJ167" s="23"/>
      <c r="QAK167" s="23"/>
      <c r="QAL167" s="23"/>
      <c r="QAM167" s="23"/>
      <c r="QAN167" s="23"/>
      <c r="QAO167" s="23"/>
      <c r="QAP167" s="23"/>
      <c r="QAQ167" s="23"/>
      <c r="QAR167" s="23"/>
      <c r="QAS167" s="23"/>
      <c r="QAT167" s="23"/>
      <c r="QAU167" s="23"/>
      <c r="QAV167" s="23"/>
      <c r="QAW167" s="23"/>
      <c r="QAX167" s="23"/>
      <c r="QAY167" s="23"/>
      <c r="QAZ167" s="23"/>
      <c r="QBA167" s="23"/>
      <c r="QBB167" s="23"/>
      <c r="QBC167" s="23"/>
      <c r="QBD167" s="23"/>
      <c r="QBE167" s="23"/>
      <c r="QBF167" s="23"/>
      <c r="QBG167" s="23"/>
      <c r="QBH167" s="23"/>
      <c r="QBI167" s="23"/>
      <c r="QBJ167" s="23"/>
      <c r="QBK167" s="23"/>
      <c r="QBL167" s="23"/>
      <c r="QBM167" s="23"/>
      <c r="QBN167" s="23"/>
      <c r="QBO167" s="23"/>
      <c r="QBP167" s="23"/>
      <c r="QBQ167" s="23"/>
      <c r="QBR167" s="23"/>
      <c r="QBS167" s="23"/>
      <c r="QBT167" s="23"/>
      <c r="QBU167" s="23"/>
      <c r="QBV167" s="23"/>
      <c r="QBW167" s="23"/>
      <c r="QBX167" s="23"/>
      <c r="QBY167" s="23"/>
      <c r="QBZ167" s="23"/>
      <c r="QCA167" s="23"/>
      <c r="QCB167" s="23"/>
      <c r="QCC167" s="23"/>
      <c r="QCD167" s="23"/>
      <c r="QCE167" s="23"/>
      <c r="QCF167" s="23"/>
      <c r="QCG167" s="23"/>
      <c r="QCH167" s="23"/>
      <c r="QCI167" s="23"/>
      <c r="QCJ167" s="23"/>
      <c r="QCK167" s="23"/>
      <c r="QCL167" s="23"/>
      <c r="QCM167" s="23"/>
      <c r="QCN167" s="23"/>
      <c r="QCO167" s="23"/>
      <c r="QCP167" s="23"/>
      <c r="QCQ167" s="23"/>
      <c r="QCR167" s="23"/>
      <c r="QCS167" s="23"/>
      <c r="QCT167" s="23"/>
      <c r="QCU167" s="23"/>
      <c r="QCV167" s="23"/>
      <c r="QCW167" s="23"/>
      <c r="QCX167" s="23"/>
      <c r="QCY167" s="23"/>
      <c r="QCZ167" s="23"/>
      <c r="QDA167" s="23"/>
      <c r="QDB167" s="23"/>
      <c r="QDC167" s="23"/>
      <c r="QDD167" s="23"/>
      <c r="QDE167" s="23"/>
      <c r="QDF167" s="23"/>
      <c r="QDG167" s="23"/>
      <c r="QDH167" s="23"/>
      <c r="QDI167" s="23"/>
      <c r="QDJ167" s="23"/>
      <c r="QDK167" s="23"/>
      <c r="QDL167" s="23"/>
      <c r="QDM167" s="23"/>
      <c r="QDN167" s="23"/>
      <c r="QDO167" s="23"/>
      <c r="QDP167" s="23"/>
      <c r="QDQ167" s="23"/>
      <c r="QDR167" s="23"/>
      <c r="QDS167" s="23"/>
      <c r="QDT167" s="23"/>
      <c r="QDU167" s="23"/>
      <c r="QDV167" s="23"/>
      <c r="QDW167" s="23"/>
      <c r="QDX167" s="23"/>
      <c r="QDY167" s="23"/>
      <c r="QDZ167" s="23"/>
      <c r="QEA167" s="23"/>
      <c r="QEB167" s="23"/>
      <c r="QEC167" s="23"/>
      <c r="QED167" s="23"/>
      <c r="QEE167" s="23"/>
      <c r="QEF167" s="23"/>
      <c r="QEG167" s="23"/>
      <c r="QEH167" s="23"/>
      <c r="QEI167" s="23"/>
      <c r="QEJ167" s="23"/>
      <c r="QEK167" s="23"/>
      <c r="QEL167" s="23"/>
      <c r="QEM167" s="23"/>
      <c r="QEN167" s="23"/>
      <c r="QEO167" s="23"/>
      <c r="QEP167" s="23"/>
      <c r="QEQ167" s="23"/>
      <c r="QER167" s="23"/>
      <c r="QES167" s="23"/>
      <c r="QET167" s="23"/>
      <c r="QEU167" s="23"/>
      <c r="QEV167" s="23"/>
      <c r="QEW167" s="23"/>
      <c r="QEX167" s="23"/>
      <c r="QEY167" s="23"/>
      <c r="QEZ167" s="23"/>
      <c r="QFA167" s="23"/>
      <c r="QFB167" s="23"/>
      <c r="QFC167" s="23"/>
      <c r="QFD167" s="23"/>
      <c r="QFE167" s="23"/>
      <c r="QFF167" s="23"/>
      <c r="QFG167" s="23"/>
      <c r="QFH167" s="23"/>
      <c r="QFI167" s="23"/>
      <c r="QFJ167" s="23"/>
      <c r="QFK167" s="23"/>
      <c r="QFL167" s="23"/>
      <c r="QFM167" s="23"/>
      <c r="QFN167" s="23"/>
      <c r="QFO167" s="23"/>
      <c r="QFP167" s="23"/>
      <c r="QFQ167" s="23"/>
      <c r="QFR167" s="23"/>
      <c r="QFS167" s="23"/>
      <c r="QFT167" s="23"/>
      <c r="QFU167" s="23"/>
      <c r="QFV167" s="23"/>
      <c r="QFW167" s="23"/>
      <c r="QFX167" s="23"/>
      <c r="QFY167" s="23"/>
      <c r="QFZ167" s="23"/>
      <c r="QGA167" s="23"/>
      <c r="QGB167" s="23"/>
      <c r="QGC167" s="23"/>
      <c r="QGD167" s="23"/>
      <c r="QGE167" s="23"/>
      <c r="QGF167" s="23"/>
      <c r="QGG167" s="23"/>
      <c r="QGH167" s="23"/>
      <c r="QGI167" s="23"/>
      <c r="QGJ167" s="23"/>
      <c r="QGK167" s="23"/>
      <c r="QGL167" s="23"/>
      <c r="QGM167" s="23"/>
      <c r="QGN167" s="23"/>
      <c r="QGO167" s="23"/>
      <c r="QGP167" s="23"/>
      <c r="QGQ167" s="23"/>
      <c r="QGR167" s="23"/>
      <c r="QGS167" s="23"/>
      <c r="QGT167" s="23"/>
      <c r="QGU167" s="23"/>
      <c r="QGV167" s="23"/>
      <c r="QGW167" s="23"/>
      <c r="QGX167" s="23"/>
      <c r="QGY167" s="23"/>
      <c r="QGZ167" s="23"/>
      <c r="QHA167" s="23"/>
      <c r="QHB167" s="23"/>
      <c r="QHC167" s="23"/>
      <c r="QHD167" s="23"/>
      <c r="QHE167" s="23"/>
      <c r="QHF167" s="23"/>
      <c r="QHG167" s="23"/>
      <c r="QHH167" s="23"/>
      <c r="QHI167" s="23"/>
      <c r="QHJ167" s="23"/>
      <c r="QHK167" s="23"/>
      <c r="QHL167" s="23"/>
      <c r="QHM167" s="23"/>
      <c r="QHN167" s="23"/>
      <c r="QHO167" s="23"/>
      <c r="QHP167" s="23"/>
      <c r="QHQ167" s="23"/>
      <c r="QHR167" s="23"/>
      <c r="QHS167" s="23"/>
      <c r="QHT167" s="23"/>
      <c r="QHU167" s="23"/>
      <c r="QHV167" s="23"/>
      <c r="QHW167" s="23"/>
      <c r="QHX167" s="23"/>
      <c r="QHY167" s="23"/>
      <c r="QHZ167" s="23"/>
      <c r="QIA167" s="23"/>
      <c r="QIB167" s="23"/>
      <c r="QIC167" s="23"/>
      <c r="QID167" s="23"/>
      <c r="QIE167" s="23"/>
      <c r="QIF167" s="23"/>
      <c r="QIG167" s="23"/>
      <c r="QIH167" s="23"/>
      <c r="QII167" s="23"/>
      <c r="QIJ167" s="23"/>
      <c r="QIK167" s="23"/>
      <c r="QIL167" s="23"/>
      <c r="QIM167" s="23"/>
      <c r="QIN167" s="23"/>
      <c r="QIO167" s="23"/>
      <c r="QIP167" s="23"/>
      <c r="QIQ167" s="23"/>
      <c r="QIR167" s="23"/>
      <c r="QIS167" s="23"/>
      <c r="QIT167" s="23"/>
      <c r="QIU167" s="23"/>
      <c r="QIV167" s="23"/>
      <c r="QIW167" s="23"/>
      <c r="QIX167" s="23"/>
      <c r="QIY167" s="23"/>
      <c r="QIZ167" s="23"/>
      <c r="QJA167" s="23"/>
      <c r="QJB167" s="23"/>
      <c r="QJC167" s="23"/>
      <c r="QJD167" s="23"/>
      <c r="QJE167" s="23"/>
      <c r="QJF167" s="23"/>
      <c r="QJG167" s="23"/>
      <c r="QJH167" s="23"/>
      <c r="QJI167" s="23"/>
      <c r="QJJ167" s="23"/>
      <c r="QJK167" s="23"/>
      <c r="QJL167" s="23"/>
      <c r="QJM167" s="23"/>
      <c r="QJN167" s="23"/>
      <c r="QJO167" s="23"/>
      <c r="QJP167" s="23"/>
      <c r="QJQ167" s="23"/>
      <c r="QJR167" s="23"/>
      <c r="QJS167" s="23"/>
      <c r="QJT167" s="23"/>
      <c r="QJU167" s="23"/>
      <c r="QJV167" s="23"/>
      <c r="QJW167" s="23"/>
      <c r="QJX167" s="23"/>
      <c r="QJY167" s="23"/>
      <c r="QJZ167" s="23"/>
      <c r="QKA167" s="23"/>
      <c r="QKB167" s="23"/>
      <c r="QKC167" s="23"/>
      <c r="QKD167" s="23"/>
      <c r="QKE167" s="23"/>
      <c r="QKF167" s="23"/>
      <c r="QKG167" s="23"/>
      <c r="QKH167" s="23"/>
      <c r="QKI167" s="23"/>
      <c r="QKJ167" s="23"/>
      <c r="QKK167" s="23"/>
      <c r="QKL167" s="23"/>
      <c r="QKM167" s="23"/>
      <c r="QKN167" s="23"/>
      <c r="QKO167" s="23"/>
      <c r="QKP167" s="23"/>
      <c r="QKQ167" s="23"/>
      <c r="QKR167" s="23"/>
      <c r="QKS167" s="23"/>
      <c r="QKT167" s="23"/>
      <c r="QKU167" s="23"/>
      <c r="QKV167" s="23"/>
      <c r="QKW167" s="23"/>
      <c r="QKX167" s="23"/>
      <c r="QKY167" s="23"/>
      <c r="QKZ167" s="23"/>
      <c r="QLA167" s="23"/>
      <c r="QLB167" s="23"/>
      <c r="QLC167" s="23"/>
      <c r="QLD167" s="23"/>
      <c r="QLE167" s="23"/>
      <c r="QLF167" s="23"/>
      <c r="QLG167" s="23"/>
      <c r="QLH167" s="23"/>
      <c r="QLI167" s="23"/>
      <c r="QLJ167" s="23"/>
      <c r="QLK167" s="23"/>
      <c r="QLL167" s="23"/>
      <c r="QLM167" s="23"/>
      <c r="QLN167" s="23"/>
      <c r="QLO167" s="23"/>
      <c r="QLP167" s="23"/>
      <c r="QLQ167" s="23"/>
      <c r="QLR167" s="23"/>
      <c r="QLS167" s="23"/>
      <c r="QLT167" s="23"/>
      <c r="QLU167" s="23"/>
      <c r="QLV167" s="23"/>
      <c r="QLW167" s="23"/>
      <c r="QLX167" s="23"/>
      <c r="QLY167" s="23"/>
      <c r="QLZ167" s="23"/>
      <c r="QMA167" s="23"/>
      <c r="QMB167" s="23"/>
      <c r="QMC167" s="23"/>
      <c r="QMD167" s="23"/>
      <c r="QME167" s="23"/>
      <c r="QMF167" s="23"/>
      <c r="QMG167" s="23"/>
      <c r="QMH167" s="23"/>
      <c r="QMI167" s="23"/>
      <c r="QMJ167" s="23"/>
      <c r="QMK167" s="23"/>
      <c r="QML167" s="23"/>
      <c r="QMM167" s="23"/>
      <c r="QMN167" s="23"/>
      <c r="QMO167" s="23"/>
      <c r="QMP167" s="23"/>
      <c r="QMQ167" s="23"/>
      <c r="QMR167" s="23"/>
      <c r="QMS167" s="23"/>
      <c r="QMT167" s="23"/>
      <c r="QMU167" s="23"/>
      <c r="QMV167" s="23"/>
      <c r="QMW167" s="23"/>
      <c r="QMX167" s="23"/>
      <c r="QMY167" s="23"/>
      <c r="QMZ167" s="23"/>
      <c r="QNA167" s="23"/>
      <c r="QNB167" s="23"/>
      <c r="QNC167" s="23"/>
      <c r="QND167" s="23"/>
      <c r="QNE167" s="23"/>
      <c r="QNF167" s="23"/>
      <c r="QNG167" s="23"/>
      <c r="QNH167" s="23"/>
      <c r="QNI167" s="23"/>
      <c r="QNJ167" s="23"/>
      <c r="QNK167" s="23"/>
      <c r="QNL167" s="23"/>
      <c r="QNM167" s="23"/>
      <c r="QNN167" s="23"/>
      <c r="QNO167" s="23"/>
      <c r="QNP167" s="23"/>
      <c r="QNQ167" s="23"/>
      <c r="QNR167" s="23"/>
      <c r="QNS167" s="23"/>
      <c r="QNT167" s="23"/>
      <c r="QNU167" s="23"/>
      <c r="QNV167" s="23"/>
      <c r="QNW167" s="23"/>
      <c r="QNX167" s="23"/>
      <c r="QNY167" s="23"/>
      <c r="QNZ167" s="23"/>
      <c r="QOA167" s="23"/>
      <c r="QOB167" s="23"/>
      <c r="QOC167" s="23"/>
      <c r="QOD167" s="23"/>
      <c r="QOE167" s="23"/>
      <c r="QOF167" s="23"/>
      <c r="QOG167" s="23"/>
      <c r="QOH167" s="23"/>
      <c r="QOI167" s="23"/>
      <c r="QOJ167" s="23"/>
      <c r="QOK167" s="23"/>
      <c r="QOL167" s="23"/>
      <c r="QOM167" s="23"/>
      <c r="QON167" s="23"/>
      <c r="QOO167" s="23"/>
      <c r="QOP167" s="23"/>
      <c r="QOQ167" s="23"/>
      <c r="QOR167" s="23"/>
      <c r="QOS167" s="23"/>
      <c r="QOT167" s="23"/>
      <c r="QOU167" s="23"/>
      <c r="QOV167" s="23"/>
      <c r="QOW167" s="23"/>
      <c r="QOX167" s="23"/>
      <c r="QOY167" s="23"/>
      <c r="QOZ167" s="23"/>
      <c r="QPA167" s="23"/>
      <c r="QPB167" s="23"/>
      <c r="QPC167" s="23"/>
      <c r="QPD167" s="23"/>
      <c r="QPE167" s="23"/>
      <c r="QPF167" s="23"/>
      <c r="QPG167" s="23"/>
      <c r="QPH167" s="23"/>
      <c r="QPI167" s="23"/>
      <c r="QPJ167" s="23"/>
      <c r="QPK167" s="23"/>
      <c r="QPL167" s="23"/>
      <c r="QPM167" s="23"/>
      <c r="QPN167" s="23"/>
      <c r="QPO167" s="23"/>
      <c r="QPP167" s="23"/>
      <c r="QPQ167" s="23"/>
      <c r="QPR167" s="23"/>
      <c r="QPS167" s="23"/>
      <c r="QPT167" s="23"/>
      <c r="QPU167" s="23"/>
      <c r="QPV167" s="23"/>
      <c r="QPW167" s="23"/>
      <c r="QPX167" s="23"/>
      <c r="QPY167" s="23"/>
      <c r="QPZ167" s="23"/>
      <c r="QQA167" s="23"/>
      <c r="QQB167" s="23"/>
      <c r="QQC167" s="23"/>
      <c r="QQD167" s="23"/>
      <c r="QQE167" s="23"/>
      <c r="QQF167" s="23"/>
      <c r="QQG167" s="23"/>
      <c r="QQH167" s="23"/>
      <c r="QQI167" s="23"/>
      <c r="QQJ167" s="23"/>
      <c r="QQK167" s="23"/>
      <c r="QQL167" s="23"/>
      <c r="QQM167" s="23"/>
      <c r="QQN167" s="23"/>
      <c r="QQO167" s="23"/>
      <c r="QQP167" s="23"/>
      <c r="QQQ167" s="23"/>
      <c r="QQR167" s="23"/>
      <c r="QQS167" s="23"/>
      <c r="QQT167" s="23"/>
      <c r="QQU167" s="23"/>
      <c r="QQV167" s="23"/>
      <c r="QQW167" s="23"/>
      <c r="QQX167" s="23"/>
      <c r="QQY167" s="23"/>
      <c r="QQZ167" s="23"/>
      <c r="QRA167" s="23"/>
      <c r="QRB167" s="23"/>
      <c r="QRC167" s="23"/>
      <c r="QRD167" s="23"/>
      <c r="QRE167" s="23"/>
      <c r="QRF167" s="23"/>
      <c r="QRG167" s="23"/>
      <c r="QRH167" s="23"/>
      <c r="QRI167" s="23"/>
      <c r="QRJ167" s="23"/>
      <c r="QRK167" s="23"/>
      <c r="QRL167" s="23"/>
      <c r="QRM167" s="23"/>
      <c r="QRN167" s="23"/>
      <c r="QRO167" s="23"/>
      <c r="QRP167" s="23"/>
      <c r="QRQ167" s="23"/>
      <c r="QRR167" s="23"/>
      <c r="QRS167" s="23"/>
      <c r="QRT167" s="23"/>
      <c r="QRU167" s="23"/>
      <c r="QRV167" s="23"/>
      <c r="QRW167" s="23"/>
      <c r="QRX167" s="23"/>
      <c r="QRY167" s="23"/>
      <c r="QRZ167" s="23"/>
      <c r="QSA167" s="23"/>
      <c r="QSB167" s="23"/>
      <c r="QSC167" s="23"/>
      <c r="QSD167" s="23"/>
      <c r="QSE167" s="23"/>
      <c r="QSF167" s="23"/>
      <c r="QSG167" s="23"/>
      <c r="QSH167" s="23"/>
      <c r="QSI167" s="23"/>
      <c r="QSJ167" s="23"/>
      <c r="QSK167" s="23"/>
      <c r="QSL167" s="23"/>
      <c r="QSM167" s="23"/>
      <c r="QSN167" s="23"/>
      <c r="QSO167" s="23"/>
      <c r="QSP167" s="23"/>
      <c r="QSQ167" s="23"/>
      <c r="QSR167" s="23"/>
      <c r="QSS167" s="23"/>
      <c r="QST167" s="23"/>
      <c r="QSU167" s="23"/>
      <c r="QSV167" s="23"/>
      <c r="QSW167" s="23"/>
      <c r="QSX167" s="23"/>
      <c r="QSY167" s="23"/>
      <c r="QSZ167" s="23"/>
      <c r="QTA167" s="23"/>
      <c r="QTB167" s="23"/>
      <c r="QTC167" s="23"/>
      <c r="QTD167" s="23"/>
      <c r="QTE167" s="23"/>
      <c r="QTF167" s="23"/>
      <c r="QTG167" s="23"/>
      <c r="QTH167" s="23"/>
      <c r="QTI167" s="23"/>
      <c r="QTJ167" s="23"/>
      <c r="QTK167" s="23"/>
      <c r="QTL167" s="23"/>
      <c r="QTM167" s="23"/>
      <c r="QTN167" s="23"/>
      <c r="QTO167" s="23"/>
      <c r="QTP167" s="23"/>
      <c r="QTQ167" s="23"/>
      <c r="QTR167" s="23"/>
      <c r="QTS167" s="23"/>
      <c r="QTT167" s="23"/>
      <c r="QTU167" s="23"/>
      <c r="QTV167" s="23"/>
      <c r="QTW167" s="23"/>
      <c r="QTX167" s="23"/>
      <c r="QTY167" s="23"/>
      <c r="QTZ167" s="23"/>
      <c r="QUA167" s="23"/>
      <c r="QUB167" s="23"/>
      <c r="QUC167" s="23"/>
      <c r="QUD167" s="23"/>
      <c r="QUE167" s="23"/>
      <c r="QUF167" s="23"/>
      <c r="QUG167" s="23"/>
      <c r="QUH167" s="23"/>
      <c r="QUI167" s="23"/>
      <c r="QUJ167" s="23"/>
      <c r="QUK167" s="23"/>
      <c r="QUL167" s="23"/>
      <c r="QUM167" s="23"/>
      <c r="QUN167" s="23"/>
      <c r="QUO167" s="23"/>
      <c r="QUP167" s="23"/>
      <c r="QUQ167" s="23"/>
      <c r="QUR167" s="23"/>
      <c r="QUS167" s="23"/>
      <c r="QUT167" s="23"/>
      <c r="QUU167" s="23"/>
      <c r="QUV167" s="23"/>
      <c r="QUW167" s="23"/>
      <c r="QUX167" s="23"/>
      <c r="QUY167" s="23"/>
      <c r="QUZ167" s="23"/>
      <c r="QVA167" s="23"/>
      <c r="QVB167" s="23"/>
      <c r="QVC167" s="23"/>
      <c r="QVD167" s="23"/>
      <c r="QVE167" s="23"/>
      <c r="QVF167" s="23"/>
      <c r="QVG167" s="23"/>
      <c r="QVH167" s="23"/>
      <c r="QVI167" s="23"/>
      <c r="QVJ167" s="23"/>
      <c r="QVK167" s="23"/>
      <c r="QVL167" s="23"/>
      <c r="QVM167" s="23"/>
      <c r="QVN167" s="23"/>
      <c r="QVO167" s="23"/>
      <c r="QVP167" s="23"/>
      <c r="QVQ167" s="23"/>
      <c r="QVR167" s="23"/>
      <c r="QVS167" s="23"/>
      <c r="QVT167" s="23"/>
      <c r="QVU167" s="23"/>
      <c r="QVV167" s="23"/>
      <c r="QVW167" s="23"/>
      <c r="QVX167" s="23"/>
      <c r="QVY167" s="23"/>
      <c r="QVZ167" s="23"/>
      <c r="QWA167" s="23"/>
      <c r="QWB167" s="23"/>
      <c r="QWC167" s="23"/>
      <c r="QWD167" s="23"/>
      <c r="QWE167" s="23"/>
      <c r="QWF167" s="23"/>
      <c r="QWG167" s="23"/>
      <c r="QWH167" s="23"/>
      <c r="QWI167" s="23"/>
      <c r="QWJ167" s="23"/>
      <c r="QWK167" s="23"/>
      <c r="QWL167" s="23"/>
      <c r="QWM167" s="23"/>
      <c r="QWN167" s="23"/>
      <c r="QWO167" s="23"/>
      <c r="QWP167" s="23"/>
      <c r="QWQ167" s="23"/>
      <c r="QWR167" s="23"/>
      <c r="QWS167" s="23"/>
      <c r="QWT167" s="23"/>
      <c r="QWU167" s="23"/>
      <c r="QWV167" s="23"/>
      <c r="QWW167" s="23"/>
      <c r="QWX167" s="23"/>
      <c r="QWY167" s="23"/>
      <c r="QWZ167" s="23"/>
      <c r="QXA167" s="23"/>
      <c r="QXB167" s="23"/>
      <c r="QXC167" s="23"/>
      <c r="QXD167" s="23"/>
      <c r="QXE167" s="23"/>
      <c r="QXF167" s="23"/>
      <c r="QXG167" s="23"/>
      <c r="QXH167" s="23"/>
      <c r="QXI167" s="23"/>
      <c r="QXJ167" s="23"/>
      <c r="QXK167" s="23"/>
      <c r="QXL167" s="23"/>
      <c r="QXM167" s="23"/>
      <c r="QXN167" s="23"/>
      <c r="QXO167" s="23"/>
      <c r="QXP167" s="23"/>
      <c r="QXQ167" s="23"/>
      <c r="QXR167" s="23"/>
      <c r="QXS167" s="23"/>
      <c r="QXT167" s="23"/>
      <c r="QXU167" s="23"/>
      <c r="QXV167" s="23"/>
      <c r="QXW167" s="23"/>
      <c r="QXX167" s="23"/>
      <c r="QXY167" s="23"/>
      <c r="QXZ167" s="23"/>
      <c r="QYA167" s="23"/>
      <c r="QYB167" s="23"/>
      <c r="QYC167" s="23"/>
      <c r="QYD167" s="23"/>
      <c r="QYE167" s="23"/>
      <c r="QYF167" s="23"/>
      <c r="QYG167" s="23"/>
      <c r="QYH167" s="23"/>
      <c r="QYI167" s="23"/>
      <c r="QYJ167" s="23"/>
      <c r="QYK167" s="23"/>
      <c r="QYL167" s="23"/>
      <c r="QYM167" s="23"/>
      <c r="QYN167" s="23"/>
      <c r="QYO167" s="23"/>
      <c r="QYP167" s="23"/>
      <c r="QYQ167" s="23"/>
      <c r="QYR167" s="23"/>
      <c r="QYS167" s="23"/>
      <c r="QYT167" s="23"/>
      <c r="QYU167" s="23"/>
      <c r="QYV167" s="23"/>
      <c r="QYW167" s="23"/>
      <c r="QYX167" s="23"/>
      <c r="QYY167" s="23"/>
      <c r="QYZ167" s="23"/>
      <c r="QZA167" s="23"/>
      <c r="QZB167" s="23"/>
      <c r="QZC167" s="23"/>
      <c r="QZD167" s="23"/>
      <c r="QZE167" s="23"/>
      <c r="QZF167" s="23"/>
      <c r="QZG167" s="23"/>
      <c r="QZH167" s="23"/>
      <c r="QZI167" s="23"/>
      <c r="QZJ167" s="23"/>
      <c r="QZK167" s="23"/>
      <c r="QZL167" s="23"/>
      <c r="QZM167" s="23"/>
      <c r="QZN167" s="23"/>
      <c r="QZO167" s="23"/>
      <c r="QZP167" s="23"/>
      <c r="QZQ167" s="23"/>
      <c r="QZR167" s="23"/>
      <c r="QZS167" s="23"/>
      <c r="QZT167" s="23"/>
      <c r="QZU167" s="23"/>
      <c r="QZV167" s="23"/>
      <c r="QZW167" s="23"/>
      <c r="QZX167" s="23"/>
      <c r="QZY167" s="23"/>
      <c r="QZZ167" s="23"/>
      <c r="RAA167" s="23"/>
      <c r="RAB167" s="23"/>
      <c r="RAC167" s="23"/>
      <c r="RAD167" s="23"/>
      <c r="RAE167" s="23"/>
      <c r="RAF167" s="23"/>
      <c r="RAG167" s="23"/>
      <c r="RAH167" s="23"/>
      <c r="RAI167" s="23"/>
      <c r="RAJ167" s="23"/>
      <c r="RAK167" s="23"/>
      <c r="RAL167" s="23"/>
      <c r="RAM167" s="23"/>
      <c r="RAN167" s="23"/>
      <c r="RAO167" s="23"/>
      <c r="RAP167" s="23"/>
      <c r="RAQ167" s="23"/>
      <c r="RAR167" s="23"/>
      <c r="RAS167" s="23"/>
      <c r="RAT167" s="23"/>
      <c r="RAU167" s="23"/>
      <c r="RAV167" s="23"/>
      <c r="RAW167" s="23"/>
      <c r="RAX167" s="23"/>
      <c r="RAY167" s="23"/>
      <c r="RAZ167" s="23"/>
      <c r="RBA167" s="23"/>
      <c r="RBB167" s="23"/>
      <c r="RBC167" s="23"/>
      <c r="RBD167" s="23"/>
      <c r="RBE167" s="23"/>
      <c r="RBF167" s="23"/>
      <c r="RBG167" s="23"/>
      <c r="RBH167" s="23"/>
      <c r="RBI167" s="23"/>
      <c r="RBJ167" s="23"/>
      <c r="RBK167" s="23"/>
      <c r="RBL167" s="23"/>
      <c r="RBM167" s="23"/>
      <c r="RBN167" s="23"/>
      <c r="RBO167" s="23"/>
      <c r="RBP167" s="23"/>
      <c r="RBQ167" s="23"/>
      <c r="RBR167" s="23"/>
      <c r="RBS167" s="23"/>
      <c r="RBT167" s="23"/>
      <c r="RBU167" s="23"/>
      <c r="RBV167" s="23"/>
      <c r="RBW167" s="23"/>
      <c r="RBX167" s="23"/>
      <c r="RBY167" s="23"/>
      <c r="RBZ167" s="23"/>
      <c r="RCA167" s="23"/>
      <c r="RCB167" s="23"/>
      <c r="RCC167" s="23"/>
      <c r="RCD167" s="23"/>
      <c r="RCE167" s="23"/>
      <c r="RCF167" s="23"/>
      <c r="RCG167" s="23"/>
      <c r="RCH167" s="23"/>
      <c r="RCI167" s="23"/>
      <c r="RCJ167" s="23"/>
      <c r="RCK167" s="23"/>
      <c r="RCL167" s="23"/>
      <c r="RCM167" s="23"/>
      <c r="RCN167" s="23"/>
      <c r="RCO167" s="23"/>
      <c r="RCP167" s="23"/>
      <c r="RCQ167" s="23"/>
      <c r="RCR167" s="23"/>
      <c r="RCS167" s="23"/>
      <c r="RCT167" s="23"/>
      <c r="RCU167" s="23"/>
      <c r="RCV167" s="23"/>
      <c r="RCW167" s="23"/>
      <c r="RCX167" s="23"/>
      <c r="RCY167" s="23"/>
      <c r="RCZ167" s="23"/>
      <c r="RDA167" s="23"/>
      <c r="RDB167" s="23"/>
      <c r="RDC167" s="23"/>
      <c r="RDD167" s="23"/>
      <c r="RDE167" s="23"/>
      <c r="RDF167" s="23"/>
      <c r="RDG167" s="23"/>
      <c r="RDH167" s="23"/>
      <c r="RDI167" s="23"/>
      <c r="RDJ167" s="23"/>
      <c r="RDK167" s="23"/>
      <c r="RDL167" s="23"/>
      <c r="RDM167" s="23"/>
      <c r="RDN167" s="23"/>
      <c r="RDO167" s="23"/>
      <c r="RDP167" s="23"/>
      <c r="RDQ167" s="23"/>
      <c r="RDR167" s="23"/>
      <c r="RDS167" s="23"/>
      <c r="RDT167" s="23"/>
      <c r="RDU167" s="23"/>
      <c r="RDV167" s="23"/>
      <c r="RDW167" s="23"/>
      <c r="RDX167" s="23"/>
      <c r="RDY167" s="23"/>
      <c r="RDZ167" s="23"/>
      <c r="REA167" s="23"/>
      <c r="REB167" s="23"/>
      <c r="REC167" s="23"/>
      <c r="RED167" s="23"/>
      <c r="REE167" s="23"/>
      <c r="REF167" s="23"/>
      <c r="REG167" s="23"/>
      <c r="REH167" s="23"/>
      <c r="REI167" s="23"/>
      <c r="REJ167" s="23"/>
      <c r="REK167" s="23"/>
      <c r="REL167" s="23"/>
      <c r="REM167" s="23"/>
      <c r="REN167" s="23"/>
      <c r="REO167" s="23"/>
      <c r="REP167" s="23"/>
      <c r="REQ167" s="23"/>
      <c r="RER167" s="23"/>
      <c r="RES167" s="23"/>
      <c r="RET167" s="23"/>
      <c r="REU167" s="23"/>
      <c r="REV167" s="23"/>
      <c r="REW167" s="23"/>
      <c r="REX167" s="23"/>
      <c r="REY167" s="23"/>
      <c r="REZ167" s="23"/>
      <c r="RFA167" s="23"/>
      <c r="RFB167" s="23"/>
      <c r="RFC167" s="23"/>
      <c r="RFD167" s="23"/>
      <c r="RFE167" s="23"/>
      <c r="RFF167" s="23"/>
      <c r="RFG167" s="23"/>
      <c r="RFH167" s="23"/>
      <c r="RFI167" s="23"/>
      <c r="RFJ167" s="23"/>
      <c r="RFK167" s="23"/>
      <c r="RFL167" s="23"/>
      <c r="RFM167" s="23"/>
      <c r="RFN167" s="23"/>
      <c r="RFO167" s="23"/>
      <c r="RFP167" s="23"/>
      <c r="RFQ167" s="23"/>
      <c r="RFR167" s="23"/>
      <c r="RFS167" s="23"/>
      <c r="RFT167" s="23"/>
      <c r="RFU167" s="23"/>
      <c r="RFV167" s="23"/>
      <c r="RFW167" s="23"/>
      <c r="RFX167" s="23"/>
      <c r="RFY167" s="23"/>
      <c r="RFZ167" s="23"/>
      <c r="RGA167" s="23"/>
      <c r="RGB167" s="23"/>
      <c r="RGC167" s="23"/>
      <c r="RGD167" s="23"/>
      <c r="RGE167" s="23"/>
      <c r="RGF167" s="23"/>
      <c r="RGG167" s="23"/>
      <c r="RGH167" s="23"/>
      <c r="RGI167" s="23"/>
      <c r="RGJ167" s="23"/>
      <c r="RGK167" s="23"/>
      <c r="RGL167" s="23"/>
      <c r="RGM167" s="23"/>
      <c r="RGN167" s="23"/>
      <c r="RGO167" s="23"/>
      <c r="RGP167" s="23"/>
      <c r="RGQ167" s="23"/>
      <c r="RGR167" s="23"/>
      <c r="RGS167" s="23"/>
      <c r="RGT167" s="23"/>
      <c r="RGU167" s="23"/>
      <c r="RGV167" s="23"/>
      <c r="RGW167" s="23"/>
      <c r="RGX167" s="23"/>
      <c r="RGY167" s="23"/>
      <c r="RGZ167" s="23"/>
      <c r="RHA167" s="23"/>
      <c r="RHB167" s="23"/>
      <c r="RHC167" s="23"/>
      <c r="RHD167" s="23"/>
      <c r="RHE167" s="23"/>
      <c r="RHF167" s="23"/>
      <c r="RHG167" s="23"/>
      <c r="RHH167" s="23"/>
      <c r="RHI167" s="23"/>
      <c r="RHJ167" s="23"/>
      <c r="RHK167" s="23"/>
      <c r="RHL167" s="23"/>
      <c r="RHM167" s="23"/>
      <c r="RHN167" s="23"/>
      <c r="RHO167" s="23"/>
      <c r="RHP167" s="23"/>
      <c r="RHQ167" s="23"/>
      <c r="RHR167" s="23"/>
      <c r="RHS167" s="23"/>
      <c r="RHT167" s="23"/>
      <c r="RHU167" s="23"/>
      <c r="RHV167" s="23"/>
      <c r="RHW167" s="23"/>
      <c r="RHX167" s="23"/>
      <c r="RHY167" s="23"/>
      <c r="RHZ167" s="23"/>
      <c r="RIA167" s="23"/>
      <c r="RIB167" s="23"/>
      <c r="RIC167" s="23"/>
      <c r="RID167" s="23"/>
      <c r="RIE167" s="23"/>
      <c r="RIF167" s="23"/>
      <c r="RIG167" s="23"/>
      <c r="RIH167" s="23"/>
      <c r="RII167" s="23"/>
      <c r="RIJ167" s="23"/>
      <c r="RIK167" s="23"/>
      <c r="RIL167" s="23"/>
      <c r="RIM167" s="23"/>
      <c r="RIN167" s="23"/>
      <c r="RIO167" s="23"/>
      <c r="RIP167" s="23"/>
      <c r="RIQ167" s="23"/>
      <c r="RIR167" s="23"/>
      <c r="RIS167" s="23"/>
      <c r="RIT167" s="23"/>
      <c r="RIU167" s="23"/>
      <c r="RIV167" s="23"/>
      <c r="RIW167" s="23"/>
      <c r="RIX167" s="23"/>
      <c r="RIY167" s="23"/>
      <c r="RIZ167" s="23"/>
      <c r="RJA167" s="23"/>
      <c r="RJB167" s="23"/>
      <c r="RJC167" s="23"/>
      <c r="RJD167" s="23"/>
      <c r="RJE167" s="23"/>
      <c r="RJF167" s="23"/>
      <c r="RJG167" s="23"/>
      <c r="RJH167" s="23"/>
      <c r="RJI167" s="23"/>
      <c r="RJJ167" s="23"/>
      <c r="RJK167" s="23"/>
      <c r="RJL167" s="23"/>
      <c r="RJM167" s="23"/>
      <c r="RJN167" s="23"/>
      <c r="RJO167" s="23"/>
      <c r="RJP167" s="23"/>
      <c r="RJQ167" s="23"/>
      <c r="RJR167" s="23"/>
      <c r="RJS167" s="23"/>
      <c r="RJT167" s="23"/>
      <c r="RJU167" s="23"/>
      <c r="RJV167" s="23"/>
      <c r="RJW167" s="23"/>
      <c r="RJX167" s="23"/>
      <c r="RJY167" s="23"/>
      <c r="RJZ167" s="23"/>
      <c r="RKA167" s="23"/>
      <c r="RKB167" s="23"/>
      <c r="RKC167" s="23"/>
      <c r="RKD167" s="23"/>
      <c r="RKE167" s="23"/>
      <c r="RKF167" s="23"/>
      <c r="RKG167" s="23"/>
      <c r="RKH167" s="23"/>
      <c r="RKI167" s="23"/>
      <c r="RKJ167" s="23"/>
      <c r="RKK167" s="23"/>
      <c r="RKL167" s="23"/>
      <c r="RKM167" s="23"/>
      <c r="RKN167" s="23"/>
      <c r="RKO167" s="23"/>
      <c r="RKP167" s="23"/>
      <c r="RKQ167" s="23"/>
      <c r="RKR167" s="23"/>
      <c r="RKS167" s="23"/>
      <c r="RKT167" s="23"/>
      <c r="RKU167" s="23"/>
      <c r="RKV167" s="23"/>
      <c r="RKW167" s="23"/>
      <c r="RKX167" s="23"/>
      <c r="RKY167" s="23"/>
      <c r="RKZ167" s="23"/>
      <c r="RLA167" s="23"/>
      <c r="RLB167" s="23"/>
      <c r="RLC167" s="23"/>
      <c r="RLD167" s="23"/>
      <c r="RLE167" s="23"/>
      <c r="RLF167" s="23"/>
      <c r="RLG167" s="23"/>
      <c r="RLH167" s="23"/>
      <c r="RLI167" s="23"/>
      <c r="RLJ167" s="23"/>
      <c r="RLK167" s="23"/>
      <c r="RLL167" s="23"/>
      <c r="RLM167" s="23"/>
      <c r="RLN167" s="23"/>
      <c r="RLO167" s="23"/>
      <c r="RLP167" s="23"/>
      <c r="RLQ167" s="23"/>
      <c r="RLR167" s="23"/>
      <c r="RLS167" s="23"/>
      <c r="RLT167" s="23"/>
      <c r="RLU167" s="23"/>
      <c r="RLV167" s="23"/>
      <c r="RLW167" s="23"/>
      <c r="RLX167" s="23"/>
      <c r="RLY167" s="23"/>
      <c r="RLZ167" s="23"/>
      <c r="RMA167" s="23"/>
      <c r="RMB167" s="23"/>
      <c r="RMC167" s="23"/>
      <c r="RMD167" s="23"/>
      <c r="RME167" s="23"/>
      <c r="RMF167" s="23"/>
      <c r="RMG167" s="23"/>
      <c r="RMH167" s="23"/>
      <c r="RMI167" s="23"/>
      <c r="RMJ167" s="23"/>
      <c r="RMK167" s="23"/>
      <c r="RML167" s="23"/>
      <c r="RMM167" s="23"/>
      <c r="RMN167" s="23"/>
      <c r="RMO167" s="23"/>
      <c r="RMP167" s="23"/>
      <c r="RMQ167" s="23"/>
      <c r="RMR167" s="23"/>
      <c r="RMS167" s="23"/>
      <c r="RMT167" s="23"/>
      <c r="RMU167" s="23"/>
      <c r="RMV167" s="23"/>
      <c r="RMW167" s="23"/>
      <c r="RMX167" s="23"/>
      <c r="RMY167" s="23"/>
      <c r="RMZ167" s="23"/>
      <c r="RNA167" s="23"/>
      <c r="RNB167" s="23"/>
      <c r="RNC167" s="23"/>
      <c r="RND167" s="23"/>
      <c r="RNE167" s="23"/>
      <c r="RNF167" s="23"/>
      <c r="RNG167" s="23"/>
      <c r="RNH167" s="23"/>
      <c r="RNI167" s="23"/>
      <c r="RNJ167" s="23"/>
      <c r="RNK167" s="23"/>
      <c r="RNL167" s="23"/>
      <c r="RNM167" s="23"/>
      <c r="RNN167" s="23"/>
      <c r="RNO167" s="23"/>
      <c r="RNP167" s="23"/>
      <c r="RNQ167" s="23"/>
      <c r="RNR167" s="23"/>
      <c r="RNS167" s="23"/>
      <c r="RNT167" s="23"/>
      <c r="RNU167" s="23"/>
      <c r="RNV167" s="23"/>
      <c r="RNW167" s="23"/>
      <c r="RNX167" s="23"/>
      <c r="RNY167" s="23"/>
      <c r="RNZ167" s="23"/>
      <c r="ROA167" s="23"/>
      <c r="ROB167" s="23"/>
      <c r="ROC167" s="23"/>
      <c r="ROD167" s="23"/>
      <c r="ROE167" s="23"/>
      <c r="ROF167" s="23"/>
      <c r="ROG167" s="23"/>
      <c r="ROH167" s="23"/>
      <c r="ROI167" s="23"/>
      <c r="ROJ167" s="23"/>
      <c r="ROK167" s="23"/>
      <c r="ROL167" s="23"/>
      <c r="ROM167" s="23"/>
      <c r="RON167" s="23"/>
      <c r="ROO167" s="23"/>
      <c r="ROP167" s="23"/>
      <c r="ROQ167" s="23"/>
      <c r="ROR167" s="23"/>
      <c r="ROS167" s="23"/>
      <c r="ROT167" s="23"/>
      <c r="ROU167" s="23"/>
      <c r="ROV167" s="23"/>
      <c r="ROW167" s="23"/>
      <c r="ROX167" s="23"/>
      <c r="ROY167" s="23"/>
      <c r="ROZ167" s="23"/>
      <c r="RPA167" s="23"/>
      <c r="RPB167" s="23"/>
      <c r="RPC167" s="23"/>
      <c r="RPD167" s="23"/>
      <c r="RPE167" s="23"/>
      <c r="RPF167" s="23"/>
      <c r="RPG167" s="23"/>
      <c r="RPH167" s="23"/>
      <c r="RPI167" s="23"/>
      <c r="RPJ167" s="23"/>
      <c r="RPK167" s="23"/>
      <c r="RPL167" s="23"/>
      <c r="RPM167" s="23"/>
      <c r="RPN167" s="23"/>
      <c r="RPO167" s="23"/>
      <c r="RPP167" s="23"/>
      <c r="RPQ167" s="23"/>
      <c r="RPR167" s="23"/>
      <c r="RPS167" s="23"/>
      <c r="RPT167" s="23"/>
      <c r="RPU167" s="23"/>
      <c r="RPV167" s="23"/>
      <c r="RPW167" s="23"/>
      <c r="RPX167" s="23"/>
      <c r="RPY167" s="23"/>
      <c r="RPZ167" s="23"/>
      <c r="RQA167" s="23"/>
      <c r="RQB167" s="23"/>
      <c r="RQC167" s="23"/>
      <c r="RQD167" s="23"/>
      <c r="RQE167" s="23"/>
      <c r="RQF167" s="23"/>
      <c r="RQG167" s="23"/>
      <c r="RQH167" s="23"/>
      <c r="RQI167" s="23"/>
      <c r="RQJ167" s="23"/>
      <c r="RQK167" s="23"/>
      <c r="RQL167" s="23"/>
      <c r="RQM167" s="23"/>
      <c r="RQN167" s="23"/>
      <c r="RQO167" s="23"/>
      <c r="RQP167" s="23"/>
      <c r="RQQ167" s="23"/>
      <c r="RQR167" s="23"/>
      <c r="RQS167" s="23"/>
      <c r="RQT167" s="23"/>
      <c r="RQU167" s="23"/>
      <c r="RQV167" s="23"/>
      <c r="RQW167" s="23"/>
      <c r="RQX167" s="23"/>
      <c r="RQY167" s="23"/>
      <c r="RQZ167" s="23"/>
      <c r="RRA167" s="23"/>
      <c r="RRB167" s="23"/>
      <c r="RRC167" s="23"/>
      <c r="RRD167" s="23"/>
      <c r="RRE167" s="23"/>
      <c r="RRF167" s="23"/>
      <c r="RRG167" s="23"/>
      <c r="RRH167" s="23"/>
      <c r="RRI167" s="23"/>
      <c r="RRJ167" s="23"/>
      <c r="RRK167" s="23"/>
      <c r="RRL167" s="23"/>
      <c r="RRM167" s="23"/>
      <c r="RRN167" s="23"/>
      <c r="RRO167" s="23"/>
      <c r="RRP167" s="23"/>
      <c r="RRQ167" s="23"/>
      <c r="RRR167" s="23"/>
      <c r="RRS167" s="23"/>
      <c r="RRT167" s="23"/>
      <c r="RRU167" s="23"/>
      <c r="RRV167" s="23"/>
      <c r="RRW167" s="23"/>
      <c r="RRX167" s="23"/>
      <c r="RRY167" s="23"/>
      <c r="RRZ167" s="23"/>
      <c r="RSA167" s="23"/>
      <c r="RSB167" s="23"/>
      <c r="RSC167" s="23"/>
      <c r="RSD167" s="23"/>
      <c r="RSE167" s="23"/>
      <c r="RSF167" s="23"/>
      <c r="RSG167" s="23"/>
      <c r="RSH167" s="23"/>
      <c r="RSI167" s="23"/>
      <c r="RSJ167" s="23"/>
      <c r="RSK167" s="23"/>
      <c r="RSL167" s="23"/>
      <c r="RSM167" s="23"/>
      <c r="RSN167" s="23"/>
      <c r="RSO167" s="23"/>
      <c r="RSP167" s="23"/>
      <c r="RSQ167" s="23"/>
      <c r="RSR167" s="23"/>
      <c r="RSS167" s="23"/>
      <c r="RST167" s="23"/>
      <c r="RSU167" s="23"/>
      <c r="RSV167" s="23"/>
      <c r="RSW167" s="23"/>
      <c r="RSX167" s="23"/>
      <c r="RSY167" s="23"/>
      <c r="RSZ167" s="23"/>
      <c r="RTA167" s="23"/>
      <c r="RTB167" s="23"/>
      <c r="RTC167" s="23"/>
      <c r="RTD167" s="23"/>
      <c r="RTE167" s="23"/>
      <c r="RTF167" s="23"/>
      <c r="RTG167" s="23"/>
      <c r="RTH167" s="23"/>
      <c r="RTI167" s="23"/>
      <c r="RTJ167" s="23"/>
      <c r="RTK167" s="23"/>
      <c r="RTL167" s="23"/>
      <c r="RTM167" s="23"/>
      <c r="RTN167" s="23"/>
      <c r="RTO167" s="23"/>
      <c r="RTP167" s="23"/>
      <c r="RTQ167" s="23"/>
      <c r="RTR167" s="23"/>
      <c r="RTS167" s="23"/>
      <c r="RTT167" s="23"/>
      <c r="RTU167" s="23"/>
      <c r="RTV167" s="23"/>
      <c r="RTW167" s="23"/>
      <c r="RTX167" s="23"/>
      <c r="RTY167" s="23"/>
      <c r="RTZ167" s="23"/>
      <c r="RUA167" s="23"/>
      <c r="RUB167" s="23"/>
      <c r="RUC167" s="23"/>
      <c r="RUD167" s="23"/>
      <c r="RUE167" s="23"/>
      <c r="RUF167" s="23"/>
      <c r="RUG167" s="23"/>
      <c r="RUH167" s="23"/>
      <c r="RUI167" s="23"/>
      <c r="RUJ167" s="23"/>
      <c r="RUK167" s="23"/>
      <c r="RUL167" s="23"/>
      <c r="RUM167" s="23"/>
      <c r="RUN167" s="23"/>
      <c r="RUO167" s="23"/>
      <c r="RUP167" s="23"/>
      <c r="RUQ167" s="23"/>
      <c r="RUR167" s="23"/>
      <c r="RUS167" s="23"/>
      <c r="RUT167" s="23"/>
      <c r="RUU167" s="23"/>
      <c r="RUV167" s="23"/>
      <c r="RUW167" s="23"/>
      <c r="RUX167" s="23"/>
      <c r="RUY167" s="23"/>
      <c r="RUZ167" s="23"/>
      <c r="RVA167" s="23"/>
      <c r="RVB167" s="23"/>
      <c r="RVC167" s="23"/>
      <c r="RVD167" s="23"/>
      <c r="RVE167" s="23"/>
      <c r="RVF167" s="23"/>
      <c r="RVG167" s="23"/>
      <c r="RVH167" s="23"/>
      <c r="RVI167" s="23"/>
      <c r="RVJ167" s="23"/>
      <c r="RVK167" s="23"/>
      <c r="RVL167" s="23"/>
      <c r="RVM167" s="23"/>
      <c r="RVN167" s="23"/>
      <c r="RVO167" s="23"/>
      <c r="RVP167" s="23"/>
      <c r="RVQ167" s="23"/>
      <c r="RVR167" s="23"/>
      <c r="RVS167" s="23"/>
      <c r="RVT167" s="23"/>
      <c r="RVU167" s="23"/>
      <c r="RVV167" s="23"/>
      <c r="RVW167" s="23"/>
      <c r="RVX167" s="23"/>
      <c r="RVY167" s="23"/>
      <c r="RVZ167" s="23"/>
      <c r="RWA167" s="23"/>
      <c r="RWB167" s="23"/>
      <c r="RWC167" s="23"/>
      <c r="RWD167" s="23"/>
      <c r="RWE167" s="23"/>
      <c r="RWF167" s="23"/>
      <c r="RWG167" s="23"/>
      <c r="RWH167" s="23"/>
      <c r="RWI167" s="23"/>
      <c r="RWJ167" s="23"/>
      <c r="RWK167" s="23"/>
      <c r="RWL167" s="23"/>
      <c r="RWM167" s="23"/>
      <c r="RWN167" s="23"/>
      <c r="RWO167" s="23"/>
      <c r="RWP167" s="23"/>
      <c r="RWQ167" s="23"/>
      <c r="RWR167" s="23"/>
      <c r="RWS167" s="23"/>
      <c r="RWT167" s="23"/>
      <c r="RWU167" s="23"/>
      <c r="RWV167" s="23"/>
      <c r="RWW167" s="23"/>
      <c r="RWX167" s="23"/>
      <c r="RWY167" s="23"/>
      <c r="RWZ167" s="23"/>
      <c r="RXA167" s="23"/>
      <c r="RXB167" s="23"/>
      <c r="RXC167" s="23"/>
      <c r="RXD167" s="23"/>
      <c r="RXE167" s="23"/>
      <c r="RXF167" s="23"/>
      <c r="RXG167" s="23"/>
      <c r="RXH167" s="23"/>
      <c r="RXI167" s="23"/>
      <c r="RXJ167" s="23"/>
      <c r="RXK167" s="23"/>
      <c r="RXL167" s="23"/>
      <c r="RXM167" s="23"/>
      <c r="RXN167" s="23"/>
      <c r="RXO167" s="23"/>
      <c r="RXP167" s="23"/>
      <c r="RXQ167" s="23"/>
      <c r="RXR167" s="23"/>
      <c r="RXS167" s="23"/>
      <c r="RXT167" s="23"/>
      <c r="RXU167" s="23"/>
      <c r="RXV167" s="23"/>
      <c r="RXW167" s="23"/>
      <c r="RXX167" s="23"/>
      <c r="RXY167" s="23"/>
      <c r="RXZ167" s="23"/>
      <c r="RYA167" s="23"/>
      <c r="RYB167" s="23"/>
      <c r="RYC167" s="23"/>
      <c r="RYD167" s="23"/>
      <c r="RYE167" s="23"/>
      <c r="RYF167" s="23"/>
      <c r="RYG167" s="23"/>
      <c r="RYH167" s="23"/>
      <c r="RYI167" s="23"/>
      <c r="RYJ167" s="23"/>
      <c r="RYK167" s="23"/>
      <c r="RYL167" s="23"/>
      <c r="RYM167" s="23"/>
      <c r="RYN167" s="23"/>
      <c r="RYO167" s="23"/>
      <c r="RYP167" s="23"/>
      <c r="RYQ167" s="23"/>
      <c r="RYR167" s="23"/>
      <c r="RYS167" s="23"/>
      <c r="RYT167" s="23"/>
      <c r="RYU167" s="23"/>
      <c r="RYV167" s="23"/>
      <c r="RYW167" s="23"/>
      <c r="RYX167" s="23"/>
      <c r="RYY167" s="23"/>
      <c r="RYZ167" s="23"/>
      <c r="RZA167" s="23"/>
      <c r="RZB167" s="23"/>
      <c r="RZC167" s="23"/>
      <c r="RZD167" s="23"/>
      <c r="RZE167" s="23"/>
      <c r="RZF167" s="23"/>
      <c r="RZG167" s="23"/>
      <c r="RZH167" s="23"/>
      <c r="RZI167" s="23"/>
      <c r="RZJ167" s="23"/>
      <c r="RZK167" s="23"/>
      <c r="RZL167" s="23"/>
      <c r="RZM167" s="23"/>
      <c r="RZN167" s="23"/>
      <c r="RZO167" s="23"/>
      <c r="RZP167" s="23"/>
      <c r="RZQ167" s="23"/>
      <c r="RZR167" s="23"/>
      <c r="RZS167" s="23"/>
      <c r="RZT167" s="23"/>
      <c r="RZU167" s="23"/>
      <c r="RZV167" s="23"/>
      <c r="RZW167" s="23"/>
      <c r="RZX167" s="23"/>
      <c r="RZY167" s="23"/>
      <c r="RZZ167" s="23"/>
      <c r="SAA167" s="23"/>
      <c r="SAB167" s="23"/>
      <c r="SAC167" s="23"/>
      <c r="SAD167" s="23"/>
      <c r="SAE167" s="23"/>
      <c r="SAF167" s="23"/>
      <c r="SAG167" s="23"/>
      <c r="SAH167" s="23"/>
      <c r="SAI167" s="23"/>
      <c r="SAJ167" s="23"/>
      <c r="SAK167" s="23"/>
      <c r="SAL167" s="23"/>
      <c r="SAM167" s="23"/>
      <c r="SAN167" s="23"/>
      <c r="SAO167" s="23"/>
      <c r="SAP167" s="23"/>
      <c r="SAQ167" s="23"/>
      <c r="SAR167" s="23"/>
      <c r="SAS167" s="23"/>
      <c r="SAT167" s="23"/>
      <c r="SAU167" s="23"/>
      <c r="SAV167" s="23"/>
      <c r="SAW167" s="23"/>
      <c r="SAX167" s="23"/>
      <c r="SAY167" s="23"/>
      <c r="SAZ167" s="23"/>
      <c r="SBA167" s="23"/>
      <c r="SBB167" s="23"/>
      <c r="SBC167" s="23"/>
      <c r="SBD167" s="23"/>
      <c r="SBE167" s="23"/>
      <c r="SBF167" s="23"/>
      <c r="SBG167" s="23"/>
      <c r="SBH167" s="23"/>
      <c r="SBI167" s="23"/>
      <c r="SBJ167" s="23"/>
      <c r="SBK167" s="23"/>
      <c r="SBL167" s="23"/>
      <c r="SBM167" s="23"/>
      <c r="SBN167" s="23"/>
      <c r="SBO167" s="23"/>
      <c r="SBP167" s="23"/>
      <c r="SBQ167" s="23"/>
      <c r="SBR167" s="23"/>
      <c r="SBS167" s="23"/>
      <c r="SBT167" s="23"/>
      <c r="SBU167" s="23"/>
      <c r="SBV167" s="23"/>
      <c r="SBW167" s="23"/>
      <c r="SBX167" s="23"/>
      <c r="SBY167" s="23"/>
      <c r="SBZ167" s="23"/>
      <c r="SCA167" s="23"/>
      <c r="SCB167" s="23"/>
      <c r="SCC167" s="23"/>
      <c r="SCD167" s="23"/>
      <c r="SCE167" s="23"/>
      <c r="SCF167" s="23"/>
      <c r="SCG167" s="23"/>
      <c r="SCH167" s="23"/>
      <c r="SCI167" s="23"/>
      <c r="SCJ167" s="23"/>
      <c r="SCK167" s="23"/>
      <c r="SCL167" s="23"/>
      <c r="SCM167" s="23"/>
      <c r="SCN167" s="23"/>
      <c r="SCO167" s="23"/>
      <c r="SCP167" s="23"/>
      <c r="SCQ167" s="23"/>
      <c r="SCR167" s="23"/>
      <c r="SCS167" s="23"/>
      <c r="SCT167" s="23"/>
      <c r="SCU167" s="23"/>
      <c r="SCV167" s="23"/>
      <c r="SCW167" s="23"/>
      <c r="SCX167" s="23"/>
      <c r="SCY167" s="23"/>
      <c r="SCZ167" s="23"/>
      <c r="SDA167" s="23"/>
      <c r="SDB167" s="23"/>
      <c r="SDC167" s="23"/>
      <c r="SDD167" s="23"/>
      <c r="SDE167" s="23"/>
      <c r="SDF167" s="23"/>
      <c r="SDG167" s="23"/>
      <c r="SDH167" s="23"/>
      <c r="SDI167" s="23"/>
      <c r="SDJ167" s="23"/>
      <c r="SDK167" s="23"/>
      <c r="SDL167" s="23"/>
      <c r="SDM167" s="23"/>
      <c r="SDN167" s="23"/>
      <c r="SDO167" s="23"/>
      <c r="SDP167" s="23"/>
      <c r="SDQ167" s="23"/>
      <c r="SDR167" s="23"/>
      <c r="SDS167" s="23"/>
      <c r="SDT167" s="23"/>
      <c r="SDU167" s="23"/>
      <c r="SDV167" s="23"/>
      <c r="SDW167" s="23"/>
      <c r="SDX167" s="23"/>
      <c r="SDY167" s="23"/>
      <c r="SDZ167" s="23"/>
      <c r="SEA167" s="23"/>
      <c r="SEB167" s="23"/>
      <c r="SEC167" s="23"/>
      <c r="SED167" s="23"/>
      <c r="SEE167" s="23"/>
      <c r="SEF167" s="23"/>
      <c r="SEG167" s="23"/>
      <c r="SEH167" s="23"/>
      <c r="SEI167" s="23"/>
      <c r="SEJ167" s="23"/>
      <c r="SEK167" s="23"/>
      <c r="SEL167" s="23"/>
      <c r="SEM167" s="23"/>
      <c r="SEN167" s="23"/>
      <c r="SEO167" s="23"/>
      <c r="SEP167" s="23"/>
      <c r="SEQ167" s="23"/>
      <c r="SER167" s="23"/>
      <c r="SES167" s="23"/>
      <c r="SET167" s="23"/>
      <c r="SEU167" s="23"/>
      <c r="SEV167" s="23"/>
      <c r="SEW167" s="23"/>
      <c r="SEX167" s="23"/>
      <c r="SEY167" s="23"/>
      <c r="SEZ167" s="23"/>
      <c r="SFA167" s="23"/>
      <c r="SFB167" s="23"/>
      <c r="SFC167" s="23"/>
      <c r="SFD167" s="23"/>
      <c r="SFE167" s="23"/>
      <c r="SFF167" s="23"/>
      <c r="SFG167" s="23"/>
      <c r="SFH167" s="23"/>
      <c r="SFI167" s="23"/>
      <c r="SFJ167" s="23"/>
      <c r="SFK167" s="23"/>
      <c r="SFL167" s="23"/>
      <c r="SFM167" s="23"/>
      <c r="SFN167" s="23"/>
      <c r="SFO167" s="23"/>
      <c r="SFP167" s="23"/>
      <c r="SFQ167" s="23"/>
      <c r="SFR167" s="23"/>
      <c r="SFS167" s="23"/>
      <c r="SFT167" s="23"/>
      <c r="SFU167" s="23"/>
      <c r="SFV167" s="23"/>
      <c r="SFW167" s="23"/>
      <c r="SFX167" s="23"/>
      <c r="SFY167" s="23"/>
      <c r="SFZ167" s="23"/>
      <c r="SGA167" s="23"/>
      <c r="SGB167" s="23"/>
      <c r="SGC167" s="23"/>
      <c r="SGD167" s="23"/>
      <c r="SGE167" s="23"/>
      <c r="SGF167" s="23"/>
      <c r="SGG167" s="23"/>
      <c r="SGH167" s="23"/>
      <c r="SGI167" s="23"/>
      <c r="SGJ167" s="23"/>
      <c r="SGK167" s="23"/>
      <c r="SGL167" s="23"/>
      <c r="SGM167" s="23"/>
      <c r="SGN167" s="23"/>
      <c r="SGO167" s="23"/>
      <c r="SGP167" s="23"/>
      <c r="SGQ167" s="23"/>
      <c r="SGR167" s="23"/>
      <c r="SGS167" s="23"/>
      <c r="SGT167" s="23"/>
      <c r="SGU167" s="23"/>
      <c r="SGV167" s="23"/>
      <c r="SGW167" s="23"/>
      <c r="SGX167" s="23"/>
      <c r="SGY167" s="23"/>
      <c r="SGZ167" s="23"/>
      <c r="SHA167" s="23"/>
      <c r="SHB167" s="23"/>
      <c r="SHC167" s="23"/>
      <c r="SHD167" s="23"/>
      <c r="SHE167" s="23"/>
      <c r="SHF167" s="23"/>
      <c r="SHG167" s="23"/>
      <c r="SHH167" s="23"/>
      <c r="SHI167" s="23"/>
      <c r="SHJ167" s="23"/>
      <c r="SHK167" s="23"/>
      <c r="SHL167" s="23"/>
      <c r="SHM167" s="23"/>
      <c r="SHN167" s="23"/>
      <c r="SHO167" s="23"/>
      <c r="SHP167" s="23"/>
      <c r="SHQ167" s="23"/>
      <c r="SHR167" s="23"/>
      <c r="SHS167" s="23"/>
      <c r="SHT167" s="23"/>
      <c r="SHU167" s="23"/>
      <c r="SHV167" s="23"/>
      <c r="SHW167" s="23"/>
      <c r="SHX167" s="23"/>
      <c r="SHY167" s="23"/>
      <c r="SHZ167" s="23"/>
      <c r="SIA167" s="23"/>
      <c r="SIB167" s="23"/>
      <c r="SIC167" s="23"/>
      <c r="SID167" s="23"/>
      <c r="SIE167" s="23"/>
      <c r="SIF167" s="23"/>
      <c r="SIG167" s="23"/>
      <c r="SIH167" s="23"/>
      <c r="SII167" s="23"/>
      <c r="SIJ167" s="23"/>
      <c r="SIK167" s="23"/>
      <c r="SIL167" s="23"/>
      <c r="SIM167" s="23"/>
      <c r="SIN167" s="23"/>
      <c r="SIO167" s="23"/>
      <c r="SIP167" s="23"/>
      <c r="SIQ167" s="23"/>
      <c r="SIR167" s="23"/>
      <c r="SIS167" s="23"/>
      <c r="SIT167" s="23"/>
      <c r="SIU167" s="23"/>
      <c r="SIV167" s="23"/>
      <c r="SIW167" s="23"/>
      <c r="SIX167" s="23"/>
      <c r="SIY167" s="23"/>
      <c r="SIZ167" s="23"/>
      <c r="SJA167" s="23"/>
      <c r="SJB167" s="23"/>
      <c r="SJC167" s="23"/>
      <c r="SJD167" s="23"/>
      <c r="SJE167" s="23"/>
      <c r="SJF167" s="23"/>
      <c r="SJG167" s="23"/>
      <c r="SJH167" s="23"/>
      <c r="SJI167" s="23"/>
      <c r="SJJ167" s="23"/>
      <c r="SJK167" s="23"/>
      <c r="SJL167" s="23"/>
      <c r="SJM167" s="23"/>
      <c r="SJN167" s="23"/>
      <c r="SJO167" s="23"/>
      <c r="SJP167" s="23"/>
      <c r="SJQ167" s="23"/>
      <c r="SJR167" s="23"/>
      <c r="SJS167" s="23"/>
      <c r="SJT167" s="23"/>
      <c r="SJU167" s="23"/>
      <c r="SJV167" s="23"/>
      <c r="SJW167" s="23"/>
      <c r="SJX167" s="23"/>
      <c r="SJY167" s="23"/>
      <c r="SJZ167" s="23"/>
      <c r="SKA167" s="23"/>
      <c r="SKB167" s="23"/>
      <c r="SKC167" s="23"/>
      <c r="SKD167" s="23"/>
      <c r="SKE167" s="23"/>
      <c r="SKF167" s="23"/>
      <c r="SKG167" s="23"/>
      <c r="SKH167" s="23"/>
      <c r="SKI167" s="23"/>
      <c r="SKJ167" s="23"/>
      <c r="SKK167" s="23"/>
      <c r="SKL167" s="23"/>
      <c r="SKM167" s="23"/>
      <c r="SKN167" s="23"/>
      <c r="SKO167" s="23"/>
      <c r="SKP167" s="23"/>
      <c r="SKQ167" s="23"/>
      <c r="SKR167" s="23"/>
      <c r="SKS167" s="23"/>
      <c r="SKT167" s="23"/>
      <c r="SKU167" s="23"/>
      <c r="SKV167" s="23"/>
      <c r="SKW167" s="23"/>
      <c r="SKX167" s="23"/>
      <c r="SKY167" s="23"/>
      <c r="SKZ167" s="23"/>
      <c r="SLA167" s="23"/>
      <c r="SLB167" s="23"/>
      <c r="SLC167" s="23"/>
      <c r="SLD167" s="23"/>
      <c r="SLE167" s="23"/>
      <c r="SLF167" s="23"/>
      <c r="SLG167" s="23"/>
      <c r="SLH167" s="23"/>
      <c r="SLI167" s="23"/>
      <c r="SLJ167" s="23"/>
      <c r="SLK167" s="23"/>
      <c r="SLL167" s="23"/>
      <c r="SLM167" s="23"/>
      <c r="SLN167" s="23"/>
      <c r="SLO167" s="23"/>
      <c r="SLP167" s="23"/>
      <c r="SLQ167" s="23"/>
      <c r="SLR167" s="23"/>
      <c r="SLS167" s="23"/>
      <c r="SLT167" s="23"/>
      <c r="SLU167" s="23"/>
      <c r="SLV167" s="23"/>
      <c r="SLW167" s="23"/>
      <c r="SLX167" s="23"/>
      <c r="SLY167" s="23"/>
      <c r="SLZ167" s="23"/>
      <c r="SMA167" s="23"/>
      <c r="SMB167" s="23"/>
      <c r="SMC167" s="23"/>
      <c r="SMD167" s="23"/>
      <c r="SME167" s="23"/>
      <c r="SMF167" s="23"/>
      <c r="SMG167" s="23"/>
      <c r="SMH167" s="23"/>
      <c r="SMI167" s="23"/>
      <c r="SMJ167" s="23"/>
      <c r="SMK167" s="23"/>
      <c r="SML167" s="23"/>
      <c r="SMM167" s="23"/>
      <c r="SMN167" s="23"/>
      <c r="SMO167" s="23"/>
      <c r="SMP167" s="23"/>
      <c r="SMQ167" s="23"/>
      <c r="SMR167" s="23"/>
      <c r="SMS167" s="23"/>
      <c r="SMT167" s="23"/>
      <c r="SMU167" s="23"/>
      <c r="SMV167" s="23"/>
      <c r="SMW167" s="23"/>
      <c r="SMX167" s="23"/>
      <c r="SMY167" s="23"/>
      <c r="SMZ167" s="23"/>
      <c r="SNA167" s="23"/>
      <c r="SNB167" s="23"/>
      <c r="SNC167" s="23"/>
      <c r="SND167" s="23"/>
      <c r="SNE167" s="23"/>
      <c r="SNF167" s="23"/>
      <c r="SNG167" s="23"/>
      <c r="SNH167" s="23"/>
      <c r="SNI167" s="23"/>
      <c r="SNJ167" s="23"/>
      <c r="SNK167" s="23"/>
      <c r="SNL167" s="23"/>
      <c r="SNM167" s="23"/>
      <c r="SNN167" s="23"/>
      <c r="SNO167" s="23"/>
      <c r="SNP167" s="23"/>
      <c r="SNQ167" s="23"/>
      <c r="SNR167" s="23"/>
      <c r="SNS167" s="23"/>
      <c r="SNT167" s="23"/>
      <c r="SNU167" s="23"/>
      <c r="SNV167" s="23"/>
      <c r="SNW167" s="23"/>
      <c r="SNX167" s="23"/>
      <c r="SNY167" s="23"/>
      <c r="SNZ167" s="23"/>
      <c r="SOA167" s="23"/>
      <c r="SOB167" s="23"/>
      <c r="SOC167" s="23"/>
      <c r="SOD167" s="23"/>
      <c r="SOE167" s="23"/>
      <c r="SOF167" s="23"/>
      <c r="SOG167" s="23"/>
      <c r="SOH167" s="23"/>
      <c r="SOI167" s="23"/>
      <c r="SOJ167" s="23"/>
      <c r="SOK167" s="23"/>
      <c r="SOL167" s="23"/>
      <c r="SOM167" s="23"/>
      <c r="SON167" s="23"/>
      <c r="SOO167" s="23"/>
      <c r="SOP167" s="23"/>
      <c r="SOQ167" s="23"/>
      <c r="SOR167" s="23"/>
      <c r="SOS167" s="23"/>
      <c r="SOT167" s="23"/>
      <c r="SOU167" s="23"/>
      <c r="SOV167" s="23"/>
      <c r="SOW167" s="23"/>
      <c r="SOX167" s="23"/>
      <c r="SOY167" s="23"/>
      <c r="SOZ167" s="23"/>
      <c r="SPA167" s="23"/>
      <c r="SPB167" s="23"/>
      <c r="SPC167" s="23"/>
      <c r="SPD167" s="23"/>
      <c r="SPE167" s="23"/>
      <c r="SPF167" s="23"/>
      <c r="SPG167" s="23"/>
      <c r="SPH167" s="23"/>
      <c r="SPI167" s="23"/>
      <c r="SPJ167" s="23"/>
      <c r="SPK167" s="23"/>
      <c r="SPL167" s="23"/>
      <c r="SPM167" s="23"/>
      <c r="SPN167" s="23"/>
      <c r="SPO167" s="23"/>
      <c r="SPP167" s="23"/>
      <c r="SPQ167" s="23"/>
      <c r="SPR167" s="23"/>
      <c r="SPS167" s="23"/>
      <c r="SPT167" s="23"/>
      <c r="SPU167" s="23"/>
      <c r="SPV167" s="23"/>
      <c r="SPW167" s="23"/>
      <c r="SPX167" s="23"/>
      <c r="SPY167" s="23"/>
      <c r="SPZ167" s="23"/>
      <c r="SQA167" s="23"/>
      <c r="SQB167" s="23"/>
      <c r="SQC167" s="23"/>
      <c r="SQD167" s="23"/>
      <c r="SQE167" s="23"/>
      <c r="SQF167" s="23"/>
      <c r="SQG167" s="23"/>
      <c r="SQH167" s="23"/>
      <c r="SQI167" s="23"/>
      <c r="SQJ167" s="23"/>
      <c r="SQK167" s="23"/>
      <c r="SQL167" s="23"/>
      <c r="SQM167" s="23"/>
      <c r="SQN167" s="23"/>
      <c r="SQO167" s="23"/>
      <c r="SQP167" s="23"/>
      <c r="SQQ167" s="23"/>
      <c r="SQR167" s="23"/>
      <c r="SQS167" s="23"/>
      <c r="SQT167" s="23"/>
      <c r="SQU167" s="23"/>
      <c r="SQV167" s="23"/>
      <c r="SQW167" s="23"/>
      <c r="SQX167" s="23"/>
      <c r="SQY167" s="23"/>
      <c r="SQZ167" s="23"/>
      <c r="SRA167" s="23"/>
      <c r="SRB167" s="23"/>
      <c r="SRC167" s="23"/>
      <c r="SRD167" s="23"/>
      <c r="SRE167" s="23"/>
      <c r="SRF167" s="23"/>
      <c r="SRG167" s="23"/>
      <c r="SRH167" s="23"/>
      <c r="SRI167" s="23"/>
      <c r="SRJ167" s="23"/>
      <c r="SRK167" s="23"/>
      <c r="SRL167" s="23"/>
      <c r="SRM167" s="23"/>
      <c r="SRN167" s="23"/>
      <c r="SRO167" s="23"/>
      <c r="SRP167" s="23"/>
      <c r="SRQ167" s="23"/>
      <c r="SRR167" s="23"/>
      <c r="SRS167" s="23"/>
      <c r="SRT167" s="23"/>
      <c r="SRU167" s="23"/>
      <c r="SRV167" s="23"/>
      <c r="SRW167" s="23"/>
      <c r="SRX167" s="23"/>
      <c r="SRY167" s="23"/>
      <c r="SRZ167" s="23"/>
      <c r="SSA167" s="23"/>
      <c r="SSB167" s="23"/>
      <c r="SSC167" s="23"/>
      <c r="SSD167" s="23"/>
      <c r="SSE167" s="23"/>
      <c r="SSF167" s="23"/>
      <c r="SSG167" s="23"/>
      <c r="SSH167" s="23"/>
      <c r="SSI167" s="23"/>
      <c r="SSJ167" s="23"/>
      <c r="SSK167" s="23"/>
      <c r="SSL167" s="23"/>
      <c r="SSM167" s="23"/>
      <c r="SSN167" s="23"/>
      <c r="SSO167" s="23"/>
      <c r="SSP167" s="23"/>
      <c r="SSQ167" s="23"/>
      <c r="SSR167" s="23"/>
      <c r="SSS167" s="23"/>
      <c r="SST167" s="23"/>
      <c r="SSU167" s="23"/>
      <c r="SSV167" s="23"/>
      <c r="SSW167" s="23"/>
      <c r="SSX167" s="23"/>
      <c r="SSY167" s="23"/>
      <c r="SSZ167" s="23"/>
      <c r="STA167" s="23"/>
      <c r="STB167" s="23"/>
      <c r="STC167" s="23"/>
      <c r="STD167" s="23"/>
      <c r="STE167" s="23"/>
      <c r="STF167" s="23"/>
      <c r="STG167" s="23"/>
      <c r="STH167" s="23"/>
      <c r="STI167" s="23"/>
      <c r="STJ167" s="23"/>
      <c r="STK167" s="23"/>
      <c r="STL167" s="23"/>
      <c r="STM167" s="23"/>
      <c r="STN167" s="23"/>
      <c r="STO167" s="23"/>
      <c r="STP167" s="23"/>
      <c r="STQ167" s="23"/>
      <c r="STR167" s="23"/>
      <c r="STS167" s="23"/>
      <c r="STT167" s="23"/>
      <c r="STU167" s="23"/>
      <c r="STV167" s="23"/>
      <c r="STW167" s="23"/>
      <c r="STX167" s="23"/>
      <c r="STY167" s="23"/>
      <c r="STZ167" s="23"/>
      <c r="SUA167" s="23"/>
      <c r="SUB167" s="23"/>
      <c r="SUC167" s="23"/>
      <c r="SUD167" s="23"/>
      <c r="SUE167" s="23"/>
      <c r="SUF167" s="23"/>
      <c r="SUG167" s="23"/>
      <c r="SUH167" s="23"/>
      <c r="SUI167" s="23"/>
      <c r="SUJ167" s="23"/>
      <c r="SUK167" s="23"/>
      <c r="SUL167" s="23"/>
      <c r="SUM167" s="23"/>
      <c r="SUN167" s="23"/>
      <c r="SUO167" s="23"/>
      <c r="SUP167" s="23"/>
      <c r="SUQ167" s="23"/>
      <c r="SUR167" s="23"/>
      <c r="SUS167" s="23"/>
      <c r="SUT167" s="23"/>
      <c r="SUU167" s="23"/>
      <c r="SUV167" s="23"/>
      <c r="SUW167" s="23"/>
      <c r="SUX167" s="23"/>
      <c r="SUY167" s="23"/>
      <c r="SUZ167" s="23"/>
      <c r="SVA167" s="23"/>
      <c r="SVB167" s="23"/>
      <c r="SVC167" s="23"/>
      <c r="SVD167" s="23"/>
      <c r="SVE167" s="23"/>
      <c r="SVF167" s="23"/>
      <c r="SVG167" s="23"/>
      <c r="SVH167" s="23"/>
      <c r="SVI167" s="23"/>
      <c r="SVJ167" s="23"/>
      <c r="SVK167" s="23"/>
      <c r="SVL167" s="23"/>
      <c r="SVM167" s="23"/>
      <c r="SVN167" s="23"/>
      <c r="SVO167" s="23"/>
      <c r="SVP167" s="23"/>
      <c r="SVQ167" s="23"/>
      <c r="SVR167" s="23"/>
      <c r="SVS167" s="23"/>
      <c r="SVT167" s="23"/>
      <c r="SVU167" s="23"/>
      <c r="SVV167" s="23"/>
      <c r="SVW167" s="23"/>
      <c r="SVX167" s="23"/>
      <c r="SVY167" s="23"/>
      <c r="SVZ167" s="23"/>
      <c r="SWA167" s="23"/>
      <c r="SWB167" s="23"/>
      <c r="SWC167" s="23"/>
      <c r="SWD167" s="23"/>
      <c r="SWE167" s="23"/>
      <c r="SWF167" s="23"/>
      <c r="SWG167" s="23"/>
      <c r="SWH167" s="23"/>
      <c r="SWI167" s="23"/>
      <c r="SWJ167" s="23"/>
      <c r="SWK167" s="23"/>
      <c r="SWL167" s="23"/>
      <c r="SWM167" s="23"/>
      <c r="SWN167" s="23"/>
      <c r="SWO167" s="23"/>
      <c r="SWP167" s="23"/>
      <c r="SWQ167" s="23"/>
      <c r="SWR167" s="23"/>
      <c r="SWS167" s="23"/>
      <c r="SWT167" s="23"/>
      <c r="SWU167" s="23"/>
      <c r="SWV167" s="23"/>
      <c r="SWW167" s="23"/>
      <c r="SWX167" s="23"/>
      <c r="SWY167" s="23"/>
      <c r="SWZ167" s="23"/>
      <c r="SXA167" s="23"/>
      <c r="SXB167" s="23"/>
      <c r="SXC167" s="23"/>
      <c r="SXD167" s="23"/>
      <c r="SXE167" s="23"/>
      <c r="SXF167" s="23"/>
      <c r="SXG167" s="23"/>
      <c r="SXH167" s="23"/>
      <c r="SXI167" s="23"/>
      <c r="SXJ167" s="23"/>
      <c r="SXK167" s="23"/>
      <c r="SXL167" s="23"/>
      <c r="SXM167" s="23"/>
      <c r="SXN167" s="23"/>
      <c r="SXO167" s="23"/>
      <c r="SXP167" s="23"/>
      <c r="SXQ167" s="23"/>
      <c r="SXR167" s="23"/>
      <c r="SXS167" s="23"/>
      <c r="SXT167" s="23"/>
      <c r="SXU167" s="23"/>
      <c r="SXV167" s="23"/>
      <c r="SXW167" s="23"/>
      <c r="SXX167" s="23"/>
      <c r="SXY167" s="23"/>
      <c r="SXZ167" s="23"/>
      <c r="SYA167" s="23"/>
      <c r="SYB167" s="23"/>
      <c r="SYC167" s="23"/>
      <c r="SYD167" s="23"/>
      <c r="SYE167" s="23"/>
      <c r="SYF167" s="23"/>
      <c r="SYG167" s="23"/>
      <c r="SYH167" s="23"/>
      <c r="SYI167" s="23"/>
      <c r="SYJ167" s="23"/>
      <c r="SYK167" s="23"/>
      <c r="SYL167" s="23"/>
      <c r="SYM167" s="23"/>
      <c r="SYN167" s="23"/>
      <c r="SYO167" s="23"/>
      <c r="SYP167" s="23"/>
      <c r="SYQ167" s="23"/>
      <c r="SYR167" s="23"/>
      <c r="SYS167" s="23"/>
      <c r="SYT167" s="23"/>
      <c r="SYU167" s="23"/>
      <c r="SYV167" s="23"/>
      <c r="SYW167" s="23"/>
      <c r="SYX167" s="23"/>
      <c r="SYY167" s="23"/>
      <c r="SYZ167" s="23"/>
      <c r="SZA167" s="23"/>
      <c r="SZB167" s="23"/>
      <c r="SZC167" s="23"/>
      <c r="SZD167" s="23"/>
      <c r="SZE167" s="23"/>
      <c r="SZF167" s="23"/>
      <c r="SZG167" s="23"/>
      <c r="SZH167" s="23"/>
      <c r="SZI167" s="23"/>
      <c r="SZJ167" s="23"/>
      <c r="SZK167" s="23"/>
      <c r="SZL167" s="23"/>
      <c r="SZM167" s="23"/>
      <c r="SZN167" s="23"/>
      <c r="SZO167" s="23"/>
      <c r="SZP167" s="23"/>
      <c r="SZQ167" s="23"/>
      <c r="SZR167" s="23"/>
      <c r="SZS167" s="23"/>
      <c r="SZT167" s="23"/>
      <c r="SZU167" s="23"/>
      <c r="SZV167" s="23"/>
      <c r="SZW167" s="23"/>
      <c r="SZX167" s="23"/>
      <c r="SZY167" s="23"/>
      <c r="SZZ167" s="23"/>
      <c r="TAA167" s="23"/>
      <c r="TAB167" s="23"/>
      <c r="TAC167" s="23"/>
      <c r="TAD167" s="23"/>
      <c r="TAE167" s="23"/>
      <c r="TAF167" s="23"/>
      <c r="TAG167" s="23"/>
      <c r="TAH167" s="23"/>
      <c r="TAI167" s="23"/>
      <c r="TAJ167" s="23"/>
      <c r="TAK167" s="23"/>
      <c r="TAL167" s="23"/>
      <c r="TAM167" s="23"/>
      <c r="TAN167" s="23"/>
      <c r="TAO167" s="23"/>
      <c r="TAP167" s="23"/>
      <c r="TAQ167" s="23"/>
      <c r="TAR167" s="23"/>
      <c r="TAS167" s="23"/>
      <c r="TAT167" s="23"/>
      <c r="TAU167" s="23"/>
      <c r="TAV167" s="23"/>
      <c r="TAW167" s="23"/>
      <c r="TAX167" s="23"/>
      <c r="TAY167" s="23"/>
      <c r="TAZ167" s="23"/>
      <c r="TBA167" s="23"/>
      <c r="TBB167" s="23"/>
      <c r="TBC167" s="23"/>
      <c r="TBD167" s="23"/>
      <c r="TBE167" s="23"/>
      <c r="TBF167" s="23"/>
      <c r="TBG167" s="23"/>
      <c r="TBH167" s="23"/>
      <c r="TBI167" s="23"/>
      <c r="TBJ167" s="23"/>
      <c r="TBK167" s="23"/>
      <c r="TBL167" s="23"/>
      <c r="TBM167" s="23"/>
      <c r="TBN167" s="23"/>
      <c r="TBO167" s="23"/>
      <c r="TBP167" s="23"/>
      <c r="TBQ167" s="23"/>
      <c r="TBR167" s="23"/>
      <c r="TBS167" s="23"/>
      <c r="TBT167" s="23"/>
      <c r="TBU167" s="23"/>
      <c r="TBV167" s="23"/>
      <c r="TBW167" s="23"/>
      <c r="TBX167" s="23"/>
      <c r="TBY167" s="23"/>
      <c r="TBZ167" s="23"/>
      <c r="TCA167" s="23"/>
      <c r="TCB167" s="23"/>
      <c r="TCC167" s="23"/>
      <c r="TCD167" s="23"/>
      <c r="TCE167" s="23"/>
      <c r="TCF167" s="23"/>
      <c r="TCG167" s="23"/>
      <c r="TCH167" s="23"/>
      <c r="TCI167" s="23"/>
      <c r="TCJ167" s="23"/>
      <c r="TCK167" s="23"/>
      <c r="TCL167" s="23"/>
      <c r="TCM167" s="23"/>
      <c r="TCN167" s="23"/>
      <c r="TCO167" s="23"/>
      <c r="TCP167" s="23"/>
      <c r="TCQ167" s="23"/>
      <c r="TCR167" s="23"/>
      <c r="TCS167" s="23"/>
      <c r="TCT167" s="23"/>
      <c r="TCU167" s="23"/>
      <c r="TCV167" s="23"/>
      <c r="TCW167" s="23"/>
      <c r="TCX167" s="23"/>
      <c r="TCY167" s="23"/>
      <c r="TCZ167" s="23"/>
      <c r="TDA167" s="23"/>
      <c r="TDB167" s="23"/>
      <c r="TDC167" s="23"/>
      <c r="TDD167" s="23"/>
      <c r="TDE167" s="23"/>
      <c r="TDF167" s="23"/>
      <c r="TDG167" s="23"/>
      <c r="TDH167" s="23"/>
      <c r="TDI167" s="23"/>
      <c r="TDJ167" s="23"/>
      <c r="TDK167" s="23"/>
      <c r="TDL167" s="23"/>
      <c r="TDM167" s="23"/>
      <c r="TDN167" s="23"/>
      <c r="TDO167" s="23"/>
      <c r="TDP167" s="23"/>
      <c r="TDQ167" s="23"/>
      <c r="TDR167" s="23"/>
      <c r="TDS167" s="23"/>
      <c r="TDT167" s="23"/>
      <c r="TDU167" s="23"/>
      <c r="TDV167" s="23"/>
      <c r="TDW167" s="23"/>
      <c r="TDX167" s="23"/>
      <c r="TDY167" s="23"/>
      <c r="TDZ167" s="23"/>
      <c r="TEA167" s="23"/>
      <c r="TEB167" s="23"/>
      <c r="TEC167" s="23"/>
      <c r="TED167" s="23"/>
      <c r="TEE167" s="23"/>
      <c r="TEF167" s="23"/>
      <c r="TEG167" s="23"/>
      <c r="TEH167" s="23"/>
      <c r="TEI167" s="23"/>
      <c r="TEJ167" s="23"/>
      <c r="TEK167" s="23"/>
      <c r="TEL167" s="23"/>
      <c r="TEM167" s="23"/>
      <c r="TEN167" s="23"/>
      <c r="TEO167" s="23"/>
      <c r="TEP167" s="23"/>
      <c r="TEQ167" s="23"/>
      <c r="TER167" s="23"/>
      <c r="TES167" s="23"/>
      <c r="TET167" s="23"/>
      <c r="TEU167" s="23"/>
      <c r="TEV167" s="23"/>
      <c r="TEW167" s="23"/>
      <c r="TEX167" s="23"/>
      <c r="TEY167" s="23"/>
      <c r="TEZ167" s="23"/>
      <c r="TFA167" s="23"/>
      <c r="TFB167" s="23"/>
      <c r="TFC167" s="23"/>
      <c r="TFD167" s="23"/>
      <c r="TFE167" s="23"/>
      <c r="TFF167" s="23"/>
      <c r="TFG167" s="23"/>
      <c r="TFH167" s="23"/>
      <c r="TFI167" s="23"/>
      <c r="TFJ167" s="23"/>
      <c r="TFK167" s="23"/>
      <c r="TFL167" s="23"/>
      <c r="TFM167" s="23"/>
      <c r="TFN167" s="23"/>
      <c r="TFO167" s="23"/>
      <c r="TFP167" s="23"/>
      <c r="TFQ167" s="23"/>
      <c r="TFR167" s="23"/>
      <c r="TFS167" s="23"/>
      <c r="TFT167" s="23"/>
      <c r="TFU167" s="23"/>
      <c r="TFV167" s="23"/>
      <c r="TFW167" s="23"/>
      <c r="TFX167" s="23"/>
      <c r="TFY167" s="23"/>
      <c r="TFZ167" s="23"/>
      <c r="TGA167" s="23"/>
      <c r="TGB167" s="23"/>
      <c r="TGC167" s="23"/>
      <c r="TGD167" s="23"/>
      <c r="TGE167" s="23"/>
      <c r="TGF167" s="23"/>
      <c r="TGG167" s="23"/>
      <c r="TGH167" s="23"/>
      <c r="TGI167" s="23"/>
      <c r="TGJ167" s="23"/>
      <c r="TGK167" s="23"/>
      <c r="TGL167" s="23"/>
      <c r="TGM167" s="23"/>
      <c r="TGN167" s="23"/>
      <c r="TGO167" s="23"/>
      <c r="TGP167" s="23"/>
      <c r="TGQ167" s="23"/>
      <c r="TGR167" s="23"/>
      <c r="TGS167" s="23"/>
      <c r="TGT167" s="23"/>
      <c r="TGU167" s="23"/>
      <c r="TGV167" s="23"/>
      <c r="TGW167" s="23"/>
      <c r="TGX167" s="23"/>
      <c r="TGY167" s="23"/>
      <c r="TGZ167" s="23"/>
      <c r="THA167" s="23"/>
      <c r="THB167" s="23"/>
      <c r="THC167" s="23"/>
      <c r="THD167" s="23"/>
      <c r="THE167" s="23"/>
      <c r="THF167" s="23"/>
      <c r="THG167" s="23"/>
      <c r="THH167" s="23"/>
      <c r="THI167" s="23"/>
      <c r="THJ167" s="23"/>
      <c r="THK167" s="23"/>
      <c r="THL167" s="23"/>
      <c r="THM167" s="23"/>
      <c r="THN167" s="23"/>
      <c r="THO167" s="23"/>
      <c r="THP167" s="23"/>
      <c r="THQ167" s="23"/>
      <c r="THR167" s="23"/>
      <c r="THS167" s="23"/>
      <c r="THT167" s="23"/>
      <c r="THU167" s="23"/>
      <c r="THV167" s="23"/>
      <c r="THW167" s="23"/>
      <c r="THX167" s="23"/>
      <c r="THY167" s="23"/>
      <c r="THZ167" s="23"/>
      <c r="TIA167" s="23"/>
      <c r="TIB167" s="23"/>
      <c r="TIC167" s="23"/>
      <c r="TID167" s="23"/>
      <c r="TIE167" s="23"/>
      <c r="TIF167" s="23"/>
      <c r="TIG167" s="23"/>
      <c r="TIH167" s="23"/>
      <c r="TII167" s="23"/>
      <c r="TIJ167" s="23"/>
      <c r="TIK167" s="23"/>
      <c r="TIL167" s="23"/>
      <c r="TIM167" s="23"/>
      <c r="TIN167" s="23"/>
      <c r="TIO167" s="23"/>
      <c r="TIP167" s="23"/>
      <c r="TIQ167" s="23"/>
      <c r="TIR167" s="23"/>
      <c r="TIS167" s="23"/>
      <c r="TIT167" s="23"/>
      <c r="TIU167" s="23"/>
      <c r="TIV167" s="23"/>
      <c r="TIW167" s="23"/>
      <c r="TIX167" s="23"/>
      <c r="TIY167" s="23"/>
      <c r="TIZ167" s="23"/>
      <c r="TJA167" s="23"/>
      <c r="TJB167" s="23"/>
      <c r="TJC167" s="23"/>
      <c r="TJD167" s="23"/>
      <c r="TJE167" s="23"/>
      <c r="TJF167" s="23"/>
      <c r="TJG167" s="23"/>
      <c r="TJH167" s="23"/>
      <c r="TJI167" s="23"/>
      <c r="TJJ167" s="23"/>
      <c r="TJK167" s="23"/>
      <c r="TJL167" s="23"/>
      <c r="TJM167" s="23"/>
      <c r="TJN167" s="23"/>
      <c r="TJO167" s="23"/>
      <c r="TJP167" s="23"/>
      <c r="TJQ167" s="23"/>
      <c r="TJR167" s="23"/>
      <c r="TJS167" s="23"/>
      <c r="TJT167" s="23"/>
      <c r="TJU167" s="23"/>
      <c r="TJV167" s="23"/>
      <c r="TJW167" s="23"/>
      <c r="TJX167" s="23"/>
      <c r="TJY167" s="23"/>
      <c r="TJZ167" s="23"/>
      <c r="TKA167" s="23"/>
      <c r="TKB167" s="23"/>
      <c r="TKC167" s="23"/>
      <c r="TKD167" s="23"/>
      <c r="TKE167" s="23"/>
      <c r="TKF167" s="23"/>
      <c r="TKG167" s="23"/>
      <c r="TKH167" s="23"/>
      <c r="TKI167" s="23"/>
      <c r="TKJ167" s="23"/>
      <c r="TKK167" s="23"/>
      <c r="TKL167" s="23"/>
      <c r="TKM167" s="23"/>
      <c r="TKN167" s="23"/>
      <c r="TKO167" s="23"/>
      <c r="TKP167" s="23"/>
      <c r="TKQ167" s="23"/>
      <c r="TKR167" s="23"/>
      <c r="TKS167" s="23"/>
      <c r="TKT167" s="23"/>
      <c r="TKU167" s="23"/>
      <c r="TKV167" s="23"/>
      <c r="TKW167" s="23"/>
      <c r="TKX167" s="23"/>
      <c r="TKY167" s="23"/>
      <c r="TKZ167" s="23"/>
      <c r="TLA167" s="23"/>
      <c r="TLB167" s="23"/>
      <c r="TLC167" s="23"/>
      <c r="TLD167" s="23"/>
      <c r="TLE167" s="23"/>
      <c r="TLF167" s="23"/>
      <c r="TLG167" s="23"/>
      <c r="TLH167" s="23"/>
      <c r="TLI167" s="23"/>
      <c r="TLJ167" s="23"/>
      <c r="TLK167" s="23"/>
      <c r="TLL167" s="23"/>
      <c r="TLM167" s="23"/>
      <c r="TLN167" s="23"/>
      <c r="TLO167" s="23"/>
      <c r="TLP167" s="23"/>
      <c r="TLQ167" s="23"/>
      <c r="TLR167" s="23"/>
      <c r="TLS167" s="23"/>
      <c r="TLT167" s="23"/>
      <c r="TLU167" s="23"/>
      <c r="TLV167" s="23"/>
      <c r="TLW167" s="23"/>
      <c r="TLX167" s="23"/>
      <c r="TLY167" s="23"/>
      <c r="TLZ167" s="23"/>
      <c r="TMA167" s="23"/>
      <c r="TMB167" s="23"/>
      <c r="TMC167" s="23"/>
      <c r="TMD167" s="23"/>
      <c r="TME167" s="23"/>
      <c r="TMF167" s="23"/>
      <c r="TMG167" s="23"/>
      <c r="TMH167" s="23"/>
      <c r="TMI167" s="23"/>
      <c r="TMJ167" s="23"/>
      <c r="TMK167" s="23"/>
      <c r="TML167" s="23"/>
      <c r="TMM167" s="23"/>
      <c r="TMN167" s="23"/>
      <c r="TMO167" s="23"/>
      <c r="TMP167" s="23"/>
      <c r="TMQ167" s="23"/>
      <c r="TMR167" s="23"/>
      <c r="TMS167" s="23"/>
      <c r="TMT167" s="23"/>
      <c r="TMU167" s="23"/>
      <c r="TMV167" s="23"/>
      <c r="TMW167" s="23"/>
      <c r="TMX167" s="23"/>
      <c r="TMY167" s="23"/>
      <c r="TMZ167" s="23"/>
      <c r="TNA167" s="23"/>
      <c r="TNB167" s="23"/>
      <c r="TNC167" s="23"/>
      <c r="TND167" s="23"/>
      <c r="TNE167" s="23"/>
      <c r="TNF167" s="23"/>
      <c r="TNG167" s="23"/>
      <c r="TNH167" s="23"/>
      <c r="TNI167" s="23"/>
      <c r="TNJ167" s="23"/>
      <c r="TNK167" s="23"/>
      <c r="TNL167" s="23"/>
      <c r="TNM167" s="23"/>
      <c r="TNN167" s="23"/>
      <c r="TNO167" s="23"/>
      <c r="TNP167" s="23"/>
      <c r="TNQ167" s="23"/>
      <c r="TNR167" s="23"/>
      <c r="TNS167" s="23"/>
      <c r="TNT167" s="23"/>
      <c r="TNU167" s="23"/>
      <c r="TNV167" s="23"/>
      <c r="TNW167" s="23"/>
      <c r="TNX167" s="23"/>
      <c r="TNY167" s="23"/>
      <c r="TNZ167" s="23"/>
      <c r="TOA167" s="23"/>
      <c r="TOB167" s="23"/>
      <c r="TOC167" s="23"/>
      <c r="TOD167" s="23"/>
      <c r="TOE167" s="23"/>
      <c r="TOF167" s="23"/>
      <c r="TOG167" s="23"/>
      <c r="TOH167" s="23"/>
      <c r="TOI167" s="23"/>
      <c r="TOJ167" s="23"/>
      <c r="TOK167" s="23"/>
      <c r="TOL167" s="23"/>
      <c r="TOM167" s="23"/>
      <c r="TON167" s="23"/>
      <c r="TOO167" s="23"/>
      <c r="TOP167" s="23"/>
      <c r="TOQ167" s="23"/>
      <c r="TOR167" s="23"/>
      <c r="TOS167" s="23"/>
      <c r="TOT167" s="23"/>
      <c r="TOU167" s="23"/>
      <c r="TOV167" s="23"/>
      <c r="TOW167" s="23"/>
      <c r="TOX167" s="23"/>
      <c r="TOY167" s="23"/>
      <c r="TOZ167" s="23"/>
      <c r="TPA167" s="23"/>
      <c r="TPB167" s="23"/>
      <c r="TPC167" s="23"/>
      <c r="TPD167" s="23"/>
      <c r="TPE167" s="23"/>
      <c r="TPF167" s="23"/>
      <c r="TPG167" s="23"/>
      <c r="TPH167" s="23"/>
      <c r="TPI167" s="23"/>
      <c r="TPJ167" s="23"/>
      <c r="TPK167" s="23"/>
      <c r="TPL167" s="23"/>
      <c r="TPM167" s="23"/>
      <c r="TPN167" s="23"/>
      <c r="TPO167" s="23"/>
      <c r="TPP167" s="23"/>
      <c r="TPQ167" s="23"/>
      <c r="TPR167" s="23"/>
      <c r="TPS167" s="23"/>
      <c r="TPT167" s="23"/>
      <c r="TPU167" s="23"/>
      <c r="TPV167" s="23"/>
      <c r="TPW167" s="23"/>
      <c r="TPX167" s="23"/>
      <c r="TPY167" s="23"/>
      <c r="TPZ167" s="23"/>
      <c r="TQA167" s="23"/>
      <c r="TQB167" s="23"/>
      <c r="TQC167" s="23"/>
      <c r="TQD167" s="23"/>
      <c r="TQE167" s="23"/>
      <c r="TQF167" s="23"/>
      <c r="TQG167" s="23"/>
      <c r="TQH167" s="23"/>
      <c r="TQI167" s="23"/>
      <c r="TQJ167" s="23"/>
      <c r="TQK167" s="23"/>
      <c r="TQL167" s="23"/>
      <c r="TQM167" s="23"/>
      <c r="TQN167" s="23"/>
      <c r="TQO167" s="23"/>
      <c r="TQP167" s="23"/>
      <c r="TQQ167" s="23"/>
      <c r="TQR167" s="23"/>
      <c r="TQS167" s="23"/>
      <c r="TQT167" s="23"/>
      <c r="TQU167" s="23"/>
      <c r="TQV167" s="23"/>
      <c r="TQW167" s="23"/>
      <c r="TQX167" s="23"/>
      <c r="TQY167" s="23"/>
      <c r="TQZ167" s="23"/>
      <c r="TRA167" s="23"/>
      <c r="TRB167" s="23"/>
      <c r="TRC167" s="23"/>
      <c r="TRD167" s="23"/>
      <c r="TRE167" s="23"/>
      <c r="TRF167" s="23"/>
      <c r="TRG167" s="23"/>
      <c r="TRH167" s="23"/>
      <c r="TRI167" s="23"/>
      <c r="TRJ167" s="23"/>
      <c r="TRK167" s="23"/>
      <c r="TRL167" s="23"/>
      <c r="TRM167" s="23"/>
      <c r="TRN167" s="23"/>
      <c r="TRO167" s="23"/>
      <c r="TRP167" s="23"/>
      <c r="TRQ167" s="23"/>
      <c r="TRR167" s="23"/>
      <c r="TRS167" s="23"/>
      <c r="TRT167" s="23"/>
      <c r="TRU167" s="23"/>
      <c r="TRV167" s="23"/>
      <c r="TRW167" s="23"/>
      <c r="TRX167" s="23"/>
      <c r="TRY167" s="23"/>
      <c r="TRZ167" s="23"/>
      <c r="TSA167" s="23"/>
      <c r="TSB167" s="23"/>
      <c r="TSC167" s="23"/>
      <c r="TSD167" s="23"/>
      <c r="TSE167" s="23"/>
      <c r="TSF167" s="23"/>
      <c r="TSG167" s="23"/>
      <c r="TSH167" s="23"/>
      <c r="TSI167" s="23"/>
      <c r="TSJ167" s="23"/>
      <c r="TSK167" s="23"/>
      <c r="TSL167" s="23"/>
      <c r="TSM167" s="23"/>
      <c r="TSN167" s="23"/>
      <c r="TSO167" s="23"/>
      <c r="TSP167" s="23"/>
      <c r="TSQ167" s="23"/>
      <c r="TSR167" s="23"/>
      <c r="TSS167" s="23"/>
      <c r="TST167" s="23"/>
      <c r="TSU167" s="23"/>
      <c r="TSV167" s="23"/>
      <c r="TSW167" s="23"/>
      <c r="TSX167" s="23"/>
      <c r="TSY167" s="23"/>
      <c r="TSZ167" s="23"/>
      <c r="TTA167" s="23"/>
      <c r="TTB167" s="23"/>
      <c r="TTC167" s="23"/>
      <c r="TTD167" s="23"/>
      <c r="TTE167" s="23"/>
      <c r="TTF167" s="23"/>
      <c r="TTG167" s="23"/>
      <c r="TTH167" s="23"/>
      <c r="TTI167" s="23"/>
      <c r="TTJ167" s="23"/>
      <c r="TTK167" s="23"/>
      <c r="TTL167" s="23"/>
      <c r="TTM167" s="23"/>
      <c r="TTN167" s="23"/>
      <c r="TTO167" s="23"/>
      <c r="TTP167" s="23"/>
      <c r="TTQ167" s="23"/>
      <c r="TTR167" s="23"/>
      <c r="TTS167" s="23"/>
      <c r="TTT167" s="23"/>
      <c r="TTU167" s="23"/>
      <c r="TTV167" s="23"/>
      <c r="TTW167" s="23"/>
      <c r="TTX167" s="23"/>
      <c r="TTY167" s="23"/>
      <c r="TTZ167" s="23"/>
      <c r="TUA167" s="23"/>
      <c r="TUB167" s="23"/>
      <c r="TUC167" s="23"/>
      <c r="TUD167" s="23"/>
      <c r="TUE167" s="23"/>
      <c r="TUF167" s="23"/>
      <c r="TUG167" s="23"/>
      <c r="TUH167" s="23"/>
      <c r="TUI167" s="23"/>
      <c r="TUJ167" s="23"/>
      <c r="TUK167" s="23"/>
      <c r="TUL167" s="23"/>
      <c r="TUM167" s="23"/>
      <c r="TUN167" s="23"/>
      <c r="TUO167" s="23"/>
      <c r="TUP167" s="23"/>
      <c r="TUQ167" s="23"/>
      <c r="TUR167" s="23"/>
      <c r="TUS167" s="23"/>
      <c r="TUT167" s="23"/>
      <c r="TUU167" s="23"/>
      <c r="TUV167" s="23"/>
      <c r="TUW167" s="23"/>
      <c r="TUX167" s="23"/>
      <c r="TUY167" s="23"/>
      <c r="TUZ167" s="23"/>
      <c r="TVA167" s="23"/>
      <c r="TVB167" s="23"/>
      <c r="TVC167" s="23"/>
      <c r="TVD167" s="23"/>
      <c r="TVE167" s="23"/>
      <c r="TVF167" s="23"/>
      <c r="TVG167" s="23"/>
      <c r="TVH167" s="23"/>
      <c r="TVI167" s="23"/>
      <c r="TVJ167" s="23"/>
      <c r="TVK167" s="23"/>
      <c r="TVL167" s="23"/>
      <c r="TVM167" s="23"/>
      <c r="TVN167" s="23"/>
      <c r="TVO167" s="23"/>
      <c r="TVP167" s="23"/>
      <c r="TVQ167" s="23"/>
      <c r="TVR167" s="23"/>
      <c r="TVS167" s="23"/>
      <c r="TVT167" s="23"/>
      <c r="TVU167" s="23"/>
      <c r="TVV167" s="23"/>
      <c r="TVW167" s="23"/>
      <c r="TVX167" s="23"/>
      <c r="TVY167" s="23"/>
      <c r="TVZ167" s="23"/>
      <c r="TWA167" s="23"/>
      <c r="TWB167" s="23"/>
      <c r="TWC167" s="23"/>
      <c r="TWD167" s="23"/>
      <c r="TWE167" s="23"/>
      <c r="TWF167" s="23"/>
      <c r="TWG167" s="23"/>
      <c r="TWH167" s="23"/>
      <c r="TWI167" s="23"/>
      <c r="TWJ167" s="23"/>
      <c r="TWK167" s="23"/>
      <c r="TWL167" s="23"/>
      <c r="TWM167" s="23"/>
      <c r="TWN167" s="23"/>
      <c r="TWO167" s="23"/>
      <c r="TWP167" s="23"/>
      <c r="TWQ167" s="23"/>
      <c r="TWR167" s="23"/>
      <c r="TWS167" s="23"/>
      <c r="TWT167" s="23"/>
      <c r="TWU167" s="23"/>
      <c r="TWV167" s="23"/>
      <c r="TWW167" s="23"/>
      <c r="TWX167" s="23"/>
      <c r="TWY167" s="23"/>
      <c r="TWZ167" s="23"/>
      <c r="TXA167" s="23"/>
      <c r="TXB167" s="23"/>
      <c r="TXC167" s="23"/>
      <c r="TXD167" s="23"/>
      <c r="TXE167" s="23"/>
      <c r="TXF167" s="23"/>
      <c r="TXG167" s="23"/>
      <c r="TXH167" s="23"/>
      <c r="TXI167" s="23"/>
      <c r="TXJ167" s="23"/>
      <c r="TXK167" s="23"/>
      <c r="TXL167" s="23"/>
      <c r="TXM167" s="23"/>
      <c r="TXN167" s="23"/>
      <c r="TXO167" s="23"/>
      <c r="TXP167" s="23"/>
      <c r="TXQ167" s="23"/>
      <c r="TXR167" s="23"/>
      <c r="TXS167" s="23"/>
      <c r="TXT167" s="23"/>
      <c r="TXU167" s="23"/>
      <c r="TXV167" s="23"/>
      <c r="TXW167" s="23"/>
      <c r="TXX167" s="23"/>
      <c r="TXY167" s="23"/>
      <c r="TXZ167" s="23"/>
      <c r="TYA167" s="23"/>
      <c r="TYB167" s="23"/>
      <c r="TYC167" s="23"/>
      <c r="TYD167" s="23"/>
      <c r="TYE167" s="23"/>
      <c r="TYF167" s="23"/>
      <c r="TYG167" s="23"/>
      <c r="TYH167" s="23"/>
      <c r="TYI167" s="23"/>
      <c r="TYJ167" s="23"/>
      <c r="TYK167" s="23"/>
      <c r="TYL167" s="23"/>
      <c r="TYM167" s="23"/>
      <c r="TYN167" s="23"/>
      <c r="TYO167" s="23"/>
      <c r="TYP167" s="23"/>
      <c r="TYQ167" s="23"/>
      <c r="TYR167" s="23"/>
      <c r="TYS167" s="23"/>
      <c r="TYT167" s="23"/>
      <c r="TYU167" s="23"/>
      <c r="TYV167" s="23"/>
      <c r="TYW167" s="23"/>
      <c r="TYX167" s="23"/>
      <c r="TYY167" s="23"/>
      <c r="TYZ167" s="23"/>
      <c r="TZA167" s="23"/>
      <c r="TZB167" s="23"/>
      <c r="TZC167" s="23"/>
      <c r="TZD167" s="23"/>
      <c r="TZE167" s="23"/>
      <c r="TZF167" s="23"/>
      <c r="TZG167" s="23"/>
      <c r="TZH167" s="23"/>
      <c r="TZI167" s="23"/>
      <c r="TZJ167" s="23"/>
      <c r="TZK167" s="23"/>
      <c r="TZL167" s="23"/>
      <c r="TZM167" s="23"/>
      <c r="TZN167" s="23"/>
      <c r="TZO167" s="23"/>
      <c r="TZP167" s="23"/>
      <c r="TZQ167" s="23"/>
      <c r="TZR167" s="23"/>
      <c r="TZS167" s="23"/>
      <c r="TZT167" s="23"/>
      <c r="TZU167" s="23"/>
      <c r="TZV167" s="23"/>
      <c r="TZW167" s="23"/>
      <c r="TZX167" s="23"/>
      <c r="TZY167" s="23"/>
      <c r="TZZ167" s="23"/>
      <c r="UAA167" s="23"/>
      <c r="UAB167" s="23"/>
      <c r="UAC167" s="23"/>
      <c r="UAD167" s="23"/>
      <c r="UAE167" s="23"/>
      <c r="UAF167" s="23"/>
      <c r="UAG167" s="23"/>
      <c r="UAH167" s="23"/>
      <c r="UAI167" s="23"/>
      <c r="UAJ167" s="23"/>
      <c r="UAK167" s="23"/>
      <c r="UAL167" s="23"/>
      <c r="UAM167" s="23"/>
      <c r="UAN167" s="23"/>
      <c r="UAO167" s="23"/>
      <c r="UAP167" s="23"/>
      <c r="UAQ167" s="23"/>
      <c r="UAR167" s="23"/>
      <c r="UAS167" s="23"/>
      <c r="UAT167" s="23"/>
      <c r="UAU167" s="23"/>
      <c r="UAV167" s="23"/>
      <c r="UAW167" s="23"/>
      <c r="UAX167" s="23"/>
      <c r="UAY167" s="23"/>
      <c r="UAZ167" s="23"/>
      <c r="UBA167" s="23"/>
      <c r="UBB167" s="23"/>
      <c r="UBC167" s="23"/>
      <c r="UBD167" s="23"/>
      <c r="UBE167" s="23"/>
      <c r="UBF167" s="23"/>
      <c r="UBG167" s="23"/>
      <c r="UBH167" s="23"/>
      <c r="UBI167" s="23"/>
      <c r="UBJ167" s="23"/>
      <c r="UBK167" s="23"/>
      <c r="UBL167" s="23"/>
      <c r="UBM167" s="23"/>
      <c r="UBN167" s="23"/>
      <c r="UBO167" s="23"/>
      <c r="UBP167" s="23"/>
      <c r="UBQ167" s="23"/>
      <c r="UBR167" s="23"/>
      <c r="UBS167" s="23"/>
      <c r="UBT167" s="23"/>
      <c r="UBU167" s="23"/>
      <c r="UBV167" s="23"/>
      <c r="UBW167" s="23"/>
      <c r="UBX167" s="23"/>
      <c r="UBY167" s="23"/>
      <c r="UBZ167" s="23"/>
      <c r="UCA167" s="23"/>
      <c r="UCB167" s="23"/>
      <c r="UCC167" s="23"/>
      <c r="UCD167" s="23"/>
      <c r="UCE167" s="23"/>
      <c r="UCF167" s="23"/>
      <c r="UCG167" s="23"/>
      <c r="UCH167" s="23"/>
      <c r="UCI167" s="23"/>
      <c r="UCJ167" s="23"/>
      <c r="UCK167" s="23"/>
      <c r="UCL167" s="23"/>
      <c r="UCM167" s="23"/>
      <c r="UCN167" s="23"/>
      <c r="UCO167" s="23"/>
      <c r="UCP167" s="23"/>
      <c r="UCQ167" s="23"/>
      <c r="UCR167" s="23"/>
      <c r="UCS167" s="23"/>
      <c r="UCT167" s="23"/>
      <c r="UCU167" s="23"/>
      <c r="UCV167" s="23"/>
      <c r="UCW167" s="23"/>
      <c r="UCX167" s="23"/>
      <c r="UCY167" s="23"/>
      <c r="UCZ167" s="23"/>
      <c r="UDA167" s="23"/>
      <c r="UDB167" s="23"/>
      <c r="UDC167" s="23"/>
      <c r="UDD167" s="23"/>
      <c r="UDE167" s="23"/>
      <c r="UDF167" s="23"/>
      <c r="UDG167" s="23"/>
      <c r="UDH167" s="23"/>
      <c r="UDI167" s="23"/>
      <c r="UDJ167" s="23"/>
      <c r="UDK167" s="23"/>
      <c r="UDL167" s="23"/>
      <c r="UDM167" s="23"/>
      <c r="UDN167" s="23"/>
      <c r="UDO167" s="23"/>
      <c r="UDP167" s="23"/>
      <c r="UDQ167" s="23"/>
      <c r="UDR167" s="23"/>
      <c r="UDS167" s="23"/>
      <c r="UDT167" s="23"/>
      <c r="UDU167" s="23"/>
      <c r="UDV167" s="23"/>
      <c r="UDW167" s="23"/>
      <c r="UDX167" s="23"/>
      <c r="UDY167" s="23"/>
      <c r="UDZ167" s="23"/>
      <c r="UEA167" s="23"/>
      <c r="UEB167" s="23"/>
      <c r="UEC167" s="23"/>
      <c r="UED167" s="23"/>
      <c r="UEE167" s="23"/>
      <c r="UEF167" s="23"/>
      <c r="UEG167" s="23"/>
      <c r="UEH167" s="23"/>
      <c r="UEI167" s="23"/>
      <c r="UEJ167" s="23"/>
      <c r="UEK167" s="23"/>
      <c r="UEL167" s="23"/>
      <c r="UEM167" s="23"/>
      <c r="UEN167" s="23"/>
      <c r="UEO167" s="23"/>
      <c r="UEP167" s="23"/>
      <c r="UEQ167" s="23"/>
      <c r="UER167" s="23"/>
      <c r="UES167" s="23"/>
      <c r="UET167" s="23"/>
      <c r="UEU167" s="23"/>
      <c r="UEV167" s="23"/>
      <c r="UEW167" s="23"/>
      <c r="UEX167" s="23"/>
      <c r="UEY167" s="23"/>
      <c r="UEZ167" s="23"/>
      <c r="UFA167" s="23"/>
      <c r="UFB167" s="23"/>
      <c r="UFC167" s="23"/>
      <c r="UFD167" s="23"/>
      <c r="UFE167" s="23"/>
      <c r="UFF167" s="23"/>
      <c r="UFG167" s="23"/>
      <c r="UFH167" s="23"/>
      <c r="UFI167" s="23"/>
      <c r="UFJ167" s="23"/>
      <c r="UFK167" s="23"/>
      <c r="UFL167" s="23"/>
      <c r="UFM167" s="23"/>
      <c r="UFN167" s="23"/>
      <c r="UFO167" s="23"/>
      <c r="UFP167" s="23"/>
      <c r="UFQ167" s="23"/>
      <c r="UFR167" s="23"/>
      <c r="UFS167" s="23"/>
      <c r="UFT167" s="23"/>
      <c r="UFU167" s="23"/>
      <c r="UFV167" s="23"/>
      <c r="UFW167" s="23"/>
      <c r="UFX167" s="23"/>
      <c r="UFY167" s="23"/>
      <c r="UFZ167" s="23"/>
      <c r="UGA167" s="23"/>
      <c r="UGB167" s="23"/>
      <c r="UGC167" s="23"/>
      <c r="UGD167" s="23"/>
      <c r="UGE167" s="23"/>
      <c r="UGF167" s="23"/>
      <c r="UGG167" s="23"/>
      <c r="UGH167" s="23"/>
      <c r="UGI167" s="23"/>
      <c r="UGJ167" s="23"/>
      <c r="UGK167" s="23"/>
      <c r="UGL167" s="23"/>
      <c r="UGM167" s="23"/>
      <c r="UGN167" s="23"/>
      <c r="UGO167" s="23"/>
      <c r="UGP167" s="23"/>
      <c r="UGQ167" s="23"/>
      <c r="UGR167" s="23"/>
      <c r="UGS167" s="23"/>
      <c r="UGT167" s="23"/>
      <c r="UGU167" s="23"/>
      <c r="UGV167" s="23"/>
      <c r="UGW167" s="23"/>
      <c r="UGX167" s="23"/>
      <c r="UGY167" s="23"/>
      <c r="UGZ167" s="23"/>
      <c r="UHA167" s="23"/>
      <c r="UHB167" s="23"/>
      <c r="UHC167" s="23"/>
      <c r="UHD167" s="23"/>
      <c r="UHE167" s="23"/>
      <c r="UHF167" s="23"/>
      <c r="UHG167" s="23"/>
      <c r="UHH167" s="23"/>
      <c r="UHI167" s="23"/>
      <c r="UHJ167" s="23"/>
      <c r="UHK167" s="23"/>
      <c r="UHL167" s="23"/>
      <c r="UHM167" s="23"/>
      <c r="UHN167" s="23"/>
      <c r="UHO167" s="23"/>
      <c r="UHP167" s="23"/>
      <c r="UHQ167" s="23"/>
      <c r="UHR167" s="23"/>
      <c r="UHS167" s="23"/>
      <c r="UHT167" s="23"/>
      <c r="UHU167" s="23"/>
      <c r="UHV167" s="23"/>
      <c r="UHW167" s="23"/>
      <c r="UHX167" s="23"/>
      <c r="UHY167" s="23"/>
      <c r="UHZ167" s="23"/>
      <c r="UIA167" s="23"/>
      <c r="UIB167" s="23"/>
      <c r="UIC167" s="23"/>
      <c r="UID167" s="23"/>
      <c r="UIE167" s="23"/>
      <c r="UIF167" s="23"/>
      <c r="UIG167" s="23"/>
      <c r="UIH167" s="23"/>
      <c r="UII167" s="23"/>
      <c r="UIJ167" s="23"/>
      <c r="UIK167" s="23"/>
      <c r="UIL167" s="23"/>
      <c r="UIM167" s="23"/>
      <c r="UIN167" s="23"/>
      <c r="UIO167" s="23"/>
      <c r="UIP167" s="23"/>
      <c r="UIQ167" s="23"/>
      <c r="UIR167" s="23"/>
      <c r="UIS167" s="23"/>
      <c r="UIT167" s="23"/>
      <c r="UIU167" s="23"/>
      <c r="UIV167" s="23"/>
      <c r="UIW167" s="23"/>
      <c r="UIX167" s="23"/>
      <c r="UIY167" s="23"/>
      <c r="UIZ167" s="23"/>
      <c r="UJA167" s="23"/>
      <c r="UJB167" s="23"/>
      <c r="UJC167" s="23"/>
      <c r="UJD167" s="23"/>
      <c r="UJE167" s="23"/>
      <c r="UJF167" s="23"/>
      <c r="UJG167" s="23"/>
      <c r="UJH167" s="23"/>
      <c r="UJI167" s="23"/>
      <c r="UJJ167" s="23"/>
      <c r="UJK167" s="23"/>
      <c r="UJL167" s="23"/>
      <c r="UJM167" s="23"/>
      <c r="UJN167" s="23"/>
      <c r="UJO167" s="23"/>
      <c r="UJP167" s="23"/>
      <c r="UJQ167" s="23"/>
      <c r="UJR167" s="23"/>
      <c r="UJS167" s="23"/>
      <c r="UJT167" s="23"/>
      <c r="UJU167" s="23"/>
      <c r="UJV167" s="23"/>
      <c r="UJW167" s="23"/>
      <c r="UJX167" s="23"/>
      <c r="UJY167" s="23"/>
      <c r="UJZ167" s="23"/>
      <c r="UKA167" s="23"/>
      <c r="UKB167" s="23"/>
      <c r="UKC167" s="23"/>
      <c r="UKD167" s="23"/>
      <c r="UKE167" s="23"/>
      <c r="UKF167" s="23"/>
      <c r="UKG167" s="23"/>
      <c r="UKH167" s="23"/>
      <c r="UKI167" s="23"/>
      <c r="UKJ167" s="23"/>
      <c r="UKK167" s="23"/>
      <c r="UKL167" s="23"/>
      <c r="UKM167" s="23"/>
      <c r="UKN167" s="23"/>
      <c r="UKO167" s="23"/>
      <c r="UKP167" s="23"/>
      <c r="UKQ167" s="23"/>
      <c r="UKR167" s="23"/>
      <c r="UKS167" s="23"/>
      <c r="UKT167" s="23"/>
      <c r="UKU167" s="23"/>
      <c r="UKV167" s="23"/>
      <c r="UKW167" s="23"/>
      <c r="UKX167" s="23"/>
      <c r="UKY167" s="23"/>
      <c r="UKZ167" s="23"/>
      <c r="ULA167" s="23"/>
      <c r="ULB167" s="23"/>
      <c r="ULC167" s="23"/>
      <c r="ULD167" s="23"/>
      <c r="ULE167" s="23"/>
      <c r="ULF167" s="23"/>
      <c r="ULG167" s="23"/>
      <c r="ULH167" s="23"/>
      <c r="ULI167" s="23"/>
      <c r="ULJ167" s="23"/>
      <c r="ULK167" s="23"/>
      <c r="ULL167" s="23"/>
      <c r="ULM167" s="23"/>
      <c r="ULN167" s="23"/>
      <c r="ULO167" s="23"/>
      <c r="ULP167" s="23"/>
      <c r="ULQ167" s="23"/>
      <c r="ULR167" s="23"/>
      <c r="ULS167" s="23"/>
      <c r="ULT167" s="23"/>
      <c r="ULU167" s="23"/>
      <c r="ULV167" s="23"/>
      <c r="ULW167" s="23"/>
      <c r="ULX167" s="23"/>
      <c r="ULY167" s="23"/>
      <c r="ULZ167" s="23"/>
      <c r="UMA167" s="23"/>
      <c r="UMB167" s="23"/>
      <c r="UMC167" s="23"/>
      <c r="UMD167" s="23"/>
      <c r="UME167" s="23"/>
      <c r="UMF167" s="23"/>
      <c r="UMG167" s="23"/>
      <c r="UMH167" s="23"/>
      <c r="UMI167" s="23"/>
      <c r="UMJ167" s="23"/>
      <c r="UMK167" s="23"/>
      <c r="UML167" s="23"/>
      <c r="UMM167" s="23"/>
      <c r="UMN167" s="23"/>
      <c r="UMO167" s="23"/>
      <c r="UMP167" s="23"/>
      <c r="UMQ167" s="23"/>
      <c r="UMR167" s="23"/>
      <c r="UMS167" s="23"/>
      <c r="UMT167" s="23"/>
      <c r="UMU167" s="23"/>
      <c r="UMV167" s="23"/>
      <c r="UMW167" s="23"/>
      <c r="UMX167" s="23"/>
      <c r="UMY167" s="23"/>
      <c r="UMZ167" s="23"/>
      <c r="UNA167" s="23"/>
      <c r="UNB167" s="23"/>
      <c r="UNC167" s="23"/>
      <c r="UND167" s="23"/>
      <c r="UNE167" s="23"/>
      <c r="UNF167" s="23"/>
      <c r="UNG167" s="23"/>
      <c r="UNH167" s="23"/>
      <c r="UNI167" s="23"/>
      <c r="UNJ167" s="23"/>
      <c r="UNK167" s="23"/>
      <c r="UNL167" s="23"/>
      <c r="UNM167" s="23"/>
      <c r="UNN167" s="23"/>
      <c r="UNO167" s="23"/>
      <c r="UNP167" s="23"/>
      <c r="UNQ167" s="23"/>
      <c r="UNR167" s="23"/>
      <c r="UNS167" s="23"/>
      <c r="UNT167" s="23"/>
      <c r="UNU167" s="23"/>
      <c r="UNV167" s="23"/>
      <c r="UNW167" s="23"/>
      <c r="UNX167" s="23"/>
      <c r="UNY167" s="23"/>
      <c r="UNZ167" s="23"/>
      <c r="UOA167" s="23"/>
      <c r="UOB167" s="23"/>
      <c r="UOC167" s="23"/>
      <c r="UOD167" s="23"/>
      <c r="UOE167" s="23"/>
      <c r="UOF167" s="23"/>
      <c r="UOG167" s="23"/>
      <c r="UOH167" s="23"/>
      <c r="UOI167" s="23"/>
      <c r="UOJ167" s="23"/>
      <c r="UOK167" s="23"/>
      <c r="UOL167" s="23"/>
      <c r="UOM167" s="23"/>
      <c r="UON167" s="23"/>
      <c r="UOO167" s="23"/>
      <c r="UOP167" s="23"/>
      <c r="UOQ167" s="23"/>
      <c r="UOR167" s="23"/>
      <c r="UOS167" s="23"/>
      <c r="UOT167" s="23"/>
      <c r="UOU167" s="23"/>
      <c r="UOV167" s="23"/>
      <c r="UOW167" s="23"/>
      <c r="UOX167" s="23"/>
      <c r="UOY167" s="23"/>
      <c r="UOZ167" s="23"/>
      <c r="UPA167" s="23"/>
      <c r="UPB167" s="23"/>
      <c r="UPC167" s="23"/>
      <c r="UPD167" s="23"/>
      <c r="UPE167" s="23"/>
      <c r="UPF167" s="23"/>
      <c r="UPG167" s="23"/>
      <c r="UPH167" s="23"/>
      <c r="UPI167" s="23"/>
      <c r="UPJ167" s="23"/>
      <c r="UPK167" s="23"/>
      <c r="UPL167" s="23"/>
      <c r="UPM167" s="23"/>
      <c r="UPN167" s="23"/>
      <c r="UPO167" s="23"/>
      <c r="UPP167" s="23"/>
      <c r="UPQ167" s="23"/>
      <c r="UPR167" s="23"/>
      <c r="UPS167" s="23"/>
      <c r="UPT167" s="23"/>
      <c r="UPU167" s="23"/>
      <c r="UPV167" s="23"/>
      <c r="UPW167" s="23"/>
      <c r="UPX167" s="23"/>
      <c r="UPY167" s="23"/>
      <c r="UPZ167" s="23"/>
      <c r="UQA167" s="23"/>
      <c r="UQB167" s="23"/>
      <c r="UQC167" s="23"/>
      <c r="UQD167" s="23"/>
      <c r="UQE167" s="23"/>
      <c r="UQF167" s="23"/>
      <c r="UQG167" s="23"/>
      <c r="UQH167" s="23"/>
      <c r="UQI167" s="23"/>
      <c r="UQJ167" s="23"/>
      <c r="UQK167" s="23"/>
      <c r="UQL167" s="23"/>
      <c r="UQM167" s="23"/>
      <c r="UQN167" s="23"/>
      <c r="UQO167" s="23"/>
      <c r="UQP167" s="23"/>
      <c r="UQQ167" s="23"/>
      <c r="UQR167" s="23"/>
      <c r="UQS167" s="23"/>
      <c r="UQT167" s="23"/>
      <c r="UQU167" s="23"/>
      <c r="UQV167" s="23"/>
      <c r="UQW167" s="23"/>
      <c r="UQX167" s="23"/>
      <c r="UQY167" s="23"/>
      <c r="UQZ167" s="23"/>
      <c r="URA167" s="23"/>
      <c r="URB167" s="23"/>
      <c r="URC167" s="23"/>
      <c r="URD167" s="23"/>
      <c r="URE167" s="23"/>
      <c r="URF167" s="23"/>
      <c r="URG167" s="23"/>
      <c r="URH167" s="23"/>
      <c r="URI167" s="23"/>
      <c r="URJ167" s="23"/>
      <c r="URK167" s="23"/>
      <c r="URL167" s="23"/>
      <c r="URM167" s="23"/>
      <c r="URN167" s="23"/>
      <c r="URO167" s="23"/>
      <c r="URP167" s="23"/>
      <c r="URQ167" s="23"/>
      <c r="URR167" s="23"/>
      <c r="URS167" s="23"/>
      <c r="URT167" s="23"/>
      <c r="URU167" s="23"/>
      <c r="URV167" s="23"/>
      <c r="URW167" s="23"/>
      <c r="URX167" s="23"/>
      <c r="URY167" s="23"/>
      <c r="URZ167" s="23"/>
      <c r="USA167" s="23"/>
      <c r="USB167" s="23"/>
      <c r="USC167" s="23"/>
      <c r="USD167" s="23"/>
      <c r="USE167" s="23"/>
      <c r="USF167" s="23"/>
      <c r="USG167" s="23"/>
      <c r="USH167" s="23"/>
      <c r="USI167" s="23"/>
      <c r="USJ167" s="23"/>
      <c r="USK167" s="23"/>
      <c r="USL167" s="23"/>
      <c r="USM167" s="23"/>
      <c r="USN167" s="23"/>
      <c r="USO167" s="23"/>
      <c r="USP167" s="23"/>
      <c r="USQ167" s="23"/>
      <c r="USR167" s="23"/>
      <c r="USS167" s="23"/>
      <c r="UST167" s="23"/>
      <c r="USU167" s="23"/>
      <c r="USV167" s="23"/>
      <c r="USW167" s="23"/>
      <c r="USX167" s="23"/>
      <c r="USY167" s="23"/>
      <c r="USZ167" s="23"/>
      <c r="UTA167" s="23"/>
      <c r="UTB167" s="23"/>
      <c r="UTC167" s="23"/>
      <c r="UTD167" s="23"/>
      <c r="UTE167" s="23"/>
      <c r="UTF167" s="23"/>
      <c r="UTG167" s="23"/>
      <c r="UTH167" s="23"/>
      <c r="UTI167" s="23"/>
      <c r="UTJ167" s="23"/>
      <c r="UTK167" s="23"/>
      <c r="UTL167" s="23"/>
      <c r="UTM167" s="23"/>
      <c r="UTN167" s="23"/>
      <c r="UTO167" s="23"/>
      <c r="UTP167" s="23"/>
      <c r="UTQ167" s="23"/>
      <c r="UTR167" s="23"/>
      <c r="UTS167" s="23"/>
      <c r="UTT167" s="23"/>
      <c r="UTU167" s="23"/>
      <c r="UTV167" s="23"/>
      <c r="UTW167" s="23"/>
      <c r="UTX167" s="23"/>
      <c r="UTY167" s="23"/>
      <c r="UTZ167" s="23"/>
      <c r="UUA167" s="23"/>
      <c r="UUB167" s="23"/>
      <c r="UUC167" s="23"/>
      <c r="UUD167" s="23"/>
      <c r="UUE167" s="23"/>
      <c r="UUF167" s="23"/>
      <c r="UUG167" s="23"/>
      <c r="UUH167" s="23"/>
      <c r="UUI167" s="23"/>
      <c r="UUJ167" s="23"/>
      <c r="UUK167" s="23"/>
      <c r="UUL167" s="23"/>
      <c r="UUM167" s="23"/>
      <c r="UUN167" s="23"/>
      <c r="UUO167" s="23"/>
      <c r="UUP167" s="23"/>
      <c r="UUQ167" s="23"/>
      <c r="UUR167" s="23"/>
      <c r="UUS167" s="23"/>
      <c r="UUT167" s="23"/>
      <c r="UUU167" s="23"/>
      <c r="UUV167" s="23"/>
      <c r="UUW167" s="23"/>
      <c r="UUX167" s="23"/>
      <c r="UUY167" s="23"/>
      <c r="UUZ167" s="23"/>
      <c r="UVA167" s="23"/>
      <c r="UVB167" s="23"/>
      <c r="UVC167" s="23"/>
      <c r="UVD167" s="23"/>
      <c r="UVE167" s="23"/>
      <c r="UVF167" s="23"/>
      <c r="UVG167" s="23"/>
      <c r="UVH167" s="23"/>
      <c r="UVI167" s="23"/>
      <c r="UVJ167" s="23"/>
      <c r="UVK167" s="23"/>
      <c r="UVL167" s="23"/>
      <c r="UVM167" s="23"/>
      <c r="UVN167" s="23"/>
      <c r="UVO167" s="23"/>
      <c r="UVP167" s="23"/>
      <c r="UVQ167" s="23"/>
      <c r="UVR167" s="23"/>
      <c r="UVS167" s="23"/>
      <c r="UVT167" s="23"/>
      <c r="UVU167" s="23"/>
      <c r="UVV167" s="23"/>
      <c r="UVW167" s="23"/>
      <c r="UVX167" s="23"/>
      <c r="UVY167" s="23"/>
      <c r="UVZ167" s="23"/>
      <c r="UWA167" s="23"/>
      <c r="UWB167" s="23"/>
      <c r="UWC167" s="23"/>
      <c r="UWD167" s="23"/>
      <c r="UWE167" s="23"/>
      <c r="UWF167" s="23"/>
      <c r="UWG167" s="23"/>
      <c r="UWH167" s="23"/>
      <c r="UWI167" s="23"/>
      <c r="UWJ167" s="23"/>
      <c r="UWK167" s="23"/>
      <c r="UWL167" s="23"/>
      <c r="UWM167" s="23"/>
      <c r="UWN167" s="23"/>
      <c r="UWO167" s="23"/>
      <c r="UWP167" s="23"/>
      <c r="UWQ167" s="23"/>
      <c r="UWR167" s="23"/>
      <c r="UWS167" s="23"/>
      <c r="UWT167" s="23"/>
      <c r="UWU167" s="23"/>
      <c r="UWV167" s="23"/>
      <c r="UWW167" s="23"/>
      <c r="UWX167" s="23"/>
      <c r="UWY167" s="23"/>
      <c r="UWZ167" s="23"/>
      <c r="UXA167" s="23"/>
      <c r="UXB167" s="23"/>
      <c r="UXC167" s="23"/>
      <c r="UXD167" s="23"/>
      <c r="UXE167" s="23"/>
      <c r="UXF167" s="23"/>
      <c r="UXG167" s="23"/>
      <c r="UXH167" s="23"/>
      <c r="UXI167" s="23"/>
      <c r="UXJ167" s="23"/>
      <c r="UXK167" s="23"/>
      <c r="UXL167" s="23"/>
      <c r="UXM167" s="23"/>
      <c r="UXN167" s="23"/>
      <c r="UXO167" s="23"/>
      <c r="UXP167" s="23"/>
      <c r="UXQ167" s="23"/>
      <c r="UXR167" s="23"/>
      <c r="UXS167" s="23"/>
      <c r="UXT167" s="23"/>
      <c r="UXU167" s="23"/>
      <c r="UXV167" s="23"/>
      <c r="UXW167" s="23"/>
      <c r="UXX167" s="23"/>
      <c r="UXY167" s="23"/>
      <c r="UXZ167" s="23"/>
      <c r="UYA167" s="23"/>
      <c r="UYB167" s="23"/>
      <c r="UYC167" s="23"/>
      <c r="UYD167" s="23"/>
      <c r="UYE167" s="23"/>
      <c r="UYF167" s="23"/>
      <c r="UYG167" s="23"/>
      <c r="UYH167" s="23"/>
      <c r="UYI167" s="23"/>
      <c r="UYJ167" s="23"/>
      <c r="UYK167" s="23"/>
      <c r="UYL167" s="23"/>
      <c r="UYM167" s="23"/>
      <c r="UYN167" s="23"/>
      <c r="UYO167" s="23"/>
      <c r="UYP167" s="23"/>
      <c r="UYQ167" s="23"/>
      <c r="UYR167" s="23"/>
      <c r="UYS167" s="23"/>
      <c r="UYT167" s="23"/>
      <c r="UYU167" s="23"/>
      <c r="UYV167" s="23"/>
      <c r="UYW167" s="23"/>
      <c r="UYX167" s="23"/>
      <c r="UYY167" s="23"/>
      <c r="UYZ167" s="23"/>
      <c r="UZA167" s="23"/>
      <c r="UZB167" s="23"/>
      <c r="UZC167" s="23"/>
      <c r="UZD167" s="23"/>
      <c r="UZE167" s="23"/>
      <c r="UZF167" s="23"/>
      <c r="UZG167" s="23"/>
      <c r="UZH167" s="23"/>
      <c r="UZI167" s="23"/>
      <c r="UZJ167" s="23"/>
      <c r="UZK167" s="23"/>
      <c r="UZL167" s="23"/>
      <c r="UZM167" s="23"/>
      <c r="UZN167" s="23"/>
      <c r="UZO167" s="23"/>
      <c r="UZP167" s="23"/>
      <c r="UZQ167" s="23"/>
      <c r="UZR167" s="23"/>
      <c r="UZS167" s="23"/>
      <c r="UZT167" s="23"/>
      <c r="UZU167" s="23"/>
      <c r="UZV167" s="23"/>
      <c r="UZW167" s="23"/>
      <c r="UZX167" s="23"/>
      <c r="UZY167" s="23"/>
      <c r="UZZ167" s="23"/>
      <c r="VAA167" s="23"/>
      <c r="VAB167" s="23"/>
      <c r="VAC167" s="23"/>
      <c r="VAD167" s="23"/>
      <c r="VAE167" s="23"/>
      <c r="VAF167" s="23"/>
      <c r="VAG167" s="23"/>
      <c r="VAH167" s="23"/>
      <c r="VAI167" s="23"/>
      <c r="VAJ167" s="23"/>
      <c r="VAK167" s="23"/>
      <c r="VAL167" s="23"/>
      <c r="VAM167" s="23"/>
      <c r="VAN167" s="23"/>
      <c r="VAO167" s="23"/>
      <c r="VAP167" s="23"/>
      <c r="VAQ167" s="23"/>
      <c r="VAR167" s="23"/>
      <c r="VAS167" s="23"/>
      <c r="VAT167" s="23"/>
      <c r="VAU167" s="23"/>
      <c r="VAV167" s="23"/>
      <c r="VAW167" s="23"/>
      <c r="VAX167" s="23"/>
      <c r="VAY167" s="23"/>
      <c r="VAZ167" s="23"/>
      <c r="VBA167" s="23"/>
      <c r="VBB167" s="23"/>
      <c r="VBC167" s="23"/>
      <c r="VBD167" s="23"/>
      <c r="VBE167" s="23"/>
      <c r="VBF167" s="23"/>
      <c r="VBG167" s="23"/>
      <c r="VBH167" s="23"/>
      <c r="VBI167" s="23"/>
      <c r="VBJ167" s="23"/>
      <c r="VBK167" s="23"/>
      <c r="VBL167" s="23"/>
      <c r="VBM167" s="23"/>
      <c r="VBN167" s="23"/>
      <c r="VBO167" s="23"/>
      <c r="VBP167" s="23"/>
      <c r="VBQ167" s="23"/>
      <c r="VBR167" s="23"/>
      <c r="VBS167" s="23"/>
      <c r="VBT167" s="23"/>
      <c r="VBU167" s="23"/>
      <c r="VBV167" s="23"/>
      <c r="VBW167" s="23"/>
      <c r="VBX167" s="23"/>
      <c r="VBY167" s="23"/>
      <c r="VBZ167" s="23"/>
      <c r="VCA167" s="23"/>
      <c r="VCB167" s="23"/>
      <c r="VCC167" s="23"/>
      <c r="VCD167" s="23"/>
      <c r="VCE167" s="23"/>
      <c r="VCF167" s="23"/>
      <c r="VCG167" s="23"/>
      <c r="VCH167" s="23"/>
      <c r="VCI167" s="23"/>
      <c r="VCJ167" s="23"/>
      <c r="VCK167" s="23"/>
      <c r="VCL167" s="23"/>
      <c r="VCM167" s="23"/>
      <c r="VCN167" s="23"/>
      <c r="VCO167" s="23"/>
      <c r="VCP167" s="23"/>
      <c r="VCQ167" s="23"/>
      <c r="VCR167" s="23"/>
      <c r="VCS167" s="23"/>
      <c r="VCT167" s="23"/>
      <c r="VCU167" s="23"/>
      <c r="VCV167" s="23"/>
      <c r="VCW167" s="23"/>
      <c r="VCX167" s="23"/>
      <c r="VCY167" s="23"/>
      <c r="VCZ167" s="23"/>
      <c r="VDA167" s="23"/>
      <c r="VDB167" s="23"/>
      <c r="VDC167" s="23"/>
      <c r="VDD167" s="23"/>
      <c r="VDE167" s="23"/>
      <c r="VDF167" s="23"/>
      <c r="VDG167" s="23"/>
      <c r="VDH167" s="23"/>
      <c r="VDI167" s="23"/>
      <c r="VDJ167" s="23"/>
      <c r="VDK167" s="23"/>
      <c r="VDL167" s="23"/>
      <c r="VDM167" s="23"/>
      <c r="VDN167" s="23"/>
      <c r="VDO167" s="23"/>
      <c r="VDP167" s="23"/>
      <c r="VDQ167" s="23"/>
      <c r="VDR167" s="23"/>
      <c r="VDS167" s="23"/>
      <c r="VDT167" s="23"/>
      <c r="VDU167" s="23"/>
      <c r="VDV167" s="23"/>
      <c r="VDW167" s="23"/>
      <c r="VDX167" s="23"/>
      <c r="VDY167" s="23"/>
      <c r="VDZ167" s="23"/>
      <c r="VEA167" s="23"/>
      <c r="VEB167" s="23"/>
      <c r="VEC167" s="23"/>
      <c r="VED167" s="23"/>
      <c r="VEE167" s="23"/>
      <c r="VEF167" s="23"/>
      <c r="VEG167" s="23"/>
      <c r="VEH167" s="23"/>
      <c r="VEI167" s="23"/>
      <c r="VEJ167" s="23"/>
      <c r="VEK167" s="23"/>
      <c r="VEL167" s="23"/>
      <c r="VEM167" s="23"/>
      <c r="VEN167" s="23"/>
      <c r="VEO167" s="23"/>
      <c r="VEP167" s="23"/>
      <c r="VEQ167" s="23"/>
      <c r="VER167" s="23"/>
      <c r="VES167" s="23"/>
      <c r="VET167" s="23"/>
      <c r="VEU167" s="23"/>
      <c r="VEV167" s="23"/>
      <c r="VEW167" s="23"/>
      <c r="VEX167" s="23"/>
      <c r="VEY167" s="23"/>
      <c r="VEZ167" s="23"/>
      <c r="VFA167" s="23"/>
      <c r="VFB167" s="23"/>
      <c r="VFC167" s="23"/>
      <c r="VFD167" s="23"/>
      <c r="VFE167" s="23"/>
      <c r="VFF167" s="23"/>
      <c r="VFG167" s="23"/>
      <c r="VFH167" s="23"/>
      <c r="VFI167" s="23"/>
      <c r="VFJ167" s="23"/>
      <c r="VFK167" s="23"/>
      <c r="VFL167" s="23"/>
      <c r="VFM167" s="23"/>
      <c r="VFN167" s="23"/>
      <c r="VFO167" s="23"/>
      <c r="VFP167" s="23"/>
      <c r="VFQ167" s="23"/>
      <c r="VFR167" s="23"/>
      <c r="VFS167" s="23"/>
      <c r="VFT167" s="23"/>
      <c r="VFU167" s="23"/>
      <c r="VFV167" s="23"/>
      <c r="VFW167" s="23"/>
      <c r="VFX167" s="23"/>
      <c r="VFY167" s="23"/>
      <c r="VFZ167" s="23"/>
      <c r="VGA167" s="23"/>
      <c r="VGB167" s="23"/>
      <c r="VGC167" s="23"/>
      <c r="VGD167" s="23"/>
      <c r="VGE167" s="23"/>
      <c r="VGF167" s="23"/>
      <c r="VGG167" s="23"/>
      <c r="VGH167" s="23"/>
      <c r="VGI167" s="23"/>
      <c r="VGJ167" s="23"/>
      <c r="VGK167" s="23"/>
      <c r="VGL167" s="23"/>
      <c r="VGM167" s="23"/>
      <c r="VGN167" s="23"/>
      <c r="VGO167" s="23"/>
      <c r="VGP167" s="23"/>
      <c r="VGQ167" s="23"/>
      <c r="VGR167" s="23"/>
      <c r="VGS167" s="23"/>
      <c r="VGT167" s="23"/>
      <c r="VGU167" s="23"/>
      <c r="VGV167" s="23"/>
      <c r="VGW167" s="23"/>
      <c r="VGX167" s="23"/>
      <c r="VGY167" s="23"/>
      <c r="VGZ167" s="23"/>
      <c r="VHA167" s="23"/>
      <c r="VHB167" s="23"/>
      <c r="VHC167" s="23"/>
      <c r="VHD167" s="23"/>
      <c r="VHE167" s="23"/>
      <c r="VHF167" s="23"/>
      <c r="VHG167" s="23"/>
      <c r="VHH167" s="23"/>
      <c r="VHI167" s="23"/>
      <c r="VHJ167" s="23"/>
      <c r="VHK167" s="23"/>
      <c r="VHL167" s="23"/>
      <c r="VHM167" s="23"/>
      <c r="VHN167" s="23"/>
      <c r="VHO167" s="23"/>
      <c r="VHP167" s="23"/>
      <c r="VHQ167" s="23"/>
      <c r="VHR167" s="23"/>
      <c r="VHS167" s="23"/>
      <c r="VHT167" s="23"/>
      <c r="VHU167" s="23"/>
      <c r="VHV167" s="23"/>
      <c r="VHW167" s="23"/>
      <c r="VHX167" s="23"/>
      <c r="VHY167" s="23"/>
      <c r="VHZ167" s="23"/>
      <c r="VIA167" s="23"/>
      <c r="VIB167" s="23"/>
      <c r="VIC167" s="23"/>
      <c r="VID167" s="23"/>
      <c r="VIE167" s="23"/>
      <c r="VIF167" s="23"/>
      <c r="VIG167" s="23"/>
      <c r="VIH167" s="23"/>
      <c r="VII167" s="23"/>
      <c r="VIJ167" s="23"/>
      <c r="VIK167" s="23"/>
      <c r="VIL167" s="23"/>
      <c r="VIM167" s="23"/>
      <c r="VIN167" s="23"/>
      <c r="VIO167" s="23"/>
      <c r="VIP167" s="23"/>
      <c r="VIQ167" s="23"/>
      <c r="VIR167" s="23"/>
      <c r="VIS167" s="23"/>
      <c r="VIT167" s="23"/>
      <c r="VIU167" s="23"/>
      <c r="VIV167" s="23"/>
      <c r="VIW167" s="23"/>
      <c r="VIX167" s="23"/>
      <c r="VIY167" s="23"/>
      <c r="VIZ167" s="23"/>
      <c r="VJA167" s="23"/>
      <c r="VJB167" s="23"/>
      <c r="VJC167" s="23"/>
      <c r="VJD167" s="23"/>
      <c r="VJE167" s="23"/>
      <c r="VJF167" s="23"/>
      <c r="VJG167" s="23"/>
      <c r="VJH167" s="23"/>
      <c r="VJI167" s="23"/>
      <c r="VJJ167" s="23"/>
      <c r="VJK167" s="23"/>
      <c r="VJL167" s="23"/>
      <c r="VJM167" s="23"/>
      <c r="VJN167" s="23"/>
      <c r="VJO167" s="23"/>
      <c r="VJP167" s="23"/>
      <c r="VJQ167" s="23"/>
      <c r="VJR167" s="23"/>
      <c r="VJS167" s="23"/>
      <c r="VJT167" s="23"/>
      <c r="VJU167" s="23"/>
      <c r="VJV167" s="23"/>
      <c r="VJW167" s="23"/>
      <c r="VJX167" s="23"/>
      <c r="VJY167" s="23"/>
      <c r="VJZ167" s="23"/>
      <c r="VKA167" s="23"/>
      <c r="VKB167" s="23"/>
      <c r="VKC167" s="23"/>
      <c r="VKD167" s="23"/>
      <c r="VKE167" s="23"/>
      <c r="VKF167" s="23"/>
      <c r="VKG167" s="23"/>
      <c r="VKH167" s="23"/>
      <c r="VKI167" s="23"/>
      <c r="VKJ167" s="23"/>
      <c r="VKK167" s="23"/>
      <c r="VKL167" s="23"/>
      <c r="VKM167" s="23"/>
      <c r="VKN167" s="23"/>
      <c r="VKO167" s="23"/>
      <c r="VKP167" s="23"/>
      <c r="VKQ167" s="23"/>
      <c r="VKR167" s="23"/>
      <c r="VKS167" s="23"/>
      <c r="VKT167" s="23"/>
      <c r="VKU167" s="23"/>
      <c r="VKV167" s="23"/>
      <c r="VKW167" s="23"/>
      <c r="VKX167" s="23"/>
      <c r="VKY167" s="23"/>
      <c r="VKZ167" s="23"/>
      <c r="VLA167" s="23"/>
      <c r="VLB167" s="23"/>
      <c r="VLC167" s="23"/>
      <c r="VLD167" s="23"/>
      <c r="VLE167" s="23"/>
      <c r="VLF167" s="23"/>
      <c r="VLG167" s="23"/>
      <c r="VLH167" s="23"/>
      <c r="VLI167" s="23"/>
      <c r="VLJ167" s="23"/>
      <c r="VLK167" s="23"/>
      <c r="VLL167" s="23"/>
      <c r="VLM167" s="23"/>
      <c r="VLN167" s="23"/>
      <c r="VLO167" s="23"/>
      <c r="VLP167" s="23"/>
      <c r="VLQ167" s="23"/>
      <c r="VLR167" s="23"/>
      <c r="VLS167" s="23"/>
      <c r="VLT167" s="23"/>
      <c r="VLU167" s="23"/>
      <c r="VLV167" s="23"/>
      <c r="VLW167" s="23"/>
      <c r="VLX167" s="23"/>
      <c r="VLY167" s="23"/>
      <c r="VLZ167" s="23"/>
      <c r="VMA167" s="23"/>
      <c r="VMB167" s="23"/>
      <c r="VMC167" s="23"/>
      <c r="VMD167" s="23"/>
      <c r="VME167" s="23"/>
      <c r="VMF167" s="23"/>
      <c r="VMG167" s="23"/>
      <c r="VMH167" s="23"/>
      <c r="VMI167" s="23"/>
      <c r="VMJ167" s="23"/>
      <c r="VMK167" s="23"/>
      <c r="VML167" s="23"/>
      <c r="VMM167" s="23"/>
      <c r="VMN167" s="23"/>
      <c r="VMO167" s="23"/>
      <c r="VMP167" s="23"/>
      <c r="VMQ167" s="23"/>
      <c r="VMR167" s="23"/>
      <c r="VMS167" s="23"/>
      <c r="VMT167" s="23"/>
      <c r="VMU167" s="23"/>
      <c r="VMV167" s="23"/>
      <c r="VMW167" s="23"/>
      <c r="VMX167" s="23"/>
      <c r="VMY167" s="23"/>
      <c r="VMZ167" s="23"/>
      <c r="VNA167" s="23"/>
      <c r="VNB167" s="23"/>
      <c r="VNC167" s="23"/>
      <c r="VND167" s="23"/>
      <c r="VNE167" s="23"/>
      <c r="VNF167" s="23"/>
      <c r="VNG167" s="23"/>
      <c r="VNH167" s="23"/>
      <c r="VNI167" s="23"/>
      <c r="VNJ167" s="23"/>
      <c r="VNK167" s="23"/>
      <c r="VNL167" s="23"/>
      <c r="VNM167" s="23"/>
      <c r="VNN167" s="23"/>
      <c r="VNO167" s="23"/>
      <c r="VNP167" s="23"/>
      <c r="VNQ167" s="23"/>
      <c r="VNR167" s="23"/>
      <c r="VNS167" s="23"/>
      <c r="VNT167" s="23"/>
      <c r="VNU167" s="23"/>
      <c r="VNV167" s="23"/>
      <c r="VNW167" s="23"/>
      <c r="VNX167" s="23"/>
      <c r="VNY167" s="23"/>
      <c r="VNZ167" s="23"/>
      <c r="VOA167" s="23"/>
      <c r="VOB167" s="23"/>
      <c r="VOC167" s="23"/>
      <c r="VOD167" s="23"/>
      <c r="VOE167" s="23"/>
      <c r="VOF167" s="23"/>
      <c r="VOG167" s="23"/>
      <c r="VOH167" s="23"/>
      <c r="VOI167" s="23"/>
      <c r="VOJ167" s="23"/>
      <c r="VOK167" s="23"/>
      <c r="VOL167" s="23"/>
      <c r="VOM167" s="23"/>
      <c r="VON167" s="23"/>
      <c r="VOO167" s="23"/>
      <c r="VOP167" s="23"/>
      <c r="VOQ167" s="23"/>
      <c r="VOR167" s="23"/>
      <c r="VOS167" s="23"/>
      <c r="VOT167" s="23"/>
      <c r="VOU167" s="23"/>
      <c r="VOV167" s="23"/>
      <c r="VOW167" s="23"/>
      <c r="VOX167" s="23"/>
      <c r="VOY167" s="23"/>
      <c r="VOZ167" s="23"/>
      <c r="VPA167" s="23"/>
      <c r="VPB167" s="23"/>
      <c r="VPC167" s="23"/>
      <c r="VPD167" s="23"/>
      <c r="VPE167" s="23"/>
      <c r="VPF167" s="23"/>
      <c r="VPG167" s="23"/>
      <c r="VPH167" s="23"/>
      <c r="VPI167" s="23"/>
      <c r="VPJ167" s="23"/>
      <c r="VPK167" s="23"/>
      <c r="VPL167" s="23"/>
      <c r="VPM167" s="23"/>
      <c r="VPN167" s="23"/>
      <c r="VPO167" s="23"/>
      <c r="VPP167" s="23"/>
      <c r="VPQ167" s="23"/>
      <c r="VPR167" s="23"/>
      <c r="VPS167" s="23"/>
      <c r="VPT167" s="23"/>
      <c r="VPU167" s="23"/>
      <c r="VPV167" s="23"/>
      <c r="VPW167" s="23"/>
      <c r="VPX167" s="23"/>
      <c r="VPY167" s="23"/>
      <c r="VPZ167" s="23"/>
      <c r="VQA167" s="23"/>
      <c r="VQB167" s="23"/>
      <c r="VQC167" s="23"/>
      <c r="VQD167" s="23"/>
      <c r="VQE167" s="23"/>
      <c r="VQF167" s="23"/>
      <c r="VQG167" s="23"/>
      <c r="VQH167" s="23"/>
      <c r="VQI167" s="23"/>
      <c r="VQJ167" s="23"/>
      <c r="VQK167" s="23"/>
      <c r="VQL167" s="23"/>
      <c r="VQM167" s="23"/>
      <c r="VQN167" s="23"/>
      <c r="VQO167" s="23"/>
      <c r="VQP167" s="23"/>
      <c r="VQQ167" s="23"/>
      <c r="VQR167" s="23"/>
      <c r="VQS167" s="23"/>
      <c r="VQT167" s="23"/>
      <c r="VQU167" s="23"/>
      <c r="VQV167" s="23"/>
      <c r="VQW167" s="23"/>
      <c r="VQX167" s="23"/>
      <c r="VQY167" s="23"/>
      <c r="VQZ167" s="23"/>
      <c r="VRA167" s="23"/>
      <c r="VRB167" s="23"/>
      <c r="VRC167" s="23"/>
      <c r="VRD167" s="23"/>
      <c r="VRE167" s="23"/>
      <c r="VRF167" s="23"/>
      <c r="VRG167" s="23"/>
      <c r="VRH167" s="23"/>
      <c r="VRI167" s="23"/>
      <c r="VRJ167" s="23"/>
      <c r="VRK167" s="23"/>
      <c r="VRL167" s="23"/>
      <c r="VRM167" s="23"/>
      <c r="VRN167" s="23"/>
      <c r="VRO167" s="23"/>
      <c r="VRP167" s="23"/>
      <c r="VRQ167" s="23"/>
      <c r="VRR167" s="23"/>
      <c r="VRS167" s="23"/>
      <c r="VRT167" s="23"/>
      <c r="VRU167" s="23"/>
      <c r="VRV167" s="23"/>
      <c r="VRW167" s="23"/>
      <c r="VRX167" s="23"/>
      <c r="VRY167" s="23"/>
      <c r="VRZ167" s="23"/>
      <c r="VSA167" s="23"/>
      <c r="VSB167" s="23"/>
      <c r="VSC167" s="23"/>
      <c r="VSD167" s="23"/>
      <c r="VSE167" s="23"/>
      <c r="VSF167" s="23"/>
      <c r="VSG167" s="23"/>
      <c r="VSH167" s="23"/>
      <c r="VSI167" s="23"/>
      <c r="VSJ167" s="23"/>
      <c r="VSK167" s="23"/>
      <c r="VSL167" s="23"/>
      <c r="VSM167" s="23"/>
      <c r="VSN167" s="23"/>
      <c r="VSO167" s="23"/>
      <c r="VSP167" s="23"/>
      <c r="VSQ167" s="23"/>
      <c r="VSR167" s="23"/>
      <c r="VSS167" s="23"/>
      <c r="VST167" s="23"/>
      <c r="VSU167" s="23"/>
      <c r="VSV167" s="23"/>
      <c r="VSW167" s="23"/>
      <c r="VSX167" s="23"/>
      <c r="VSY167" s="23"/>
      <c r="VSZ167" s="23"/>
      <c r="VTA167" s="23"/>
      <c r="VTB167" s="23"/>
      <c r="VTC167" s="23"/>
      <c r="VTD167" s="23"/>
      <c r="VTE167" s="23"/>
      <c r="VTF167" s="23"/>
      <c r="VTG167" s="23"/>
      <c r="VTH167" s="23"/>
      <c r="VTI167" s="23"/>
      <c r="VTJ167" s="23"/>
      <c r="VTK167" s="23"/>
      <c r="VTL167" s="23"/>
      <c r="VTM167" s="23"/>
      <c r="VTN167" s="23"/>
      <c r="VTO167" s="23"/>
      <c r="VTP167" s="23"/>
      <c r="VTQ167" s="23"/>
      <c r="VTR167" s="23"/>
      <c r="VTS167" s="23"/>
      <c r="VTT167" s="23"/>
      <c r="VTU167" s="23"/>
      <c r="VTV167" s="23"/>
      <c r="VTW167" s="23"/>
      <c r="VTX167" s="23"/>
      <c r="VTY167" s="23"/>
      <c r="VTZ167" s="23"/>
      <c r="VUA167" s="23"/>
      <c r="VUB167" s="23"/>
      <c r="VUC167" s="23"/>
      <c r="VUD167" s="23"/>
      <c r="VUE167" s="23"/>
      <c r="VUF167" s="23"/>
      <c r="VUG167" s="23"/>
      <c r="VUH167" s="23"/>
      <c r="VUI167" s="23"/>
      <c r="VUJ167" s="23"/>
      <c r="VUK167" s="23"/>
      <c r="VUL167" s="23"/>
      <c r="VUM167" s="23"/>
      <c r="VUN167" s="23"/>
      <c r="VUO167" s="23"/>
      <c r="VUP167" s="23"/>
      <c r="VUQ167" s="23"/>
      <c r="VUR167" s="23"/>
      <c r="VUS167" s="23"/>
      <c r="VUT167" s="23"/>
      <c r="VUU167" s="23"/>
      <c r="VUV167" s="23"/>
      <c r="VUW167" s="23"/>
      <c r="VUX167" s="23"/>
      <c r="VUY167" s="23"/>
      <c r="VUZ167" s="23"/>
      <c r="VVA167" s="23"/>
      <c r="VVB167" s="23"/>
      <c r="VVC167" s="23"/>
      <c r="VVD167" s="23"/>
      <c r="VVE167" s="23"/>
      <c r="VVF167" s="23"/>
      <c r="VVG167" s="23"/>
      <c r="VVH167" s="23"/>
      <c r="VVI167" s="23"/>
      <c r="VVJ167" s="23"/>
      <c r="VVK167" s="23"/>
      <c r="VVL167" s="23"/>
      <c r="VVM167" s="23"/>
      <c r="VVN167" s="23"/>
      <c r="VVO167" s="23"/>
      <c r="VVP167" s="23"/>
      <c r="VVQ167" s="23"/>
      <c r="VVR167" s="23"/>
      <c r="VVS167" s="23"/>
      <c r="VVT167" s="23"/>
      <c r="VVU167" s="23"/>
      <c r="VVV167" s="23"/>
      <c r="VVW167" s="23"/>
      <c r="VVX167" s="23"/>
      <c r="VVY167" s="23"/>
      <c r="VVZ167" s="23"/>
      <c r="VWA167" s="23"/>
      <c r="VWB167" s="23"/>
      <c r="VWC167" s="23"/>
      <c r="VWD167" s="23"/>
      <c r="VWE167" s="23"/>
      <c r="VWF167" s="23"/>
      <c r="VWG167" s="23"/>
      <c r="VWH167" s="23"/>
      <c r="VWI167" s="23"/>
      <c r="VWJ167" s="23"/>
      <c r="VWK167" s="23"/>
      <c r="VWL167" s="23"/>
      <c r="VWM167" s="23"/>
      <c r="VWN167" s="23"/>
      <c r="VWO167" s="23"/>
      <c r="VWP167" s="23"/>
      <c r="VWQ167" s="23"/>
      <c r="VWR167" s="23"/>
      <c r="VWS167" s="23"/>
      <c r="VWT167" s="23"/>
      <c r="VWU167" s="23"/>
      <c r="VWV167" s="23"/>
      <c r="VWW167" s="23"/>
      <c r="VWX167" s="23"/>
      <c r="VWY167" s="23"/>
      <c r="VWZ167" s="23"/>
      <c r="VXA167" s="23"/>
      <c r="VXB167" s="23"/>
      <c r="VXC167" s="23"/>
      <c r="VXD167" s="23"/>
      <c r="VXE167" s="23"/>
      <c r="VXF167" s="23"/>
      <c r="VXG167" s="23"/>
      <c r="VXH167" s="23"/>
      <c r="VXI167" s="23"/>
      <c r="VXJ167" s="23"/>
      <c r="VXK167" s="23"/>
      <c r="VXL167" s="23"/>
      <c r="VXM167" s="23"/>
      <c r="VXN167" s="23"/>
      <c r="VXO167" s="23"/>
      <c r="VXP167" s="23"/>
      <c r="VXQ167" s="23"/>
      <c r="VXR167" s="23"/>
      <c r="VXS167" s="23"/>
      <c r="VXT167" s="23"/>
      <c r="VXU167" s="23"/>
      <c r="VXV167" s="23"/>
      <c r="VXW167" s="23"/>
      <c r="VXX167" s="23"/>
      <c r="VXY167" s="23"/>
      <c r="VXZ167" s="23"/>
      <c r="VYA167" s="23"/>
      <c r="VYB167" s="23"/>
      <c r="VYC167" s="23"/>
      <c r="VYD167" s="23"/>
      <c r="VYE167" s="23"/>
      <c r="VYF167" s="23"/>
      <c r="VYG167" s="23"/>
      <c r="VYH167" s="23"/>
      <c r="VYI167" s="23"/>
      <c r="VYJ167" s="23"/>
      <c r="VYK167" s="23"/>
      <c r="VYL167" s="23"/>
      <c r="VYM167" s="23"/>
      <c r="VYN167" s="23"/>
      <c r="VYO167" s="23"/>
      <c r="VYP167" s="23"/>
      <c r="VYQ167" s="23"/>
      <c r="VYR167" s="23"/>
      <c r="VYS167" s="23"/>
      <c r="VYT167" s="23"/>
      <c r="VYU167" s="23"/>
      <c r="VYV167" s="23"/>
      <c r="VYW167" s="23"/>
      <c r="VYX167" s="23"/>
      <c r="VYY167" s="23"/>
      <c r="VYZ167" s="23"/>
      <c r="VZA167" s="23"/>
      <c r="VZB167" s="23"/>
      <c r="VZC167" s="23"/>
      <c r="VZD167" s="23"/>
      <c r="VZE167" s="23"/>
      <c r="VZF167" s="23"/>
      <c r="VZG167" s="23"/>
      <c r="VZH167" s="23"/>
      <c r="VZI167" s="23"/>
      <c r="VZJ167" s="23"/>
      <c r="VZK167" s="23"/>
      <c r="VZL167" s="23"/>
      <c r="VZM167" s="23"/>
      <c r="VZN167" s="23"/>
      <c r="VZO167" s="23"/>
      <c r="VZP167" s="23"/>
      <c r="VZQ167" s="23"/>
      <c r="VZR167" s="23"/>
      <c r="VZS167" s="23"/>
      <c r="VZT167" s="23"/>
      <c r="VZU167" s="23"/>
      <c r="VZV167" s="23"/>
      <c r="VZW167" s="23"/>
      <c r="VZX167" s="23"/>
      <c r="VZY167" s="23"/>
      <c r="VZZ167" s="23"/>
      <c r="WAA167" s="23"/>
      <c r="WAB167" s="23"/>
      <c r="WAC167" s="23"/>
      <c r="WAD167" s="23"/>
      <c r="WAE167" s="23"/>
      <c r="WAF167" s="23"/>
      <c r="WAG167" s="23"/>
      <c r="WAH167" s="23"/>
      <c r="WAI167" s="23"/>
      <c r="WAJ167" s="23"/>
      <c r="WAK167" s="23"/>
      <c r="WAL167" s="23"/>
      <c r="WAM167" s="23"/>
      <c r="WAN167" s="23"/>
      <c r="WAO167" s="23"/>
      <c r="WAP167" s="23"/>
      <c r="WAQ167" s="23"/>
      <c r="WAR167" s="23"/>
      <c r="WAS167" s="23"/>
      <c r="WAT167" s="23"/>
      <c r="WAU167" s="23"/>
      <c r="WAV167" s="23"/>
      <c r="WAW167" s="23"/>
      <c r="WAX167" s="23"/>
      <c r="WAY167" s="23"/>
      <c r="WAZ167" s="23"/>
      <c r="WBA167" s="23"/>
      <c r="WBB167" s="23"/>
      <c r="WBC167" s="23"/>
      <c r="WBD167" s="23"/>
      <c r="WBE167" s="23"/>
      <c r="WBF167" s="23"/>
      <c r="WBG167" s="23"/>
      <c r="WBH167" s="23"/>
      <c r="WBI167" s="23"/>
      <c r="WBJ167" s="23"/>
      <c r="WBK167" s="23"/>
      <c r="WBL167" s="23"/>
      <c r="WBM167" s="23"/>
      <c r="WBN167" s="23"/>
      <c r="WBO167" s="23"/>
      <c r="WBP167" s="23"/>
      <c r="WBQ167" s="23"/>
      <c r="WBR167" s="23"/>
      <c r="WBS167" s="23"/>
      <c r="WBT167" s="23"/>
      <c r="WBU167" s="23"/>
      <c r="WBV167" s="23"/>
      <c r="WBW167" s="23"/>
      <c r="WBX167" s="23"/>
      <c r="WBY167" s="23"/>
      <c r="WBZ167" s="23"/>
      <c r="WCA167" s="23"/>
      <c r="WCB167" s="23"/>
      <c r="WCC167" s="23"/>
      <c r="WCD167" s="23"/>
      <c r="WCE167" s="23"/>
      <c r="WCF167" s="23"/>
      <c r="WCG167" s="23"/>
      <c r="WCH167" s="23"/>
      <c r="WCI167" s="23"/>
      <c r="WCJ167" s="23"/>
      <c r="WCK167" s="23"/>
      <c r="WCL167" s="23"/>
      <c r="WCM167" s="23"/>
      <c r="WCN167" s="23"/>
      <c r="WCO167" s="23"/>
      <c r="WCP167" s="23"/>
      <c r="WCQ167" s="23"/>
      <c r="WCR167" s="23"/>
      <c r="WCS167" s="23"/>
      <c r="WCT167" s="23"/>
      <c r="WCU167" s="23"/>
      <c r="WCV167" s="23"/>
      <c r="WCW167" s="23"/>
      <c r="WCX167" s="23"/>
      <c r="WCY167" s="23"/>
      <c r="WCZ167" s="23"/>
      <c r="WDA167" s="23"/>
      <c r="WDB167" s="23"/>
      <c r="WDC167" s="23"/>
      <c r="WDD167" s="23"/>
      <c r="WDE167" s="23"/>
      <c r="WDF167" s="23"/>
      <c r="WDG167" s="23"/>
      <c r="WDH167" s="23"/>
      <c r="WDI167" s="23"/>
      <c r="WDJ167" s="23"/>
      <c r="WDK167" s="23"/>
      <c r="WDL167" s="23"/>
      <c r="WDM167" s="23"/>
      <c r="WDN167" s="23"/>
      <c r="WDO167" s="23"/>
      <c r="WDP167" s="23"/>
      <c r="WDQ167" s="23"/>
      <c r="WDR167" s="23"/>
      <c r="WDS167" s="23"/>
      <c r="WDT167" s="23"/>
      <c r="WDU167" s="23"/>
      <c r="WDV167" s="23"/>
      <c r="WDW167" s="23"/>
      <c r="WDX167" s="23"/>
      <c r="WDY167" s="23"/>
      <c r="WDZ167" s="23"/>
      <c r="WEA167" s="23"/>
      <c r="WEB167" s="23"/>
      <c r="WEC167" s="23"/>
      <c r="WED167" s="23"/>
      <c r="WEE167" s="23"/>
      <c r="WEF167" s="23"/>
      <c r="WEG167" s="23"/>
      <c r="WEH167" s="23"/>
      <c r="WEI167" s="23"/>
      <c r="WEJ167" s="23"/>
      <c r="WEK167" s="23"/>
      <c r="WEL167" s="23"/>
      <c r="WEM167" s="23"/>
      <c r="WEN167" s="23"/>
      <c r="WEO167" s="23"/>
      <c r="WEP167" s="23"/>
      <c r="WEQ167" s="23"/>
      <c r="WER167" s="23"/>
      <c r="WES167" s="23"/>
      <c r="WET167" s="23"/>
      <c r="WEU167" s="23"/>
      <c r="WEV167" s="23"/>
      <c r="WEW167" s="23"/>
      <c r="WEX167" s="23"/>
      <c r="WEY167" s="23"/>
      <c r="WEZ167" s="23"/>
      <c r="WFA167" s="23"/>
      <c r="WFB167" s="23"/>
      <c r="WFC167" s="23"/>
      <c r="WFD167" s="23"/>
      <c r="WFE167" s="23"/>
      <c r="WFF167" s="23"/>
      <c r="WFG167" s="23"/>
      <c r="WFH167" s="23"/>
      <c r="WFI167" s="23"/>
      <c r="WFJ167" s="23"/>
      <c r="WFK167" s="23"/>
      <c r="WFL167" s="23"/>
      <c r="WFM167" s="23"/>
      <c r="WFN167" s="23"/>
      <c r="WFO167" s="23"/>
      <c r="WFP167" s="23"/>
      <c r="WFQ167" s="23"/>
      <c r="WFR167" s="23"/>
      <c r="WFS167" s="23"/>
      <c r="WFT167" s="23"/>
      <c r="WFU167" s="23"/>
      <c r="WFV167" s="23"/>
      <c r="WFW167" s="23"/>
      <c r="WFX167" s="23"/>
      <c r="WFY167" s="23"/>
      <c r="WFZ167" s="23"/>
      <c r="WGA167" s="23"/>
      <c r="WGB167" s="23"/>
      <c r="WGC167" s="23"/>
      <c r="WGD167" s="23"/>
      <c r="WGE167" s="23"/>
      <c r="WGF167" s="23"/>
      <c r="WGG167" s="23"/>
      <c r="WGH167" s="23"/>
      <c r="WGI167" s="23"/>
      <c r="WGJ167" s="23"/>
      <c r="WGK167" s="23"/>
      <c r="WGL167" s="23"/>
      <c r="WGM167" s="23"/>
      <c r="WGN167" s="23"/>
      <c r="WGO167" s="23"/>
      <c r="WGP167" s="23"/>
      <c r="WGQ167" s="23"/>
      <c r="WGR167" s="23"/>
      <c r="WGS167" s="23"/>
      <c r="WGT167" s="23"/>
      <c r="WGU167" s="23"/>
      <c r="WGV167" s="23"/>
      <c r="WGW167" s="23"/>
      <c r="WGX167" s="23"/>
      <c r="WGY167" s="23"/>
      <c r="WGZ167" s="23"/>
      <c r="WHA167" s="23"/>
      <c r="WHB167" s="23"/>
      <c r="WHC167" s="23"/>
      <c r="WHD167" s="23"/>
      <c r="WHE167" s="23"/>
      <c r="WHF167" s="23"/>
      <c r="WHG167" s="23"/>
      <c r="WHH167" s="23"/>
      <c r="WHI167" s="23"/>
      <c r="WHJ167" s="23"/>
      <c r="WHK167" s="23"/>
      <c r="WHL167" s="23"/>
      <c r="WHM167" s="23"/>
      <c r="WHN167" s="23"/>
      <c r="WHO167" s="23"/>
      <c r="WHP167" s="23"/>
      <c r="WHQ167" s="23"/>
      <c r="WHR167" s="23"/>
      <c r="WHS167" s="23"/>
      <c r="WHT167" s="23"/>
      <c r="WHU167" s="23"/>
      <c r="WHV167" s="23"/>
      <c r="WHW167" s="23"/>
      <c r="WHX167" s="23"/>
      <c r="WHY167" s="23"/>
      <c r="WHZ167" s="23"/>
      <c r="WIA167" s="23"/>
      <c r="WIB167" s="23"/>
      <c r="WIC167" s="23"/>
      <c r="WID167" s="23"/>
      <c r="WIE167" s="23"/>
      <c r="WIF167" s="23"/>
      <c r="WIG167" s="23"/>
      <c r="WIH167" s="23"/>
      <c r="WII167" s="23"/>
      <c r="WIJ167" s="23"/>
      <c r="WIK167" s="23"/>
      <c r="WIL167" s="23"/>
      <c r="WIM167" s="23"/>
      <c r="WIN167" s="23"/>
      <c r="WIO167" s="23"/>
      <c r="WIP167" s="23"/>
      <c r="WIQ167" s="23"/>
      <c r="WIR167" s="23"/>
      <c r="WIS167" s="23"/>
      <c r="WIT167" s="23"/>
      <c r="WIU167" s="23"/>
      <c r="WIV167" s="23"/>
      <c r="WIW167" s="23"/>
      <c r="WIX167" s="23"/>
      <c r="WIY167" s="23"/>
      <c r="WIZ167" s="23"/>
      <c r="WJA167" s="23"/>
      <c r="WJB167" s="23"/>
      <c r="WJC167" s="23"/>
      <c r="WJD167" s="23"/>
      <c r="WJE167" s="23"/>
      <c r="WJF167" s="23"/>
      <c r="WJG167" s="23"/>
      <c r="WJH167" s="23"/>
      <c r="WJI167" s="23"/>
      <c r="WJJ167" s="23"/>
      <c r="WJK167" s="23"/>
      <c r="WJL167" s="23"/>
      <c r="WJM167" s="23"/>
      <c r="WJN167" s="23"/>
      <c r="WJO167" s="23"/>
      <c r="WJP167" s="23"/>
      <c r="WJQ167" s="23"/>
      <c r="WJR167" s="23"/>
      <c r="WJS167" s="23"/>
      <c r="WJT167" s="23"/>
      <c r="WJU167" s="23"/>
      <c r="WJV167" s="23"/>
      <c r="WJW167" s="23"/>
      <c r="WJX167" s="23"/>
      <c r="WJY167" s="23"/>
      <c r="WJZ167" s="23"/>
      <c r="WKA167" s="23"/>
      <c r="WKB167" s="23"/>
      <c r="WKC167" s="23"/>
      <c r="WKD167" s="23"/>
      <c r="WKE167" s="23"/>
      <c r="WKF167" s="23"/>
      <c r="WKG167" s="23"/>
      <c r="WKH167" s="23"/>
      <c r="WKI167" s="23"/>
      <c r="WKJ167" s="23"/>
      <c r="WKK167" s="23"/>
      <c r="WKL167" s="23"/>
      <c r="WKM167" s="23"/>
      <c r="WKN167" s="23"/>
      <c r="WKO167" s="23"/>
      <c r="WKP167" s="23"/>
      <c r="WKQ167" s="23"/>
      <c r="WKR167" s="23"/>
      <c r="WKS167" s="23"/>
      <c r="WKT167" s="23"/>
      <c r="WKU167" s="23"/>
      <c r="WKV167" s="23"/>
      <c r="WKW167" s="23"/>
      <c r="WKX167" s="23"/>
      <c r="WKY167" s="23"/>
      <c r="WKZ167" s="23"/>
      <c r="WLA167" s="23"/>
      <c r="WLB167" s="23"/>
      <c r="WLC167" s="23"/>
      <c r="WLD167" s="23"/>
      <c r="WLE167" s="23"/>
      <c r="WLF167" s="23"/>
      <c r="WLG167" s="23"/>
      <c r="WLH167" s="23"/>
      <c r="WLI167" s="23"/>
      <c r="WLJ167" s="23"/>
      <c r="WLK167" s="23"/>
      <c r="WLL167" s="23"/>
      <c r="WLM167" s="23"/>
      <c r="WLN167" s="23"/>
      <c r="WLO167" s="23"/>
      <c r="WLP167" s="23"/>
      <c r="WLQ167" s="23"/>
      <c r="WLR167" s="23"/>
      <c r="WLS167" s="23"/>
      <c r="WLT167" s="23"/>
      <c r="WLU167" s="23"/>
      <c r="WLV167" s="23"/>
      <c r="WLW167" s="23"/>
      <c r="WLX167" s="23"/>
      <c r="WLY167" s="23"/>
      <c r="WLZ167" s="23"/>
      <c r="WMA167" s="23"/>
      <c r="WMB167" s="23"/>
      <c r="WMC167" s="23"/>
      <c r="WMD167" s="23"/>
      <c r="WME167" s="23"/>
      <c r="WMF167" s="23"/>
      <c r="WMG167" s="23"/>
      <c r="WMH167" s="23"/>
      <c r="WMI167" s="23"/>
      <c r="WMJ167" s="23"/>
      <c r="WMK167" s="23"/>
      <c r="WML167" s="23"/>
      <c r="WMM167" s="23"/>
      <c r="WMN167" s="23"/>
      <c r="WMO167" s="23"/>
      <c r="WMP167" s="23"/>
      <c r="WMQ167" s="23"/>
      <c r="WMR167" s="23"/>
      <c r="WMS167" s="23"/>
      <c r="WMT167" s="23"/>
      <c r="WMU167" s="23"/>
      <c r="WMV167" s="23"/>
      <c r="WMW167" s="23"/>
      <c r="WMX167" s="23"/>
      <c r="WMY167" s="23"/>
      <c r="WMZ167" s="23"/>
      <c r="WNA167" s="23"/>
      <c r="WNB167" s="23"/>
      <c r="WNC167" s="23"/>
      <c r="WND167" s="23"/>
      <c r="WNE167" s="23"/>
      <c r="WNF167" s="23"/>
      <c r="WNG167" s="23"/>
      <c r="WNH167" s="23"/>
      <c r="WNI167" s="23"/>
      <c r="WNJ167" s="23"/>
      <c r="WNK167" s="23"/>
      <c r="WNL167" s="23"/>
      <c r="WNM167" s="23"/>
      <c r="WNN167" s="23"/>
      <c r="WNO167" s="23"/>
      <c r="WNP167" s="23"/>
      <c r="WNQ167" s="23"/>
      <c r="WNR167" s="23"/>
      <c r="WNS167" s="23"/>
      <c r="WNT167" s="23"/>
      <c r="WNU167" s="23"/>
      <c r="WNV167" s="23"/>
      <c r="WNW167" s="23"/>
      <c r="WNX167" s="23"/>
      <c r="WNY167" s="23"/>
      <c r="WNZ167" s="23"/>
      <c r="WOA167" s="23"/>
      <c r="WOB167" s="23"/>
      <c r="WOC167" s="23"/>
      <c r="WOD167" s="23"/>
      <c r="WOE167" s="23"/>
      <c r="WOF167" s="23"/>
      <c r="WOG167" s="23"/>
      <c r="WOH167" s="23"/>
      <c r="WOI167" s="23"/>
      <c r="WOJ167" s="23"/>
      <c r="WOK167" s="23"/>
      <c r="WOL167" s="23"/>
      <c r="WOM167" s="23"/>
      <c r="WON167" s="23"/>
      <c r="WOO167" s="23"/>
      <c r="WOP167" s="23"/>
      <c r="WOQ167" s="23"/>
      <c r="WOR167" s="23"/>
      <c r="WOS167" s="23"/>
      <c r="WOT167" s="23"/>
      <c r="WOU167" s="23"/>
      <c r="WOV167" s="23"/>
      <c r="WOW167" s="23"/>
      <c r="WOX167" s="23"/>
      <c r="WOY167" s="23"/>
      <c r="WOZ167" s="23"/>
      <c r="WPA167" s="23"/>
      <c r="WPB167" s="23"/>
      <c r="WPC167" s="23"/>
      <c r="WPD167" s="23"/>
      <c r="WPE167" s="23"/>
      <c r="WPF167" s="23"/>
      <c r="WPG167" s="23"/>
      <c r="WPH167" s="23"/>
      <c r="WPI167" s="23"/>
      <c r="WPJ167" s="23"/>
      <c r="WPK167" s="23"/>
      <c r="WPL167" s="23"/>
      <c r="WPM167" s="23"/>
      <c r="WPN167" s="23"/>
      <c r="WPO167" s="23"/>
      <c r="WPP167" s="23"/>
      <c r="WPQ167" s="23"/>
      <c r="WPR167" s="23"/>
      <c r="WPS167" s="23"/>
      <c r="WPT167" s="23"/>
      <c r="WPU167" s="23"/>
      <c r="WPV167" s="23"/>
      <c r="WPW167" s="23"/>
      <c r="WPX167" s="23"/>
      <c r="WPY167" s="23"/>
      <c r="WPZ167" s="23"/>
      <c r="WQA167" s="23"/>
      <c r="WQB167" s="23"/>
      <c r="WQC167" s="23"/>
      <c r="WQD167" s="23"/>
      <c r="WQE167" s="23"/>
      <c r="WQF167" s="23"/>
      <c r="WQG167" s="23"/>
      <c r="WQH167" s="23"/>
      <c r="WQI167" s="23"/>
      <c r="WQJ167" s="23"/>
      <c r="WQK167" s="23"/>
      <c r="WQL167" s="23"/>
      <c r="WQM167" s="23"/>
      <c r="WQN167" s="23"/>
      <c r="WQO167" s="23"/>
      <c r="WQP167" s="23"/>
      <c r="WQQ167" s="23"/>
      <c r="WQR167" s="23"/>
      <c r="WQS167" s="23"/>
      <c r="WQT167" s="23"/>
      <c r="WQU167" s="23"/>
      <c r="WQV167" s="23"/>
      <c r="WQW167" s="23"/>
      <c r="WQX167" s="23"/>
      <c r="WQY167" s="23"/>
      <c r="WQZ167" s="23"/>
      <c r="WRA167" s="23"/>
      <c r="WRB167" s="23"/>
      <c r="WRC167" s="23"/>
      <c r="WRD167" s="23"/>
      <c r="WRE167" s="23"/>
      <c r="WRF167" s="23"/>
      <c r="WRG167" s="23"/>
      <c r="WRH167" s="23"/>
      <c r="WRI167" s="23"/>
      <c r="WRJ167" s="23"/>
      <c r="WRK167" s="23"/>
      <c r="WRL167" s="23"/>
      <c r="WRM167" s="23"/>
      <c r="WRN167" s="23"/>
      <c r="WRO167" s="23"/>
      <c r="WRP167" s="23"/>
      <c r="WRQ167" s="23"/>
      <c r="WRR167" s="23"/>
      <c r="WRS167" s="23"/>
      <c r="WRT167" s="23"/>
      <c r="WRU167" s="23"/>
      <c r="WRV167" s="23"/>
      <c r="WRW167" s="23"/>
      <c r="WRX167" s="23"/>
      <c r="WRY167" s="23"/>
      <c r="WRZ167" s="23"/>
      <c r="WSA167" s="23"/>
      <c r="WSB167" s="23"/>
      <c r="WSC167" s="23"/>
      <c r="WSD167" s="23"/>
      <c r="WSE167" s="23"/>
      <c r="WSF167" s="23"/>
      <c r="WSG167" s="23"/>
      <c r="WSH167" s="23"/>
      <c r="WSI167" s="23"/>
      <c r="WSJ167" s="23"/>
      <c r="WSK167" s="23"/>
      <c r="WSL167" s="23"/>
      <c r="WSM167" s="23"/>
      <c r="WSN167" s="23"/>
      <c r="WSO167" s="23"/>
      <c r="WSP167" s="23"/>
      <c r="WSQ167" s="23"/>
      <c r="WSR167" s="23"/>
      <c r="WSS167" s="23"/>
      <c r="WST167" s="23"/>
      <c r="WSU167" s="23"/>
      <c r="WSV167" s="23"/>
      <c r="WSW167" s="23"/>
      <c r="WSX167" s="23"/>
      <c r="WSY167" s="23"/>
      <c r="WSZ167" s="23"/>
      <c r="WTA167" s="23"/>
      <c r="WTB167" s="23"/>
      <c r="WTC167" s="23"/>
      <c r="WTD167" s="23"/>
      <c r="WTE167" s="23"/>
      <c r="WTF167" s="23"/>
      <c r="WTG167" s="23"/>
      <c r="WTH167" s="23"/>
      <c r="WTI167" s="23"/>
      <c r="WTJ167" s="23"/>
      <c r="WTK167" s="23"/>
      <c r="WTL167" s="23"/>
      <c r="WTM167" s="23"/>
      <c r="WTN167" s="23"/>
      <c r="WTO167" s="23"/>
      <c r="WTP167" s="23"/>
      <c r="WTQ167" s="23"/>
      <c r="WTR167" s="23"/>
      <c r="WTS167" s="23"/>
      <c r="WTT167" s="23"/>
      <c r="WTU167" s="23"/>
      <c r="WTV167" s="23"/>
      <c r="WTW167" s="23"/>
      <c r="WTX167" s="23"/>
      <c r="WTY167" s="23"/>
      <c r="WTZ167" s="23"/>
      <c r="WUA167" s="23"/>
      <c r="WUB167" s="23"/>
      <c r="WUC167" s="23"/>
      <c r="WUD167" s="23"/>
      <c r="WUE167" s="23"/>
      <c r="WUF167" s="23"/>
      <c r="WUG167" s="23"/>
      <c r="WUH167" s="23"/>
      <c r="WUI167" s="23"/>
      <c r="WUJ167" s="23"/>
      <c r="WUK167" s="23"/>
      <c r="WUL167" s="23"/>
      <c r="WUM167" s="23"/>
      <c r="WUN167" s="23"/>
      <c r="WUO167" s="23"/>
      <c r="WUP167" s="23"/>
      <c r="WUQ167" s="23"/>
      <c r="WUR167" s="23"/>
      <c r="WUS167" s="23"/>
      <c r="WUT167" s="23"/>
      <c r="WUU167" s="23"/>
      <c r="WUV167" s="23"/>
      <c r="WUW167" s="23"/>
      <c r="WUX167" s="23"/>
      <c r="WUY167" s="23"/>
      <c r="WUZ167" s="23"/>
      <c r="WVA167" s="23"/>
      <c r="WVB167" s="23"/>
      <c r="WVC167" s="23"/>
      <c r="WVD167" s="23"/>
      <c r="WVE167" s="23"/>
      <c r="WVF167" s="23"/>
      <c r="WVG167" s="23"/>
      <c r="WVH167" s="23"/>
      <c r="WVI167" s="23"/>
      <c r="WVJ167" s="23"/>
      <c r="WVK167" s="23"/>
      <c r="WVL167" s="23"/>
      <c r="WVM167" s="23"/>
      <c r="WVN167" s="23"/>
      <c r="WVO167" s="23"/>
      <c r="WVP167" s="23"/>
      <c r="WVQ167" s="23"/>
      <c r="WVR167" s="23"/>
      <c r="WVS167" s="23"/>
      <c r="WVT167" s="23"/>
      <c r="WVU167" s="23"/>
      <c r="WVV167" s="23"/>
      <c r="WVW167" s="23"/>
      <c r="WVX167" s="23"/>
      <c r="WVY167" s="23"/>
      <c r="WVZ167" s="23"/>
      <c r="WWA167" s="23"/>
      <c r="WWB167" s="23"/>
      <c r="WWC167" s="23"/>
      <c r="WWD167" s="23"/>
      <c r="WWE167" s="23"/>
      <c r="WWF167" s="23"/>
      <c r="WWG167" s="23"/>
      <c r="WWH167" s="23"/>
      <c r="WWI167" s="23"/>
      <c r="WWJ167" s="23"/>
      <c r="WWK167" s="23"/>
      <c r="WWL167" s="23"/>
      <c r="WWM167" s="23"/>
      <c r="WWN167" s="23"/>
      <c r="WWO167" s="23"/>
      <c r="WWP167" s="23"/>
      <c r="WWQ167" s="23"/>
      <c r="WWR167" s="23"/>
      <c r="WWS167" s="23"/>
      <c r="WWT167" s="23"/>
      <c r="WWU167" s="23"/>
      <c r="WWV167" s="23"/>
      <c r="WWW167" s="23"/>
      <c r="WWX167" s="23"/>
      <c r="WWY167" s="23"/>
      <c r="WWZ167" s="23"/>
      <c r="WXA167" s="23"/>
      <c r="WXB167" s="23"/>
      <c r="WXC167" s="23"/>
      <c r="WXD167" s="23"/>
      <c r="WXE167" s="23"/>
      <c r="WXF167" s="23"/>
      <c r="WXG167" s="23"/>
      <c r="WXH167" s="23"/>
      <c r="WXI167" s="23"/>
      <c r="WXJ167" s="23"/>
      <c r="WXK167" s="23"/>
      <c r="WXL167" s="23"/>
      <c r="WXM167" s="23"/>
      <c r="WXN167" s="23"/>
      <c r="WXO167" s="23"/>
      <c r="WXP167" s="23"/>
      <c r="WXQ167" s="23"/>
      <c r="WXR167" s="23"/>
      <c r="WXS167" s="23"/>
      <c r="WXT167" s="23"/>
      <c r="WXU167" s="23"/>
      <c r="WXV167" s="23"/>
      <c r="WXW167" s="23"/>
      <c r="WXX167" s="23"/>
      <c r="WXY167" s="23"/>
      <c r="WXZ167" s="23"/>
      <c r="WYA167" s="23"/>
      <c r="WYB167" s="23"/>
      <c r="WYC167" s="23"/>
      <c r="WYD167" s="23"/>
      <c r="WYE167" s="23"/>
      <c r="WYF167" s="23"/>
      <c r="WYG167" s="23"/>
      <c r="WYH167" s="23"/>
      <c r="WYI167" s="23"/>
      <c r="WYJ167" s="23"/>
      <c r="WYK167" s="23"/>
      <c r="WYL167" s="23"/>
      <c r="WYM167" s="23"/>
      <c r="WYN167" s="23"/>
      <c r="WYO167" s="23"/>
      <c r="WYP167" s="23"/>
      <c r="WYQ167" s="23"/>
      <c r="WYR167" s="23"/>
      <c r="WYS167" s="23"/>
      <c r="WYT167" s="23"/>
      <c r="WYU167" s="23"/>
      <c r="WYV167" s="23"/>
      <c r="WYW167" s="23"/>
      <c r="WYX167" s="23"/>
      <c r="WYY167" s="23"/>
      <c r="WYZ167" s="23"/>
      <c r="WZA167" s="23"/>
      <c r="WZB167" s="23"/>
      <c r="WZC167" s="23"/>
      <c r="WZD167" s="23"/>
      <c r="WZE167" s="23"/>
      <c r="WZF167" s="23"/>
      <c r="WZG167" s="23"/>
      <c r="WZH167" s="23"/>
      <c r="WZI167" s="23"/>
      <c r="WZJ167" s="23"/>
      <c r="WZK167" s="23"/>
      <c r="WZL167" s="23"/>
      <c r="WZM167" s="23"/>
      <c r="WZN167" s="23"/>
      <c r="WZO167" s="23"/>
      <c r="WZP167" s="23"/>
      <c r="WZQ167" s="23"/>
      <c r="WZR167" s="23"/>
      <c r="WZS167" s="23"/>
      <c r="WZT167" s="23"/>
      <c r="WZU167" s="23"/>
      <c r="WZV167" s="23"/>
      <c r="WZW167" s="23"/>
      <c r="WZX167" s="23"/>
      <c r="WZY167" s="23"/>
      <c r="WZZ167" s="23"/>
      <c r="XAA167" s="23"/>
      <c r="XAB167" s="23"/>
      <c r="XAC167" s="23"/>
      <c r="XAD167" s="23"/>
      <c r="XAE167" s="23"/>
      <c r="XAF167" s="23"/>
      <c r="XAG167" s="23"/>
      <c r="XAH167" s="23"/>
      <c r="XAI167" s="23"/>
      <c r="XAJ167" s="23"/>
      <c r="XAK167" s="23"/>
      <c r="XAL167" s="23"/>
      <c r="XAM167" s="23"/>
      <c r="XAN167" s="23"/>
      <c r="XAO167" s="23"/>
      <c r="XAP167" s="23"/>
      <c r="XAQ167" s="23"/>
      <c r="XAR167" s="23"/>
      <c r="XAS167" s="23"/>
      <c r="XAT167" s="23"/>
      <c r="XAU167" s="23"/>
      <c r="XAV167" s="23"/>
      <c r="XAW167" s="23"/>
      <c r="XAX167" s="23"/>
      <c r="XAY167" s="23"/>
      <c r="XAZ167" s="23"/>
      <c r="XBA167" s="23"/>
      <c r="XBB167" s="23"/>
      <c r="XBC167" s="23"/>
      <c r="XBD167" s="23"/>
      <c r="XBE167" s="23"/>
      <c r="XBF167" s="23"/>
      <c r="XBG167" s="23"/>
      <c r="XBH167" s="23"/>
      <c r="XBI167" s="23"/>
      <c r="XBJ167" s="23"/>
      <c r="XBK167" s="23"/>
      <c r="XBL167" s="23"/>
      <c r="XBM167" s="23"/>
      <c r="XBN167" s="23"/>
      <c r="XBO167" s="23"/>
      <c r="XBP167" s="23"/>
      <c r="XBQ167" s="23"/>
      <c r="XBR167" s="23"/>
      <c r="XBS167" s="23"/>
      <c r="XBT167" s="23"/>
      <c r="XBU167" s="23"/>
      <c r="XBV167" s="23"/>
      <c r="XBW167" s="23"/>
      <c r="XBX167" s="23"/>
      <c r="XBY167" s="23"/>
      <c r="XBZ167" s="23"/>
      <c r="XCA167" s="23"/>
      <c r="XCB167" s="23"/>
      <c r="XCC167" s="23"/>
      <c r="XCD167" s="23"/>
      <c r="XCE167" s="23"/>
      <c r="XCF167" s="23"/>
      <c r="XCG167" s="23"/>
      <c r="XCH167" s="23"/>
      <c r="XCI167" s="23"/>
      <c r="XCJ167" s="23"/>
      <c r="XCK167" s="23"/>
      <c r="XCL167" s="23"/>
      <c r="XCM167" s="23"/>
      <c r="XCN167" s="23"/>
      <c r="XCO167" s="23"/>
      <c r="XCP167" s="23"/>
      <c r="XCQ167" s="23"/>
      <c r="XCR167" s="23"/>
      <c r="XCS167" s="23"/>
      <c r="XCT167" s="23"/>
      <c r="XCU167" s="23"/>
      <c r="XCV167" s="23"/>
      <c r="XCW167" s="23"/>
      <c r="XCX167" s="23"/>
      <c r="XCY167" s="23"/>
      <c r="XCZ167" s="23"/>
      <c r="XDA167" s="23"/>
      <c r="XDB167" s="23"/>
      <c r="XDC167" s="23"/>
      <c r="XDD167" s="23"/>
      <c r="XDE167" s="23"/>
      <c r="XDF167" s="23"/>
      <c r="XDG167" s="23"/>
      <c r="XDH167" s="23"/>
      <c r="XDI167" s="23"/>
      <c r="XDJ167" s="23"/>
      <c r="XDK167" s="23"/>
      <c r="XDL167" s="23"/>
      <c r="XDM167" s="23"/>
      <c r="XDN167" s="23"/>
      <c r="XDO167" s="23"/>
      <c r="XDP167" s="23"/>
      <c r="XDQ167" s="23"/>
      <c r="XDR167" s="23"/>
      <c r="XDS167" s="23"/>
      <c r="XDT167" s="23"/>
    </row>
    <row r="168" spans="1:16348" s="18" customFormat="1" ht="51.7" customHeight="1" x14ac:dyDescent="0.2">
      <c r="A168" s="31" t="s">
        <v>811</v>
      </c>
      <c r="B168" s="7">
        <v>912</v>
      </c>
      <c r="C168" s="32" t="s">
        <v>62</v>
      </c>
      <c r="D168" s="32" t="s">
        <v>71</v>
      </c>
      <c r="E168" s="52" t="s">
        <v>514</v>
      </c>
      <c r="F168" s="63"/>
      <c r="G168" s="182">
        <f>G169</f>
        <v>23793</v>
      </c>
      <c r="H168" s="182">
        <f>H169</f>
        <v>23793</v>
      </c>
    </row>
    <row r="169" spans="1:16348" s="18" customFormat="1" ht="28.55" customHeight="1" x14ac:dyDescent="0.2">
      <c r="A169" s="35" t="s">
        <v>203</v>
      </c>
      <c r="B169" s="36">
        <v>912</v>
      </c>
      <c r="C169" s="37" t="s">
        <v>62</v>
      </c>
      <c r="D169" s="37" t="s">
        <v>71</v>
      </c>
      <c r="E169" s="37" t="s">
        <v>515</v>
      </c>
      <c r="F169" s="37"/>
      <c r="G169" s="201">
        <f>G170+G175+G179</f>
        <v>23793</v>
      </c>
      <c r="H169" s="201">
        <f>H170+H175+H179</f>
        <v>23793</v>
      </c>
    </row>
    <row r="170" spans="1:16348" s="18" customFormat="1" ht="65.95" customHeight="1" x14ac:dyDescent="0.2">
      <c r="A170" s="38" t="s">
        <v>29</v>
      </c>
      <c r="B170" s="144">
        <v>912</v>
      </c>
      <c r="C170" s="143" t="s">
        <v>62</v>
      </c>
      <c r="D170" s="143" t="s">
        <v>71</v>
      </c>
      <c r="E170" s="143" t="s">
        <v>515</v>
      </c>
      <c r="F170" s="143" t="s">
        <v>30</v>
      </c>
      <c r="G170" s="192">
        <f>G171</f>
        <v>20620</v>
      </c>
      <c r="H170" s="192">
        <f>H171</f>
        <v>20620</v>
      </c>
    </row>
    <row r="171" spans="1:16348" s="18" customFormat="1" ht="33.700000000000003" customHeight="1" x14ac:dyDescent="0.2">
      <c r="A171" s="38" t="s">
        <v>32</v>
      </c>
      <c r="B171" s="144">
        <v>912</v>
      </c>
      <c r="C171" s="143" t="s">
        <v>62</v>
      </c>
      <c r="D171" s="143" t="s">
        <v>71</v>
      </c>
      <c r="E171" s="143" t="s">
        <v>515</v>
      </c>
      <c r="F171" s="143" t="s">
        <v>31</v>
      </c>
      <c r="G171" s="192">
        <f>G172+G173+G174</f>
        <v>20620</v>
      </c>
      <c r="H171" s="192">
        <f>H172+H173+H174</f>
        <v>20620</v>
      </c>
    </row>
    <row r="172" spans="1:16348" s="18" customFormat="1" x14ac:dyDescent="0.25">
      <c r="A172" s="38" t="s">
        <v>217</v>
      </c>
      <c r="B172" s="144">
        <v>912</v>
      </c>
      <c r="C172" s="143" t="s">
        <v>62</v>
      </c>
      <c r="D172" s="143" t="s">
        <v>71</v>
      </c>
      <c r="E172" s="143" t="s">
        <v>515</v>
      </c>
      <c r="F172" s="143" t="s">
        <v>132</v>
      </c>
      <c r="G172" s="184">
        <f>12836</f>
        <v>12836</v>
      </c>
      <c r="H172" s="184">
        <f>12836</f>
        <v>12836</v>
      </c>
    </row>
    <row r="173" spans="1:16348" s="18" customFormat="1" ht="31.4" x14ac:dyDescent="0.25">
      <c r="A173" s="38" t="s">
        <v>131</v>
      </c>
      <c r="B173" s="144">
        <v>912</v>
      </c>
      <c r="C173" s="143" t="s">
        <v>62</v>
      </c>
      <c r="D173" s="143" t="s">
        <v>71</v>
      </c>
      <c r="E173" s="143" t="s">
        <v>515</v>
      </c>
      <c r="F173" s="143" t="s">
        <v>133</v>
      </c>
      <c r="G173" s="184">
        <v>3001</v>
      </c>
      <c r="H173" s="184">
        <v>3001</v>
      </c>
    </row>
    <row r="174" spans="1:16348" s="18" customFormat="1" ht="31.4" x14ac:dyDescent="0.25">
      <c r="A174" s="38" t="s">
        <v>221</v>
      </c>
      <c r="B174" s="144">
        <v>912</v>
      </c>
      <c r="C174" s="143" t="s">
        <v>62</v>
      </c>
      <c r="D174" s="143" t="s">
        <v>71</v>
      </c>
      <c r="E174" s="143" t="s">
        <v>515</v>
      </c>
      <c r="F174" s="143" t="s">
        <v>231</v>
      </c>
      <c r="G174" s="184">
        <f>4783</f>
        <v>4783</v>
      </c>
      <c r="H174" s="184">
        <f>4783</f>
        <v>4783</v>
      </c>
    </row>
    <row r="175" spans="1:16348" s="18" customFormat="1" x14ac:dyDescent="0.2">
      <c r="A175" s="38" t="s">
        <v>22</v>
      </c>
      <c r="B175" s="144">
        <v>912</v>
      </c>
      <c r="C175" s="143" t="s">
        <v>62</v>
      </c>
      <c r="D175" s="143" t="s">
        <v>71</v>
      </c>
      <c r="E175" s="143" t="s">
        <v>515</v>
      </c>
      <c r="F175" s="143" t="s">
        <v>15</v>
      </c>
      <c r="G175" s="192">
        <f>G176</f>
        <v>3163</v>
      </c>
      <c r="H175" s="192">
        <f>H176</f>
        <v>3163</v>
      </c>
    </row>
    <row r="176" spans="1:16348" s="18" customFormat="1" ht="31.4" x14ac:dyDescent="0.2">
      <c r="A176" s="38" t="s">
        <v>17</v>
      </c>
      <c r="B176" s="144">
        <v>912</v>
      </c>
      <c r="C176" s="143" t="s">
        <v>62</v>
      </c>
      <c r="D176" s="143" t="s">
        <v>71</v>
      </c>
      <c r="E176" s="143" t="s">
        <v>515</v>
      </c>
      <c r="F176" s="143" t="s">
        <v>16</v>
      </c>
      <c r="G176" s="192">
        <f>G177+G178</f>
        <v>3163</v>
      </c>
      <c r="H176" s="192">
        <f>H177+H178</f>
        <v>3163</v>
      </c>
    </row>
    <row r="177" spans="1:8 16347:16348" s="18" customFormat="1" ht="31.4" x14ac:dyDescent="0.2">
      <c r="A177" s="41" t="s">
        <v>467</v>
      </c>
      <c r="B177" s="144">
        <v>912</v>
      </c>
      <c r="C177" s="143" t="s">
        <v>62</v>
      </c>
      <c r="D177" s="143" t="s">
        <v>71</v>
      </c>
      <c r="E177" s="143" t="s">
        <v>515</v>
      </c>
      <c r="F177" s="143" t="s">
        <v>468</v>
      </c>
      <c r="G177" s="192">
        <v>1214</v>
      </c>
      <c r="H177" s="192">
        <v>1214</v>
      </c>
    </row>
    <row r="178" spans="1:8 16347:16348" s="18" customFormat="1" x14ac:dyDescent="0.2">
      <c r="A178" s="38" t="s">
        <v>828</v>
      </c>
      <c r="B178" s="144">
        <v>912</v>
      </c>
      <c r="C178" s="143" t="s">
        <v>62</v>
      </c>
      <c r="D178" s="143" t="s">
        <v>71</v>
      </c>
      <c r="E178" s="143" t="s">
        <v>515</v>
      </c>
      <c r="F178" s="143" t="s">
        <v>128</v>
      </c>
      <c r="G178" s="192">
        <f t="shared" ref="G178:H178" si="42">1749+200</f>
        <v>1949</v>
      </c>
      <c r="H178" s="192">
        <f t="shared" si="42"/>
        <v>1949</v>
      </c>
    </row>
    <row r="179" spans="1:8 16347:16348" s="18" customFormat="1" x14ac:dyDescent="0.2">
      <c r="A179" s="41" t="s">
        <v>13</v>
      </c>
      <c r="B179" s="144">
        <v>912</v>
      </c>
      <c r="C179" s="143" t="s">
        <v>62</v>
      </c>
      <c r="D179" s="143" t="s">
        <v>71</v>
      </c>
      <c r="E179" s="143" t="s">
        <v>515</v>
      </c>
      <c r="F179" s="143" t="s">
        <v>14</v>
      </c>
      <c r="G179" s="192">
        <f t="shared" ref="G179:H180" si="43">G180</f>
        <v>10</v>
      </c>
      <c r="H179" s="192">
        <f t="shared" si="43"/>
        <v>10</v>
      </c>
    </row>
    <row r="180" spans="1:8 16347:16348" s="18" customFormat="1" x14ac:dyDescent="0.2">
      <c r="A180" s="38" t="s">
        <v>34</v>
      </c>
      <c r="B180" s="144">
        <v>912</v>
      </c>
      <c r="C180" s="143" t="s">
        <v>62</v>
      </c>
      <c r="D180" s="143" t="s">
        <v>71</v>
      </c>
      <c r="E180" s="143" t="s">
        <v>515</v>
      </c>
      <c r="F180" s="143" t="s">
        <v>33</v>
      </c>
      <c r="G180" s="192">
        <f t="shared" si="43"/>
        <v>10</v>
      </c>
      <c r="H180" s="192">
        <f t="shared" si="43"/>
        <v>10</v>
      </c>
    </row>
    <row r="181" spans="1:8 16347:16348" s="18" customFormat="1" ht="25.5" customHeight="1" x14ac:dyDescent="0.2">
      <c r="A181" s="38" t="s">
        <v>125</v>
      </c>
      <c r="B181" s="144">
        <v>912</v>
      </c>
      <c r="C181" s="143" t="s">
        <v>62</v>
      </c>
      <c r="D181" s="143" t="s">
        <v>71</v>
      </c>
      <c r="E181" s="143" t="s">
        <v>515</v>
      </c>
      <c r="F181" s="143" t="s">
        <v>129</v>
      </c>
      <c r="G181" s="192">
        <v>10</v>
      </c>
      <c r="H181" s="192">
        <v>10</v>
      </c>
    </row>
    <row r="182" spans="1:8 16347:16348" s="18" customFormat="1" ht="25.5" customHeight="1" x14ac:dyDescent="0.2">
      <c r="A182" s="141" t="s">
        <v>480</v>
      </c>
      <c r="B182" s="6">
        <v>912</v>
      </c>
      <c r="C182" s="142" t="s">
        <v>62</v>
      </c>
      <c r="D182" s="142" t="s">
        <v>71</v>
      </c>
      <c r="E182" s="61" t="s">
        <v>484</v>
      </c>
      <c r="F182" s="37"/>
      <c r="G182" s="191">
        <f>G183</f>
        <v>27933</v>
      </c>
      <c r="H182" s="191">
        <f>H183</f>
        <v>27933</v>
      </c>
      <c r="XDS182" s="23"/>
      <c r="XDT182" s="70"/>
    </row>
    <row r="183" spans="1:8 16347:16348" s="18" customFormat="1" ht="39.049999999999997" customHeight="1" x14ac:dyDescent="0.2">
      <c r="A183" s="31" t="s">
        <v>501</v>
      </c>
      <c r="B183" s="7">
        <v>912</v>
      </c>
      <c r="C183" s="32" t="s">
        <v>62</v>
      </c>
      <c r="D183" s="32" t="s">
        <v>71</v>
      </c>
      <c r="E183" s="52" t="s">
        <v>502</v>
      </c>
      <c r="F183" s="143"/>
      <c r="G183" s="182">
        <f>G196+G184</f>
        <v>27933</v>
      </c>
      <c r="H183" s="182">
        <f>H196+H184</f>
        <v>27933</v>
      </c>
    </row>
    <row r="184" spans="1:8 16347:16348" s="18" customFormat="1" ht="49.2" x14ac:dyDescent="0.2">
      <c r="A184" s="141" t="s">
        <v>843</v>
      </c>
      <c r="B184" s="6">
        <v>912</v>
      </c>
      <c r="C184" s="142" t="s">
        <v>51</v>
      </c>
      <c r="D184" s="142" t="s">
        <v>71</v>
      </c>
      <c r="E184" s="61" t="s">
        <v>844</v>
      </c>
      <c r="F184" s="142"/>
      <c r="G184" s="191">
        <f>G185+G190+G193</f>
        <v>27479</v>
      </c>
      <c r="H184" s="191">
        <f>H185+H190+H193</f>
        <v>27479</v>
      </c>
    </row>
    <row r="185" spans="1:8 16347:16348" s="18" customFormat="1" ht="47.05" x14ac:dyDescent="0.25">
      <c r="A185" s="125" t="s">
        <v>29</v>
      </c>
      <c r="B185" s="146">
        <v>912</v>
      </c>
      <c r="C185" s="143" t="s">
        <v>51</v>
      </c>
      <c r="D185" s="143" t="s">
        <v>71</v>
      </c>
      <c r="E185" s="133" t="s">
        <v>844</v>
      </c>
      <c r="F185" s="132" t="s">
        <v>30</v>
      </c>
      <c r="G185" s="183">
        <f t="shared" ref="G185:H185" si="44">G186</f>
        <v>20963</v>
      </c>
      <c r="H185" s="183">
        <f t="shared" si="44"/>
        <v>20963</v>
      </c>
    </row>
    <row r="186" spans="1:8 16347:16348" s="18" customFormat="1" x14ac:dyDescent="0.25">
      <c r="A186" s="125" t="s">
        <v>32</v>
      </c>
      <c r="B186" s="144">
        <v>912</v>
      </c>
      <c r="C186" s="143" t="s">
        <v>51</v>
      </c>
      <c r="D186" s="143" t="s">
        <v>71</v>
      </c>
      <c r="E186" s="133" t="s">
        <v>844</v>
      </c>
      <c r="F186" s="132" t="s">
        <v>31</v>
      </c>
      <c r="G186" s="183">
        <f t="shared" ref="G186:H186" si="45">G187+G188+G189</f>
        <v>20963</v>
      </c>
      <c r="H186" s="183">
        <f t="shared" si="45"/>
        <v>20963</v>
      </c>
    </row>
    <row r="187" spans="1:8 16347:16348" s="18" customFormat="1" x14ac:dyDescent="0.25">
      <c r="A187" s="125" t="s">
        <v>217</v>
      </c>
      <c r="B187" s="144">
        <v>912</v>
      </c>
      <c r="C187" s="143" t="s">
        <v>51</v>
      </c>
      <c r="D187" s="143" t="s">
        <v>71</v>
      </c>
      <c r="E187" s="133" t="s">
        <v>844</v>
      </c>
      <c r="F187" s="132" t="s">
        <v>132</v>
      </c>
      <c r="G187" s="183">
        <v>13701</v>
      </c>
      <c r="H187" s="183">
        <v>13701</v>
      </c>
    </row>
    <row r="188" spans="1:8 16347:16348" s="18" customFormat="1" ht="31.4" x14ac:dyDescent="0.25">
      <c r="A188" s="140" t="s">
        <v>131</v>
      </c>
      <c r="B188" s="144">
        <v>912</v>
      </c>
      <c r="C188" s="143" t="s">
        <v>62</v>
      </c>
      <c r="D188" s="143" t="s">
        <v>71</v>
      </c>
      <c r="E188" s="133" t="s">
        <v>844</v>
      </c>
      <c r="F188" s="132" t="s">
        <v>133</v>
      </c>
      <c r="G188" s="183">
        <v>2400</v>
      </c>
      <c r="H188" s="183">
        <v>2400</v>
      </c>
    </row>
    <row r="189" spans="1:8 16347:16348" s="18" customFormat="1" ht="31.4" x14ac:dyDescent="0.25">
      <c r="A189" s="140" t="s">
        <v>221</v>
      </c>
      <c r="B189" s="144">
        <v>912</v>
      </c>
      <c r="C189" s="143" t="s">
        <v>51</v>
      </c>
      <c r="D189" s="143" t="s">
        <v>71</v>
      </c>
      <c r="E189" s="133" t="s">
        <v>844</v>
      </c>
      <c r="F189" s="132" t="s">
        <v>231</v>
      </c>
      <c r="G189" s="183">
        <v>4862</v>
      </c>
      <c r="H189" s="183">
        <v>4862</v>
      </c>
    </row>
    <row r="190" spans="1:8 16347:16348" s="18" customFormat="1" x14ac:dyDescent="0.25">
      <c r="A190" s="135" t="s">
        <v>22</v>
      </c>
      <c r="B190" s="144">
        <v>912</v>
      </c>
      <c r="C190" s="143" t="s">
        <v>51</v>
      </c>
      <c r="D190" s="143" t="s">
        <v>71</v>
      </c>
      <c r="E190" s="133" t="s">
        <v>844</v>
      </c>
      <c r="F190" s="132">
        <v>200</v>
      </c>
      <c r="G190" s="183">
        <f t="shared" ref="G190:H190" si="46">G191</f>
        <v>6326</v>
      </c>
      <c r="H190" s="183">
        <f t="shared" si="46"/>
        <v>6326</v>
      </c>
    </row>
    <row r="191" spans="1:8 16347:16348" s="18" customFormat="1" ht="31.4" x14ac:dyDescent="0.25">
      <c r="A191" s="135" t="s">
        <v>17</v>
      </c>
      <c r="B191" s="144">
        <v>912</v>
      </c>
      <c r="C191" s="143" t="s">
        <v>51</v>
      </c>
      <c r="D191" s="143" t="s">
        <v>71</v>
      </c>
      <c r="E191" s="133" t="s">
        <v>844</v>
      </c>
      <c r="F191" s="132">
        <v>240</v>
      </c>
      <c r="G191" s="183">
        <f>G192</f>
        <v>6326</v>
      </c>
      <c r="H191" s="183">
        <f>H192</f>
        <v>6326</v>
      </c>
    </row>
    <row r="192" spans="1:8 16347:16348" s="18" customFormat="1" x14ac:dyDescent="0.25">
      <c r="A192" s="140" t="s">
        <v>828</v>
      </c>
      <c r="B192" s="144">
        <v>912</v>
      </c>
      <c r="C192" s="143" t="s">
        <v>51</v>
      </c>
      <c r="D192" s="143" t="s">
        <v>71</v>
      </c>
      <c r="E192" s="133" t="s">
        <v>844</v>
      </c>
      <c r="F192" s="132" t="s">
        <v>128</v>
      </c>
      <c r="G192" s="204">
        <f>6326</f>
        <v>6326</v>
      </c>
      <c r="H192" s="204">
        <f>6326</f>
        <v>6326</v>
      </c>
    </row>
    <row r="193" spans="1:16348" s="18" customFormat="1" x14ac:dyDescent="0.25">
      <c r="A193" s="135" t="s">
        <v>13</v>
      </c>
      <c r="B193" s="144">
        <v>912</v>
      </c>
      <c r="C193" s="143" t="s">
        <v>51</v>
      </c>
      <c r="D193" s="143" t="s">
        <v>71</v>
      </c>
      <c r="E193" s="133" t="s">
        <v>844</v>
      </c>
      <c r="F193" s="143">
        <v>800</v>
      </c>
      <c r="G193" s="192">
        <f t="shared" ref="G193:H193" si="47">G194</f>
        <v>190</v>
      </c>
      <c r="H193" s="192">
        <f t="shared" si="47"/>
        <v>190</v>
      </c>
    </row>
    <row r="194" spans="1:16348" s="18" customFormat="1" x14ac:dyDescent="0.25">
      <c r="A194" s="140" t="s">
        <v>34</v>
      </c>
      <c r="B194" s="144">
        <v>912</v>
      </c>
      <c r="C194" s="143" t="s">
        <v>51</v>
      </c>
      <c r="D194" s="143" t="s">
        <v>71</v>
      </c>
      <c r="E194" s="133" t="s">
        <v>844</v>
      </c>
      <c r="F194" s="143">
        <v>850</v>
      </c>
      <c r="G194" s="192">
        <f>G195</f>
        <v>190</v>
      </c>
      <c r="H194" s="192">
        <f>H195</f>
        <v>190</v>
      </c>
    </row>
    <row r="195" spans="1:16348" s="18" customFormat="1" x14ac:dyDescent="0.25">
      <c r="A195" s="140" t="s">
        <v>134</v>
      </c>
      <c r="B195" s="144">
        <v>912</v>
      </c>
      <c r="C195" s="143" t="s">
        <v>51</v>
      </c>
      <c r="D195" s="143" t="s">
        <v>71</v>
      </c>
      <c r="E195" s="133" t="s">
        <v>844</v>
      </c>
      <c r="F195" s="143" t="s">
        <v>135</v>
      </c>
      <c r="G195" s="188">
        <v>190</v>
      </c>
      <c r="H195" s="188">
        <v>190</v>
      </c>
    </row>
    <row r="196" spans="1:16348" s="18" customFormat="1" x14ac:dyDescent="0.2">
      <c r="A196" s="35" t="s">
        <v>506</v>
      </c>
      <c r="B196" s="144">
        <v>912</v>
      </c>
      <c r="C196" s="143" t="s">
        <v>62</v>
      </c>
      <c r="D196" s="143" t="s">
        <v>71</v>
      </c>
      <c r="E196" s="143" t="s">
        <v>512</v>
      </c>
      <c r="F196" s="143"/>
      <c r="G196" s="192">
        <f t="shared" ref="G196:H198" si="48">G197</f>
        <v>454</v>
      </c>
      <c r="H196" s="192">
        <f t="shared" si="48"/>
        <v>454</v>
      </c>
    </row>
    <row r="197" spans="1:16348" s="18" customFormat="1" ht="25.5" customHeight="1" x14ac:dyDescent="0.2">
      <c r="A197" s="38" t="s">
        <v>13</v>
      </c>
      <c r="B197" s="144">
        <v>912</v>
      </c>
      <c r="C197" s="143" t="s">
        <v>62</v>
      </c>
      <c r="D197" s="143" t="s">
        <v>71</v>
      </c>
      <c r="E197" s="143" t="s">
        <v>512</v>
      </c>
      <c r="F197" s="143">
        <v>800</v>
      </c>
      <c r="G197" s="192">
        <f t="shared" si="48"/>
        <v>454</v>
      </c>
      <c r="H197" s="192">
        <f t="shared" si="48"/>
        <v>454</v>
      </c>
    </row>
    <row r="198" spans="1:16348" s="18" customFormat="1" ht="25.5" customHeight="1" x14ac:dyDescent="0.2">
      <c r="A198" s="38" t="s">
        <v>34</v>
      </c>
      <c r="B198" s="144">
        <v>912</v>
      </c>
      <c r="C198" s="143" t="s">
        <v>62</v>
      </c>
      <c r="D198" s="143" t="s">
        <v>71</v>
      </c>
      <c r="E198" s="143" t="s">
        <v>512</v>
      </c>
      <c r="F198" s="143">
        <v>850</v>
      </c>
      <c r="G198" s="192">
        <f t="shared" si="48"/>
        <v>454</v>
      </c>
      <c r="H198" s="192">
        <f t="shared" si="48"/>
        <v>454</v>
      </c>
    </row>
    <row r="199" spans="1:16348" s="18" customFormat="1" ht="25.5" customHeight="1" x14ac:dyDescent="0.2">
      <c r="A199" s="38" t="s">
        <v>426</v>
      </c>
      <c r="B199" s="144">
        <v>912</v>
      </c>
      <c r="C199" s="143" t="s">
        <v>62</v>
      </c>
      <c r="D199" s="143" t="s">
        <v>71</v>
      </c>
      <c r="E199" s="143" t="s">
        <v>512</v>
      </c>
      <c r="F199" s="143" t="s">
        <v>425</v>
      </c>
      <c r="G199" s="192">
        <v>454</v>
      </c>
      <c r="H199" s="192">
        <v>454</v>
      </c>
    </row>
    <row r="200" spans="1:16348" s="56" customFormat="1" ht="47.05" x14ac:dyDescent="0.2">
      <c r="A200" s="31" t="s">
        <v>688</v>
      </c>
      <c r="B200" s="7">
        <v>912</v>
      </c>
      <c r="C200" s="32" t="s">
        <v>51</v>
      </c>
      <c r="D200" s="32" t="s">
        <v>71</v>
      </c>
      <c r="E200" s="32" t="s">
        <v>304</v>
      </c>
      <c r="F200" s="32"/>
      <c r="G200" s="186">
        <f t="shared" ref="G200:H201" si="49">G201</f>
        <v>22652</v>
      </c>
      <c r="H200" s="186">
        <f t="shared" si="49"/>
        <v>23099</v>
      </c>
    </row>
    <row r="201" spans="1:16348" s="56" customFormat="1" ht="32.799999999999997" x14ac:dyDescent="0.2">
      <c r="A201" s="141" t="s">
        <v>148</v>
      </c>
      <c r="B201" s="6">
        <v>912</v>
      </c>
      <c r="C201" s="142" t="s">
        <v>51</v>
      </c>
      <c r="D201" s="142" t="s">
        <v>71</v>
      </c>
      <c r="E201" s="61" t="s">
        <v>522</v>
      </c>
      <c r="F201" s="142"/>
      <c r="G201" s="191">
        <f t="shared" si="49"/>
        <v>22652</v>
      </c>
      <c r="H201" s="191">
        <f t="shared" si="49"/>
        <v>23099</v>
      </c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  <c r="IV201" s="18"/>
      <c r="IW201" s="18"/>
      <c r="IX201" s="18"/>
      <c r="IY201" s="18"/>
      <c r="IZ201" s="18"/>
      <c r="JA201" s="18"/>
      <c r="JB201" s="18"/>
      <c r="JC201" s="18"/>
      <c r="JD201" s="18"/>
      <c r="JE201" s="18"/>
      <c r="JF201" s="18"/>
      <c r="JG201" s="18"/>
      <c r="JH201" s="18"/>
      <c r="JI201" s="18"/>
      <c r="JJ201" s="18"/>
      <c r="JK201" s="18"/>
      <c r="JL201" s="18"/>
      <c r="JM201" s="18"/>
      <c r="JN201" s="18"/>
      <c r="JO201" s="18"/>
      <c r="JP201" s="18"/>
      <c r="JQ201" s="18"/>
      <c r="JR201" s="18"/>
      <c r="JS201" s="18"/>
      <c r="JT201" s="18"/>
      <c r="JU201" s="18"/>
      <c r="JV201" s="18"/>
      <c r="JW201" s="18"/>
      <c r="JX201" s="18"/>
      <c r="JY201" s="18"/>
      <c r="JZ201" s="18"/>
      <c r="KA201" s="18"/>
      <c r="KB201" s="18"/>
      <c r="KC201" s="18"/>
      <c r="KD201" s="18"/>
      <c r="KE201" s="18"/>
      <c r="KF201" s="18"/>
      <c r="KG201" s="18"/>
      <c r="KH201" s="18"/>
      <c r="KI201" s="18"/>
      <c r="KJ201" s="18"/>
      <c r="KK201" s="18"/>
      <c r="KL201" s="18"/>
      <c r="KM201" s="18"/>
      <c r="KN201" s="18"/>
      <c r="KO201" s="18"/>
      <c r="KP201" s="18"/>
      <c r="KQ201" s="18"/>
      <c r="KR201" s="18"/>
      <c r="KS201" s="18"/>
      <c r="KT201" s="18"/>
      <c r="KU201" s="18"/>
      <c r="KV201" s="18"/>
      <c r="KW201" s="18"/>
      <c r="KX201" s="18"/>
      <c r="KY201" s="18"/>
      <c r="KZ201" s="18"/>
      <c r="LA201" s="18"/>
      <c r="LB201" s="18"/>
      <c r="LC201" s="18"/>
      <c r="LD201" s="18"/>
      <c r="LE201" s="18"/>
      <c r="LF201" s="18"/>
      <c r="LG201" s="18"/>
      <c r="LH201" s="18"/>
      <c r="LI201" s="18"/>
      <c r="LJ201" s="18"/>
      <c r="LK201" s="18"/>
      <c r="LL201" s="18"/>
      <c r="LM201" s="18"/>
      <c r="LN201" s="18"/>
      <c r="LO201" s="18"/>
      <c r="LP201" s="18"/>
      <c r="LQ201" s="18"/>
      <c r="LR201" s="18"/>
      <c r="LS201" s="18"/>
      <c r="LT201" s="18"/>
      <c r="LU201" s="18"/>
      <c r="LV201" s="18"/>
      <c r="LW201" s="18"/>
      <c r="LX201" s="18"/>
      <c r="LY201" s="18"/>
      <c r="LZ201" s="18"/>
      <c r="MA201" s="18"/>
      <c r="MB201" s="18"/>
      <c r="MC201" s="18"/>
      <c r="MD201" s="18"/>
      <c r="ME201" s="18"/>
      <c r="MF201" s="18"/>
      <c r="MG201" s="18"/>
      <c r="MH201" s="18"/>
      <c r="MI201" s="18"/>
      <c r="MJ201" s="18"/>
      <c r="MK201" s="18"/>
      <c r="ML201" s="18"/>
      <c r="MM201" s="18"/>
      <c r="MN201" s="18"/>
      <c r="MO201" s="18"/>
      <c r="MP201" s="18"/>
      <c r="MQ201" s="18"/>
      <c r="MR201" s="18"/>
      <c r="MS201" s="18"/>
      <c r="MT201" s="18"/>
      <c r="MU201" s="18"/>
      <c r="MV201" s="18"/>
      <c r="MW201" s="18"/>
      <c r="MX201" s="18"/>
      <c r="MY201" s="18"/>
      <c r="MZ201" s="18"/>
      <c r="NA201" s="18"/>
      <c r="NB201" s="18"/>
      <c r="NC201" s="18"/>
      <c r="ND201" s="18"/>
      <c r="NE201" s="18"/>
      <c r="NF201" s="18"/>
      <c r="NG201" s="18"/>
      <c r="NH201" s="18"/>
      <c r="NI201" s="18"/>
      <c r="NJ201" s="18"/>
      <c r="NK201" s="18"/>
      <c r="NL201" s="18"/>
      <c r="NM201" s="18"/>
      <c r="NN201" s="18"/>
      <c r="NO201" s="18"/>
      <c r="NP201" s="18"/>
      <c r="NQ201" s="18"/>
      <c r="NR201" s="18"/>
      <c r="NS201" s="18"/>
      <c r="NT201" s="18"/>
      <c r="NU201" s="18"/>
      <c r="NV201" s="18"/>
      <c r="NW201" s="18"/>
      <c r="NX201" s="18"/>
      <c r="NY201" s="18"/>
      <c r="NZ201" s="18"/>
      <c r="OA201" s="18"/>
      <c r="OB201" s="18"/>
      <c r="OC201" s="18"/>
      <c r="OD201" s="18"/>
      <c r="OE201" s="18"/>
      <c r="OF201" s="18"/>
      <c r="OG201" s="18"/>
      <c r="OH201" s="18"/>
      <c r="OI201" s="18"/>
      <c r="OJ201" s="18"/>
      <c r="OK201" s="18"/>
      <c r="OL201" s="18"/>
      <c r="OM201" s="18"/>
      <c r="ON201" s="18"/>
      <c r="OO201" s="18"/>
      <c r="OP201" s="18"/>
      <c r="OQ201" s="18"/>
      <c r="OR201" s="18"/>
      <c r="OS201" s="18"/>
      <c r="OT201" s="18"/>
      <c r="OU201" s="18"/>
      <c r="OV201" s="18"/>
      <c r="OW201" s="18"/>
      <c r="OX201" s="18"/>
      <c r="OY201" s="18"/>
      <c r="OZ201" s="18"/>
      <c r="PA201" s="18"/>
      <c r="PB201" s="18"/>
      <c r="PC201" s="18"/>
      <c r="PD201" s="18"/>
      <c r="PE201" s="18"/>
      <c r="PF201" s="18"/>
      <c r="PG201" s="18"/>
      <c r="PH201" s="18"/>
      <c r="PI201" s="18"/>
      <c r="PJ201" s="18"/>
      <c r="PK201" s="18"/>
      <c r="PL201" s="18"/>
      <c r="PM201" s="18"/>
      <c r="PN201" s="18"/>
      <c r="PO201" s="18"/>
      <c r="PP201" s="18"/>
      <c r="PQ201" s="18"/>
      <c r="PR201" s="18"/>
      <c r="PS201" s="18"/>
      <c r="PT201" s="18"/>
      <c r="PU201" s="18"/>
      <c r="PV201" s="18"/>
      <c r="PW201" s="18"/>
      <c r="PX201" s="18"/>
      <c r="PY201" s="18"/>
      <c r="PZ201" s="18"/>
      <c r="QA201" s="18"/>
      <c r="QB201" s="18"/>
      <c r="QC201" s="18"/>
      <c r="QD201" s="18"/>
      <c r="QE201" s="18"/>
      <c r="QF201" s="18"/>
      <c r="QG201" s="18"/>
      <c r="QH201" s="18"/>
      <c r="QI201" s="18"/>
      <c r="QJ201" s="18"/>
      <c r="QK201" s="18"/>
      <c r="QL201" s="18"/>
      <c r="QM201" s="18"/>
      <c r="QN201" s="18"/>
      <c r="QO201" s="18"/>
      <c r="QP201" s="18"/>
      <c r="QQ201" s="18"/>
      <c r="QR201" s="18"/>
      <c r="QS201" s="18"/>
      <c r="QT201" s="18"/>
      <c r="QU201" s="18"/>
      <c r="QV201" s="18"/>
      <c r="QW201" s="18"/>
      <c r="QX201" s="18"/>
      <c r="QY201" s="18"/>
      <c r="QZ201" s="18"/>
      <c r="RA201" s="18"/>
      <c r="RB201" s="18"/>
      <c r="RC201" s="18"/>
      <c r="RD201" s="18"/>
      <c r="RE201" s="18"/>
      <c r="RF201" s="18"/>
      <c r="RG201" s="18"/>
      <c r="RH201" s="18"/>
      <c r="RI201" s="18"/>
      <c r="RJ201" s="18"/>
      <c r="RK201" s="18"/>
      <c r="RL201" s="18"/>
      <c r="RM201" s="18"/>
      <c r="RN201" s="18"/>
      <c r="RO201" s="18"/>
      <c r="RP201" s="18"/>
      <c r="RQ201" s="18"/>
      <c r="RR201" s="18"/>
      <c r="RS201" s="18"/>
      <c r="RT201" s="18"/>
      <c r="RU201" s="18"/>
      <c r="RV201" s="18"/>
      <c r="RW201" s="18"/>
      <c r="RX201" s="18"/>
      <c r="RY201" s="18"/>
      <c r="RZ201" s="18"/>
      <c r="SA201" s="18"/>
      <c r="SB201" s="18"/>
      <c r="SC201" s="18"/>
      <c r="SD201" s="18"/>
      <c r="SE201" s="18"/>
      <c r="SF201" s="18"/>
      <c r="SG201" s="18"/>
      <c r="SH201" s="18"/>
      <c r="SI201" s="18"/>
      <c r="SJ201" s="18"/>
      <c r="SK201" s="18"/>
      <c r="SL201" s="18"/>
      <c r="SM201" s="18"/>
      <c r="SN201" s="18"/>
      <c r="SO201" s="18"/>
      <c r="SP201" s="18"/>
      <c r="SQ201" s="18"/>
      <c r="SR201" s="18"/>
      <c r="SS201" s="18"/>
      <c r="ST201" s="18"/>
      <c r="SU201" s="18"/>
      <c r="SV201" s="18"/>
      <c r="SW201" s="18"/>
      <c r="SX201" s="18"/>
      <c r="SY201" s="18"/>
      <c r="SZ201" s="18"/>
      <c r="TA201" s="18"/>
      <c r="TB201" s="18"/>
      <c r="TC201" s="18"/>
      <c r="TD201" s="18"/>
      <c r="TE201" s="18"/>
      <c r="TF201" s="18"/>
      <c r="TG201" s="18"/>
      <c r="TH201" s="18"/>
      <c r="TI201" s="18"/>
      <c r="TJ201" s="18"/>
      <c r="TK201" s="18"/>
      <c r="TL201" s="18"/>
      <c r="TM201" s="18"/>
      <c r="TN201" s="18"/>
      <c r="TO201" s="18"/>
      <c r="TP201" s="18"/>
      <c r="TQ201" s="18"/>
      <c r="TR201" s="18"/>
      <c r="TS201" s="18"/>
      <c r="TT201" s="18"/>
      <c r="TU201" s="18"/>
      <c r="TV201" s="18"/>
      <c r="TW201" s="18"/>
      <c r="TX201" s="18"/>
      <c r="TY201" s="18"/>
      <c r="TZ201" s="18"/>
      <c r="UA201" s="18"/>
      <c r="UB201" s="18"/>
      <c r="UC201" s="18"/>
      <c r="UD201" s="18"/>
      <c r="UE201" s="18"/>
      <c r="UF201" s="18"/>
      <c r="UG201" s="18"/>
      <c r="UH201" s="18"/>
      <c r="UI201" s="18"/>
      <c r="UJ201" s="18"/>
      <c r="UK201" s="18"/>
      <c r="UL201" s="18"/>
      <c r="UM201" s="18"/>
      <c r="UN201" s="18"/>
      <c r="UO201" s="18"/>
      <c r="UP201" s="18"/>
      <c r="UQ201" s="18"/>
      <c r="UR201" s="18"/>
      <c r="US201" s="18"/>
      <c r="UT201" s="18"/>
      <c r="UU201" s="18"/>
      <c r="UV201" s="18"/>
      <c r="UW201" s="18"/>
      <c r="UX201" s="18"/>
      <c r="UY201" s="18"/>
      <c r="UZ201" s="18"/>
      <c r="VA201" s="18"/>
      <c r="VB201" s="18"/>
      <c r="VC201" s="18"/>
      <c r="VD201" s="18"/>
      <c r="VE201" s="18"/>
      <c r="VF201" s="18"/>
      <c r="VG201" s="18"/>
      <c r="VH201" s="18"/>
      <c r="VI201" s="18"/>
      <c r="VJ201" s="18"/>
      <c r="VK201" s="18"/>
      <c r="VL201" s="18"/>
      <c r="VM201" s="18"/>
      <c r="VN201" s="18"/>
      <c r="VO201" s="18"/>
      <c r="VP201" s="18"/>
      <c r="VQ201" s="18"/>
      <c r="VR201" s="18"/>
      <c r="VS201" s="18"/>
      <c r="VT201" s="18"/>
      <c r="VU201" s="18"/>
      <c r="VV201" s="18"/>
      <c r="VW201" s="18"/>
      <c r="VX201" s="18"/>
      <c r="VY201" s="18"/>
      <c r="VZ201" s="18"/>
      <c r="WA201" s="18"/>
      <c r="WB201" s="18"/>
      <c r="WC201" s="18"/>
      <c r="WD201" s="18"/>
      <c r="WE201" s="18"/>
      <c r="WF201" s="18"/>
      <c r="WG201" s="18"/>
      <c r="WH201" s="18"/>
      <c r="WI201" s="18"/>
      <c r="WJ201" s="18"/>
      <c r="WK201" s="18"/>
      <c r="WL201" s="18"/>
      <c r="WM201" s="18"/>
      <c r="WN201" s="18"/>
      <c r="WO201" s="18"/>
      <c r="WP201" s="18"/>
      <c r="WQ201" s="18"/>
      <c r="WR201" s="18"/>
      <c r="WS201" s="18"/>
      <c r="WT201" s="18"/>
      <c r="WU201" s="18"/>
      <c r="WV201" s="18"/>
      <c r="WW201" s="18"/>
      <c r="WX201" s="18"/>
      <c r="WY201" s="18"/>
      <c r="WZ201" s="18"/>
      <c r="XA201" s="18"/>
      <c r="XB201" s="18"/>
      <c r="XC201" s="18"/>
      <c r="XD201" s="18"/>
      <c r="XE201" s="18"/>
      <c r="XF201" s="18"/>
      <c r="XG201" s="18"/>
      <c r="XH201" s="18"/>
      <c r="XI201" s="18"/>
      <c r="XJ201" s="18"/>
      <c r="XK201" s="18"/>
      <c r="XL201" s="18"/>
      <c r="XM201" s="18"/>
      <c r="XN201" s="18"/>
      <c r="XO201" s="18"/>
      <c r="XP201" s="18"/>
      <c r="XQ201" s="18"/>
      <c r="XR201" s="18"/>
      <c r="XS201" s="18"/>
      <c r="XT201" s="18"/>
      <c r="XU201" s="18"/>
      <c r="XV201" s="18"/>
      <c r="XW201" s="18"/>
      <c r="XX201" s="18"/>
      <c r="XY201" s="18"/>
      <c r="XZ201" s="18"/>
      <c r="YA201" s="18"/>
      <c r="YB201" s="18"/>
      <c r="YC201" s="18"/>
      <c r="YD201" s="18"/>
      <c r="YE201" s="18"/>
      <c r="YF201" s="18"/>
      <c r="YG201" s="18"/>
      <c r="YH201" s="18"/>
      <c r="YI201" s="18"/>
      <c r="YJ201" s="18"/>
      <c r="YK201" s="18"/>
      <c r="YL201" s="18"/>
      <c r="YM201" s="18"/>
      <c r="YN201" s="18"/>
      <c r="YO201" s="18"/>
      <c r="YP201" s="18"/>
      <c r="YQ201" s="18"/>
      <c r="YR201" s="18"/>
      <c r="YS201" s="18"/>
      <c r="YT201" s="18"/>
      <c r="YU201" s="18"/>
      <c r="YV201" s="18"/>
      <c r="YW201" s="18"/>
      <c r="YX201" s="18"/>
      <c r="YY201" s="18"/>
      <c r="YZ201" s="18"/>
      <c r="ZA201" s="18"/>
      <c r="ZB201" s="18"/>
      <c r="ZC201" s="18"/>
      <c r="ZD201" s="18"/>
      <c r="ZE201" s="18"/>
      <c r="ZF201" s="18"/>
      <c r="ZG201" s="18"/>
      <c r="ZH201" s="18"/>
      <c r="ZI201" s="18"/>
      <c r="ZJ201" s="18"/>
      <c r="ZK201" s="18"/>
      <c r="ZL201" s="18"/>
      <c r="ZM201" s="18"/>
      <c r="ZN201" s="18"/>
      <c r="ZO201" s="18"/>
      <c r="ZP201" s="18"/>
      <c r="ZQ201" s="18"/>
      <c r="ZR201" s="18"/>
      <c r="ZS201" s="18"/>
      <c r="ZT201" s="18"/>
      <c r="ZU201" s="18"/>
      <c r="ZV201" s="18"/>
      <c r="ZW201" s="18"/>
      <c r="ZX201" s="18"/>
      <c r="ZY201" s="18"/>
      <c r="ZZ201" s="18"/>
      <c r="AAA201" s="18"/>
      <c r="AAB201" s="18"/>
      <c r="AAC201" s="18"/>
      <c r="AAD201" s="18"/>
      <c r="AAE201" s="18"/>
      <c r="AAF201" s="18"/>
      <c r="AAG201" s="18"/>
      <c r="AAH201" s="18"/>
      <c r="AAI201" s="18"/>
      <c r="AAJ201" s="18"/>
      <c r="AAK201" s="18"/>
      <c r="AAL201" s="18"/>
      <c r="AAM201" s="18"/>
      <c r="AAN201" s="18"/>
      <c r="AAO201" s="18"/>
      <c r="AAP201" s="18"/>
      <c r="AAQ201" s="18"/>
      <c r="AAR201" s="18"/>
      <c r="AAS201" s="18"/>
      <c r="AAT201" s="18"/>
      <c r="AAU201" s="18"/>
      <c r="AAV201" s="18"/>
      <c r="AAW201" s="18"/>
      <c r="AAX201" s="18"/>
      <c r="AAY201" s="18"/>
      <c r="AAZ201" s="18"/>
      <c r="ABA201" s="18"/>
      <c r="ABB201" s="18"/>
      <c r="ABC201" s="18"/>
      <c r="ABD201" s="18"/>
      <c r="ABE201" s="18"/>
      <c r="ABF201" s="18"/>
      <c r="ABG201" s="18"/>
      <c r="ABH201" s="18"/>
      <c r="ABI201" s="18"/>
      <c r="ABJ201" s="18"/>
      <c r="ABK201" s="18"/>
      <c r="ABL201" s="18"/>
      <c r="ABM201" s="18"/>
      <c r="ABN201" s="18"/>
      <c r="ABO201" s="18"/>
      <c r="ABP201" s="18"/>
      <c r="ABQ201" s="18"/>
      <c r="ABR201" s="18"/>
      <c r="ABS201" s="18"/>
      <c r="ABT201" s="18"/>
      <c r="ABU201" s="18"/>
      <c r="ABV201" s="18"/>
      <c r="ABW201" s="18"/>
      <c r="ABX201" s="18"/>
      <c r="ABY201" s="18"/>
      <c r="ABZ201" s="18"/>
      <c r="ACA201" s="18"/>
      <c r="ACB201" s="18"/>
      <c r="ACC201" s="18"/>
      <c r="ACD201" s="18"/>
      <c r="ACE201" s="18"/>
      <c r="ACF201" s="18"/>
      <c r="ACG201" s="18"/>
      <c r="ACH201" s="18"/>
      <c r="ACI201" s="18"/>
      <c r="ACJ201" s="18"/>
      <c r="ACK201" s="18"/>
      <c r="ACL201" s="18"/>
      <c r="ACM201" s="18"/>
      <c r="ACN201" s="18"/>
      <c r="ACO201" s="18"/>
      <c r="ACP201" s="18"/>
      <c r="ACQ201" s="18"/>
      <c r="ACR201" s="18"/>
      <c r="ACS201" s="18"/>
      <c r="ACT201" s="18"/>
      <c r="ACU201" s="18"/>
      <c r="ACV201" s="18"/>
      <c r="ACW201" s="18"/>
      <c r="ACX201" s="18"/>
      <c r="ACY201" s="18"/>
      <c r="ACZ201" s="18"/>
      <c r="ADA201" s="18"/>
      <c r="ADB201" s="18"/>
      <c r="ADC201" s="18"/>
      <c r="ADD201" s="18"/>
      <c r="ADE201" s="18"/>
      <c r="ADF201" s="18"/>
      <c r="ADG201" s="18"/>
      <c r="ADH201" s="18"/>
      <c r="ADI201" s="18"/>
      <c r="ADJ201" s="18"/>
      <c r="ADK201" s="18"/>
      <c r="ADL201" s="18"/>
      <c r="ADM201" s="18"/>
      <c r="ADN201" s="18"/>
      <c r="ADO201" s="18"/>
      <c r="ADP201" s="18"/>
      <c r="ADQ201" s="18"/>
      <c r="ADR201" s="18"/>
      <c r="ADS201" s="18"/>
      <c r="ADT201" s="18"/>
      <c r="ADU201" s="18"/>
      <c r="ADV201" s="18"/>
      <c r="ADW201" s="18"/>
      <c r="ADX201" s="18"/>
      <c r="ADY201" s="18"/>
      <c r="ADZ201" s="18"/>
      <c r="AEA201" s="18"/>
      <c r="AEB201" s="18"/>
      <c r="AEC201" s="18"/>
      <c r="AED201" s="18"/>
      <c r="AEE201" s="18"/>
      <c r="AEF201" s="18"/>
      <c r="AEG201" s="18"/>
      <c r="AEH201" s="18"/>
      <c r="AEI201" s="18"/>
      <c r="AEJ201" s="18"/>
      <c r="AEK201" s="18"/>
      <c r="AEL201" s="18"/>
      <c r="AEM201" s="18"/>
      <c r="AEN201" s="18"/>
      <c r="AEO201" s="18"/>
      <c r="AEP201" s="18"/>
      <c r="AEQ201" s="18"/>
      <c r="AER201" s="18"/>
      <c r="AES201" s="18"/>
      <c r="AET201" s="18"/>
      <c r="AEU201" s="18"/>
      <c r="AEV201" s="18"/>
      <c r="AEW201" s="18"/>
      <c r="AEX201" s="18"/>
      <c r="AEY201" s="18"/>
      <c r="AEZ201" s="18"/>
      <c r="AFA201" s="18"/>
      <c r="AFB201" s="18"/>
      <c r="AFC201" s="18"/>
      <c r="AFD201" s="18"/>
      <c r="AFE201" s="18"/>
      <c r="AFF201" s="18"/>
      <c r="AFG201" s="18"/>
      <c r="AFH201" s="18"/>
      <c r="AFI201" s="18"/>
      <c r="AFJ201" s="18"/>
      <c r="AFK201" s="18"/>
      <c r="AFL201" s="18"/>
      <c r="AFM201" s="18"/>
      <c r="AFN201" s="18"/>
      <c r="AFO201" s="18"/>
      <c r="AFP201" s="18"/>
      <c r="AFQ201" s="18"/>
      <c r="AFR201" s="18"/>
      <c r="AFS201" s="18"/>
      <c r="AFT201" s="18"/>
      <c r="AFU201" s="18"/>
      <c r="AFV201" s="18"/>
      <c r="AFW201" s="18"/>
      <c r="AFX201" s="18"/>
      <c r="AFY201" s="18"/>
      <c r="AFZ201" s="18"/>
      <c r="AGA201" s="18"/>
      <c r="AGB201" s="18"/>
      <c r="AGC201" s="18"/>
      <c r="AGD201" s="18"/>
      <c r="AGE201" s="18"/>
      <c r="AGF201" s="18"/>
      <c r="AGG201" s="18"/>
      <c r="AGH201" s="18"/>
      <c r="AGI201" s="18"/>
      <c r="AGJ201" s="18"/>
      <c r="AGK201" s="18"/>
      <c r="AGL201" s="18"/>
      <c r="AGM201" s="18"/>
      <c r="AGN201" s="18"/>
      <c r="AGO201" s="18"/>
      <c r="AGP201" s="18"/>
      <c r="AGQ201" s="18"/>
      <c r="AGR201" s="18"/>
      <c r="AGS201" s="18"/>
      <c r="AGT201" s="18"/>
      <c r="AGU201" s="18"/>
      <c r="AGV201" s="18"/>
      <c r="AGW201" s="18"/>
      <c r="AGX201" s="18"/>
      <c r="AGY201" s="18"/>
      <c r="AGZ201" s="18"/>
      <c r="AHA201" s="18"/>
      <c r="AHB201" s="18"/>
      <c r="AHC201" s="18"/>
      <c r="AHD201" s="18"/>
      <c r="AHE201" s="18"/>
      <c r="AHF201" s="18"/>
      <c r="AHG201" s="18"/>
      <c r="AHH201" s="18"/>
      <c r="AHI201" s="18"/>
      <c r="AHJ201" s="18"/>
      <c r="AHK201" s="18"/>
      <c r="AHL201" s="18"/>
      <c r="AHM201" s="18"/>
      <c r="AHN201" s="18"/>
      <c r="AHO201" s="18"/>
      <c r="AHP201" s="18"/>
      <c r="AHQ201" s="18"/>
      <c r="AHR201" s="18"/>
      <c r="AHS201" s="18"/>
      <c r="AHT201" s="18"/>
      <c r="AHU201" s="18"/>
      <c r="AHV201" s="18"/>
      <c r="AHW201" s="18"/>
      <c r="AHX201" s="18"/>
      <c r="AHY201" s="18"/>
      <c r="AHZ201" s="18"/>
      <c r="AIA201" s="18"/>
      <c r="AIB201" s="18"/>
      <c r="AIC201" s="18"/>
      <c r="AID201" s="18"/>
      <c r="AIE201" s="18"/>
      <c r="AIF201" s="18"/>
      <c r="AIG201" s="18"/>
      <c r="AIH201" s="18"/>
      <c r="AII201" s="18"/>
      <c r="AIJ201" s="18"/>
      <c r="AIK201" s="18"/>
      <c r="AIL201" s="18"/>
      <c r="AIM201" s="18"/>
      <c r="AIN201" s="18"/>
      <c r="AIO201" s="18"/>
      <c r="AIP201" s="18"/>
      <c r="AIQ201" s="18"/>
      <c r="AIR201" s="18"/>
      <c r="AIS201" s="18"/>
      <c r="AIT201" s="18"/>
      <c r="AIU201" s="18"/>
      <c r="AIV201" s="18"/>
      <c r="AIW201" s="18"/>
      <c r="AIX201" s="18"/>
      <c r="AIY201" s="18"/>
      <c r="AIZ201" s="18"/>
      <c r="AJA201" s="18"/>
      <c r="AJB201" s="18"/>
      <c r="AJC201" s="18"/>
      <c r="AJD201" s="18"/>
      <c r="AJE201" s="18"/>
      <c r="AJF201" s="18"/>
      <c r="AJG201" s="18"/>
      <c r="AJH201" s="18"/>
      <c r="AJI201" s="18"/>
      <c r="AJJ201" s="18"/>
      <c r="AJK201" s="18"/>
      <c r="AJL201" s="18"/>
      <c r="AJM201" s="18"/>
      <c r="AJN201" s="18"/>
      <c r="AJO201" s="18"/>
      <c r="AJP201" s="18"/>
      <c r="AJQ201" s="18"/>
      <c r="AJR201" s="18"/>
      <c r="AJS201" s="18"/>
      <c r="AJT201" s="18"/>
      <c r="AJU201" s="18"/>
      <c r="AJV201" s="18"/>
      <c r="AJW201" s="18"/>
      <c r="AJX201" s="18"/>
      <c r="AJY201" s="18"/>
      <c r="AJZ201" s="18"/>
      <c r="AKA201" s="18"/>
      <c r="AKB201" s="18"/>
      <c r="AKC201" s="18"/>
      <c r="AKD201" s="18"/>
      <c r="AKE201" s="18"/>
      <c r="AKF201" s="18"/>
      <c r="AKG201" s="18"/>
      <c r="AKH201" s="18"/>
      <c r="AKI201" s="18"/>
      <c r="AKJ201" s="18"/>
      <c r="AKK201" s="18"/>
      <c r="AKL201" s="18"/>
      <c r="AKM201" s="18"/>
      <c r="AKN201" s="18"/>
      <c r="AKO201" s="18"/>
      <c r="AKP201" s="18"/>
      <c r="AKQ201" s="18"/>
      <c r="AKR201" s="18"/>
      <c r="AKS201" s="18"/>
      <c r="AKT201" s="18"/>
      <c r="AKU201" s="18"/>
      <c r="AKV201" s="18"/>
      <c r="AKW201" s="18"/>
      <c r="AKX201" s="18"/>
      <c r="AKY201" s="18"/>
      <c r="AKZ201" s="18"/>
      <c r="ALA201" s="18"/>
      <c r="ALB201" s="18"/>
      <c r="ALC201" s="18"/>
      <c r="ALD201" s="18"/>
      <c r="ALE201" s="18"/>
      <c r="ALF201" s="18"/>
      <c r="ALG201" s="18"/>
      <c r="ALH201" s="18"/>
      <c r="ALI201" s="18"/>
      <c r="ALJ201" s="18"/>
      <c r="ALK201" s="18"/>
      <c r="ALL201" s="18"/>
      <c r="ALM201" s="18"/>
      <c r="ALN201" s="18"/>
      <c r="ALO201" s="18"/>
      <c r="ALP201" s="18"/>
      <c r="ALQ201" s="18"/>
      <c r="ALR201" s="18"/>
      <c r="ALS201" s="18"/>
      <c r="ALT201" s="18"/>
      <c r="ALU201" s="18"/>
      <c r="ALV201" s="18"/>
      <c r="ALW201" s="18"/>
      <c r="ALX201" s="18"/>
      <c r="ALY201" s="18"/>
      <c r="ALZ201" s="18"/>
      <c r="AMA201" s="18"/>
      <c r="AMB201" s="18"/>
      <c r="AMC201" s="18"/>
      <c r="AMD201" s="18"/>
      <c r="AME201" s="18"/>
      <c r="AMF201" s="18"/>
      <c r="AMG201" s="18"/>
      <c r="AMH201" s="18"/>
      <c r="AMI201" s="18"/>
      <c r="AMJ201" s="18"/>
      <c r="AMK201" s="18"/>
      <c r="AML201" s="18"/>
      <c r="AMM201" s="18"/>
      <c r="AMN201" s="18"/>
      <c r="AMO201" s="18"/>
      <c r="AMP201" s="18"/>
      <c r="AMQ201" s="18"/>
      <c r="AMR201" s="18"/>
      <c r="AMS201" s="18"/>
      <c r="AMT201" s="18"/>
      <c r="AMU201" s="18"/>
      <c r="AMV201" s="18"/>
      <c r="AMW201" s="18"/>
      <c r="AMX201" s="18"/>
      <c r="AMY201" s="18"/>
      <c r="AMZ201" s="18"/>
      <c r="ANA201" s="18"/>
      <c r="ANB201" s="18"/>
      <c r="ANC201" s="18"/>
      <c r="AND201" s="18"/>
      <c r="ANE201" s="18"/>
      <c r="ANF201" s="18"/>
      <c r="ANG201" s="18"/>
      <c r="ANH201" s="18"/>
      <c r="ANI201" s="18"/>
      <c r="ANJ201" s="18"/>
      <c r="ANK201" s="18"/>
      <c r="ANL201" s="18"/>
      <c r="ANM201" s="18"/>
      <c r="ANN201" s="18"/>
      <c r="ANO201" s="18"/>
      <c r="ANP201" s="18"/>
      <c r="ANQ201" s="18"/>
      <c r="ANR201" s="18"/>
      <c r="ANS201" s="18"/>
      <c r="ANT201" s="18"/>
      <c r="ANU201" s="18"/>
      <c r="ANV201" s="18"/>
      <c r="ANW201" s="18"/>
      <c r="ANX201" s="18"/>
      <c r="ANY201" s="18"/>
      <c r="ANZ201" s="18"/>
      <c r="AOA201" s="18"/>
      <c r="AOB201" s="18"/>
      <c r="AOC201" s="18"/>
      <c r="AOD201" s="18"/>
      <c r="AOE201" s="18"/>
      <c r="AOF201" s="18"/>
      <c r="AOG201" s="18"/>
      <c r="AOH201" s="18"/>
      <c r="AOI201" s="18"/>
      <c r="AOJ201" s="18"/>
      <c r="AOK201" s="18"/>
      <c r="AOL201" s="18"/>
      <c r="AOM201" s="18"/>
      <c r="AON201" s="18"/>
      <c r="AOO201" s="18"/>
      <c r="AOP201" s="18"/>
      <c r="AOQ201" s="18"/>
      <c r="AOR201" s="18"/>
      <c r="AOS201" s="18"/>
      <c r="AOT201" s="18"/>
      <c r="AOU201" s="18"/>
      <c r="AOV201" s="18"/>
      <c r="AOW201" s="18"/>
      <c r="AOX201" s="18"/>
      <c r="AOY201" s="18"/>
      <c r="AOZ201" s="18"/>
      <c r="APA201" s="18"/>
      <c r="APB201" s="18"/>
      <c r="APC201" s="18"/>
      <c r="APD201" s="18"/>
      <c r="APE201" s="18"/>
      <c r="APF201" s="18"/>
      <c r="APG201" s="18"/>
      <c r="APH201" s="18"/>
      <c r="API201" s="18"/>
      <c r="APJ201" s="18"/>
      <c r="APK201" s="18"/>
      <c r="APL201" s="18"/>
      <c r="APM201" s="18"/>
      <c r="APN201" s="18"/>
      <c r="APO201" s="18"/>
      <c r="APP201" s="18"/>
      <c r="APQ201" s="18"/>
      <c r="APR201" s="18"/>
      <c r="APS201" s="18"/>
      <c r="APT201" s="18"/>
      <c r="APU201" s="18"/>
      <c r="APV201" s="18"/>
      <c r="APW201" s="18"/>
      <c r="APX201" s="18"/>
      <c r="APY201" s="18"/>
      <c r="APZ201" s="18"/>
      <c r="AQA201" s="18"/>
      <c r="AQB201" s="18"/>
      <c r="AQC201" s="18"/>
      <c r="AQD201" s="18"/>
      <c r="AQE201" s="18"/>
      <c r="AQF201" s="18"/>
      <c r="AQG201" s="18"/>
      <c r="AQH201" s="18"/>
      <c r="AQI201" s="18"/>
      <c r="AQJ201" s="18"/>
      <c r="AQK201" s="18"/>
      <c r="AQL201" s="18"/>
      <c r="AQM201" s="18"/>
      <c r="AQN201" s="18"/>
      <c r="AQO201" s="18"/>
      <c r="AQP201" s="18"/>
      <c r="AQQ201" s="18"/>
      <c r="AQR201" s="18"/>
      <c r="AQS201" s="18"/>
      <c r="AQT201" s="18"/>
      <c r="AQU201" s="18"/>
      <c r="AQV201" s="18"/>
      <c r="AQW201" s="18"/>
      <c r="AQX201" s="18"/>
      <c r="AQY201" s="18"/>
      <c r="AQZ201" s="18"/>
      <c r="ARA201" s="18"/>
      <c r="ARB201" s="18"/>
      <c r="ARC201" s="18"/>
      <c r="ARD201" s="18"/>
      <c r="ARE201" s="18"/>
      <c r="ARF201" s="18"/>
      <c r="ARG201" s="18"/>
      <c r="ARH201" s="18"/>
      <c r="ARI201" s="18"/>
      <c r="ARJ201" s="18"/>
      <c r="ARK201" s="18"/>
      <c r="ARL201" s="18"/>
      <c r="ARM201" s="18"/>
      <c r="ARN201" s="18"/>
      <c r="ARO201" s="18"/>
      <c r="ARP201" s="18"/>
      <c r="ARQ201" s="18"/>
      <c r="ARR201" s="18"/>
      <c r="ARS201" s="18"/>
      <c r="ART201" s="18"/>
      <c r="ARU201" s="18"/>
      <c r="ARV201" s="18"/>
      <c r="ARW201" s="18"/>
      <c r="ARX201" s="18"/>
      <c r="ARY201" s="18"/>
      <c r="ARZ201" s="18"/>
      <c r="ASA201" s="18"/>
      <c r="ASB201" s="18"/>
      <c r="ASC201" s="18"/>
      <c r="ASD201" s="18"/>
      <c r="ASE201" s="18"/>
      <c r="ASF201" s="18"/>
      <c r="ASG201" s="18"/>
      <c r="ASH201" s="18"/>
      <c r="ASI201" s="18"/>
      <c r="ASJ201" s="18"/>
      <c r="ASK201" s="18"/>
      <c r="ASL201" s="18"/>
      <c r="ASM201" s="18"/>
      <c r="ASN201" s="18"/>
      <c r="ASO201" s="18"/>
      <c r="ASP201" s="18"/>
      <c r="ASQ201" s="18"/>
      <c r="ASR201" s="18"/>
      <c r="ASS201" s="18"/>
      <c r="AST201" s="18"/>
      <c r="ASU201" s="18"/>
      <c r="ASV201" s="18"/>
      <c r="ASW201" s="18"/>
      <c r="ASX201" s="18"/>
      <c r="ASY201" s="18"/>
      <c r="ASZ201" s="18"/>
      <c r="ATA201" s="18"/>
      <c r="ATB201" s="18"/>
      <c r="ATC201" s="18"/>
      <c r="ATD201" s="18"/>
      <c r="ATE201" s="18"/>
      <c r="ATF201" s="18"/>
      <c r="ATG201" s="18"/>
      <c r="ATH201" s="18"/>
      <c r="ATI201" s="18"/>
      <c r="ATJ201" s="18"/>
      <c r="ATK201" s="18"/>
      <c r="ATL201" s="18"/>
      <c r="ATM201" s="18"/>
      <c r="ATN201" s="18"/>
      <c r="ATO201" s="18"/>
      <c r="ATP201" s="18"/>
      <c r="ATQ201" s="18"/>
      <c r="ATR201" s="18"/>
      <c r="ATS201" s="18"/>
      <c r="ATT201" s="18"/>
      <c r="ATU201" s="18"/>
      <c r="ATV201" s="18"/>
      <c r="ATW201" s="18"/>
      <c r="ATX201" s="18"/>
      <c r="ATY201" s="18"/>
      <c r="ATZ201" s="18"/>
      <c r="AUA201" s="18"/>
      <c r="AUB201" s="18"/>
      <c r="AUC201" s="18"/>
      <c r="AUD201" s="18"/>
      <c r="AUE201" s="18"/>
      <c r="AUF201" s="18"/>
      <c r="AUG201" s="18"/>
      <c r="AUH201" s="18"/>
      <c r="AUI201" s="18"/>
      <c r="AUJ201" s="18"/>
      <c r="AUK201" s="18"/>
      <c r="AUL201" s="18"/>
      <c r="AUM201" s="18"/>
      <c r="AUN201" s="18"/>
      <c r="AUO201" s="18"/>
      <c r="AUP201" s="18"/>
      <c r="AUQ201" s="18"/>
      <c r="AUR201" s="18"/>
      <c r="AUS201" s="18"/>
      <c r="AUT201" s="18"/>
      <c r="AUU201" s="18"/>
      <c r="AUV201" s="18"/>
      <c r="AUW201" s="18"/>
      <c r="AUX201" s="18"/>
      <c r="AUY201" s="18"/>
      <c r="AUZ201" s="18"/>
      <c r="AVA201" s="18"/>
      <c r="AVB201" s="18"/>
      <c r="AVC201" s="18"/>
      <c r="AVD201" s="18"/>
      <c r="AVE201" s="18"/>
      <c r="AVF201" s="18"/>
      <c r="AVG201" s="18"/>
      <c r="AVH201" s="18"/>
      <c r="AVI201" s="18"/>
      <c r="AVJ201" s="18"/>
      <c r="AVK201" s="18"/>
      <c r="AVL201" s="18"/>
      <c r="AVM201" s="18"/>
      <c r="AVN201" s="18"/>
      <c r="AVO201" s="18"/>
      <c r="AVP201" s="18"/>
      <c r="AVQ201" s="18"/>
      <c r="AVR201" s="18"/>
      <c r="AVS201" s="18"/>
      <c r="AVT201" s="18"/>
      <c r="AVU201" s="18"/>
      <c r="AVV201" s="18"/>
      <c r="AVW201" s="18"/>
      <c r="AVX201" s="18"/>
      <c r="AVY201" s="18"/>
      <c r="AVZ201" s="18"/>
      <c r="AWA201" s="18"/>
      <c r="AWB201" s="18"/>
      <c r="AWC201" s="18"/>
      <c r="AWD201" s="18"/>
      <c r="AWE201" s="18"/>
      <c r="AWF201" s="18"/>
      <c r="AWG201" s="18"/>
      <c r="AWH201" s="18"/>
      <c r="AWI201" s="18"/>
      <c r="AWJ201" s="18"/>
      <c r="AWK201" s="18"/>
      <c r="AWL201" s="18"/>
      <c r="AWM201" s="18"/>
      <c r="AWN201" s="18"/>
      <c r="AWO201" s="18"/>
      <c r="AWP201" s="18"/>
      <c r="AWQ201" s="18"/>
      <c r="AWR201" s="18"/>
      <c r="AWS201" s="18"/>
      <c r="AWT201" s="18"/>
      <c r="AWU201" s="18"/>
      <c r="AWV201" s="18"/>
      <c r="AWW201" s="18"/>
      <c r="AWX201" s="18"/>
      <c r="AWY201" s="18"/>
      <c r="AWZ201" s="18"/>
      <c r="AXA201" s="18"/>
      <c r="AXB201" s="18"/>
      <c r="AXC201" s="18"/>
      <c r="AXD201" s="18"/>
      <c r="AXE201" s="18"/>
      <c r="AXF201" s="18"/>
      <c r="AXG201" s="18"/>
      <c r="AXH201" s="18"/>
      <c r="AXI201" s="18"/>
      <c r="AXJ201" s="18"/>
      <c r="AXK201" s="18"/>
      <c r="AXL201" s="18"/>
      <c r="AXM201" s="18"/>
      <c r="AXN201" s="18"/>
      <c r="AXO201" s="18"/>
      <c r="AXP201" s="18"/>
      <c r="AXQ201" s="18"/>
      <c r="AXR201" s="18"/>
      <c r="AXS201" s="18"/>
      <c r="AXT201" s="18"/>
      <c r="AXU201" s="18"/>
      <c r="AXV201" s="18"/>
      <c r="AXW201" s="18"/>
      <c r="AXX201" s="18"/>
      <c r="AXY201" s="18"/>
      <c r="AXZ201" s="18"/>
      <c r="AYA201" s="18"/>
      <c r="AYB201" s="18"/>
      <c r="AYC201" s="18"/>
      <c r="AYD201" s="18"/>
      <c r="AYE201" s="18"/>
      <c r="AYF201" s="18"/>
      <c r="AYG201" s="18"/>
      <c r="AYH201" s="18"/>
      <c r="AYI201" s="18"/>
      <c r="AYJ201" s="18"/>
      <c r="AYK201" s="18"/>
      <c r="AYL201" s="18"/>
      <c r="AYM201" s="18"/>
      <c r="AYN201" s="18"/>
      <c r="AYO201" s="18"/>
      <c r="AYP201" s="18"/>
      <c r="AYQ201" s="18"/>
      <c r="AYR201" s="18"/>
      <c r="AYS201" s="18"/>
      <c r="AYT201" s="18"/>
      <c r="AYU201" s="18"/>
      <c r="AYV201" s="18"/>
      <c r="AYW201" s="18"/>
      <c r="AYX201" s="18"/>
      <c r="AYY201" s="18"/>
      <c r="AYZ201" s="18"/>
      <c r="AZA201" s="18"/>
      <c r="AZB201" s="18"/>
      <c r="AZC201" s="18"/>
      <c r="AZD201" s="18"/>
      <c r="AZE201" s="18"/>
      <c r="AZF201" s="18"/>
      <c r="AZG201" s="18"/>
      <c r="AZH201" s="18"/>
      <c r="AZI201" s="18"/>
      <c r="AZJ201" s="18"/>
      <c r="AZK201" s="18"/>
      <c r="AZL201" s="18"/>
      <c r="AZM201" s="18"/>
      <c r="AZN201" s="18"/>
      <c r="AZO201" s="18"/>
      <c r="AZP201" s="18"/>
      <c r="AZQ201" s="18"/>
      <c r="AZR201" s="18"/>
      <c r="AZS201" s="18"/>
      <c r="AZT201" s="18"/>
      <c r="AZU201" s="18"/>
      <c r="AZV201" s="18"/>
      <c r="AZW201" s="18"/>
      <c r="AZX201" s="18"/>
      <c r="AZY201" s="18"/>
      <c r="AZZ201" s="18"/>
      <c r="BAA201" s="18"/>
      <c r="BAB201" s="18"/>
      <c r="BAC201" s="18"/>
      <c r="BAD201" s="18"/>
      <c r="BAE201" s="18"/>
      <c r="BAF201" s="18"/>
      <c r="BAG201" s="18"/>
      <c r="BAH201" s="18"/>
      <c r="BAI201" s="18"/>
      <c r="BAJ201" s="18"/>
      <c r="BAK201" s="18"/>
      <c r="BAL201" s="18"/>
      <c r="BAM201" s="18"/>
      <c r="BAN201" s="18"/>
      <c r="BAO201" s="18"/>
      <c r="BAP201" s="18"/>
      <c r="BAQ201" s="18"/>
      <c r="BAR201" s="18"/>
      <c r="BAS201" s="18"/>
      <c r="BAT201" s="18"/>
      <c r="BAU201" s="18"/>
      <c r="BAV201" s="18"/>
      <c r="BAW201" s="18"/>
      <c r="BAX201" s="18"/>
      <c r="BAY201" s="18"/>
      <c r="BAZ201" s="18"/>
      <c r="BBA201" s="18"/>
      <c r="BBB201" s="18"/>
      <c r="BBC201" s="18"/>
      <c r="BBD201" s="18"/>
      <c r="BBE201" s="18"/>
      <c r="BBF201" s="18"/>
      <c r="BBG201" s="18"/>
      <c r="BBH201" s="18"/>
      <c r="BBI201" s="18"/>
      <c r="BBJ201" s="18"/>
      <c r="BBK201" s="18"/>
      <c r="BBL201" s="18"/>
      <c r="BBM201" s="18"/>
      <c r="BBN201" s="18"/>
      <c r="BBO201" s="18"/>
      <c r="BBP201" s="18"/>
      <c r="BBQ201" s="18"/>
      <c r="BBR201" s="18"/>
      <c r="BBS201" s="18"/>
      <c r="BBT201" s="18"/>
      <c r="BBU201" s="18"/>
      <c r="BBV201" s="18"/>
      <c r="BBW201" s="18"/>
      <c r="BBX201" s="18"/>
      <c r="BBY201" s="18"/>
      <c r="BBZ201" s="18"/>
      <c r="BCA201" s="18"/>
      <c r="BCB201" s="18"/>
      <c r="BCC201" s="18"/>
      <c r="BCD201" s="18"/>
      <c r="BCE201" s="18"/>
      <c r="BCF201" s="18"/>
      <c r="BCG201" s="18"/>
      <c r="BCH201" s="18"/>
      <c r="BCI201" s="18"/>
      <c r="BCJ201" s="18"/>
      <c r="BCK201" s="18"/>
      <c r="BCL201" s="18"/>
      <c r="BCM201" s="18"/>
      <c r="BCN201" s="18"/>
      <c r="BCO201" s="18"/>
      <c r="BCP201" s="18"/>
      <c r="BCQ201" s="18"/>
      <c r="BCR201" s="18"/>
      <c r="BCS201" s="18"/>
      <c r="BCT201" s="18"/>
      <c r="BCU201" s="18"/>
      <c r="BCV201" s="18"/>
      <c r="BCW201" s="18"/>
      <c r="BCX201" s="18"/>
      <c r="BCY201" s="18"/>
      <c r="BCZ201" s="18"/>
      <c r="BDA201" s="18"/>
      <c r="BDB201" s="18"/>
      <c r="BDC201" s="18"/>
      <c r="BDD201" s="18"/>
      <c r="BDE201" s="18"/>
      <c r="BDF201" s="18"/>
      <c r="BDG201" s="18"/>
      <c r="BDH201" s="18"/>
      <c r="BDI201" s="18"/>
      <c r="BDJ201" s="18"/>
      <c r="BDK201" s="18"/>
      <c r="BDL201" s="18"/>
      <c r="BDM201" s="18"/>
      <c r="BDN201" s="18"/>
      <c r="BDO201" s="18"/>
      <c r="BDP201" s="18"/>
      <c r="BDQ201" s="18"/>
      <c r="BDR201" s="18"/>
      <c r="BDS201" s="18"/>
      <c r="BDT201" s="18"/>
      <c r="BDU201" s="18"/>
      <c r="BDV201" s="18"/>
      <c r="BDW201" s="18"/>
      <c r="BDX201" s="18"/>
      <c r="BDY201" s="18"/>
      <c r="BDZ201" s="18"/>
      <c r="BEA201" s="18"/>
      <c r="BEB201" s="18"/>
      <c r="BEC201" s="18"/>
      <c r="BED201" s="18"/>
      <c r="BEE201" s="18"/>
      <c r="BEF201" s="18"/>
      <c r="BEG201" s="18"/>
      <c r="BEH201" s="18"/>
      <c r="BEI201" s="18"/>
      <c r="BEJ201" s="18"/>
      <c r="BEK201" s="18"/>
      <c r="BEL201" s="18"/>
      <c r="BEM201" s="18"/>
      <c r="BEN201" s="18"/>
      <c r="BEO201" s="18"/>
      <c r="BEP201" s="18"/>
      <c r="BEQ201" s="18"/>
      <c r="BER201" s="18"/>
      <c r="BES201" s="18"/>
      <c r="BET201" s="18"/>
      <c r="BEU201" s="18"/>
      <c r="BEV201" s="18"/>
      <c r="BEW201" s="18"/>
      <c r="BEX201" s="18"/>
      <c r="BEY201" s="18"/>
      <c r="BEZ201" s="18"/>
      <c r="BFA201" s="18"/>
      <c r="BFB201" s="18"/>
      <c r="BFC201" s="18"/>
      <c r="BFD201" s="18"/>
      <c r="BFE201" s="18"/>
      <c r="BFF201" s="18"/>
      <c r="BFG201" s="18"/>
      <c r="BFH201" s="18"/>
      <c r="BFI201" s="18"/>
      <c r="BFJ201" s="18"/>
      <c r="BFK201" s="18"/>
      <c r="BFL201" s="18"/>
      <c r="BFM201" s="18"/>
      <c r="BFN201" s="18"/>
      <c r="BFO201" s="18"/>
      <c r="BFP201" s="18"/>
      <c r="BFQ201" s="18"/>
      <c r="BFR201" s="18"/>
      <c r="BFS201" s="18"/>
      <c r="BFT201" s="18"/>
      <c r="BFU201" s="18"/>
      <c r="BFV201" s="18"/>
      <c r="BFW201" s="18"/>
      <c r="BFX201" s="18"/>
      <c r="BFY201" s="18"/>
      <c r="BFZ201" s="18"/>
      <c r="BGA201" s="18"/>
      <c r="BGB201" s="18"/>
      <c r="BGC201" s="18"/>
      <c r="BGD201" s="18"/>
      <c r="BGE201" s="18"/>
      <c r="BGF201" s="18"/>
      <c r="BGG201" s="18"/>
      <c r="BGH201" s="18"/>
      <c r="BGI201" s="18"/>
      <c r="BGJ201" s="18"/>
      <c r="BGK201" s="18"/>
      <c r="BGL201" s="18"/>
      <c r="BGM201" s="18"/>
      <c r="BGN201" s="18"/>
      <c r="BGO201" s="18"/>
      <c r="BGP201" s="18"/>
      <c r="BGQ201" s="18"/>
      <c r="BGR201" s="18"/>
      <c r="BGS201" s="18"/>
      <c r="BGT201" s="18"/>
      <c r="BGU201" s="18"/>
      <c r="BGV201" s="18"/>
      <c r="BGW201" s="18"/>
      <c r="BGX201" s="18"/>
      <c r="BGY201" s="18"/>
      <c r="BGZ201" s="18"/>
      <c r="BHA201" s="18"/>
      <c r="BHB201" s="18"/>
      <c r="BHC201" s="18"/>
      <c r="BHD201" s="18"/>
      <c r="BHE201" s="18"/>
      <c r="BHF201" s="18"/>
      <c r="BHG201" s="18"/>
      <c r="BHH201" s="18"/>
      <c r="BHI201" s="18"/>
      <c r="BHJ201" s="18"/>
      <c r="BHK201" s="18"/>
      <c r="BHL201" s="18"/>
      <c r="BHM201" s="18"/>
      <c r="BHN201" s="18"/>
      <c r="BHO201" s="18"/>
      <c r="BHP201" s="18"/>
      <c r="BHQ201" s="18"/>
      <c r="BHR201" s="18"/>
      <c r="BHS201" s="18"/>
      <c r="BHT201" s="18"/>
      <c r="BHU201" s="18"/>
      <c r="BHV201" s="18"/>
      <c r="BHW201" s="18"/>
      <c r="BHX201" s="18"/>
      <c r="BHY201" s="18"/>
      <c r="BHZ201" s="18"/>
      <c r="BIA201" s="18"/>
      <c r="BIB201" s="18"/>
      <c r="BIC201" s="18"/>
      <c r="BID201" s="18"/>
      <c r="BIE201" s="18"/>
      <c r="BIF201" s="18"/>
      <c r="BIG201" s="18"/>
      <c r="BIH201" s="18"/>
      <c r="BII201" s="18"/>
      <c r="BIJ201" s="18"/>
      <c r="BIK201" s="18"/>
      <c r="BIL201" s="18"/>
      <c r="BIM201" s="18"/>
      <c r="BIN201" s="18"/>
      <c r="BIO201" s="18"/>
      <c r="BIP201" s="18"/>
      <c r="BIQ201" s="18"/>
      <c r="BIR201" s="18"/>
      <c r="BIS201" s="18"/>
      <c r="BIT201" s="18"/>
      <c r="BIU201" s="18"/>
      <c r="BIV201" s="18"/>
      <c r="BIW201" s="18"/>
      <c r="BIX201" s="18"/>
      <c r="BIY201" s="18"/>
      <c r="BIZ201" s="18"/>
      <c r="BJA201" s="18"/>
      <c r="BJB201" s="18"/>
      <c r="BJC201" s="18"/>
      <c r="BJD201" s="18"/>
      <c r="BJE201" s="18"/>
      <c r="BJF201" s="18"/>
      <c r="BJG201" s="18"/>
      <c r="BJH201" s="18"/>
      <c r="BJI201" s="18"/>
      <c r="BJJ201" s="18"/>
      <c r="BJK201" s="18"/>
      <c r="BJL201" s="18"/>
      <c r="BJM201" s="18"/>
      <c r="BJN201" s="18"/>
      <c r="BJO201" s="18"/>
      <c r="BJP201" s="18"/>
      <c r="BJQ201" s="18"/>
      <c r="BJR201" s="18"/>
      <c r="BJS201" s="18"/>
      <c r="BJT201" s="18"/>
      <c r="BJU201" s="18"/>
      <c r="BJV201" s="18"/>
      <c r="BJW201" s="18"/>
      <c r="BJX201" s="18"/>
      <c r="BJY201" s="18"/>
      <c r="BJZ201" s="18"/>
      <c r="BKA201" s="18"/>
      <c r="BKB201" s="18"/>
      <c r="BKC201" s="18"/>
      <c r="BKD201" s="18"/>
      <c r="BKE201" s="18"/>
      <c r="BKF201" s="18"/>
      <c r="BKG201" s="18"/>
      <c r="BKH201" s="18"/>
      <c r="BKI201" s="18"/>
      <c r="BKJ201" s="18"/>
      <c r="BKK201" s="18"/>
      <c r="BKL201" s="18"/>
      <c r="BKM201" s="18"/>
      <c r="BKN201" s="18"/>
      <c r="BKO201" s="18"/>
      <c r="BKP201" s="18"/>
      <c r="BKQ201" s="18"/>
      <c r="BKR201" s="18"/>
      <c r="BKS201" s="18"/>
      <c r="BKT201" s="18"/>
      <c r="BKU201" s="18"/>
      <c r="BKV201" s="18"/>
      <c r="BKW201" s="18"/>
      <c r="BKX201" s="18"/>
      <c r="BKY201" s="18"/>
      <c r="BKZ201" s="18"/>
      <c r="BLA201" s="18"/>
      <c r="BLB201" s="18"/>
      <c r="BLC201" s="18"/>
      <c r="BLD201" s="18"/>
      <c r="BLE201" s="18"/>
      <c r="BLF201" s="18"/>
      <c r="BLG201" s="18"/>
      <c r="BLH201" s="18"/>
      <c r="BLI201" s="18"/>
      <c r="BLJ201" s="18"/>
      <c r="BLK201" s="18"/>
      <c r="BLL201" s="18"/>
      <c r="BLM201" s="18"/>
      <c r="BLN201" s="18"/>
      <c r="BLO201" s="18"/>
      <c r="BLP201" s="18"/>
      <c r="BLQ201" s="18"/>
      <c r="BLR201" s="18"/>
      <c r="BLS201" s="18"/>
      <c r="BLT201" s="18"/>
      <c r="BLU201" s="18"/>
      <c r="BLV201" s="18"/>
      <c r="BLW201" s="18"/>
      <c r="BLX201" s="18"/>
      <c r="BLY201" s="18"/>
      <c r="BLZ201" s="18"/>
      <c r="BMA201" s="18"/>
      <c r="BMB201" s="18"/>
      <c r="BMC201" s="18"/>
      <c r="BMD201" s="18"/>
      <c r="BME201" s="18"/>
      <c r="BMF201" s="18"/>
      <c r="BMG201" s="18"/>
      <c r="BMH201" s="18"/>
      <c r="BMI201" s="18"/>
      <c r="BMJ201" s="18"/>
      <c r="BMK201" s="18"/>
      <c r="BML201" s="18"/>
      <c r="BMM201" s="18"/>
      <c r="BMN201" s="18"/>
      <c r="BMO201" s="18"/>
      <c r="BMP201" s="18"/>
      <c r="BMQ201" s="18"/>
      <c r="BMR201" s="18"/>
      <c r="BMS201" s="18"/>
      <c r="BMT201" s="18"/>
      <c r="BMU201" s="18"/>
      <c r="BMV201" s="18"/>
      <c r="BMW201" s="18"/>
      <c r="BMX201" s="18"/>
      <c r="BMY201" s="18"/>
      <c r="BMZ201" s="18"/>
      <c r="BNA201" s="18"/>
      <c r="BNB201" s="18"/>
      <c r="BNC201" s="18"/>
      <c r="BND201" s="18"/>
      <c r="BNE201" s="18"/>
      <c r="BNF201" s="18"/>
      <c r="BNG201" s="18"/>
      <c r="BNH201" s="18"/>
      <c r="BNI201" s="18"/>
      <c r="BNJ201" s="18"/>
      <c r="BNK201" s="18"/>
      <c r="BNL201" s="18"/>
      <c r="BNM201" s="18"/>
      <c r="BNN201" s="18"/>
      <c r="BNO201" s="18"/>
      <c r="BNP201" s="18"/>
      <c r="BNQ201" s="18"/>
      <c r="BNR201" s="18"/>
      <c r="BNS201" s="18"/>
      <c r="BNT201" s="18"/>
      <c r="BNU201" s="18"/>
      <c r="BNV201" s="18"/>
      <c r="BNW201" s="18"/>
      <c r="BNX201" s="18"/>
      <c r="BNY201" s="18"/>
      <c r="BNZ201" s="18"/>
      <c r="BOA201" s="18"/>
      <c r="BOB201" s="18"/>
      <c r="BOC201" s="18"/>
      <c r="BOD201" s="18"/>
      <c r="BOE201" s="18"/>
      <c r="BOF201" s="18"/>
      <c r="BOG201" s="18"/>
      <c r="BOH201" s="18"/>
      <c r="BOI201" s="18"/>
      <c r="BOJ201" s="18"/>
      <c r="BOK201" s="18"/>
      <c r="BOL201" s="18"/>
      <c r="BOM201" s="18"/>
      <c r="BON201" s="18"/>
      <c r="BOO201" s="18"/>
      <c r="BOP201" s="18"/>
      <c r="BOQ201" s="18"/>
      <c r="BOR201" s="18"/>
      <c r="BOS201" s="18"/>
      <c r="BOT201" s="18"/>
      <c r="BOU201" s="18"/>
      <c r="BOV201" s="18"/>
      <c r="BOW201" s="18"/>
      <c r="BOX201" s="18"/>
      <c r="BOY201" s="18"/>
      <c r="BOZ201" s="18"/>
      <c r="BPA201" s="18"/>
      <c r="BPB201" s="18"/>
      <c r="BPC201" s="18"/>
      <c r="BPD201" s="18"/>
      <c r="BPE201" s="18"/>
      <c r="BPF201" s="18"/>
      <c r="BPG201" s="18"/>
      <c r="BPH201" s="18"/>
      <c r="BPI201" s="18"/>
      <c r="BPJ201" s="18"/>
      <c r="BPK201" s="18"/>
      <c r="BPL201" s="18"/>
      <c r="BPM201" s="18"/>
      <c r="BPN201" s="18"/>
      <c r="BPO201" s="18"/>
      <c r="BPP201" s="18"/>
      <c r="BPQ201" s="18"/>
      <c r="BPR201" s="18"/>
      <c r="BPS201" s="18"/>
      <c r="BPT201" s="18"/>
      <c r="BPU201" s="18"/>
      <c r="BPV201" s="18"/>
      <c r="BPW201" s="18"/>
      <c r="BPX201" s="18"/>
      <c r="BPY201" s="18"/>
      <c r="BPZ201" s="18"/>
      <c r="BQA201" s="18"/>
      <c r="BQB201" s="18"/>
      <c r="BQC201" s="18"/>
      <c r="BQD201" s="18"/>
      <c r="BQE201" s="18"/>
      <c r="BQF201" s="18"/>
      <c r="BQG201" s="18"/>
      <c r="BQH201" s="18"/>
      <c r="BQI201" s="18"/>
      <c r="BQJ201" s="18"/>
      <c r="BQK201" s="18"/>
      <c r="BQL201" s="18"/>
      <c r="BQM201" s="18"/>
      <c r="BQN201" s="18"/>
      <c r="BQO201" s="18"/>
      <c r="BQP201" s="18"/>
      <c r="BQQ201" s="18"/>
      <c r="BQR201" s="18"/>
      <c r="BQS201" s="18"/>
      <c r="BQT201" s="18"/>
      <c r="BQU201" s="18"/>
      <c r="BQV201" s="18"/>
      <c r="BQW201" s="18"/>
      <c r="BQX201" s="18"/>
      <c r="BQY201" s="18"/>
      <c r="BQZ201" s="18"/>
      <c r="BRA201" s="18"/>
      <c r="BRB201" s="18"/>
      <c r="BRC201" s="18"/>
      <c r="BRD201" s="18"/>
      <c r="BRE201" s="18"/>
      <c r="BRF201" s="18"/>
      <c r="BRG201" s="18"/>
      <c r="BRH201" s="18"/>
      <c r="BRI201" s="18"/>
      <c r="BRJ201" s="18"/>
      <c r="BRK201" s="18"/>
      <c r="BRL201" s="18"/>
      <c r="BRM201" s="18"/>
      <c r="BRN201" s="18"/>
      <c r="BRO201" s="18"/>
      <c r="BRP201" s="18"/>
      <c r="BRQ201" s="18"/>
      <c r="BRR201" s="18"/>
      <c r="BRS201" s="18"/>
      <c r="BRT201" s="18"/>
      <c r="BRU201" s="18"/>
      <c r="BRV201" s="18"/>
      <c r="BRW201" s="18"/>
      <c r="BRX201" s="18"/>
      <c r="BRY201" s="18"/>
      <c r="BRZ201" s="18"/>
      <c r="BSA201" s="18"/>
      <c r="BSB201" s="18"/>
      <c r="BSC201" s="18"/>
      <c r="BSD201" s="18"/>
      <c r="BSE201" s="18"/>
      <c r="BSF201" s="18"/>
      <c r="BSG201" s="18"/>
      <c r="BSH201" s="18"/>
      <c r="BSI201" s="18"/>
      <c r="BSJ201" s="18"/>
      <c r="BSK201" s="18"/>
      <c r="BSL201" s="18"/>
      <c r="BSM201" s="18"/>
      <c r="BSN201" s="18"/>
      <c r="BSO201" s="18"/>
      <c r="BSP201" s="18"/>
      <c r="BSQ201" s="18"/>
      <c r="BSR201" s="18"/>
      <c r="BSS201" s="18"/>
      <c r="BST201" s="18"/>
      <c r="BSU201" s="18"/>
      <c r="BSV201" s="18"/>
      <c r="BSW201" s="18"/>
      <c r="BSX201" s="18"/>
      <c r="BSY201" s="18"/>
      <c r="BSZ201" s="18"/>
      <c r="BTA201" s="18"/>
      <c r="BTB201" s="18"/>
      <c r="BTC201" s="18"/>
      <c r="BTD201" s="18"/>
      <c r="BTE201" s="18"/>
      <c r="BTF201" s="18"/>
      <c r="BTG201" s="18"/>
      <c r="BTH201" s="18"/>
      <c r="BTI201" s="18"/>
      <c r="BTJ201" s="18"/>
      <c r="BTK201" s="18"/>
      <c r="BTL201" s="18"/>
      <c r="BTM201" s="18"/>
      <c r="BTN201" s="18"/>
      <c r="BTO201" s="18"/>
      <c r="BTP201" s="18"/>
      <c r="BTQ201" s="18"/>
      <c r="BTR201" s="18"/>
      <c r="BTS201" s="18"/>
      <c r="BTT201" s="18"/>
      <c r="BTU201" s="18"/>
      <c r="BTV201" s="18"/>
      <c r="BTW201" s="18"/>
      <c r="BTX201" s="18"/>
      <c r="BTY201" s="18"/>
      <c r="BTZ201" s="18"/>
      <c r="BUA201" s="18"/>
      <c r="BUB201" s="18"/>
      <c r="BUC201" s="18"/>
      <c r="BUD201" s="18"/>
      <c r="BUE201" s="18"/>
      <c r="BUF201" s="18"/>
      <c r="BUG201" s="18"/>
      <c r="BUH201" s="18"/>
      <c r="BUI201" s="18"/>
      <c r="BUJ201" s="18"/>
      <c r="BUK201" s="18"/>
      <c r="BUL201" s="18"/>
      <c r="BUM201" s="18"/>
      <c r="BUN201" s="18"/>
      <c r="BUO201" s="18"/>
      <c r="BUP201" s="18"/>
      <c r="BUQ201" s="18"/>
      <c r="BUR201" s="18"/>
      <c r="BUS201" s="18"/>
      <c r="BUT201" s="18"/>
      <c r="BUU201" s="18"/>
      <c r="BUV201" s="18"/>
      <c r="BUW201" s="18"/>
      <c r="BUX201" s="18"/>
      <c r="BUY201" s="18"/>
      <c r="BUZ201" s="18"/>
      <c r="BVA201" s="18"/>
      <c r="BVB201" s="18"/>
      <c r="BVC201" s="18"/>
      <c r="BVD201" s="18"/>
      <c r="BVE201" s="18"/>
      <c r="BVF201" s="18"/>
      <c r="BVG201" s="18"/>
      <c r="BVH201" s="18"/>
      <c r="BVI201" s="18"/>
      <c r="BVJ201" s="18"/>
      <c r="BVK201" s="18"/>
      <c r="BVL201" s="18"/>
      <c r="BVM201" s="18"/>
      <c r="BVN201" s="18"/>
      <c r="BVO201" s="18"/>
      <c r="BVP201" s="18"/>
      <c r="BVQ201" s="18"/>
      <c r="BVR201" s="18"/>
      <c r="BVS201" s="18"/>
      <c r="BVT201" s="18"/>
      <c r="BVU201" s="18"/>
      <c r="BVV201" s="18"/>
      <c r="BVW201" s="18"/>
      <c r="BVX201" s="18"/>
      <c r="BVY201" s="18"/>
      <c r="BVZ201" s="18"/>
      <c r="BWA201" s="18"/>
      <c r="BWB201" s="18"/>
      <c r="BWC201" s="18"/>
      <c r="BWD201" s="18"/>
      <c r="BWE201" s="18"/>
      <c r="BWF201" s="18"/>
      <c r="BWG201" s="18"/>
      <c r="BWH201" s="18"/>
      <c r="BWI201" s="18"/>
      <c r="BWJ201" s="18"/>
      <c r="BWK201" s="18"/>
      <c r="BWL201" s="18"/>
      <c r="BWM201" s="18"/>
      <c r="BWN201" s="18"/>
      <c r="BWO201" s="18"/>
      <c r="BWP201" s="18"/>
      <c r="BWQ201" s="18"/>
      <c r="BWR201" s="18"/>
      <c r="BWS201" s="18"/>
      <c r="BWT201" s="18"/>
      <c r="BWU201" s="18"/>
      <c r="BWV201" s="18"/>
      <c r="BWW201" s="18"/>
      <c r="BWX201" s="18"/>
      <c r="BWY201" s="18"/>
      <c r="BWZ201" s="18"/>
      <c r="BXA201" s="18"/>
      <c r="BXB201" s="18"/>
      <c r="BXC201" s="18"/>
      <c r="BXD201" s="18"/>
      <c r="BXE201" s="18"/>
      <c r="BXF201" s="18"/>
      <c r="BXG201" s="18"/>
      <c r="BXH201" s="18"/>
      <c r="BXI201" s="18"/>
      <c r="BXJ201" s="18"/>
      <c r="BXK201" s="18"/>
      <c r="BXL201" s="18"/>
      <c r="BXM201" s="18"/>
      <c r="BXN201" s="18"/>
      <c r="BXO201" s="18"/>
      <c r="BXP201" s="18"/>
      <c r="BXQ201" s="18"/>
      <c r="BXR201" s="18"/>
      <c r="BXS201" s="18"/>
      <c r="BXT201" s="18"/>
      <c r="BXU201" s="18"/>
      <c r="BXV201" s="18"/>
      <c r="BXW201" s="18"/>
      <c r="BXX201" s="18"/>
      <c r="BXY201" s="18"/>
      <c r="BXZ201" s="18"/>
      <c r="BYA201" s="18"/>
      <c r="BYB201" s="18"/>
      <c r="BYC201" s="18"/>
      <c r="BYD201" s="18"/>
      <c r="BYE201" s="18"/>
      <c r="BYF201" s="18"/>
      <c r="BYG201" s="18"/>
      <c r="BYH201" s="18"/>
      <c r="BYI201" s="18"/>
      <c r="BYJ201" s="18"/>
      <c r="BYK201" s="18"/>
      <c r="BYL201" s="18"/>
      <c r="BYM201" s="18"/>
      <c r="BYN201" s="18"/>
      <c r="BYO201" s="18"/>
      <c r="BYP201" s="18"/>
      <c r="BYQ201" s="18"/>
      <c r="BYR201" s="18"/>
      <c r="BYS201" s="18"/>
      <c r="BYT201" s="18"/>
      <c r="BYU201" s="18"/>
      <c r="BYV201" s="18"/>
      <c r="BYW201" s="18"/>
      <c r="BYX201" s="18"/>
      <c r="BYY201" s="18"/>
      <c r="BYZ201" s="18"/>
      <c r="BZA201" s="18"/>
      <c r="BZB201" s="18"/>
      <c r="BZC201" s="18"/>
      <c r="BZD201" s="18"/>
      <c r="BZE201" s="18"/>
      <c r="BZF201" s="18"/>
      <c r="BZG201" s="18"/>
      <c r="BZH201" s="18"/>
      <c r="BZI201" s="18"/>
      <c r="BZJ201" s="18"/>
      <c r="BZK201" s="18"/>
      <c r="BZL201" s="18"/>
      <c r="BZM201" s="18"/>
      <c r="BZN201" s="18"/>
      <c r="BZO201" s="18"/>
      <c r="BZP201" s="18"/>
      <c r="BZQ201" s="18"/>
      <c r="BZR201" s="18"/>
      <c r="BZS201" s="18"/>
      <c r="BZT201" s="18"/>
      <c r="BZU201" s="18"/>
      <c r="BZV201" s="18"/>
      <c r="BZW201" s="18"/>
      <c r="BZX201" s="18"/>
      <c r="BZY201" s="18"/>
      <c r="BZZ201" s="18"/>
      <c r="CAA201" s="18"/>
      <c r="CAB201" s="18"/>
      <c r="CAC201" s="18"/>
      <c r="CAD201" s="18"/>
      <c r="CAE201" s="18"/>
      <c r="CAF201" s="18"/>
      <c r="CAG201" s="18"/>
      <c r="CAH201" s="18"/>
      <c r="CAI201" s="18"/>
      <c r="CAJ201" s="18"/>
      <c r="CAK201" s="18"/>
      <c r="CAL201" s="18"/>
      <c r="CAM201" s="18"/>
      <c r="CAN201" s="18"/>
      <c r="CAO201" s="18"/>
      <c r="CAP201" s="18"/>
      <c r="CAQ201" s="18"/>
      <c r="CAR201" s="18"/>
      <c r="CAS201" s="18"/>
      <c r="CAT201" s="18"/>
      <c r="CAU201" s="18"/>
      <c r="CAV201" s="18"/>
      <c r="CAW201" s="18"/>
      <c r="CAX201" s="18"/>
      <c r="CAY201" s="18"/>
      <c r="CAZ201" s="18"/>
      <c r="CBA201" s="18"/>
      <c r="CBB201" s="18"/>
      <c r="CBC201" s="18"/>
      <c r="CBD201" s="18"/>
      <c r="CBE201" s="18"/>
      <c r="CBF201" s="18"/>
      <c r="CBG201" s="18"/>
      <c r="CBH201" s="18"/>
      <c r="CBI201" s="18"/>
      <c r="CBJ201" s="18"/>
      <c r="CBK201" s="18"/>
      <c r="CBL201" s="18"/>
      <c r="CBM201" s="18"/>
      <c r="CBN201" s="18"/>
      <c r="CBO201" s="18"/>
      <c r="CBP201" s="18"/>
      <c r="CBQ201" s="18"/>
      <c r="CBR201" s="18"/>
      <c r="CBS201" s="18"/>
      <c r="CBT201" s="18"/>
      <c r="CBU201" s="18"/>
      <c r="CBV201" s="18"/>
      <c r="CBW201" s="18"/>
      <c r="CBX201" s="18"/>
      <c r="CBY201" s="18"/>
      <c r="CBZ201" s="18"/>
      <c r="CCA201" s="18"/>
      <c r="CCB201" s="18"/>
      <c r="CCC201" s="18"/>
      <c r="CCD201" s="18"/>
      <c r="CCE201" s="18"/>
      <c r="CCF201" s="18"/>
      <c r="CCG201" s="18"/>
      <c r="CCH201" s="18"/>
      <c r="CCI201" s="18"/>
      <c r="CCJ201" s="18"/>
      <c r="CCK201" s="18"/>
      <c r="CCL201" s="18"/>
      <c r="CCM201" s="18"/>
      <c r="CCN201" s="18"/>
      <c r="CCO201" s="18"/>
      <c r="CCP201" s="18"/>
      <c r="CCQ201" s="18"/>
      <c r="CCR201" s="18"/>
      <c r="CCS201" s="18"/>
      <c r="CCT201" s="18"/>
      <c r="CCU201" s="18"/>
      <c r="CCV201" s="18"/>
      <c r="CCW201" s="18"/>
      <c r="CCX201" s="18"/>
      <c r="CCY201" s="18"/>
      <c r="CCZ201" s="18"/>
      <c r="CDA201" s="18"/>
      <c r="CDB201" s="18"/>
      <c r="CDC201" s="18"/>
      <c r="CDD201" s="18"/>
      <c r="CDE201" s="18"/>
      <c r="CDF201" s="18"/>
      <c r="CDG201" s="18"/>
      <c r="CDH201" s="18"/>
      <c r="CDI201" s="18"/>
      <c r="CDJ201" s="18"/>
      <c r="CDK201" s="18"/>
      <c r="CDL201" s="18"/>
      <c r="CDM201" s="18"/>
      <c r="CDN201" s="18"/>
      <c r="CDO201" s="18"/>
      <c r="CDP201" s="18"/>
      <c r="CDQ201" s="18"/>
      <c r="CDR201" s="18"/>
      <c r="CDS201" s="18"/>
      <c r="CDT201" s="18"/>
      <c r="CDU201" s="18"/>
      <c r="CDV201" s="18"/>
      <c r="CDW201" s="18"/>
      <c r="CDX201" s="18"/>
      <c r="CDY201" s="18"/>
      <c r="CDZ201" s="18"/>
      <c r="CEA201" s="18"/>
      <c r="CEB201" s="18"/>
      <c r="CEC201" s="18"/>
      <c r="CED201" s="18"/>
      <c r="CEE201" s="18"/>
      <c r="CEF201" s="18"/>
      <c r="CEG201" s="18"/>
      <c r="CEH201" s="18"/>
      <c r="CEI201" s="18"/>
      <c r="CEJ201" s="18"/>
      <c r="CEK201" s="18"/>
      <c r="CEL201" s="18"/>
      <c r="CEM201" s="18"/>
      <c r="CEN201" s="18"/>
      <c r="CEO201" s="18"/>
      <c r="CEP201" s="18"/>
      <c r="CEQ201" s="18"/>
      <c r="CER201" s="18"/>
      <c r="CES201" s="18"/>
      <c r="CET201" s="18"/>
      <c r="CEU201" s="18"/>
      <c r="CEV201" s="18"/>
      <c r="CEW201" s="18"/>
      <c r="CEX201" s="18"/>
      <c r="CEY201" s="18"/>
      <c r="CEZ201" s="18"/>
      <c r="CFA201" s="18"/>
      <c r="CFB201" s="18"/>
      <c r="CFC201" s="18"/>
      <c r="CFD201" s="18"/>
      <c r="CFE201" s="18"/>
      <c r="CFF201" s="18"/>
      <c r="CFG201" s="18"/>
      <c r="CFH201" s="18"/>
      <c r="CFI201" s="18"/>
      <c r="CFJ201" s="18"/>
      <c r="CFK201" s="18"/>
      <c r="CFL201" s="18"/>
      <c r="CFM201" s="18"/>
      <c r="CFN201" s="18"/>
      <c r="CFO201" s="18"/>
      <c r="CFP201" s="18"/>
      <c r="CFQ201" s="18"/>
      <c r="CFR201" s="18"/>
      <c r="CFS201" s="18"/>
      <c r="CFT201" s="18"/>
      <c r="CFU201" s="18"/>
      <c r="CFV201" s="18"/>
      <c r="CFW201" s="18"/>
      <c r="CFX201" s="18"/>
      <c r="CFY201" s="18"/>
      <c r="CFZ201" s="18"/>
      <c r="CGA201" s="18"/>
      <c r="CGB201" s="18"/>
      <c r="CGC201" s="18"/>
      <c r="CGD201" s="18"/>
      <c r="CGE201" s="18"/>
      <c r="CGF201" s="18"/>
      <c r="CGG201" s="18"/>
      <c r="CGH201" s="18"/>
      <c r="CGI201" s="18"/>
      <c r="CGJ201" s="18"/>
      <c r="CGK201" s="18"/>
      <c r="CGL201" s="18"/>
      <c r="CGM201" s="18"/>
      <c r="CGN201" s="18"/>
      <c r="CGO201" s="18"/>
      <c r="CGP201" s="18"/>
      <c r="CGQ201" s="18"/>
      <c r="CGR201" s="18"/>
      <c r="CGS201" s="18"/>
      <c r="CGT201" s="18"/>
      <c r="CGU201" s="18"/>
      <c r="CGV201" s="18"/>
      <c r="CGW201" s="18"/>
      <c r="CGX201" s="18"/>
      <c r="CGY201" s="18"/>
      <c r="CGZ201" s="18"/>
      <c r="CHA201" s="18"/>
      <c r="CHB201" s="18"/>
      <c r="CHC201" s="18"/>
      <c r="CHD201" s="18"/>
      <c r="CHE201" s="18"/>
      <c r="CHF201" s="18"/>
      <c r="CHG201" s="18"/>
      <c r="CHH201" s="18"/>
      <c r="CHI201" s="18"/>
      <c r="CHJ201" s="18"/>
      <c r="CHK201" s="18"/>
      <c r="CHL201" s="18"/>
      <c r="CHM201" s="18"/>
      <c r="CHN201" s="18"/>
      <c r="CHO201" s="18"/>
      <c r="CHP201" s="18"/>
      <c r="CHQ201" s="18"/>
      <c r="CHR201" s="18"/>
      <c r="CHS201" s="18"/>
      <c r="CHT201" s="18"/>
      <c r="CHU201" s="18"/>
      <c r="CHV201" s="18"/>
      <c r="CHW201" s="18"/>
      <c r="CHX201" s="18"/>
      <c r="CHY201" s="18"/>
      <c r="CHZ201" s="18"/>
      <c r="CIA201" s="18"/>
      <c r="CIB201" s="18"/>
      <c r="CIC201" s="18"/>
      <c r="CID201" s="18"/>
      <c r="CIE201" s="18"/>
      <c r="CIF201" s="18"/>
      <c r="CIG201" s="18"/>
      <c r="CIH201" s="18"/>
      <c r="CII201" s="18"/>
      <c r="CIJ201" s="18"/>
      <c r="CIK201" s="18"/>
      <c r="CIL201" s="18"/>
      <c r="CIM201" s="18"/>
      <c r="CIN201" s="18"/>
      <c r="CIO201" s="18"/>
      <c r="CIP201" s="18"/>
      <c r="CIQ201" s="18"/>
      <c r="CIR201" s="18"/>
      <c r="CIS201" s="18"/>
      <c r="CIT201" s="18"/>
      <c r="CIU201" s="18"/>
      <c r="CIV201" s="18"/>
      <c r="CIW201" s="18"/>
      <c r="CIX201" s="18"/>
      <c r="CIY201" s="18"/>
      <c r="CIZ201" s="18"/>
      <c r="CJA201" s="18"/>
      <c r="CJB201" s="18"/>
      <c r="CJC201" s="18"/>
      <c r="CJD201" s="18"/>
      <c r="CJE201" s="18"/>
      <c r="CJF201" s="18"/>
      <c r="CJG201" s="18"/>
      <c r="CJH201" s="18"/>
      <c r="CJI201" s="18"/>
      <c r="CJJ201" s="18"/>
      <c r="CJK201" s="18"/>
      <c r="CJL201" s="18"/>
      <c r="CJM201" s="18"/>
      <c r="CJN201" s="18"/>
      <c r="CJO201" s="18"/>
      <c r="CJP201" s="18"/>
      <c r="CJQ201" s="18"/>
      <c r="CJR201" s="18"/>
      <c r="CJS201" s="18"/>
      <c r="CJT201" s="18"/>
      <c r="CJU201" s="18"/>
      <c r="CJV201" s="18"/>
      <c r="CJW201" s="18"/>
      <c r="CJX201" s="18"/>
      <c r="CJY201" s="18"/>
      <c r="CJZ201" s="18"/>
      <c r="CKA201" s="18"/>
      <c r="CKB201" s="18"/>
      <c r="CKC201" s="18"/>
      <c r="CKD201" s="18"/>
      <c r="CKE201" s="18"/>
      <c r="CKF201" s="18"/>
      <c r="CKG201" s="18"/>
      <c r="CKH201" s="18"/>
      <c r="CKI201" s="18"/>
      <c r="CKJ201" s="18"/>
      <c r="CKK201" s="18"/>
      <c r="CKL201" s="18"/>
      <c r="CKM201" s="18"/>
      <c r="CKN201" s="18"/>
      <c r="CKO201" s="18"/>
      <c r="CKP201" s="18"/>
      <c r="CKQ201" s="18"/>
      <c r="CKR201" s="18"/>
      <c r="CKS201" s="18"/>
      <c r="CKT201" s="18"/>
      <c r="CKU201" s="18"/>
      <c r="CKV201" s="18"/>
      <c r="CKW201" s="18"/>
      <c r="CKX201" s="18"/>
      <c r="CKY201" s="18"/>
      <c r="CKZ201" s="18"/>
      <c r="CLA201" s="18"/>
      <c r="CLB201" s="18"/>
      <c r="CLC201" s="18"/>
      <c r="CLD201" s="18"/>
      <c r="CLE201" s="18"/>
      <c r="CLF201" s="18"/>
      <c r="CLG201" s="18"/>
      <c r="CLH201" s="18"/>
      <c r="CLI201" s="18"/>
      <c r="CLJ201" s="18"/>
      <c r="CLK201" s="18"/>
      <c r="CLL201" s="18"/>
      <c r="CLM201" s="18"/>
      <c r="CLN201" s="18"/>
      <c r="CLO201" s="18"/>
      <c r="CLP201" s="18"/>
      <c r="CLQ201" s="18"/>
      <c r="CLR201" s="18"/>
      <c r="CLS201" s="18"/>
      <c r="CLT201" s="18"/>
      <c r="CLU201" s="18"/>
      <c r="CLV201" s="18"/>
      <c r="CLW201" s="18"/>
      <c r="CLX201" s="18"/>
      <c r="CLY201" s="18"/>
      <c r="CLZ201" s="18"/>
      <c r="CMA201" s="18"/>
      <c r="CMB201" s="18"/>
      <c r="CMC201" s="18"/>
      <c r="CMD201" s="18"/>
      <c r="CME201" s="18"/>
      <c r="CMF201" s="18"/>
      <c r="CMG201" s="18"/>
      <c r="CMH201" s="18"/>
      <c r="CMI201" s="18"/>
      <c r="CMJ201" s="18"/>
      <c r="CMK201" s="18"/>
      <c r="CML201" s="18"/>
      <c r="CMM201" s="18"/>
      <c r="CMN201" s="18"/>
      <c r="CMO201" s="18"/>
      <c r="CMP201" s="18"/>
      <c r="CMQ201" s="18"/>
      <c r="CMR201" s="18"/>
      <c r="CMS201" s="18"/>
      <c r="CMT201" s="18"/>
      <c r="CMU201" s="18"/>
      <c r="CMV201" s="18"/>
      <c r="CMW201" s="18"/>
      <c r="CMX201" s="18"/>
      <c r="CMY201" s="18"/>
      <c r="CMZ201" s="18"/>
      <c r="CNA201" s="18"/>
      <c r="CNB201" s="18"/>
      <c r="CNC201" s="18"/>
      <c r="CND201" s="18"/>
      <c r="CNE201" s="18"/>
      <c r="CNF201" s="18"/>
      <c r="CNG201" s="18"/>
      <c r="CNH201" s="18"/>
      <c r="CNI201" s="18"/>
      <c r="CNJ201" s="18"/>
      <c r="CNK201" s="18"/>
      <c r="CNL201" s="18"/>
      <c r="CNM201" s="18"/>
      <c r="CNN201" s="18"/>
      <c r="CNO201" s="18"/>
      <c r="CNP201" s="18"/>
      <c r="CNQ201" s="18"/>
      <c r="CNR201" s="18"/>
      <c r="CNS201" s="18"/>
      <c r="CNT201" s="18"/>
      <c r="CNU201" s="18"/>
      <c r="CNV201" s="18"/>
      <c r="CNW201" s="18"/>
      <c r="CNX201" s="18"/>
      <c r="CNY201" s="18"/>
      <c r="CNZ201" s="18"/>
      <c r="COA201" s="18"/>
      <c r="COB201" s="18"/>
      <c r="COC201" s="18"/>
      <c r="COD201" s="18"/>
      <c r="COE201" s="18"/>
      <c r="COF201" s="18"/>
      <c r="COG201" s="18"/>
      <c r="COH201" s="18"/>
      <c r="COI201" s="18"/>
      <c r="COJ201" s="18"/>
      <c r="COK201" s="18"/>
      <c r="COL201" s="18"/>
      <c r="COM201" s="18"/>
      <c r="CON201" s="18"/>
      <c r="COO201" s="18"/>
      <c r="COP201" s="18"/>
      <c r="COQ201" s="18"/>
      <c r="COR201" s="18"/>
      <c r="COS201" s="18"/>
      <c r="COT201" s="18"/>
      <c r="COU201" s="18"/>
      <c r="COV201" s="18"/>
      <c r="COW201" s="18"/>
      <c r="COX201" s="18"/>
      <c r="COY201" s="18"/>
      <c r="COZ201" s="18"/>
      <c r="CPA201" s="18"/>
      <c r="CPB201" s="18"/>
      <c r="CPC201" s="18"/>
      <c r="CPD201" s="18"/>
      <c r="CPE201" s="18"/>
      <c r="CPF201" s="18"/>
      <c r="CPG201" s="18"/>
      <c r="CPH201" s="18"/>
      <c r="CPI201" s="18"/>
      <c r="CPJ201" s="18"/>
      <c r="CPK201" s="18"/>
      <c r="CPL201" s="18"/>
      <c r="CPM201" s="18"/>
      <c r="CPN201" s="18"/>
      <c r="CPO201" s="18"/>
      <c r="CPP201" s="18"/>
      <c r="CPQ201" s="18"/>
      <c r="CPR201" s="18"/>
      <c r="CPS201" s="18"/>
      <c r="CPT201" s="18"/>
      <c r="CPU201" s="18"/>
      <c r="CPV201" s="18"/>
      <c r="CPW201" s="18"/>
      <c r="CPX201" s="18"/>
      <c r="CPY201" s="18"/>
      <c r="CPZ201" s="18"/>
      <c r="CQA201" s="18"/>
      <c r="CQB201" s="18"/>
      <c r="CQC201" s="18"/>
      <c r="CQD201" s="18"/>
      <c r="CQE201" s="18"/>
      <c r="CQF201" s="18"/>
      <c r="CQG201" s="18"/>
      <c r="CQH201" s="18"/>
      <c r="CQI201" s="18"/>
      <c r="CQJ201" s="18"/>
      <c r="CQK201" s="18"/>
      <c r="CQL201" s="18"/>
      <c r="CQM201" s="18"/>
      <c r="CQN201" s="18"/>
      <c r="CQO201" s="18"/>
      <c r="CQP201" s="18"/>
      <c r="CQQ201" s="18"/>
      <c r="CQR201" s="18"/>
      <c r="CQS201" s="18"/>
      <c r="CQT201" s="18"/>
      <c r="CQU201" s="18"/>
      <c r="CQV201" s="18"/>
      <c r="CQW201" s="18"/>
      <c r="CQX201" s="18"/>
      <c r="CQY201" s="18"/>
      <c r="CQZ201" s="18"/>
      <c r="CRA201" s="18"/>
      <c r="CRB201" s="18"/>
      <c r="CRC201" s="18"/>
      <c r="CRD201" s="18"/>
      <c r="CRE201" s="18"/>
      <c r="CRF201" s="18"/>
      <c r="CRG201" s="18"/>
      <c r="CRH201" s="18"/>
      <c r="CRI201" s="18"/>
      <c r="CRJ201" s="18"/>
      <c r="CRK201" s="18"/>
      <c r="CRL201" s="18"/>
      <c r="CRM201" s="18"/>
      <c r="CRN201" s="18"/>
      <c r="CRO201" s="18"/>
      <c r="CRP201" s="18"/>
      <c r="CRQ201" s="18"/>
      <c r="CRR201" s="18"/>
      <c r="CRS201" s="18"/>
      <c r="CRT201" s="18"/>
      <c r="CRU201" s="18"/>
      <c r="CRV201" s="18"/>
      <c r="CRW201" s="18"/>
      <c r="CRX201" s="18"/>
      <c r="CRY201" s="18"/>
      <c r="CRZ201" s="18"/>
      <c r="CSA201" s="18"/>
      <c r="CSB201" s="18"/>
      <c r="CSC201" s="18"/>
      <c r="CSD201" s="18"/>
      <c r="CSE201" s="18"/>
      <c r="CSF201" s="18"/>
      <c r="CSG201" s="18"/>
      <c r="CSH201" s="18"/>
      <c r="CSI201" s="18"/>
      <c r="CSJ201" s="18"/>
      <c r="CSK201" s="18"/>
      <c r="CSL201" s="18"/>
      <c r="CSM201" s="18"/>
      <c r="CSN201" s="18"/>
      <c r="CSO201" s="18"/>
      <c r="CSP201" s="18"/>
      <c r="CSQ201" s="18"/>
      <c r="CSR201" s="18"/>
      <c r="CSS201" s="18"/>
      <c r="CST201" s="18"/>
      <c r="CSU201" s="18"/>
      <c r="CSV201" s="18"/>
      <c r="CSW201" s="18"/>
      <c r="CSX201" s="18"/>
      <c r="CSY201" s="18"/>
      <c r="CSZ201" s="18"/>
      <c r="CTA201" s="18"/>
      <c r="CTB201" s="18"/>
      <c r="CTC201" s="18"/>
      <c r="CTD201" s="18"/>
      <c r="CTE201" s="18"/>
      <c r="CTF201" s="18"/>
      <c r="CTG201" s="18"/>
      <c r="CTH201" s="18"/>
      <c r="CTI201" s="18"/>
      <c r="CTJ201" s="18"/>
      <c r="CTK201" s="18"/>
      <c r="CTL201" s="18"/>
      <c r="CTM201" s="18"/>
      <c r="CTN201" s="18"/>
      <c r="CTO201" s="18"/>
      <c r="CTP201" s="18"/>
      <c r="CTQ201" s="18"/>
      <c r="CTR201" s="18"/>
      <c r="CTS201" s="18"/>
      <c r="CTT201" s="18"/>
      <c r="CTU201" s="18"/>
      <c r="CTV201" s="18"/>
      <c r="CTW201" s="18"/>
      <c r="CTX201" s="18"/>
      <c r="CTY201" s="18"/>
      <c r="CTZ201" s="18"/>
      <c r="CUA201" s="18"/>
      <c r="CUB201" s="18"/>
      <c r="CUC201" s="18"/>
      <c r="CUD201" s="18"/>
      <c r="CUE201" s="18"/>
      <c r="CUF201" s="18"/>
      <c r="CUG201" s="18"/>
      <c r="CUH201" s="18"/>
      <c r="CUI201" s="18"/>
      <c r="CUJ201" s="18"/>
      <c r="CUK201" s="18"/>
      <c r="CUL201" s="18"/>
      <c r="CUM201" s="18"/>
      <c r="CUN201" s="18"/>
      <c r="CUO201" s="18"/>
      <c r="CUP201" s="18"/>
      <c r="CUQ201" s="18"/>
      <c r="CUR201" s="18"/>
      <c r="CUS201" s="18"/>
      <c r="CUT201" s="18"/>
      <c r="CUU201" s="18"/>
      <c r="CUV201" s="18"/>
      <c r="CUW201" s="18"/>
      <c r="CUX201" s="18"/>
      <c r="CUY201" s="18"/>
      <c r="CUZ201" s="18"/>
      <c r="CVA201" s="18"/>
      <c r="CVB201" s="18"/>
      <c r="CVC201" s="18"/>
      <c r="CVD201" s="18"/>
      <c r="CVE201" s="18"/>
      <c r="CVF201" s="18"/>
      <c r="CVG201" s="18"/>
      <c r="CVH201" s="18"/>
      <c r="CVI201" s="18"/>
      <c r="CVJ201" s="18"/>
      <c r="CVK201" s="18"/>
      <c r="CVL201" s="18"/>
      <c r="CVM201" s="18"/>
      <c r="CVN201" s="18"/>
      <c r="CVO201" s="18"/>
      <c r="CVP201" s="18"/>
      <c r="CVQ201" s="18"/>
      <c r="CVR201" s="18"/>
      <c r="CVS201" s="18"/>
      <c r="CVT201" s="18"/>
      <c r="CVU201" s="18"/>
      <c r="CVV201" s="18"/>
      <c r="CVW201" s="18"/>
      <c r="CVX201" s="18"/>
      <c r="CVY201" s="18"/>
      <c r="CVZ201" s="18"/>
      <c r="CWA201" s="18"/>
      <c r="CWB201" s="18"/>
      <c r="CWC201" s="18"/>
      <c r="CWD201" s="18"/>
      <c r="CWE201" s="18"/>
      <c r="CWF201" s="18"/>
      <c r="CWG201" s="18"/>
      <c r="CWH201" s="18"/>
      <c r="CWI201" s="18"/>
      <c r="CWJ201" s="18"/>
      <c r="CWK201" s="18"/>
      <c r="CWL201" s="18"/>
      <c r="CWM201" s="18"/>
      <c r="CWN201" s="18"/>
      <c r="CWO201" s="18"/>
      <c r="CWP201" s="18"/>
      <c r="CWQ201" s="18"/>
      <c r="CWR201" s="18"/>
      <c r="CWS201" s="18"/>
      <c r="CWT201" s="18"/>
      <c r="CWU201" s="18"/>
      <c r="CWV201" s="18"/>
      <c r="CWW201" s="18"/>
      <c r="CWX201" s="18"/>
      <c r="CWY201" s="18"/>
      <c r="CWZ201" s="18"/>
      <c r="CXA201" s="18"/>
      <c r="CXB201" s="18"/>
      <c r="CXC201" s="18"/>
      <c r="CXD201" s="18"/>
      <c r="CXE201" s="18"/>
      <c r="CXF201" s="18"/>
      <c r="CXG201" s="18"/>
      <c r="CXH201" s="18"/>
      <c r="CXI201" s="18"/>
      <c r="CXJ201" s="18"/>
      <c r="CXK201" s="18"/>
      <c r="CXL201" s="18"/>
      <c r="CXM201" s="18"/>
      <c r="CXN201" s="18"/>
      <c r="CXO201" s="18"/>
      <c r="CXP201" s="18"/>
      <c r="CXQ201" s="18"/>
      <c r="CXR201" s="18"/>
      <c r="CXS201" s="18"/>
      <c r="CXT201" s="18"/>
      <c r="CXU201" s="18"/>
      <c r="CXV201" s="18"/>
      <c r="CXW201" s="18"/>
      <c r="CXX201" s="18"/>
      <c r="CXY201" s="18"/>
      <c r="CXZ201" s="18"/>
      <c r="CYA201" s="18"/>
      <c r="CYB201" s="18"/>
      <c r="CYC201" s="18"/>
      <c r="CYD201" s="18"/>
      <c r="CYE201" s="18"/>
      <c r="CYF201" s="18"/>
      <c r="CYG201" s="18"/>
      <c r="CYH201" s="18"/>
      <c r="CYI201" s="18"/>
      <c r="CYJ201" s="18"/>
      <c r="CYK201" s="18"/>
      <c r="CYL201" s="18"/>
      <c r="CYM201" s="18"/>
      <c r="CYN201" s="18"/>
      <c r="CYO201" s="18"/>
      <c r="CYP201" s="18"/>
      <c r="CYQ201" s="18"/>
      <c r="CYR201" s="18"/>
      <c r="CYS201" s="18"/>
      <c r="CYT201" s="18"/>
      <c r="CYU201" s="18"/>
      <c r="CYV201" s="18"/>
      <c r="CYW201" s="18"/>
      <c r="CYX201" s="18"/>
      <c r="CYY201" s="18"/>
      <c r="CYZ201" s="18"/>
      <c r="CZA201" s="18"/>
      <c r="CZB201" s="18"/>
      <c r="CZC201" s="18"/>
      <c r="CZD201" s="18"/>
      <c r="CZE201" s="18"/>
      <c r="CZF201" s="18"/>
      <c r="CZG201" s="18"/>
      <c r="CZH201" s="18"/>
      <c r="CZI201" s="18"/>
      <c r="CZJ201" s="18"/>
      <c r="CZK201" s="18"/>
      <c r="CZL201" s="18"/>
      <c r="CZM201" s="18"/>
      <c r="CZN201" s="18"/>
      <c r="CZO201" s="18"/>
      <c r="CZP201" s="18"/>
      <c r="CZQ201" s="18"/>
      <c r="CZR201" s="18"/>
      <c r="CZS201" s="18"/>
      <c r="CZT201" s="18"/>
      <c r="CZU201" s="18"/>
      <c r="CZV201" s="18"/>
      <c r="CZW201" s="18"/>
      <c r="CZX201" s="18"/>
      <c r="CZY201" s="18"/>
      <c r="CZZ201" s="18"/>
      <c r="DAA201" s="18"/>
      <c r="DAB201" s="18"/>
      <c r="DAC201" s="18"/>
      <c r="DAD201" s="18"/>
      <c r="DAE201" s="18"/>
      <c r="DAF201" s="18"/>
      <c r="DAG201" s="18"/>
      <c r="DAH201" s="18"/>
      <c r="DAI201" s="18"/>
      <c r="DAJ201" s="18"/>
      <c r="DAK201" s="18"/>
      <c r="DAL201" s="18"/>
      <c r="DAM201" s="18"/>
      <c r="DAN201" s="18"/>
      <c r="DAO201" s="18"/>
      <c r="DAP201" s="18"/>
      <c r="DAQ201" s="18"/>
      <c r="DAR201" s="18"/>
      <c r="DAS201" s="18"/>
      <c r="DAT201" s="18"/>
      <c r="DAU201" s="18"/>
      <c r="DAV201" s="18"/>
      <c r="DAW201" s="18"/>
      <c r="DAX201" s="18"/>
      <c r="DAY201" s="18"/>
      <c r="DAZ201" s="18"/>
      <c r="DBA201" s="18"/>
      <c r="DBB201" s="18"/>
      <c r="DBC201" s="18"/>
      <c r="DBD201" s="18"/>
      <c r="DBE201" s="18"/>
      <c r="DBF201" s="18"/>
      <c r="DBG201" s="18"/>
      <c r="DBH201" s="18"/>
      <c r="DBI201" s="18"/>
      <c r="DBJ201" s="18"/>
      <c r="DBK201" s="18"/>
      <c r="DBL201" s="18"/>
      <c r="DBM201" s="18"/>
      <c r="DBN201" s="18"/>
      <c r="DBO201" s="18"/>
      <c r="DBP201" s="18"/>
      <c r="DBQ201" s="18"/>
      <c r="DBR201" s="18"/>
      <c r="DBS201" s="18"/>
      <c r="DBT201" s="18"/>
      <c r="DBU201" s="18"/>
      <c r="DBV201" s="18"/>
      <c r="DBW201" s="18"/>
      <c r="DBX201" s="18"/>
      <c r="DBY201" s="18"/>
      <c r="DBZ201" s="18"/>
      <c r="DCA201" s="18"/>
      <c r="DCB201" s="18"/>
      <c r="DCC201" s="18"/>
      <c r="DCD201" s="18"/>
      <c r="DCE201" s="18"/>
      <c r="DCF201" s="18"/>
      <c r="DCG201" s="18"/>
      <c r="DCH201" s="18"/>
      <c r="DCI201" s="18"/>
      <c r="DCJ201" s="18"/>
      <c r="DCK201" s="18"/>
      <c r="DCL201" s="18"/>
      <c r="DCM201" s="18"/>
      <c r="DCN201" s="18"/>
      <c r="DCO201" s="18"/>
      <c r="DCP201" s="18"/>
      <c r="DCQ201" s="18"/>
      <c r="DCR201" s="18"/>
      <c r="DCS201" s="18"/>
      <c r="DCT201" s="18"/>
      <c r="DCU201" s="18"/>
      <c r="DCV201" s="18"/>
      <c r="DCW201" s="18"/>
      <c r="DCX201" s="18"/>
      <c r="DCY201" s="18"/>
      <c r="DCZ201" s="18"/>
      <c r="DDA201" s="18"/>
      <c r="DDB201" s="18"/>
      <c r="DDC201" s="18"/>
      <c r="DDD201" s="18"/>
      <c r="DDE201" s="18"/>
      <c r="DDF201" s="18"/>
      <c r="DDG201" s="18"/>
      <c r="DDH201" s="18"/>
      <c r="DDI201" s="18"/>
      <c r="DDJ201" s="18"/>
      <c r="DDK201" s="18"/>
      <c r="DDL201" s="18"/>
      <c r="DDM201" s="18"/>
      <c r="DDN201" s="18"/>
      <c r="DDO201" s="18"/>
      <c r="DDP201" s="18"/>
      <c r="DDQ201" s="18"/>
      <c r="DDR201" s="18"/>
      <c r="DDS201" s="18"/>
      <c r="DDT201" s="18"/>
      <c r="DDU201" s="18"/>
      <c r="DDV201" s="18"/>
      <c r="DDW201" s="18"/>
      <c r="DDX201" s="18"/>
      <c r="DDY201" s="18"/>
      <c r="DDZ201" s="18"/>
      <c r="DEA201" s="18"/>
      <c r="DEB201" s="18"/>
      <c r="DEC201" s="18"/>
      <c r="DED201" s="18"/>
      <c r="DEE201" s="18"/>
      <c r="DEF201" s="18"/>
      <c r="DEG201" s="18"/>
      <c r="DEH201" s="18"/>
      <c r="DEI201" s="18"/>
      <c r="DEJ201" s="18"/>
      <c r="DEK201" s="18"/>
      <c r="DEL201" s="18"/>
      <c r="DEM201" s="18"/>
      <c r="DEN201" s="18"/>
      <c r="DEO201" s="18"/>
      <c r="DEP201" s="18"/>
      <c r="DEQ201" s="18"/>
      <c r="DER201" s="18"/>
      <c r="DES201" s="18"/>
      <c r="DET201" s="18"/>
      <c r="DEU201" s="18"/>
      <c r="DEV201" s="18"/>
      <c r="DEW201" s="18"/>
      <c r="DEX201" s="18"/>
      <c r="DEY201" s="18"/>
      <c r="DEZ201" s="18"/>
      <c r="DFA201" s="18"/>
      <c r="DFB201" s="18"/>
      <c r="DFC201" s="18"/>
      <c r="DFD201" s="18"/>
      <c r="DFE201" s="18"/>
      <c r="DFF201" s="18"/>
      <c r="DFG201" s="18"/>
      <c r="DFH201" s="18"/>
      <c r="DFI201" s="18"/>
      <c r="DFJ201" s="18"/>
      <c r="DFK201" s="18"/>
      <c r="DFL201" s="18"/>
      <c r="DFM201" s="18"/>
      <c r="DFN201" s="18"/>
      <c r="DFO201" s="18"/>
      <c r="DFP201" s="18"/>
      <c r="DFQ201" s="18"/>
      <c r="DFR201" s="18"/>
      <c r="DFS201" s="18"/>
      <c r="DFT201" s="18"/>
      <c r="DFU201" s="18"/>
      <c r="DFV201" s="18"/>
      <c r="DFW201" s="18"/>
      <c r="DFX201" s="18"/>
      <c r="DFY201" s="18"/>
      <c r="DFZ201" s="18"/>
      <c r="DGA201" s="18"/>
      <c r="DGB201" s="18"/>
      <c r="DGC201" s="18"/>
      <c r="DGD201" s="18"/>
      <c r="DGE201" s="18"/>
      <c r="DGF201" s="18"/>
      <c r="DGG201" s="18"/>
      <c r="DGH201" s="18"/>
      <c r="DGI201" s="18"/>
      <c r="DGJ201" s="18"/>
      <c r="DGK201" s="18"/>
      <c r="DGL201" s="18"/>
      <c r="DGM201" s="18"/>
      <c r="DGN201" s="18"/>
      <c r="DGO201" s="18"/>
      <c r="DGP201" s="18"/>
      <c r="DGQ201" s="18"/>
      <c r="DGR201" s="18"/>
      <c r="DGS201" s="18"/>
      <c r="DGT201" s="18"/>
      <c r="DGU201" s="18"/>
      <c r="DGV201" s="18"/>
      <c r="DGW201" s="18"/>
      <c r="DGX201" s="18"/>
      <c r="DGY201" s="18"/>
      <c r="DGZ201" s="18"/>
      <c r="DHA201" s="18"/>
      <c r="DHB201" s="18"/>
      <c r="DHC201" s="18"/>
      <c r="DHD201" s="18"/>
      <c r="DHE201" s="18"/>
      <c r="DHF201" s="18"/>
      <c r="DHG201" s="18"/>
      <c r="DHH201" s="18"/>
      <c r="DHI201" s="18"/>
      <c r="DHJ201" s="18"/>
      <c r="DHK201" s="18"/>
      <c r="DHL201" s="18"/>
      <c r="DHM201" s="18"/>
      <c r="DHN201" s="18"/>
      <c r="DHO201" s="18"/>
      <c r="DHP201" s="18"/>
      <c r="DHQ201" s="18"/>
      <c r="DHR201" s="18"/>
      <c r="DHS201" s="18"/>
      <c r="DHT201" s="18"/>
      <c r="DHU201" s="18"/>
      <c r="DHV201" s="18"/>
      <c r="DHW201" s="18"/>
      <c r="DHX201" s="18"/>
      <c r="DHY201" s="18"/>
      <c r="DHZ201" s="18"/>
      <c r="DIA201" s="18"/>
      <c r="DIB201" s="18"/>
      <c r="DIC201" s="18"/>
      <c r="DID201" s="18"/>
      <c r="DIE201" s="18"/>
      <c r="DIF201" s="18"/>
      <c r="DIG201" s="18"/>
      <c r="DIH201" s="18"/>
      <c r="DII201" s="18"/>
      <c r="DIJ201" s="18"/>
      <c r="DIK201" s="18"/>
      <c r="DIL201" s="18"/>
      <c r="DIM201" s="18"/>
      <c r="DIN201" s="18"/>
      <c r="DIO201" s="18"/>
      <c r="DIP201" s="18"/>
      <c r="DIQ201" s="18"/>
      <c r="DIR201" s="18"/>
      <c r="DIS201" s="18"/>
      <c r="DIT201" s="18"/>
      <c r="DIU201" s="18"/>
      <c r="DIV201" s="18"/>
      <c r="DIW201" s="18"/>
      <c r="DIX201" s="18"/>
      <c r="DIY201" s="18"/>
      <c r="DIZ201" s="18"/>
      <c r="DJA201" s="18"/>
      <c r="DJB201" s="18"/>
      <c r="DJC201" s="18"/>
      <c r="DJD201" s="18"/>
      <c r="DJE201" s="18"/>
      <c r="DJF201" s="18"/>
      <c r="DJG201" s="18"/>
      <c r="DJH201" s="18"/>
      <c r="DJI201" s="18"/>
      <c r="DJJ201" s="18"/>
      <c r="DJK201" s="18"/>
      <c r="DJL201" s="18"/>
      <c r="DJM201" s="18"/>
      <c r="DJN201" s="18"/>
      <c r="DJO201" s="18"/>
      <c r="DJP201" s="18"/>
      <c r="DJQ201" s="18"/>
      <c r="DJR201" s="18"/>
      <c r="DJS201" s="18"/>
      <c r="DJT201" s="18"/>
      <c r="DJU201" s="18"/>
      <c r="DJV201" s="18"/>
      <c r="DJW201" s="18"/>
      <c r="DJX201" s="18"/>
      <c r="DJY201" s="18"/>
      <c r="DJZ201" s="18"/>
      <c r="DKA201" s="18"/>
      <c r="DKB201" s="18"/>
      <c r="DKC201" s="18"/>
      <c r="DKD201" s="18"/>
      <c r="DKE201" s="18"/>
      <c r="DKF201" s="18"/>
      <c r="DKG201" s="18"/>
      <c r="DKH201" s="18"/>
      <c r="DKI201" s="18"/>
      <c r="DKJ201" s="18"/>
      <c r="DKK201" s="18"/>
      <c r="DKL201" s="18"/>
      <c r="DKM201" s="18"/>
      <c r="DKN201" s="18"/>
      <c r="DKO201" s="18"/>
      <c r="DKP201" s="18"/>
      <c r="DKQ201" s="18"/>
      <c r="DKR201" s="18"/>
      <c r="DKS201" s="18"/>
      <c r="DKT201" s="18"/>
      <c r="DKU201" s="18"/>
      <c r="DKV201" s="18"/>
      <c r="DKW201" s="18"/>
      <c r="DKX201" s="18"/>
      <c r="DKY201" s="18"/>
      <c r="DKZ201" s="18"/>
      <c r="DLA201" s="18"/>
      <c r="DLB201" s="18"/>
      <c r="DLC201" s="18"/>
      <c r="DLD201" s="18"/>
      <c r="DLE201" s="18"/>
      <c r="DLF201" s="18"/>
      <c r="DLG201" s="18"/>
      <c r="DLH201" s="18"/>
      <c r="DLI201" s="18"/>
      <c r="DLJ201" s="18"/>
      <c r="DLK201" s="18"/>
      <c r="DLL201" s="18"/>
      <c r="DLM201" s="18"/>
      <c r="DLN201" s="18"/>
      <c r="DLO201" s="18"/>
      <c r="DLP201" s="18"/>
      <c r="DLQ201" s="18"/>
      <c r="DLR201" s="18"/>
      <c r="DLS201" s="18"/>
      <c r="DLT201" s="18"/>
      <c r="DLU201" s="18"/>
      <c r="DLV201" s="18"/>
      <c r="DLW201" s="18"/>
      <c r="DLX201" s="18"/>
      <c r="DLY201" s="18"/>
      <c r="DLZ201" s="18"/>
      <c r="DMA201" s="18"/>
      <c r="DMB201" s="18"/>
      <c r="DMC201" s="18"/>
      <c r="DMD201" s="18"/>
      <c r="DME201" s="18"/>
      <c r="DMF201" s="18"/>
      <c r="DMG201" s="18"/>
      <c r="DMH201" s="18"/>
      <c r="DMI201" s="18"/>
      <c r="DMJ201" s="18"/>
      <c r="DMK201" s="18"/>
      <c r="DML201" s="18"/>
      <c r="DMM201" s="18"/>
      <c r="DMN201" s="18"/>
      <c r="DMO201" s="18"/>
      <c r="DMP201" s="18"/>
      <c r="DMQ201" s="18"/>
      <c r="DMR201" s="18"/>
      <c r="DMS201" s="18"/>
      <c r="DMT201" s="18"/>
      <c r="DMU201" s="18"/>
      <c r="DMV201" s="18"/>
      <c r="DMW201" s="18"/>
      <c r="DMX201" s="18"/>
      <c r="DMY201" s="18"/>
      <c r="DMZ201" s="18"/>
      <c r="DNA201" s="18"/>
      <c r="DNB201" s="18"/>
      <c r="DNC201" s="18"/>
      <c r="DND201" s="18"/>
      <c r="DNE201" s="18"/>
      <c r="DNF201" s="18"/>
      <c r="DNG201" s="18"/>
      <c r="DNH201" s="18"/>
      <c r="DNI201" s="18"/>
      <c r="DNJ201" s="18"/>
      <c r="DNK201" s="18"/>
      <c r="DNL201" s="18"/>
      <c r="DNM201" s="18"/>
      <c r="DNN201" s="18"/>
      <c r="DNO201" s="18"/>
      <c r="DNP201" s="18"/>
      <c r="DNQ201" s="18"/>
      <c r="DNR201" s="18"/>
      <c r="DNS201" s="18"/>
      <c r="DNT201" s="18"/>
      <c r="DNU201" s="18"/>
      <c r="DNV201" s="18"/>
      <c r="DNW201" s="18"/>
      <c r="DNX201" s="18"/>
      <c r="DNY201" s="18"/>
      <c r="DNZ201" s="18"/>
      <c r="DOA201" s="18"/>
      <c r="DOB201" s="18"/>
      <c r="DOC201" s="18"/>
      <c r="DOD201" s="18"/>
      <c r="DOE201" s="18"/>
      <c r="DOF201" s="18"/>
      <c r="DOG201" s="18"/>
      <c r="DOH201" s="18"/>
      <c r="DOI201" s="18"/>
      <c r="DOJ201" s="18"/>
      <c r="DOK201" s="18"/>
      <c r="DOL201" s="18"/>
      <c r="DOM201" s="18"/>
      <c r="DON201" s="18"/>
      <c r="DOO201" s="18"/>
      <c r="DOP201" s="18"/>
      <c r="DOQ201" s="18"/>
      <c r="DOR201" s="18"/>
      <c r="DOS201" s="18"/>
      <c r="DOT201" s="18"/>
      <c r="DOU201" s="18"/>
      <c r="DOV201" s="18"/>
      <c r="DOW201" s="18"/>
      <c r="DOX201" s="18"/>
      <c r="DOY201" s="18"/>
      <c r="DOZ201" s="18"/>
      <c r="DPA201" s="18"/>
      <c r="DPB201" s="18"/>
      <c r="DPC201" s="18"/>
      <c r="DPD201" s="18"/>
      <c r="DPE201" s="18"/>
      <c r="DPF201" s="18"/>
      <c r="DPG201" s="18"/>
      <c r="DPH201" s="18"/>
      <c r="DPI201" s="18"/>
      <c r="DPJ201" s="18"/>
      <c r="DPK201" s="18"/>
      <c r="DPL201" s="18"/>
      <c r="DPM201" s="18"/>
      <c r="DPN201" s="18"/>
      <c r="DPO201" s="18"/>
      <c r="DPP201" s="18"/>
      <c r="DPQ201" s="18"/>
      <c r="DPR201" s="18"/>
      <c r="DPS201" s="18"/>
      <c r="DPT201" s="18"/>
      <c r="DPU201" s="18"/>
      <c r="DPV201" s="18"/>
      <c r="DPW201" s="18"/>
      <c r="DPX201" s="18"/>
      <c r="DPY201" s="18"/>
      <c r="DPZ201" s="18"/>
      <c r="DQA201" s="18"/>
      <c r="DQB201" s="18"/>
      <c r="DQC201" s="18"/>
      <c r="DQD201" s="18"/>
      <c r="DQE201" s="18"/>
      <c r="DQF201" s="18"/>
      <c r="DQG201" s="18"/>
      <c r="DQH201" s="18"/>
      <c r="DQI201" s="18"/>
      <c r="DQJ201" s="18"/>
      <c r="DQK201" s="18"/>
      <c r="DQL201" s="18"/>
      <c r="DQM201" s="18"/>
      <c r="DQN201" s="18"/>
      <c r="DQO201" s="18"/>
      <c r="DQP201" s="18"/>
      <c r="DQQ201" s="18"/>
      <c r="DQR201" s="18"/>
      <c r="DQS201" s="18"/>
      <c r="DQT201" s="18"/>
      <c r="DQU201" s="18"/>
      <c r="DQV201" s="18"/>
      <c r="DQW201" s="18"/>
      <c r="DQX201" s="18"/>
      <c r="DQY201" s="18"/>
      <c r="DQZ201" s="18"/>
      <c r="DRA201" s="18"/>
      <c r="DRB201" s="18"/>
      <c r="DRC201" s="18"/>
      <c r="DRD201" s="18"/>
      <c r="DRE201" s="18"/>
      <c r="DRF201" s="18"/>
      <c r="DRG201" s="18"/>
      <c r="DRH201" s="18"/>
      <c r="DRI201" s="18"/>
      <c r="DRJ201" s="18"/>
      <c r="DRK201" s="18"/>
      <c r="DRL201" s="18"/>
      <c r="DRM201" s="18"/>
      <c r="DRN201" s="18"/>
      <c r="DRO201" s="18"/>
      <c r="DRP201" s="18"/>
      <c r="DRQ201" s="18"/>
      <c r="DRR201" s="18"/>
      <c r="DRS201" s="18"/>
      <c r="DRT201" s="18"/>
      <c r="DRU201" s="18"/>
      <c r="DRV201" s="18"/>
      <c r="DRW201" s="18"/>
      <c r="DRX201" s="18"/>
      <c r="DRY201" s="18"/>
      <c r="DRZ201" s="18"/>
      <c r="DSA201" s="18"/>
      <c r="DSB201" s="18"/>
      <c r="DSC201" s="18"/>
      <c r="DSD201" s="18"/>
      <c r="DSE201" s="18"/>
      <c r="DSF201" s="18"/>
      <c r="DSG201" s="18"/>
      <c r="DSH201" s="18"/>
      <c r="DSI201" s="18"/>
      <c r="DSJ201" s="18"/>
      <c r="DSK201" s="18"/>
      <c r="DSL201" s="18"/>
      <c r="DSM201" s="18"/>
      <c r="DSN201" s="18"/>
      <c r="DSO201" s="18"/>
      <c r="DSP201" s="18"/>
      <c r="DSQ201" s="18"/>
      <c r="DSR201" s="18"/>
      <c r="DSS201" s="18"/>
      <c r="DST201" s="18"/>
      <c r="DSU201" s="18"/>
      <c r="DSV201" s="18"/>
      <c r="DSW201" s="18"/>
      <c r="DSX201" s="18"/>
      <c r="DSY201" s="18"/>
      <c r="DSZ201" s="18"/>
      <c r="DTA201" s="18"/>
      <c r="DTB201" s="18"/>
      <c r="DTC201" s="18"/>
      <c r="DTD201" s="18"/>
      <c r="DTE201" s="18"/>
      <c r="DTF201" s="18"/>
      <c r="DTG201" s="18"/>
      <c r="DTH201" s="18"/>
      <c r="DTI201" s="18"/>
      <c r="DTJ201" s="18"/>
      <c r="DTK201" s="18"/>
      <c r="DTL201" s="18"/>
      <c r="DTM201" s="18"/>
      <c r="DTN201" s="18"/>
      <c r="DTO201" s="18"/>
      <c r="DTP201" s="18"/>
      <c r="DTQ201" s="18"/>
      <c r="DTR201" s="18"/>
      <c r="DTS201" s="18"/>
      <c r="DTT201" s="18"/>
      <c r="DTU201" s="18"/>
      <c r="DTV201" s="18"/>
      <c r="DTW201" s="18"/>
      <c r="DTX201" s="18"/>
      <c r="DTY201" s="18"/>
      <c r="DTZ201" s="18"/>
      <c r="DUA201" s="18"/>
      <c r="DUB201" s="18"/>
      <c r="DUC201" s="18"/>
      <c r="DUD201" s="18"/>
      <c r="DUE201" s="18"/>
      <c r="DUF201" s="18"/>
      <c r="DUG201" s="18"/>
      <c r="DUH201" s="18"/>
      <c r="DUI201" s="18"/>
      <c r="DUJ201" s="18"/>
      <c r="DUK201" s="18"/>
      <c r="DUL201" s="18"/>
      <c r="DUM201" s="18"/>
      <c r="DUN201" s="18"/>
      <c r="DUO201" s="18"/>
      <c r="DUP201" s="18"/>
      <c r="DUQ201" s="18"/>
      <c r="DUR201" s="18"/>
      <c r="DUS201" s="18"/>
      <c r="DUT201" s="18"/>
      <c r="DUU201" s="18"/>
      <c r="DUV201" s="18"/>
      <c r="DUW201" s="18"/>
      <c r="DUX201" s="18"/>
      <c r="DUY201" s="18"/>
      <c r="DUZ201" s="18"/>
      <c r="DVA201" s="18"/>
      <c r="DVB201" s="18"/>
      <c r="DVC201" s="18"/>
      <c r="DVD201" s="18"/>
      <c r="DVE201" s="18"/>
      <c r="DVF201" s="18"/>
      <c r="DVG201" s="18"/>
      <c r="DVH201" s="18"/>
      <c r="DVI201" s="18"/>
      <c r="DVJ201" s="18"/>
      <c r="DVK201" s="18"/>
      <c r="DVL201" s="18"/>
      <c r="DVM201" s="18"/>
      <c r="DVN201" s="18"/>
      <c r="DVO201" s="18"/>
      <c r="DVP201" s="18"/>
      <c r="DVQ201" s="18"/>
      <c r="DVR201" s="18"/>
      <c r="DVS201" s="18"/>
      <c r="DVT201" s="18"/>
      <c r="DVU201" s="18"/>
      <c r="DVV201" s="18"/>
      <c r="DVW201" s="18"/>
      <c r="DVX201" s="18"/>
      <c r="DVY201" s="18"/>
      <c r="DVZ201" s="18"/>
      <c r="DWA201" s="18"/>
      <c r="DWB201" s="18"/>
      <c r="DWC201" s="18"/>
      <c r="DWD201" s="18"/>
      <c r="DWE201" s="18"/>
      <c r="DWF201" s="18"/>
      <c r="DWG201" s="18"/>
      <c r="DWH201" s="18"/>
      <c r="DWI201" s="18"/>
      <c r="DWJ201" s="18"/>
      <c r="DWK201" s="18"/>
      <c r="DWL201" s="18"/>
      <c r="DWM201" s="18"/>
      <c r="DWN201" s="18"/>
      <c r="DWO201" s="18"/>
      <c r="DWP201" s="18"/>
      <c r="DWQ201" s="18"/>
      <c r="DWR201" s="18"/>
      <c r="DWS201" s="18"/>
      <c r="DWT201" s="18"/>
      <c r="DWU201" s="18"/>
      <c r="DWV201" s="18"/>
      <c r="DWW201" s="18"/>
      <c r="DWX201" s="18"/>
      <c r="DWY201" s="18"/>
      <c r="DWZ201" s="18"/>
      <c r="DXA201" s="18"/>
      <c r="DXB201" s="18"/>
      <c r="DXC201" s="18"/>
      <c r="DXD201" s="18"/>
      <c r="DXE201" s="18"/>
      <c r="DXF201" s="18"/>
      <c r="DXG201" s="18"/>
      <c r="DXH201" s="18"/>
      <c r="DXI201" s="18"/>
      <c r="DXJ201" s="18"/>
      <c r="DXK201" s="18"/>
      <c r="DXL201" s="18"/>
      <c r="DXM201" s="18"/>
      <c r="DXN201" s="18"/>
      <c r="DXO201" s="18"/>
      <c r="DXP201" s="18"/>
      <c r="DXQ201" s="18"/>
      <c r="DXR201" s="18"/>
      <c r="DXS201" s="18"/>
      <c r="DXT201" s="18"/>
      <c r="DXU201" s="18"/>
      <c r="DXV201" s="18"/>
      <c r="DXW201" s="18"/>
      <c r="DXX201" s="18"/>
      <c r="DXY201" s="18"/>
      <c r="DXZ201" s="18"/>
      <c r="DYA201" s="18"/>
      <c r="DYB201" s="18"/>
      <c r="DYC201" s="18"/>
      <c r="DYD201" s="18"/>
      <c r="DYE201" s="18"/>
      <c r="DYF201" s="18"/>
      <c r="DYG201" s="18"/>
      <c r="DYH201" s="18"/>
      <c r="DYI201" s="18"/>
      <c r="DYJ201" s="18"/>
      <c r="DYK201" s="18"/>
      <c r="DYL201" s="18"/>
      <c r="DYM201" s="18"/>
      <c r="DYN201" s="18"/>
      <c r="DYO201" s="18"/>
      <c r="DYP201" s="18"/>
      <c r="DYQ201" s="18"/>
      <c r="DYR201" s="18"/>
      <c r="DYS201" s="18"/>
      <c r="DYT201" s="18"/>
      <c r="DYU201" s="18"/>
      <c r="DYV201" s="18"/>
      <c r="DYW201" s="18"/>
      <c r="DYX201" s="18"/>
      <c r="DYY201" s="18"/>
      <c r="DYZ201" s="18"/>
      <c r="DZA201" s="18"/>
      <c r="DZB201" s="18"/>
      <c r="DZC201" s="18"/>
      <c r="DZD201" s="18"/>
      <c r="DZE201" s="18"/>
      <c r="DZF201" s="18"/>
      <c r="DZG201" s="18"/>
      <c r="DZH201" s="18"/>
      <c r="DZI201" s="18"/>
      <c r="DZJ201" s="18"/>
      <c r="DZK201" s="18"/>
      <c r="DZL201" s="18"/>
      <c r="DZM201" s="18"/>
      <c r="DZN201" s="18"/>
      <c r="DZO201" s="18"/>
      <c r="DZP201" s="18"/>
      <c r="DZQ201" s="18"/>
      <c r="DZR201" s="18"/>
      <c r="DZS201" s="18"/>
      <c r="DZT201" s="18"/>
      <c r="DZU201" s="18"/>
      <c r="DZV201" s="18"/>
      <c r="DZW201" s="18"/>
      <c r="DZX201" s="18"/>
      <c r="DZY201" s="18"/>
      <c r="DZZ201" s="18"/>
      <c r="EAA201" s="18"/>
      <c r="EAB201" s="18"/>
      <c r="EAC201" s="18"/>
      <c r="EAD201" s="18"/>
      <c r="EAE201" s="18"/>
      <c r="EAF201" s="18"/>
      <c r="EAG201" s="18"/>
      <c r="EAH201" s="18"/>
      <c r="EAI201" s="18"/>
      <c r="EAJ201" s="18"/>
      <c r="EAK201" s="18"/>
      <c r="EAL201" s="18"/>
      <c r="EAM201" s="18"/>
      <c r="EAN201" s="18"/>
      <c r="EAO201" s="18"/>
      <c r="EAP201" s="18"/>
      <c r="EAQ201" s="18"/>
      <c r="EAR201" s="18"/>
      <c r="EAS201" s="18"/>
      <c r="EAT201" s="18"/>
      <c r="EAU201" s="18"/>
      <c r="EAV201" s="18"/>
      <c r="EAW201" s="18"/>
      <c r="EAX201" s="18"/>
      <c r="EAY201" s="18"/>
      <c r="EAZ201" s="18"/>
      <c r="EBA201" s="18"/>
      <c r="EBB201" s="18"/>
      <c r="EBC201" s="18"/>
      <c r="EBD201" s="18"/>
      <c r="EBE201" s="18"/>
      <c r="EBF201" s="18"/>
      <c r="EBG201" s="18"/>
      <c r="EBH201" s="18"/>
      <c r="EBI201" s="18"/>
      <c r="EBJ201" s="18"/>
      <c r="EBK201" s="18"/>
      <c r="EBL201" s="18"/>
      <c r="EBM201" s="18"/>
      <c r="EBN201" s="18"/>
      <c r="EBO201" s="18"/>
      <c r="EBP201" s="18"/>
      <c r="EBQ201" s="18"/>
      <c r="EBR201" s="18"/>
      <c r="EBS201" s="18"/>
      <c r="EBT201" s="18"/>
      <c r="EBU201" s="18"/>
      <c r="EBV201" s="18"/>
      <c r="EBW201" s="18"/>
      <c r="EBX201" s="18"/>
      <c r="EBY201" s="18"/>
      <c r="EBZ201" s="18"/>
      <c r="ECA201" s="18"/>
      <c r="ECB201" s="18"/>
      <c r="ECC201" s="18"/>
      <c r="ECD201" s="18"/>
      <c r="ECE201" s="18"/>
      <c r="ECF201" s="18"/>
      <c r="ECG201" s="18"/>
      <c r="ECH201" s="18"/>
      <c r="ECI201" s="18"/>
      <c r="ECJ201" s="18"/>
      <c r="ECK201" s="18"/>
      <c r="ECL201" s="18"/>
      <c r="ECM201" s="18"/>
      <c r="ECN201" s="18"/>
      <c r="ECO201" s="18"/>
      <c r="ECP201" s="18"/>
      <c r="ECQ201" s="18"/>
      <c r="ECR201" s="18"/>
      <c r="ECS201" s="18"/>
      <c r="ECT201" s="18"/>
      <c r="ECU201" s="18"/>
      <c r="ECV201" s="18"/>
      <c r="ECW201" s="18"/>
      <c r="ECX201" s="18"/>
      <c r="ECY201" s="18"/>
      <c r="ECZ201" s="18"/>
      <c r="EDA201" s="18"/>
      <c r="EDB201" s="18"/>
      <c r="EDC201" s="18"/>
      <c r="EDD201" s="18"/>
      <c r="EDE201" s="18"/>
      <c r="EDF201" s="18"/>
      <c r="EDG201" s="18"/>
      <c r="EDH201" s="18"/>
      <c r="EDI201" s="18"/>
      <c r="EDJ201" s="18"/>
      <c r="EDK201" s="18"/>
      <c r="EDL201" s="18"/>
      <c r="EDM201" s="18"/>
      <c r="EDN201" s="18"/>
      <c r="EDO201" s="18"/>
      <c r="EDP201" s="18"/>
      <c r="EDQ201" s="18"/>
      <c r="EDR201" s="18"/>
      <c r="EDS201" s="18"/>
      <c r="EDT201" s="18"/>
      <c r="EDU201" s="18"/>
      <c r="EDV201" s="18"/>
      <c r="EDW201" s="18"/>
      <c r="EDX201" s="18"/>
      <c r="EDY201" s="18"/>
      <c r="EDZ201" s="18"/>
      <c r="EEA201" s="18"/>
      <c r="EEB201" s="18"/>
      <c r="EEC201" s="18"/>
      <c r="EED201" s="18"/>
      <c r="EEE201" s="18"/>
      <c r="EEF201" s="18"/>
      <c r="EEG201" s="18"/>
      <c r="EEH201" s="18"/>
      <c r="EEI201" s="18"/>
      <c r="EEJ201" s="18"/>
      <c r="EEK201" s="18"/>
      <c r="EEL201" s="18"/>
      <c r="EEM201" s="18"/>
      <c r="EEN201" s="18"/>
      <c r="EEO201" s="18"/>
      <c r="EEP201" s="18"/>
      <c r="EEQ201" s="18"/>
      <c r="EER201" s="18"/>
      <c r="EES201" s="18"/>
      <c r="EET201" s="18"/>
      <c r="EEU201" s="18"/>
      <c r="EEV201" s="18"/>
      <c r="EEW201" s="18"/>
      <c r="EEX201" s="18"/>
      <c r="EEY201" s="18"/>
      <c r="EEZ201" s="18"/>
      <c r="EFA201" s="18"/>
      <c r="EFB201" s="18"/>
      <c r="EFC201" s="18"/>
      <c r="EFD201" s="18"/>
      <c r="EFE201" s="18"/>
      <c r="EFF201" s="18"/>
      <c r="EFG201" s="18"/>
      <c r="EFH201" s="18"/>
      <c r="EFI201" s="18"/>
      <c r="EFJ201" s="18"/>
      <c r="EFK201" s="18"/>
      <c r="EFL201" s="18"/>
      <c r="EFM201" s="18"/>
      <c r="EFN201" s="18"/>
      <c r="EFO201" s="18"/>
      <c r="EFP201" s="18"/>
      <c r="EFQ201" s="18"/>
      <c r="EFR201" s="18"/>
      <c r="EFS201" s="18"/>
      <c r="EFT201" s="18"/>
      <c r="EFU201" s="18"/>
      <c r="EFV201" s="18"/>
      <c r="EFW201" s="18"/>
      <c r="EFX201" s="18"/>
      <c r="EFY201" s="18"/>
      <c r="EFZ201" s="18"/>
      <c r="EGA201" s="18"/>
      <c r="EGB201" s="18"/>
      <c r="EGC201" s="18"/>
      <c r="EGD201" s="18"/>
      <c r="EGE201" s="18"/>
      <c r="EGF201" s="18"/>
      <c r="EGG201" s="18"/>
      <c r="EGH201" s="18"/>
      <c r="EGI201" s="18"/>
      <c r="EGJ201" s="18"/>
      <c r="EGK201" s="18"/>
      <c r="EGL201" s="18"/>
      <c r="EGM201" s="18"/>
      <c r="EGN201" s="18"/>
      <c r="EGO201" s="18"/>
      <c r="EGP201" s="18"/>
      <c r="EGQ201" s="18"/>
      <c r="EGR201" s="18"/>
      <c r="EGS201" s="18"/>
      <c r="EGT201" s="18"/>
      <c r="EGU201" s="18"/>
      <c r="EGV201" s="18"/>
      <c r="EGW201" s="18"/>
      <c r="EGX201" s="18"/>
      <c r="EGY201" s="18"/>
      <c r="EGZ201" s="18"/>
      <c r="EHA201" s="18"/>
      <c r="EHB201" s="18"/>
      <c r="EHC201" s="18"/>
      <c r="EHD201" s="18"/>
      <c r="EHE201" s="18"/>
      <c r="EHF201" s="18"/>
      <c r="EHG201" s="18"/>
      <c r="EHH201" s="18"/>
      <c r="EHI201" s="18"/>
      <c r="EHJ201" s="18"/>
      <c r="EHK201" s="18"/>
      <c r="EHL201" s="18"/>
      <c r="EHM201" s="18"/>
      <c r="EHN201" s="18"/>
      <c r="EHO201" s="18"/>
      <c r="EHP201" s="18"/>
      <c r="EHQ201" s="18"/>
      <c r="EHR201" s="18"/>
      <c r="EHS201" s="18"/>
      <c r="EHT201" s="18"/>
      <c r="EHU201" s="18"/>
      <c r="EHV201" s="18"/>
      <c r="EHW201" s="18"/>
      <c r="EHX201" s="18"/>
      <c r="EHY201" s="18"/>
      <c r="EHZ201" s="18"/>
      <c r="EIA201" s="18"/>
      <c r="EIB201" s="18"/>
      <c r="EIC201" s="18"/>
      <c r="EID201" s="18"/>
      <c r="EIE201" s="18"/>
      <c r="EIF201" s="18"/>
      <c r="EIG201" s="18"/>
      <c r="EIH201" s="18"/>
      <c r="EII201" s="18"/>
      <c r="EIJ201" s="18"/>
      <c r="EIK201" s="18"/>
      <c r="EIL201" s="18"/>
      <c r="EIM201" s="18"/>
      <c r="EIN201" s="18"/>
      <c r="EIO201" s="18"/>
      <c r="EIP201" s="18"/>
      <c r="EIQ201" s="18"/>
      <c r="EIR201" s="18"/>
      <c r="EIS201" s="18"/>
      <c r="EIT201" s="18"/>
      <c r="EIU201" s="18"/>
      <c r="EIV201" s="18"/>
      <c r="EIW201" s="18"/>
      <c r="EIX201" s="18"/>
      <c r="EIY201" s="18"/>
      <c r="EIZ201" s="18"/>
      <c r="EJA201" s="18"/>
      <c r="EJB201" s="18"/>
      <c r="EJC201" s="18"/>
      <c r="EJD201" s="18"/>
      <c r="EJE201" s="18"/>
      <c r="EJF201" s="18"/>
      <c r="EJG201" s="18"/>
      <c r="EJH201" s="18"/>
      <c r="EJI201" s="18"/>
      <c r="EJJ201" s="18"/>
      <c r="EJK201" s="18"/>
      <c r="EJL201" s="18"/>
      <c r="EJM201" s="18"/>
      <c r="EJN201" s="18"/>
      <c r="EJO201" s="18"/>
      <c r="EJP201" s="18"/>
      <c r="EJQ201" s="18"/>
      <c r="EJR201" s="18"/>
      <c r="EJS201" s="18"/>
      <c r="EJT201" s="18"/>
      <c r="EJU201" s="18"/>
      <c r="EJV201" s="18"/>
      <c r="EJW201" s="18"/>
      <c r="EJX201" s="18"/>
      <c r="EJY201" s="18"/>
      <c r="EJZ201" s="18"/>
      <c r="EKA201" s="18"/>
      <c r="EKB201" s="18"/>
      <c r="EKC201" s="18"/>
      <c r="EKD201" s="18"/>
      <c r="EKE201" s="18"/>
      <c r="EKF201" s="18"/>
      <c r="EKG201" s="18"/>
      <c r="EKH201" s="18"/>
      <c r="EKI201" s="18"/>
      <c r="EKJ201" s="18"/>
      <c r="EKK201" s="18"/>
      <c r="EKL201" s="18"/>
      <c r="EKM201" s="18"/>
      <c r="EKN201" s="18"/>
      <c r="EKO201" s="18"/>
      <c r="EKP201" s="18"/>
      <c r="EKQ201" s="18"/>
      <c r="EKR201" s="18"/>
      <c r="EKS201" s="18"/>
      <c r="EKT201" s="18"/>
      <c r="EKU201" s="18"/>
      <c r="EKV201" s="18"/>
      <c r="EKW201" s="18"/>
      <c r="EKX201" s="18"/>
      <c r="EKY201" s="18"/>
      <c r="EKZ201" s="18"/>
      <c r="ELA201" s="18"/>
      <c r="ELB201" s="18"/>
      <c r="ELC201" s="18"/>
      <c r="ELD201" s="18"/>
      <c r="ELE201" s="18"/>
      <c r="ELF201" s="18"/>
      <c r="ELG201" s="18"/>
      <c r="ELH201" s="18"/>
      <c r="ELI201" s="18"/>
      <c r="ELJ201" s="18"/>
      <c r="ELK201" s="18"/>
      <c r="ELL201" s="18"/>
      <c r="ELM201" s="18"/>
      <c r="ELN201" s="18"/>
      <c r="ELO201" s="18"/>
      <c r="ELP201" s="18"/>
      <c r="ELQ201" s="18"/>
      <c r="ELR201" s="18"/>
      <c r="ELS201" s="18"/>
      <c r="ELT201" s="18"/>
      <c r="ELU201" s="18"/>
      <c r="ELV201" s="18"/>
      <c r="ELW201" s="18"/>
      <c r="ELX201" s="18"/>
      <c r="ELY201" s="18"/>
      <c r="ELZ201" s="18"/>
      <c r="EMA201" s="18"/>
      <c r="EMB201" s="18"/>
      <c r="EMC201" s="18"/>
      <c r="EMD201" s="18"/>
      <c r="EME201" s="18"/>
      <c r="EMF201" s="18"/>
      <c r="EMG201" s="18"/>
      <c r="EMH201" s="18"/>
      <c r="EMI201" s="18"/>
      <c r="EMJ201" s="18"/>
      <c r="EMK201" s="18"/>
      <c r="EML201" s="18"/>
      <c r="EMM201" s="18"/>
      <c r="EMN201" s="18"/>
      <c r="EMO201" s="18"/>
      <c r="EMP201" s="18"/>
      <c r="EMQ201" s="18"/>
      <c r="EMR201" s="18"/>
      <c r="EMS201" s="18"/>
      <c r="EMT201" s="18"/>
      <c r="EMU201" s="18"/>
      <c r="EMV201" s="18"/>
      <c r="EMW201" s="18"/>
      <c r="EMX201" s="18"/>
      <c r="EMY201" s="18"/>
      <c r="EMZ201" s="18"/>
      <c r="ENA201" s="18"/>
      <c r="ENB201" s="18"/>
      <c r="ENC201" s="18"/>
      <c r="END201" s="18"/>
      <c r="ENE201" s="18"/>
      <c r="ENF201" s="18"/>
      <c r="ENG201" s="18"/>
      <c r="ENH201" s="18"/>
      <c r="ENI201" s="18"/>
      <c r="ENJ201" s="18"/>
      <c r="ENK201" s="18"/>
      <c r="ENL201" s="18"/>
      <c r="ENM201" s="18"/>
      <c r="ENN201" s="18"/>
      <c r="ENO201" s="18"/>
      <c r="ENP201" s="18"/>
      <c r="ENQ201" s="18"/>
      <c r="ENR201" s="18"/>
      <c r="ENS201" s="18"/>
      <c r="ENT201" s="18"/>
      <c r="ENU201" s="18"/>
      <c r="ENV201" s="18"/>
      <c r="ENW201" s="18"/>
      <c r="ENX201" s="18"/>
      <c r="ENY201" s="18"/>
      <c r="ENZ201" s="18"/>
      <c r="EOA201" s="18"/>
      <c r="EOB201" s="18"/>
      <c r="EOC201" s="18"/>
      <c r="EOD201" s="18"/>
      <c r="EOE201" s="18"/>
      <c r="EOF201" s="18"/>
      <c r="EOG201" s="18"/>
      <c r="EOH201" s="18"/>
      <c r="EOI201" s="18"/>
      <c r="EOJ201" s="18"/>
      <c r="EOK201" s="18"/>
      <c r="EOL201" s="18"/>
      <c r="EOM201" s="18"/>
      <c r="EON201" s="18"/>
      <c r="EOO201" s="18"/>
      <c r="EOP201" s="18"/>
      <c r="EOQ201" s="18"/>
      <c r="EOR201" s="18"/>
      <c r="EOS201" s="18"/>
      <c r="EOT201" s="18"/>
      <c r="EOU201" s="18"/>
      <c r="EOV201" s="18"/>
      <c r="EOW201" s="18"/>
      <c r="EOX201" s="18"/>
      <c r="EOY201" s="18"/>
      <c r="EOZ201" s="18"/>
      <c r="EPA201" s="18"/>
      <c r="EPB201" s="18"/>
      <c r="EPC201" s="18"/>
      <c r="EPD201" s="18"/>
      <c r="EPE201" s="18"/>
      <c r="EPF201" s="18"/>
      <c r="EPG201" s="18"/>
      <c r="EPH201" s="18"/>
      <c r="EPI201" s="18"/>
      <c r="EPJ201" s="18"/>
      <c r="EPK201" s="18"/>
      <c r="EPL201" s="18"/>
      <c r="EPM201" s="18"/>
      <c r="EPN201" s="18"/>
      <c r="EPO201" s="18"/>
      <c r="EPP201" s="18"/>
      <c r="EPQ201" s="18"/>
      <c r="EPR201" s="18"/>
      <c r="EPS201" s="18"/>
      <c r="EPT201" s="18"/>
      <c r="EPU201" s="18"/>
      <c r="EPV201" s="18"/>
      <c r="EPW201" s="18"/>
      <c r="EPX201" s="18"/>
      <c r="EPY201" s="18"/>
      <c r="EPZ201" s="18"/>
      <c r="EQA201" s="18"/>
      <c r="EQB201" s="18"/>
      <c r="EQC201" s="18"/>
      <c r="EQD201" s="18"/>
      <c r="EQE201" s="18"/>
      <c r="EQF201" s="18"/>
      <c r="EQG201" s="18"/>
      <c r="EQH201" s="18"/>
      <c r="EQI201" s="18"/>
      <c r="EQJ201" s="18"/>
      <c r="EQK201" s="18"/>
      <c r="EQL201" s="18"/>
      <c r="EQM201" s="18"/>
      <c r="EQN201" s="18"/>
      <c r="EQO201" s="18"/>
      <c r="EQP201" s="18"/>
      <c r="EQQ201" s="18"/>
      <c r="EQR201" s="18"/>
      <c r="EQS201" s="18"/>
      <c r="EQT201" s="18"/>
      <c r="EQU201" s="18"/>
      <c r="EQV201" s="18"/>
      <c r="EQW201" s="18"/>
      <c r="EQX201" s="18"/>
      <c r="EQY201" s="18"/>
      <c r="EQZ201" s="18"/>
      <c r="ERA201" s="18"/>
      <c r="ERB201" s="18"/>
      <c r="ERC201" s="18"/>
      <c r="ERD201" s="18"/>
      <c r="ERE201" s="18"/>
      <c r="ERF201" s="18"/>
      <c r="ERG201" s="18"/>
      <c r="ERH201" s="18"/>
      <c r="ERI201" s="18"/>
      <c r="ERJ201" s="18"/>
      <c r="ERK201" s="18"/>
      <c r="ERL201" s="18"/>
      <c r="ERM201" s="18"/>
      <c r="ERN201" s="18"/>
      <c r="ERO201" s="18"/>
      <c r="ERP201" s="18"/>
      <c r="ERQ201" s="18"/>
      <c r="ERR201" s="18"/>
      <c r="ERS201" s="18"/>
      <c r="ERT201" s="18"/>
      <c r="ERU201" s="18"/>
      <c r="ERV201" s="18"/>
      <c r="ERW201" s="18"/>
      <c r="ERX201" s="18"/>
      <c r="ERY201" s="18"/>
      <c r="ERZ201" s="18"/>
      <c r="ESA201" s="18"/>
      <c r="ESB201" s="18"/>
      <c r="ESC201" s="18"/>
      <c r="ESD201" s="18"/>
      <c r="ESE201" s="18"/>
      <c r="ESF201" s="18"/>
      <c r="ESG201" s="18"/>
      <c r="ESH201" s="18"/>
      <c r="ESI201" s="18"/>
      <c r="ESJ201" s="18"/>
      <c r="ESK201" s="18"/>
      <c r="ESL201" s="18"/>
      <c r="ESM201" s="18"/>
      <c r="ESN201" s="18"/>
      <c r="ESO201" s="18"/>
      <c r="ESP201" s="18"/>
      <c r="ESQ201" s="18"/>
      <c r="ESR201" s="18"/>
      <c r="ESS201" s="18"/>
      <c r="EST201" s="18"/>
      <c r="ESU201" s="18"/>
      <c r="ESV201" s="18"/>
      <c r="ESW201" s="18"/>
      <c r="ESX201" s="18"/>
      <c r="ESY201" s="18"/>
      <c r="ESZ201" s="18"/>
      <c r="ETA201" s="18"/>
      <c r="ETB201" s="18"/>
      <c r="ETC201" s="18"/>
      <c r="ETD201" s="18"/>
      <c r="ETE201" s="18"/>
      <c r="ETF201" s="18"/>
      <c r="ETG201" s="18"/>
      <c r="ETH201" s="18"/>
      <c r="ETI201" s="18"/>
      <c r="ETJ201" s="18"/>
      <c r="ETK201" s="18"/>
      <c r="ETL201" s="18"/>
      <c r="ETM201" s="18"/>
      <c r="ETN201" s="18"/>
      <c r="ETO201" s="18"/>
      <c r="ETP201" s="18"/>
      <c r="ETQ201" s="18"/>
      <c r="ETR201" s="18"/>
      <c r="ETS201" s="18"/>
      <c r="ETT201" s="18"/>
      <c r="ETU201" s="18"/>
      <c r="ETV201" s="18"/>
      <c r="ETW201" s="18"/>
      <c r="ETX201" s="18"/>
      <c r="ETY201" s="18"/>
      <c r="ETZ201" s="18"/>
      <c r="EUA201" s="18"/>
      <c r="EUB201" s="18"/>
      <c r="EUC201" s="18"/>
      <c r="EUD201" s="18"/>
      <c r="EUE201" s="18"/>
      <c r="EUF201" s="18"/>
      <c r="EUG201" s="18"/>
      <c r="EUH201" s="18"/>
      <c r="EUI201" s="18"/>
      <c r="EUJ201" s="18"/>
      <c r="EUK201" s="18"/>
      <c r="EUL201" s="18"/>
      <c r="EUM201" s="18"/>
      <c r="EUN201" s="18"/>
      <c r="EUO201" s="18"/>
      <c r="EUP201" s="18"/>
      <c r="EUQ201" s="18"/>
      <c r="EUR201" s="18"/>
      <c r="EUS201" s="18"/>
      <c r="EUT201" s="18"/>
      <c r="EUU201" s="18"/>
      <c r="EUV201" s="18"/>
      <c r="EUW201" s="18"/>
      <c r="EUX201" s="18"/>
      <c r="EUY201" s="18"/>
      <c r="EUZ201" s="18"/>
      <c r="EVA201" s="18"/>
      <c r="EVB201" s="18"/>
      <c r="EVC201" s="18"/>
      <c r="EVD201" s="18"/>
      <c r="EVE201" s="18"/>
      <c r="EVF201" s="18"/>
      <c r="EVG201" s="18"/>
      <c r="EVH201" s="18"/>
      <c r="EVI201" s="18"/>
      <c r="EVJ201" s="18"/>
      <c r="EVK201" s="18"/>
      <c r="EVL201" s="18"/>
      <c r="EVM201" s="18"/>
      <c r="EVN201" s="18"/>
      <c r="EVO201" s="18"/>
      <c r="EVP201" s="18"/>
      <c r="EVQ201" s="18"/>
      <c r="EVR201" s="18"/>
      <c r="EVS201" s="18"/>
      <c r="EVT201" s="18"/>
      <c r="EVU201" s="18"/>
      <c r="EVV201" s="18"/>
      <c r="EVW201" s="18"/>
      <c r="EVX201" s="18"/>
      <c r="EVY201" s="18"/>
      <c r="EVZ201" s="18"/>
      <c r="EWA201" s="18"/>
      <c r="EWB201" s="18"/>
      <c r="EWC201" s="18"/>
      <c r="EWD201" s="18"/>
      <c r="EWE201" s="18"/>
      <c r="EWF201" s="18"/>
      <c r="EWG201" s="18"/>
      <c r="EWH201" s="18"/>
      <c r="EWI201" s="18"/>
      <c r="EWJ201" s="18"/>
      <c r="EWK201" s="18"/>
      <c r="EWL201" s="18"/>
      <c r="EWM201" s="18"/>
      <c r="EWN201" s="18"/>
      <c r="EWO201" s="18"/>
      <c r="EWP201" s="18"/>
      <c r="EWQ201" s="18"/>
      <c r="EWR201" s="18"/>
      <c r="EWS201" s="18"/>
      <c r="EWT201" s="18"/>
      <c r="EWU201" s="18"/>
      <c r="EWV201" s="18"/>
      <c r="EWW201" s="18"/>
      <c r="EWX201" s="18"/>
      <c r="EWY201" s="18"/>
      <c r="EWZ201" s="18"/>
      <c r="EXA201" s="18"/>
      <c r="EXB201" s="18"/>
      <c r="EXC201" s="18"/>
      <c r="EXD201" s="18"/>
      <c r="EXE201" s="18"/>
      <c r="EXF201" s="18"/>
      <c r="EXG201" s="18"/>
      <c r="EXH201" s="18"/>
      <c r="EXI201" s="18"/>
      <c r="EXJ201" s="18"/>
      <c r="EXK201" s="18"/>
      <c r="EXL201" s="18"/>
      <c r="EXM201" s="18"/>
      <c r="EXN201" s="18"/>
      <c r="EXO201" s="18"/>
      <c r="EXP201" s="18"/>
      <c r="EXQ201" s="18"/>
      <c r="EXR201" s="18"/>
      <c r="EXS201" s="18"/>
      <c r="EXT201" s="18"/>
      <c r="EXU201" s="18"/>
      <c r="EXV201" s="18"/>
      <c r="EXW201" s="18"/>
      <c r="EXX201" s="18"/>
      <c r="EXY201" s="18"/>
      <c r="EXZ201" s="18"/>
      <c r="EYA201" s="18"/>
      <c r="EYB201" s="18"/>
      <c r="EYC201" s="18"/>
      <c r="EYD201" s="18"/>
      <c r="EYE201" s="18"/>
      <c r="EYF201" s="18"/>
      <c r="EYG201" s="18"/>
      <c r="EYH201" s="18"/>
      <c r="EYI201" s="18"/>
      <c r="EYJ201" s="18"/>
      <c r="EYK201" s="18"/>
      <c r="EYL201" s="18"/>
      <c r="EYM201" s="18"/>
      <c r="EYN201" s="18"/>
      <c r="EYO201" s="18"/>
      <c r="EYP201" s="18"/>
      <c r="EYQ201" s="18"/>
      <c r="EYR201" s="18"/>
      <c r="EYS201" s="18"/>
      <c r="EYT201" s="18"/>
      <c r="EYU201" s="18"/>
      <c r="EYV201" s="18"/>
      <c r="EYW201" s="18"/>
      <c r="EYX201" s="18"/>
      <c r="EYY201" s="18"/>
      <c r="EYZ201" s="18"/>
      <c r="EZA201" s="18"/>
      <c r="EZB201" s="18"/>
      <c r="EZC201" s="18"/>
      <c r="EZD201" s="18"/>
      <c r="EZE201" s="18"/>
      <c r="EZF201" s="18"/>
      <c r="EZG201" s="18"/>
      <c r="EZH201" s="18"/>
      <c r="EZI201" s="18"/>
      <c r="EZJ201" s="18"/>
      <c r="EZK201" s="18"/>
      <c r="EZL201" s="18"/>
      <c r="EZM201" s="18"/>
      <c r="EZN201" s="18"/>
      <c r="EZO201" s="18"/>
      <c r="EZP201" s="18"/>
      <c r="EZQ201" s="18"/>
      <c r="EZR201" s="18"/>
      <c r="EZS201" s="18"/>
      <c r="EZT201" s="18"/>
      <c r="EZU201" s="18"/>
      <c r="EZV201" s="18"/>
      <c r="EZW201" s="18"/>
      <c r="EZX201" s="18"/>
      <c r="EZY201" s="18"/>
      <c r="EZZ201" s="18"/>
      <c r="FAA201" s="18"/>
      <c r="FAB201" s="18"/>
      <c r="FAC201" s="18"/>
      <c r="FAD201" s="18"/>
      <c r="FAE201" s="18"/>
      <c r="FAF201" s="18"/>
      <c r="FAG201" s="18"/>
      <c r="FAH201" s="18"/>
      <c r="FAI201" s="18"/>
      <c r="FAJ201" s="18"/>
      <c r="FAK201" s="18"/>
      <c r="FAL201" s="18"/>
      <c r="FAM201" s="18"/>
      <c r="FAN201" s="18"/>
      <c r="FAO201" s="18"/>
      <c r="FAP201" s="18"/>
      <c r="FAQ201" s="18"/>
      <c r="FAR201" s="18"/>
      <c r="FAS201" s="18"/>
      <c r="FAT201" s="18"/>
      <c r="FAU201" s="18"/>
      <c r="FAV201" s="18"/>
      <c r="FAW201" s="18"/>
      <c r="FAX201" s="18"/>
      <c r="FAY201" s="18"/>
      <c r="FAZ201" s="18"/>
      <c r="FBA201" s="18"/>
      <c r="FBB201" s="18"/>
      <c r="FBC201" s="18"/>
      <c r="FBD201" s="18"/>
      <c r="FBE201" s="18"/>
      <c r="FBF201" s="18"/>
      <c r="FBG201" s="18"/>
      <c r="FBH201" s="18"/>
      <c r="FBI201" s="18"/>
      <c r="FBJ201" s="18"/>
      <c r="FBK201" s="18"/>
      <c r="FBL201" s="18"/>
      <c r="FBM201" s="18"/>
      <c r="FBN201" s="18"/>
      <c r="FBO201" s="18"/>
      <c r="FBP201" s="18"/>
      <c r="FBQ201" s="18"/>
      <c r="FBR201" s="18"/>
      <c r="FBS201" s="18"/>
      <c r="FBT201" s="18"/>
      <c r="FBU201" s="18"/>
      <c r="FBV201" s="18"/>
      <c r="FBW201" s="18"/>
      <c r="FBX201" s="18"/>
      <c r="FBY201" s="18"/>
      <c r="FBZ201" s="18"/>
      <c r="FCA201" s="18"/>
      <c r="FCB201" s="18"/>
      <c r="FCC201" s="18"/>
      <c r="FCD201" s="18"/>
      <c r="FCE201" s="18"/>
      <c r="FCF201" s="18"/>
      <c r="FCG201" s="18"/>
      <c r="FCH201" s="18"/>
      <c r="FCI201" s="18"/>
      <c r="FCJ201" s="18"/>
      <c r="FCK201" s="18"/>
      <c r="FCL201" s="18"/>
      <c r="FCM201" s="18"/>
      <c r="FCN201" s="18"/>
      <c r="FCO201" s="18"/>
      <c r="FCP201" s="18"/>
      <c r="FCQ201" s="18"/>
      <c r="FCR201" s="18"/>
      <c r="FCS201" s="18"/>
      <c r="FCT201" s="18"/>
      <c r="FCU201" s="18"/>
      <c r="FCV201" s="18"/>
      <c r="FCW201" s="18"/>
      <c r="FCX201" s="18"/>
      <c r="FCY201" s="18"/>
      <c r="FCZ201" s="18"/>
      <c r="FDA201" s="18"/>
      <c r="FDB201" s="18"/>
      <c r="FDC201" s="18"/>
      <c r="FDD201" s="18"/>
      <c r="FDE201" s="18"/>
      <c r="FDF201" s="18"/>
      <c r="FDG201" s="18"/>
      <c r="FDH201" s="18"/>
      <c r="FDI201" s="18"/>
      <c r="FDJ201" s="18"/>
      <c r="FDK201" s="18"/>
      <c r="FDL201" s="18"/>
      <c r="FDM201" s="18"/>
      <c r="FDN201" s="18"/>
      <c r="FDO201" s="18"/>
      <c r="FDP201" s="18"/>
      <c r="FDQ201" s="18"/>
      <c r="FDR201" s="18"/>
      <c r="FDS201" s="18"/>
      <c r="FDT201" s="18"/>
      <c r="FDU201" s="18"/>
      <c r="FDV201" s="18"/>
      <c r="FDW201" s="18"/>
      <c r="FDX201" s="18"/>
      <c r="FDY201" s="18"/>
      <c r="FDZ201" s="18"/>
      <c r="FEA201" s="18"/>
      <c r="FEB201" s="18"/>
      <c r="FEC201" s="18"/>
      <c r="FED201" s="18"/>
      <c r="FEE201" s="18"/>
      <c r="FEF201" s="18"/>
      <c r="FEG201" s="18"/>
      <c r="FEH201" s="18"/>
      <c r="FEI201" s="18"/>
      <c r="FEJ201" s="18"/>
      <c r="FEK201" s="18"/>
      <c r="FEL201" s="18"/>
      <c r="FEM201" s="18"/>
      <c r="FEN201" s="18"/>
      <c r="FEO201" s="18"/>
      <c r="FEP201" s="18"/>
      <c r="FEQ201" s="18"/>
      <c r="FER201" s="18"/>
      <c r="FES201" s="18"/>
      <c r="FET201" s="18"/>
      <c r="FEU201" s="18"/>
      <c r="FEV201" s="18"/>
      <c r="FEW201" s="18"/>
      <c r="FEX201" s="18"/>
      <c r="FEY201" s="18"/>
      <c r="FEZ201" s="18"/>
      <c r="FFA201" s="18"/>
      <c r="FFB201" s="18"/>
      <c r="FFC201" s="18"/>
      <c r="FFD201" s="18"/>
      <c r="FFE201" s="18"/>
      <c r="FFF201" s="18"/>
      <c r="FFG201" s="18"/>
      <c r="FFH201" s="18"/>
      <c r="FFI201" s="18"/>
      <c r="FFJ201" s="18"/>
      <c r="FFK201" s="18"/>
      <c r="FFL201" s="18"/>
      <c r="FFM201" s="18"/>
      <c r="FFN201" s="18"/>
      <c r="FFO201" s="18"/>
      <c r="FFP201" s="18"/>
      <c r="FFQ201" s="18"/>
      <c r="FFR201" s="18"/>
      <c r="FFS201" s="18"/>
      <c r="FFT201" s="18"/>
      <c r="FFU201" s="18"/>
      <c r="FFV201" s="18"/>
      <c r="FFW201" s="18"/>
      <c r="FFX201" s="18"/>
      <c r="FFY201" s="18"/>
      <c r="FFZ201" s="18"/>
      <c r="FGA201" s="18"/>
      <c r="FGB201" s="18"/>
      <c r="FGC201" s="18"/>
      <c r="FGD201" s="18"/>
      <c r="FGE201" s="18"/>
      <c r="FGF201" s="18"/>
      <c r="FGG201" s="18"/>
      <c r="FGH201" s="18"/>
      <c r="FGI201" s="18"/>
      <c r="FGJ201" s="18"/>
      <c r="FGK201" s="18"/>
      <c r="FGL201" s="18"/>
      <c r="FGM201" s="18"/>
      <c r="FGN201" s="18"/>
      <c r="FGO201" s="18"/>
      <c r="FGP201" s="18"/>
      <c r="FGQ201" s="18"/>
      <c r="FGR201" s="18"/>
      <c r="FGS201" s="18"/>
      <c r="FGT201" s="18"/>
      <c r="FGU201" s="18"/>
      <c r="FGV201" s="18"/>
      <c r="FGW201" s="18"/>
      <c r="FGX201" s="18"/>
      <c r="FGY201" s="18"/>
      <c r="FGZ201" s="18"/>
      <c r="FHA201" s="18"/>
      <c r="FHB201" s="18"/>
      <c r="FHC201" s="18"/>
      <c r="FHD201" s="18"/>
      <c r="FHE201" s="18"/>
      <c r="FHF201" s="18"/>
      <c r="FHG201" s="18"/>
      <c r="FHH201" s="18"/>
      <c r="FHI201" s="18"/>
      <c r="FHJ201" s="18"/>
      <c r="FHK201" s="18"/>
      <c r="FHL201" s="18"/>
      <c r="FHM201" s="18"/>
      <c r="FHN201" s="18"/>
      <c r="FHO201" s="18"/>
      <c r="FHP201" s="18"/>
      <c r="FHQ201" s="18"/>
      <c r="FHR201" s="18"/>
      <c r="FHS201" s="18"/>
      <c r="FHT201" s="18"/>
      <c r="FHU201" s="18"/>
      <c r="FHV201" s="18"/>
      <c r="FHW201" s="18"/>
      <c r="FHX201" s="18"/>
      <c r="FHY201" s="18"/>
      <c r="FHZ201" s="18"/>
      <c r="FIA201" s="18"/>
      <c r="FIB201" s="18"/>
      <c r="FIC201" s="18"/>
      <c r="FID201" s="18"/>
      <c r="FIE201" s="18"/>
      <c r="FIF201" s="18"/>
      <c r="FIG201" s="18"/>
      <c r="FIH201" s="18"/>
      <c r="FII201" s="18"/>
      <c r="FIJ201" s="18"/>
      <c r="FIK201" s="18"/>
      <c r="FIL201" s="18"/>
      <c r="FIM201" s="18"/>
      <c r="FIN201" s="18"/>
      <c r="FIO201" s="18"/>
      <c r="FIP201" s="18"/>
      <c r="FIQ201" s="18"/>
      <c r="FIR201" s="18"/>
      <c r="FIS201" s="18"/>
      <c r="FIT201" s="18"/>
      <c r="FIU201" s="18"/>
      <c r="FIV201" s="18"/>
      <c r="FIW201" s="18"/>
      <c r="FIX201" s="18"/>
      <c r="FIY201" s="18"/>
      <c r="FIZ201" s="18"/>
      <c r="FJA201" s="18"/>
      <c r="FJB201" s="18"/>
      <c r="FJC201" s="18"/>
      <c r="FJD201" s="18"/>
      <c r="FJE201" s="18"/>
      <c r="FJF201" s="18"/>
      <c r="FJG201" s="18"/>
      <c r="FJH201" s="18"/>
      <c r="FJI201" s="18"/>
      <c r="FJJ201" s="18"/>
      <c r="FJK201" s="18"/>
      <c r="FJL201" s="18"/>
      <c r="FJM201" s="18"/>
      <c r="FJN201" s="18"/>
      <c r="FJO201" s="18"/>
      <c r="FJP201" s="18"/>
      <c r="FJQ201" s="18"/>
      <c r="FJR201" s="18"/>
      <c r="FJS201" s="18"/>
      <c r="FJT201" s="18"/>
      <c r="FJU201" s="18"/>
      <c r="FJV201" s="18"/>
      <c r="FJW201" s="18"/>
      <c r="FJX201" s="18"/>
      <c r="FJY201" s="18"/>
      <c r="FJZ201" s="18"/>
      <c r="FKA201" s="18"/>
      <c r="FKB201" s="18"/>
      <c r="FKC201" s="18"/>
      <c r="FKD201" s="18"/>
      <c r="FKE201" s="18"/>
      <c r="FKF201" s="18"/>
      <c r="FKG201" s="18"/>
      <c r="FKH201" s="18"/>
      <c r="FKI201" s="18"/>
      <c r="FKJ201" s="18"/>
      <c r="FKK201" s="18"/>
      <c r="FKL201" s="18"/>
      <c r="FKM201" s="18"/>
      <c r="FKN201" s="18"/>
      <c r="FKO201" s="18"/>
      <c r="FKP201" s="18"/>
      <c r="FKQ201" s="18"/>
      <c r="FKR201" s="18"/>
      <c r="FKS201" s="18"/>
      <c r="FKT201" s="18"/>
      <c r="FKU201" s="18"/>
      <c r="FKV201" s="18"/>
      <c r="FKW201" s="18"/>
      <c r="FKX201" s="18"/>
      <c r="FKY201" s="18"/>
      <c r="FKZ201" s="18"/>
      <c r="FLA201" s="18"/>
      <c r="FLB201" s="18"/>
      <c r="FLC201" s="18"/>
      <c r="FLD201" s="18"/>
      <c r="FLE201" s="18"/>
      <c r="FLF201" s="18"/>
      <c r="FLG201" s="18"/>
      <c r="FLH201" s="18"/>
      <c r="FLI201" s="18"/>
      <c r="FLJ201" s="18"/>
      <c r="FLK201" s="18"/>
      <c r="FLL201" s="18"/>
      <c r="FLM201" s="18"/>
      <c r="FLN201" s="18"/>
      <c r="FLO201" s="18"/>
      <c r="FLP201" s="18"/>
      <c r="FLQ201" s="18"/>
      <c r="FLR201" s="18"/>
      <c r="FLS201" s="18"/>
      <c r="FLT201" s="18"/>
      <c r="FLU201" s="18"/>
      <c r="FLV201" s="18"/>
      <c r="FLW201" s="18"/>
      <c r="FLX201" s="18"/>
      <c r="FLY201" s="18"/>
      <c r="FLZ201" s="18"/>
      <c r="FMA201" s="18"/>
      <c r="FMB201" s="18"/>
      <c r="FMC201" s="18"/>
      <c r="FMD201" s="18"/>
      <c r="FME201" s="18"/>
      <c r="FMF201" s="18"/>
      <c r="FMG201" s="18"/>
      <c r="FMH201" s="18"/>
      <c r="FMI201" s="18"/>
      <c r="FMJ201" s="18"/>
      <c r="FMK201" s="18"/>
      <c r="FML201" s="18"/>
      <c r="FMM201" s="18"/>
      <c r="FMN201" s="18"/>
      <c r="FMO201" s="18"/>
      <c r="FMP201" s="18"/>
      <c r="FMQ201" s="18"/>
      <c r="FMR201" s="18"/>
      <c r="FMS201" s="18"/>
      <c r="FMT201" s="18"/>
      <c r="FMU201" s="18"/>
      <c r="FMV201" s="18"/>
      <c r="FMW201" s="18"/>
      <c r="FMX201" s="18"/>
      <c r="FMY201" s="18"/>
      <c r="FMZ201" s="18"/>
      <c r="FNA201" s="18"/>
      <c r="FNB201" s="18"/>
      <c r="FNC201" s="18"/>
      <c r="FND201" s="18"/>
      <c r="FNE201" s="18"/>
      <c r="FNF201" s="18"/>
      <c r="FNG201" s="18"/>
      <c r="FNH201" s="18"/>
      <c r="FNI201" s="18"/>
      <c r="FNJ201" s="18"/>
      <c r="FNK201" s="18"/>
      <c r="FNL201" s="18"/>
      <c r="FNM201" s="18"/>
      <c r="FNN201" s="18"/>
      <c r="FNO201" s="18"/>
      <c r="FNP201" s="18"/>
      <c r="FNQ201" s="18"/>
      <c r="FNR201" s="18"/>
      <c r="FNS201" s="18"/>
      <c r="FNT201" s="18"/>
      <c r="FNU201" s="18"/>
      <c r="FNV201" s="18"/>
      <c r="FNW201" s="18"/>
      <c r="FNX201" s="18"/>
      <c r="FNY201" s="18"/>
      <c r="FNZ201" s="18"/>
      <c r="FOA201" s="18"/>
      <c r="FOB201" s="18"/>
      <c r="FOC201" s="18"/>
      <c r="FOD201" s="18"/>
      <c r="FOE201" s="18"/>
      <c r="FOF201" s="18"/>
      <c r="FOG201" s="18"/>
      <c r="FOH201" s="18"/>
      <c r="FOI201" s="18"/>
      <c r="FOJ201" s="18"/>
      <c r="FOK201" s="18"/>
      <c r="FOL201" s="18"/>
      <c r="FOM201" s="18"/>
      <c r="FON201" s="18"/>
      <c r="FOO201" s="18"/>
      <c r="FOP201" s="18"/>
      <c r="FOQ201" s="18"/>
      <c r="FOR201" s="18"/>
      <c r="FOS201" s="18"/>
      <c r="FOT201" s="18"/>
      <c r="FOU201" s="18"/>
      <c r="FOV201" s="18"/>
      <c r="FOW201" s="18"/>
      <c r="FOX201" s="18"/>
      <c r="FOY201" s="18"/>
      <c r="FOZ201" s="18"/>
      <c r="FPA201" s="18"/>
      <c r="FPB201" s="18"/>
      <c r="FPC201" s="18"/>
      <c r="FPD201" s="18"/>
      <c r="FPE201" s="18"/>
      <c r="FPF201" s="18"/>
      <c r="FPG201" s="18"/>
      <c r="FPH201" s="18"/>
      <c r="FPI201" s="18"/>
      <c r="FPJ201" s="18"/>
      <c r="FPK201" s="18"/>
      <c r="FPL201" s="18"/>
      <c r="FPM201" s="18"/>
      <c r="FPN201" s="18"/>
      <c r="FPO201" s="18"/>
      <c r="FPP201" s="18"/>
      <c r="FPQ201" s="18"/>
      <c r="FPR201" s="18"/>
      <c r="FPS201" s="18"/>
      <c r="FPT201" s="18"/>
      <c r="FPU201" s="18"/>
      <c r="FPV201" s="18"/>
      <c r="FPW201" s="18"/>
      <c r="FPX201" s="18"/>
      <c r="FPY201" s="18"/>
      <c r="FPZ201" s="18"/>
      <c r="FQA201" s="18"/>
      <c r="FQB201" s="18"/>
      <c r="FQC201" s="18"/>
      <c r="FQD201" s="18"/>
      <c r="FQE201" s="18"/>
      <c r="FQF201" s="18"/>
      <c r="FQG201" s="18"/>
      <c r="FQH201" s="18"/>
      <c r="FQI201" s="18"/>
      <c r="FQJ201" s="18"/>
      <c r="FQK201" s="18"/>
      <c r="FQL201" s="18"/>
      <c r="FQM201" s="18"/>
      <c r="FQN201" s="18"/>
      <c r="FQO201" s="18"/>
      <c r="FQP201" s="18"/>
      <c r="FQQ201" s="18"/>
      <c r="FQR201" s="18"/>
      <c r="FQS201" s="18"/>
      <c r="FQT201" s="18"/>
      <c r="FQU201" s="18"/>
      <c r="FQV201" s="18"/>
      <c r="FQW201" s="18"/>
      <c r="FQX201" s="18"/>
      <c r="FQY201" s="18"/>
      <c r="FQZ201" s="18"/>
      <c r="FRA201" s="18"/>
      <c r="FRB201" s="18"/>
      <c r="FRC201" s="18"/>
      <c r="FRD201" s="18"/>
      <c r="FRE201" s="18"/>
      <c r="FRF201" s="18"/>
      <c r="FRG201" s="18"/>
      <c r="FRH201" s="18"/>
      <c r="FRI201" s="18"/>
      <c r="FRJ201" s="18"/>
      <c r="FRK201" s="18"/>
      <c r="FRL201" s="18"/>
      <c r="FRM201" s="18"/>
      <c r="FRN201" s="18"/>
      <c r="FRO201" s="18"/>
      <c r="FRP201" s="18"/>
      <c r="FRQ201" s="18"/>
      <c r="FRR201" s="18"/>
      <c r="FRS201" s="18"/>
      <c r="FRT201" s="18"/>
      <c r="FRU201" s="18"/>
      <c r="FRV201" s="18"/>
      <c r="FRW201" s="18"/>
      <c r="FRX201" s="18"/>
      <c r="FRY201" s="18"/>
      <c r="FRZ201" s="18"/>
      <c r="FSA201" s="18"/>
      <c r="FSB201" s="18"/>
      <c r="FSC201" s="18"/>
      <c r="FSD201" s="18"/>
      <c r="FSE201" s="18"/>
      <c r="FSF201" s="18"/>
      <c r="FSG201" s="18"/>
      <c r="FSH201" s="18"/>
      <c r="FSI201" s="18"/>
      <c r="FSJ201" s="18"/>
      <c r="FSK201" s="18"/>
      <c r="FSL201" s="18"/>
      <c r="FSM201" s="18"/>
      <c r="FSN201" s="18"/>
      <c r="FSO201" s="18"/>
      <c r="FSP201" s="18"/>
      <c r="FSQ201" s="18"/>
      <c r="FSR201" s="18"/>
      <c r="FSS201" s="18"/>
      <c r="FST201" s="18"/>
      <c r="FSU201" s="18"/>
      <c r="FSV201" s="18"/>
      <c r="FSW201" s="18"/>
      <c r="FSX201" s="18"/>
      <c r="FSY201" s="18"/>
      <c r="FSZ201" s="18"/>
      <c r="FTA201" s="18"/>
      <c r="FTB201" s="18"/>
      <c r="FTC201" s="18"/>
      <c r="FTD201" s="18"/>
      <c r="FTE201" s="18"/>
      <c r="FTF201" s="18"/>
      <c r="FTG201" s="18"/>
      <c r="FTH201" s="18"/>
      <c r="FTI201" s="18"/>
      <c r="FTJ201" s="18"/>
      <c r="FTK201" s="18"/>
      <c r="FTL201" s="18"/>
      <c r="FTM201" s="18"/>
      <c r="FTN201" s="18"/>
      <c r="FTO201" s="18"/>
      <c r="FTP201" s="18"/>
      <c r="FTQ201" s="18"/>
      <c r="FTR201" s="18"/>
      <c r="FTS201" s="18"/>
      <c r="FTT201" s="18"/>
      <c r="FTU201" s="18"/>
      <c r="FTV201" s="18"/>
      <c r="FTW201" s="18"/>
      <c r="FTX201" s="18"/>
      <c r="FTY201" s="18"/>
      <c r="FTZ201" s="18"/>
      <c r="FUA201" s="18"/>
      <c r="FUB201" s="18"/>
      <c r="FUC201" s="18"/>
      <c r="FUD201" s="18"/>
      <c r="FUE201" s="18"/>
      <c r="FUF201" s="18"/>
      <c r="FUG201" s="18"/>
      <c r="FUH201" s="18"/>
      <c r="FUI201" s="18"/>
      <c r="FUJ201" s="18"/>
      <c r="FUK201" s="18"/>
      <c r="FUL201" s="18"/>
      <c r="FUM201" s="18"/>
      <c r="FUN201" s="18"/>
      <c r="FUO201" s="18"/>
      <c r="FUP201" s="18"/>
      <c r="FUQ201" s="18"/>
      <c r="FUR201" s="18"/>
      <c r="FUS201" s="18"/>
      <c r="FUT201" s="18"/>
      <c r="FUU201" s="18"/>
      <c r="FUV201" s="18"/>
      <c r="FUW201" s="18"/>
      <c r="FUX201" s="18"/>
      <c r="FUY201" s="18"/>
      <c r="FUZ201" s="18"/>
      <c r="FVA201" s="18"/>
      <c r="FVB201" s="18"/>
      <c r="FVC201" s="18"/>
      <c r="FVD201" s="18"/>
      <c r="FVE201" s="18"/>
      <c r="FVF201" s="18"/>
      <c r="FVG201" s="18"/>
      <c r="FVH201" s="18"/>
      <c r="FVI201" s="18"/>
      <c r="FVJ201" s="18"/>
      <c r="FVK201" s="18"/>
      <c r="FVL201" s="18"/>
      <c r="FVM201" s="18"/>
      <c r="FVN201" s="18"/>
      <c r="FVO201" s="18"/>
      <c r="FVP201" s="18"/>
      <c r="FVQ201" s="18"/>
      <c r="FVR201" s="18"/>
      <c r="FVS201" s="18"/>
      <c r="FVT201" s="18"/>
      <c r="FVU201" s="18"/>
      <c r="FVV201" s="18"/>
      <c r="FVW201" s="18"/>
      <c r="FVX201" s="18"/>
      <c r="FVY201" s="18"/>
      <c r="FVZ201" s="18"/>
      <c r="FWA201" s="18"/>
      <c r="FWB201" s="18"/>
      <c r="FWC201" s="18"/>
      <c r="FWD201" s="18"/>
      <c r="FWE201" s="18"/>
      <c r="FWF201" s="18"/>
      <c r="FWG201" s="18"/>
      <c r="FWH201" s="18"/>
      <c r="FWI201" s="18"/>
      <c r="FWJ201" s="18"/>
      <c r="FWK201" s="18"/>
      <c r="FWL201" s="18"/>
      <c r="FWM201" s="18"/>
      <c r="FWN201" s="18"/>
      <c r="FWO201" s="18"/>
      <c r="FWP201" s="18"/>
      <c r="FWQ201" s="18"/>
      <c r="FWR201" s="18"/>
      <c r="FWS201" s="18"/>
      <c r="FWT201" s="18"/>
      <c r="FWU201" s="18"/>
      <c r="FWV201" s="18"/>
      <c r="FWW201" s="18"/>
      <c r="FWX201" s="18"/>
      <c r="FWY201" s="18"/>
      <c r="FWZ201" s="18"/>
      <c r="FXA201" s="18"/>
      <c r="FXB201" s="18"/>
      <c r="FXC201" s="18"/>
      <c r="FXD201" s="18"/>
      <c r="FXE201" s="18"/>
      <c r="FXF201" s="18"/>
      <c r="FXG201" s="18"/>
      <c r="FXH201" s="18"/>
      <c r="FXI201" s="18"/>
      <c r="FXJ201" s="18"/>
      <c r="FXK201" s="18"/>
      <c r="FXL201" s="18"/>
      <c r="FXM201" s="18"/>
      <c r="FXN201" s="18"/>
      <c r="FXO201" s="18"/>
      <c r="FXP201" s="18"/>
      <c r="FXQ201" s="18"/>
      <c r="FXR201" s="18"/>
      <c r="FXS201" s="18"/>
      <c r="FXT201" s="18"/>
      <c r="FXU201" s="18"/>
      <c r="FXV201" s="18"/>
      <c r="FXW201" s="18"/>
      <c r="FXX201" s="18"/>
      <c r="FXY201" s="18"/>
      <c r="FXZ201" s="18"/>
      <c r="FYA201" s="18"/>
      <c r="FYB201" s="18"/>
      <c r="FYC201" s="18"/>
      <c r="FYD201" s="18"/>
      <c r="FYE201" s="18"/>
      <c r="FYF201" s="18"/>
      <c r="FYG201" s="18"/>
      <c r="FYH201" s="18"/>
      <c r="FYI201" s="18"/>
      <c r="FYJ201" s="18"/>
      <c r="FYK201" s="18"/>
      <c r="FYL201" s="18"/>
      <c r="FYM201" s="18"/>
      <c r="FYN201" s="18"/>
      <c r="FYO201" s="18"/>
      <c r="FYP201" s="18"/>
      <c r="FYQ201" s="18"/>
      <c r="FYR201" s="18"/>
      <c r="FYS201" s="18"/>
      <c r="FYT201" s="18"/>
      <c r="FYU201" s="18"/>
      <c r="FYV201" s="18"/>
      <c r="FYW201" s="18"/>
      <c r="FYX201" s="18"/>
      <c r="FYY201" s="18"/>
      <c r="FYZ201" s="18"/>
      <c r="FZA201" s="18"/>
      <c r="FZB201" s="18"/>
      <c r="FZC201" s="18"/>
      <c r="FZD201" s="18"/>
      <c r="FZE201" s="18"/>
      <c r="FZF201" s="18"/>
      <c r="FZG201" s="18"/>
      <c r="FZH201" s="18"/>
      <c r="FZI201" s="18"/>
      <c r="FZJ201" s="18"/>
      <c r="FZK201" s="18"/>
      <c r="FZL201" s="18"/>
      <c r="FZM201" s="18"/>
      <c r="FZN201" s="18"/>
      <c r="FZO201" s="18"/>
      <c r="FZP201" s="18"/>
      <c r="FZQ201" s="18"/>
      <c r="FZR201" s="18"/>
      <c r="FZS201" s="18"/>
      <c r="FZT201" s="18"/>
      <c r="FZU201" s="18"/>
      <c r="FZV201" s="18"/>
      <c r="FZW201" s="18"/>
      <c r="FZX201" s="18"/>
      <c r="FZY201" s="18"/>
      <c r="FZZ201" s="18"/>
      <c r="GAA201" s="18"/>
      <c r="GAB201" s="18"/>
      <c r="GAC201" s="18"/>
      <c r="GAD201" s="18"/>
      <c r="GAE201" s="18"/>
      <c r="GAF201" s="18"/>
      <c r="GAG201" s="18"/>
      <c r="GAH201" s="18"/>
      <c r="GAI201" s="18"/>
      <c r="GAJ201" s="18"/>
      <c r="GAK201" s="18"/>
      <c r="GAL201" s="18"/>
      <c r="GAM201" s="18"/>
      <c r="GAN201" s="18"/>
      <c r="GAO201" s="18"/>
      <c r="GAP201" s="18"/>
      <c r="GAQ201" s="18"/>
      <c r="GAR201" s="18"/>
      <c r="GAS201" s="18"/>
      <c r="GAT201" s="18"/>
      <c r="GAU201" s="18"/>
      <c r="GAV201" s="18"/>
      <c r="GAW201" s="18"/>
      <c r="GAX201" s="18"/>
      <c r="GAY201" s="18"/>
      <c r="GAZ201" s="18"/>
      <c r="GBA201" s="18"/>
      <c r="GBB201" s="18"/>
      <c r="GBC201" s="18"/>
      <c r="GBD201" s="18"/>
      <c r="GBE201" s="18"/>
      <c r="GBF201" s="18"/>
      <c r="GBG201" s="18"/>
      <c r="GBH201" s="18"/>
      <c r="GBI201" s="18"/>
      <c r="GBJ201" s="18"/>
      <c r="GBK201" s="18"/>
      <c r="GBL201" s="18"/>
      <c r="GBM201" s="18"/>
      <c r="GBN201" s="18"/>
      <c r="GBO201" s="18"/>
      <c r="GBP201" s="18"/>
      <c r="GBQ201" s="18"/>
      <c r="GBR201" s="18"/>
      <c r="GBS201" s="18"/>
      <c r="GBT201" s="18"/>
      <c r="GBU201" s="18"/>
      <c r="GBV201" s="18"/>
      <c r="GBW201" s="18"/>
      <c r="GBX201" s="18"/>
      <c r="GBY201" s="18"/>
      <c r="GBZ201" s="18"/>
      <c r="GCA201" s="18"/>
      <c r="GCB201" s="18"/>
      <c r="GCC201" s="18"/>
      <c r="GCD201" s="18"/>
      <c r="GCE201" s="18"/>
      <c r="GCF201" s="18"/>
      <c r="GCG201" s="18"/>
      <c r="GCH201" s="18"/>
      <c r="GCI201" s="18"/>
      <c r="GCJ201" s="18"/>
      <c r="GCK201" s="18"/>
      <c r="GCL201" s="18"/>
      <c r="GCM201" s="18"/>
      <c r="GCN201" s="18"/>
      <c r="GCO201" s="18"/>
      <c r="GCP201" s="18"/>
      <c r="GCQ201" s="18"/>
      <c r="GCR201" s="18"/>
      <c r="GCS201" s="18"/>
      <c r="GCT201" s="18"/>
      <c r="GCU201" s="18"/>
      <c r="GCV201" s="18"/>
      <c r="GCW201" s="18"/>
      <c r="GCX201" s="18"/>
      <c r="GCY201" s="18"/>
      <c r="GCZ201" s="18"/>
      <c r="GDA201" s="18"/>
      <c r="GDB201" s="18"/>
      <c r="GDC201" s="18"/>
      <c r="GDD201" s="18"/>
      <c r="GDE201" s="18"/>
      <c r="GDF201" s="18"/>
      <c r="GDG201" s="18"/>
      <c r="GDH201" s="18"/>
      <c r="GDI201" s="18"/>
      <c r="GDJ201" s="18"/>
      <c r="GDK201" s="18"/>
      <c r="GDL201" s="18"/>
      <c r="GDM201" s="18"/>
      <c r="GDN201" s="18"/>
      <c r="GDO201" s="18"/>
      <c r="GDP201" s="18"/>
      <c r="GDQ201" s="18"/>
      <c r="GDR201" s="18"/>
      <c r="GDS201" s="18"/>
      <c r="GDT201" s="18"/>
      <c r="GDU201" s="18"/>
      <c r="GDV201" s="18"/>
      <c r="GDW201" s="18"/>
      <c r="GDX201" s="18"/>
      <c r="GDY201" s="18"/>
      <c r="GDZ201" s="18"/>
      <c r="GEA201" s="18"/>
      <c r="GEB201" s="18"/>
      <c r="GEC201" s="18"/>
      <c r="GED201" s="18"/>
      <c r="GEE201" s="18"/>
      <c r="GEF201" s="18"/>
      <c r="GEG201" s="18"/>
      <c r="GEH201" s="18"/>
      <c r="GEI201" s="18"/>
      <c r="GEJ201" s="18"/>
      <c r="GEK201" s="18"/>
      <c r="GEL201" s="18"/>
      <c r="GEM201" s="18"/>
      <c r="GEN201" s="18"/>
      <c r="GEO201" s="18"/>
      <c r="GEP201" s="18"/>
      <c r="GEQ201" s="18"/>
      <c r="GER201" s="18"/>
      <c r="GES201" s="18"/>
      <c r="GET201" s="18"/>
      <c r="GEU201" s="18"/>
      <c r="GEV201" s="18"/>
      <c r="GEW201" s="18"/>
      <c r="GEX201" s="18"/>
      <c r="GEY201" s="18"/>
      <c r="GEZ201" s="18"/>
      <c r="GFA201" s="18"/>
      <c r="GFB201" s="18"/>
      <c r="GFC201" s="18"/>
      <c r="GFD201" s="18"/>
      <c r="GFE201" s="18"/>
      <c r="GFF201" s="18"/>
      <c r="GFG201" s="18"/>
      <c r="GFH201" s="18"/>
      <c r="GFI201" s="18"/>
      <c r="GFJ201" s="18"/>
      <c r="GFK201" s="18"/>
      <c r="GFL201" s="18"/>
      <c r="GFM201" s="18"/>
      <c r="GFN201" s="18"/>
      <c r="GFO201" s="18"/>
      <c r="GFP201" s="18"/>
      <c r="GFQ201" s="18"/>
      <c r="GFR201" s="18"/>
      <c r="GFS201" s="18"/>
      <c r="GFT201" s="18"/>
      <c r="GFU201" s="18"/>
      <c r="GFV201" s="18"/>
      <c r="GFW201" s="18"/>
      <c r="GFX201" s="18"/>
      <c r="GFY201" s="18"/>
      <c r="GFZ201" s="18"/>
      <c r="GGA201" s="18"/>
      <c r="GGB201" s="18"/>
      <c r="GGC201" s="18"/>
      <c r="GGD201" s="18"/>
      <c r="GGE201" s="18"/>
      <c r="GGF201" s="18"/>
      <c r="GGG201" s="18"/>
      <c r="GGH201" s="18"/>
      <c r="GGI201" s="18"/>
      <c r="GGJ201" s="18"/>
      <c r="GGK201" s="18"/>
      <c r="GGL201" s="18"/>
      <c r="GGM201" s="18"/>
      <c r="GGN201" s="18"/>
      <c r="GGO201" s="18"/>
      <c r="GGP201" s="18"/>
      <c r="GGQ201" s="18"/>
      <c r="GGR201" s="18"/>
      <c r="GGS201" s="18"/>
      <c r="GGT201" s="18"/>
      <c r="GGU201" s="18"/>
      <c r="GGV201" s="18"/>
      <c r="GGW201" s="18"/>
      <c r="GGX201" s="18"/>
      <c r="GGY201" s="18"/>
      <c r="GGZ201" s="18"/>
      <c r="GHA201" s="18"/>
      <c r="GHB201" s="18"/>
      <c r="GHC201" s="18"/>
      <c r="GHD201" s="18"/>
      <c r="GHE201" s="18"/>
      <c r="GHF201" s="18"/>
      <c r="GHG201" s="18"/>
      <c r="GHH201" s="18"/>
      <c r="GHI201" s="18"/>
      <c r="GHJ201" s="18"/>
      <c r="GHK201" s="18"/>
      <c r="GHL201" s="18"/>
      <c r="GHM201" s="18"/>
      <c r="GHN201" s="18"/>
      <c r="GHO201" s="18"/>
      <c r="GHP201" s="18"/>
      <c r="GHQ201" s="18"/>
      <c r="GHR201" s="18"/>
      <c r="GHS201" s="18"/>
      <c r="GHT201" s="18"/>
      <c r="GHU201" s="18"/>
      <c r="GHV201" s="18"/>
      <c r="GHW201" s="18"/>
      <c r="GHX201" s="18"/>
      <c r="GHY201" s="18"/>
      <c r="GHZ201" s="18"/>
      <c r="GIA201" s="18"/>
      <c r="GIB201" s="18"/>
      <c r="GIC201" s="18"/>
      <c r="GID201" s="18"/>
      <c r="GIE201" s="18"/>
      <c r="GIF201" s="18"/>
      <c r="GIG201" s="18"/>
      <c r="GIH201" s="18"/>
      <c r="GII201" s="18"/>
      <c r="GIJ201" s="18"/>
      <c r="GIK201" s="18"/>
      <c r="GIL201" s="18"/>
      <c r="GIM201" s="18"/>
      <c r="GIN201" s="18"/>
      <c r="GIO201" s="18"/>
      <c r="GIP201" s="18"/>
      <c r="GIQ201" s="18"/>
      <c r="GIR201" s="18"/>
      <c r="GIS201" s="18"/>
      <c r="GIT201" s="18"/>
      <c r="GIU201" s="18"/>
      <c r="GIV201" s="18"/>
      <c r="GIW201" s="18"/>
      <c r="GIX201" s="18"/>
      <c r="GIY201" s="18"/>
      <c r="GIZ201" s="18"/>
      <c r="GJA201" s="18"/>
      <c r="GJB201" s="18"/>
      <c r="GJC201" s="18"/>
      <c r="GJD201" s="18"/>
      <c r="GJE201" s="18"/>
      <c r="GJF201" s="18"/>
      <c r="GJG201" s="18"/>
      <c r="GJH201" s="18"/>
      <c r="GJI201" s="18"/>
      <c r="GJJ201" s="18"/>
      <c r="GJK201" s="18"/>
      <c r="GJL201" s="18"/>
      <c r="GJM201" s="18"/>
      <c r="GJN201" s="18"/>
      <c r="GJO201" s="18"/>
      <c r="GJP201" s="18"/>
      <c r="GJQ201" s="18"/>
      <c r="GJR201" s="18"/>
      <c r="GJS201" s="18"/>
      <c r="GJT201" s="18"/>
      <c r="GJU201" s="18"/>
      <c r="GJV201" s="18"/>
      <c r="GJW201" s="18"/>
      <c r="GJX201" s="18"/>
      <c r="GJY201" s="18"/>
      <c r="GJZ201" s="18"/>
      <c r="GKA201" s="18"/>
      <c r="GKB201" s="18"/>
      <c r="GKC201" s="18"/>
      <c r="GKD201" s="18"/>
      <c r="GKE201" s="18"/>
      <c r="GKF201" s="18"/>
      <c r="GKG201" s="18"/>
      <c r="GKH201" s="18"/>
      <c r="GKI201" s="18"/>
      <c r="GKJ201" s="18"/>
      <c r="GKK201" s="18"/>
      <c r="GKL201" s="18"/>
      <c r="GKM201" s="18"/>
      <c r="GKN201" s="18"/>
      <c r="GKO201" s="18"/>
      <c r="GKP201" s="18"/>
      <c r="GKQ201" s="18"/>
      <c r="GKR201" s="18"/>
      <c r="GKS201" s="18"/>
      <c r="GKT201" s="18"/>
      <c r="GKU201" s="18"/>
      <c r="GKV201" s="18"/>
      <c r="GKW201" s="18"/>
      <c r="GKX201" s="18"/>
      <c r="GKY201" s="18"/>
      <c r="GKZ201" s="18"/>
      <c r="GLA201" s="18"/>
      <c r="GLB201" s="18"/>
      <c r="GLC201" s="18"/>
      <c r="GLD201" s="18"/>
      <c r="GLE201" s="18"/>
      <c r="GLF201" s="18"/>
      <c r="GLG201" s="18"/>
      <c r="GLH201" s="18"/>
      <c r="GLI201" s="18"/>
      <c r="GLJ201" s="18"/>
      <c r="GLK201" s="18"/>
      <c r="GLL201" s="18"/>
      <c r="GLM201" s="18"/>
      <c r="GLN201" s="18"/>
      <c r="GLO201" s="18"/>
      <c r="GLP201" s="18"/>
      <c r="GLQ201" s="18"/>
      <c r="GLR201" s="18"/>
      <c r="GLS201" s="18"/>
      <c r="GLT201" s="18"/>
      <c r="GLU201" s="18"/>
      <c r="GLV201" s="18"/>
      <c r="GLW201" s="18"/>
      <c r="GLX201" s="18"/>
      <c r="GLY201" s="18"/>
      <c r="GLZ201" s="18"/>
      <c r="GMA201" s="18"/>
      <c r="GMB201" s="18"/>
      <c r="GMC201" s="18"/>
      <c r="GMD201" s="18"/>
      <c r="GME201" s="18"/>
      <c r="GMF201" s="18"/>
      <c r="GMG201" s="18"/>
      <c r="GMH201" s="18"/>
      <c r="GMI201" s="18"/>
      <c r="GMJ201" s="18"/>
      <c r="GMK201" s="18"/>
      <c r="GML201" s="18"/>
      <c r="GMM201" s="18"/>
      <c r="GMN201" s="18"/>
      <c r="GMO201" s="18"/>
      <c r="GMP201" s="18"/>
      <c r="GMQ201" s="18"/>
      <c r="GMR201" s="18"/>
      <c r="GMS201" s="18"/>
      <c r="GMT201" s="18"/>
      <c r="GMU201" s="18"/>
      <c r="GMV201" s="18"/>
      <c r="GMW201" s="18"/>
      <c r="GMX201" s="18"/>
      <c r="GMY201" s="18"/>
      <c r="GMZ201" s="18"/>
      <c r="GNA201" s="18"/>
      <c r="GNB201" s="18"/>
      <c r="GNC201" s="18"/>
      <c r="GND201" s="18"/>
      <c r="GNE201" s="18"/>
      <c r="GNF201" s="18"/>
      <c r="GNG201" s="18"/>
      <c r="GNH201" s="18"/>
      <c r="GNI201" s="18"/>
      <c r="GNJ201" s="18"/>
      <c r="GNK201" s="18"/>
      <c r="GNL201" s="18"/>
      <c r="GNM201" s="18"/>
      <c r="GNN201" s="18"/>
      <c r="GNO201" s="18"/>
      <c r="GNP201" s="18"/>
      <c r="GNQ201" s="18"/>
      <c r="GNR201" s="18"/>
      <c r="GNS201" s="18"/>
      <c r="GNT201" s="18"/>
      <c r="GNU201" s="18"/>
      <c r="GNV201" s="18"/>
      <c r="GNW201" s="18"/>
      <c r="GNX201" s="18"/>
      <c r="GNY201" s="18"/>
      <c r="GNZ201" s="18"/>
      <c r="GOA201" s="18"/>
      <c r="GOB201" s="18"/>
      <c r="GOC201" s="18"/>
      <c r="GOD201" s="18"/>
      <c r="GOE201" s="18"/>
      <c r="GOF201" s="18"/>
      <c r="GOG201" s="18"/>
      <c r="GOH201" s="18"/>
      <c r="GOI201" s="18"/>
      <c r="GOJ201" s="18"/>
      <c r="GOK201" s="18"/>
      <c r="GOL201" s="18"/>
      <c r="GOM201" s="18"/>
      <c r="GON201" s="18"/>
      <c r="GOO201" s="18"/>
      <c r="GOP201" s="18"/>
      <c r="GOQ201" s="18"/>
      <c r="GOR201" s="18"/>
      <c r="GOS201" s="18"/>
      <c r="GOT201" s="18"/>
      <c r="GOU201" s="18"/>
      <c r="GOV201" s="18"/>
      <c r="GOW201" s="18"/>
      <c r="GOX201" s="18"/>
      <c r="GOY201" s="18"/>
      <c r="GOZ201" s="18"/>
      <c r="GPA201" s="18"/>
      <c r="GPB201" s="18"/>
      <c r="GPC201" s="18"/>
      <c r="GPD201" s="18"/>
      <c r="GPE201" s="18"/>
      <c r="GPF201" s="18"/>
      <c r="GPG201" s="18"/>
      <c r="GPH201" s="18"/>
      <c r="GPI201" s="18"/>
      <c r="GPJ201" s="18"/>
      <c r="GPK201" s="18"/>
      <c r="GPL201" s="18"/>
      <c r="GPM201" s="18"/>
      <c r="GPN201" s="18"/>
      <c r="GPO201" s="18"/>
      <c r="GPP201" s="18"/>
      <c r="GPQ201" s="18"/>
      <c r="GPR201" s="18"/>
      <c r="GPS201" s="18"/>
      <c r="GPT201" s="18"/>
      <c r="GPU201" s="18"/>
      <c r="GPV201" s="18"/>
      <c r="GPW201" s="18"/>
      <c r="GPX201" s="18"/>
      <c r="GPY201" s="18"/>
      <c r="GPZ201" s="18"/>
      <c r="GQA201" s="18"/>
      <c r="GQB201" s="18"/>
      <c r="GQC201" s="18"/>
      <c r="GQD201" s="18"/>
      <c r="GQE201" s="18"/>
      <c r="GQF201" s="18"/>
      <c r="GQG201" s="18"/>
      <c r="GQH201" s="18"/>
      <c r="GQI201" s="18"/>
      <c r="GQJ201" s="18"/>
      <c r="GQK201" s="18"/>
      <c r="GQL201" s="18"/>
      <c r="GQM201" s="18"/>
      <c r="GQN201" s="18"/>
      <c r="GQO201" s="18"/>
      <c r="GQP201" s="18"/>
      <c r="GQQ201" s="18"/>
      <c r="GQR201" s="18"/>
      <c r="GQS201" s="18"/>
      <c r="GQT201" s="18"/>
      <c r="GQU201" s="18"/>
      <c r="GQV201" s="18"/>
      <c r="GQW201" s="18"/>
      <c r="GQX201" s="18"/>
      <c r="GQY201" s="18"/>
      <c r="GQZ201" s="18"/>
      <c r="GRA201" s="18"/>
      <c r="GRB201" s="18"/>
      <c r="GRC201" s="18"/>
      <c r="GRD201" s="18"/>
      <c r="GRE201" s="18"/>
      <c r="GRF201" s="18"/>
      <c r="GRG201" s="18"/>
      <c r="GRH201" s="18"/>
      <c r="GRI201" s="18"/>
      <c r="GRJ201" s="18"/>
      <c r="GRK201" s="18"/>
      <c r="GRL201" s="18"/>
      <c r="GRM201" s="18"/>
      <c r="GRN201" s="18"/>
      <c r="GRO201" s="18"/>
      <c r="GRP201" s="18"/>
      <c r="GRQ201" s="18"/>
      <c r="GRR201" s="18"/>
      <c r="GRS201" s="18"/>
      <c r="GRT201" s="18"/>
      <c r="GRU201" s="18"/>
      <c r="GRV201" s="18"/>
      <c r="GRW201" s="18"/>
      <c r="GRX201" s="18"/>
      <c r="GRY201" s="18"/>
      <c r="GRZ201" s="18"/>
      <c r="GSA201" s="18"/>
      <c r="GSB201" s="18"/>
      <c r="GSC201" s="18"/>
      <c r="GSD201" s="18"/>
      <c r="GSE201" s="18"/>
      <c r="GSF201" s="18"/>
      <c r="GSG201" s="18"/>
      <c r="GSH201" s="18"/>
      <c r="GSI201" s="18"/>
      <c r="GSJ201" s="18"/>
      <c r="GSK201" s="18"/>
      <c r="GSL201" s="18"/>
      <c r="GSM201" s="18"/>
      <c r="GSN201" s="18"/>
      <c r="GSO201" s="18"/>
      <c r="GSP201" s="18"/>
      <c r="GSQ201" s="18"/>
      <c r="GSR201" s="18"/>
      <c r="GSS201" s="18"/>
      <c r="GST201" s="18"/>
      <c r="GSU201" s="18"/>
      <c r="GSV201" s="18"/>
      <c r="GSW201" s="18"/>
      <c r="GSX201" s="18"/>
      <c r="GSY201" s="18"/>
      <c r="GSZ201" s="18"/>
      <c r="GTA201" s="18"/>
      <c r="GTB201" s="18"/>
      <c r="GTC201" s="18"/>
      <c r="GTD201" s="18"/>
      <c r="GTE201" s="18"/>
      <c r="GTF201" s="18"/>
      <c r="GTG201" s="18"/>
      <c r="GTH201" s="18"/>
      <c r="GTI201" s="18"/>
      <c r="GTJ201" s="18"/>
      <c r="GTK201" s="18"/>
      <c r="GTL201" s="18"/>
      <c r="GTM201" s="18"/>
      <c r="GTN201" s="18"/>
      <c r="GTO201" s="18"/>
      <c r="GTP201" s="18"/>
      <c r="GTQ201" s="18"/>
      <c r="GTR201" s="18"/>
      <c r="GTS201" s="18"/>
      <c r="GTT201" s="18"/>
      <c r="GTU201" s="18"/>
      <c r="GTV201" s="18"/>
      <c r="GTW201" s="18"/>
      <c r="GTX201" s="18"/>
      <c r="GTY201" s="18"/>
      <c r="GTZ201" s="18"/>
      <c r="GUA201" s="18"/>
      <c r="GUB201" s="18"/>
      <c r="GUC201" s="18"/>
      <c r="GUD201" s="18"/>
      <c r="GUE201" s="18"/>
      <c r="GUF201" s="18"/>
      <c r="GUG201" s="18"/>
      <c r="GUH201" s="18"/>
      <c r="GUI201" s="18"/>
      <c r="GUJ201" s="18"/>
      <c r="GUK201" s="18"/>
      <c r="GUL201" s="18"/>
      <c r="GUM201" s="18"/>
      <c r="GUN201" s="18"/>
      <c r="GUO201" s="18"/>
      <c r="GUP201" s="18"/>
      <c r="GUQ201" s="18"/>
      <c r="GUR201" s="18"/>
      <c r="GUS201" s="18"/>
      <c r="GUT201" s="18"/>
      <c r="GUU201" s="18"/>
      <c r="GUV201" s="18"/>
      <c r="GUW201" s="18"/>
      <c r="GUX201" s="18"/>
      <c r="GUY201" s="18"/>
      <c r="GUZ201" s="18"/>
      <c r="GVA201" s="18"/>
      <c r="GVB201" s="18"/>
      <c r="GVC201" s="18"/>
      <c r="GVD201" s="18"/>
      <c r="GVE201" s="18"/>
      <c r="GVF201" s="18"/>
      <c r="GVG201" s="18"/>
      <c r="GVH201" s="18"/>
      <c r="GVI201" s="18"/>
      <c r="GVJ201" s="18"/>
      <c r="GVK201" s="18"/>
      <c r="GVL201" s="18"/>
      <c r="GVM201" s="18"/>
      <c r="GVN201" s="18"/>
      <c r="GVO201" s="18"/>
      <c r="GVP201" s="18"/>
      <c r="GVQ201" s="18"/>
      <c r="GVR201" s="18"/>
      <c r="GVS201" s="18"/>
      <c r="GVT201" s="18"/>
      <c r="GVU201" s="18"/>
      <c r="GVV201" s="18"/>
      <c r="GVW201" s="18"/>
      <c r="GVX201" s="18"/>
      <c r="GVY201" s="18"/>
      <c r="GVZ201" s="18"/>
      <c r="GWA201" s="18"/>
      <c r="GWB201" s="18"/>
      <c r="GWC201" s="18"/>
      <c r="GWD201" s="18"/>
      <c r="GWE201" s="18"/>
      <c r="GWF201" s="18"/>
      <c r="GWG201" s="18"/>
      <c r="GWH201" s="18"/>
      <c r="GWI201" s="18"/>
      <c r="GWJ201" s="18"/>
      <c r="GWK201" s="18"/>
      <c r="GWL201" s="18"/>
      <c r="GWM201" s="18"/>
      <c r="GWN201" s="18"/>
      <c r="GWO201" s="18"/>
      <c r="GWP201" s="18"/>
      <c r="GWQ201" s="18"/>
      <c r="GWR201" s="18"/>
      <c r="GWS201" s="18"/>
      <c r="GWT201" s="18"/>
      <c r="GWU201" s="18"/>
      <c r="GWV201" s="18"/>
      <c r="GWW201" s="18"/>
      <c r="GWX201" s="18"/>
      <c r="GWY201" s="18"/>
      <c r="GWZ201" s="18"/>
      <c r="GXA201" s="18"/>
      <c r="GXB201" s="18"/>
      <c r="GXC201" s="18"/>
      <c r="GXD201" s="18"/>
      <c r="GXE201" s="18"/>
      <c r="GXF201" s="18"/>
      <c r="GXG201" s="18"/>
      <c r="GXH201" s="18"/>
      <c r="GXI201" s="18"/>
      <c r="GXJ201" s="18"/>
      <c r="GXK201" s="18"/>
      <c r="GXL201" s="18"/>
      <c r="GXM201" s="18"/>
      <c r="GXN201" s="18"/>
      <c r="GXO201" s="18"/>
      <c r="GXP201" s="18"/>
      <c r="GXQ201" s="18"/>
      <c r="GXR201" s="18"/>
      <c r="GXS201" s="18"/>
      <c r="GXT201" s="18"/>
      <c r="GXU201" s="18"/>
      <c r="GXV201" s="18"/>
      <c r="GXW201" s="18"/>
      <c r="GXX201" s="18"/>
      <c r="GXY201" s="18"/>
      <c r="GXZ201" s="18"/>
      <c r="GYA201" s="18"/>
      <c r="GYB201" s="18"/>
      <c r="GYC201" s="18"/>
      <c r="GYD201" s="18"/>
      <c r="GYE201" s="18"/>
      <c r="GYF201" s="18"/>
      <c r="GYG201" s="18"/>
      <c r="GYH201" s="18"/>
      <c r="GYI201" s="18"/>
      <c r="GYJ201" s="18"/>
      <c r="GYK201" s="18"/>
      <c r="GYL201" s="18"/>
      <c r="GYM201" s="18"/>
      <c r="GYN201" s="18"/>
      <c r="GYO201" s="18"/>
      <c r="GYP201" s="18"/>
      <c r="GYQ201" s="18"/>
      <c r="GYR201" s="18"/>
      <c r="GYS201" s="18"/>
      <c r="GYT201" s="18"/>
      <c r="GYU201" s="18"/>
      <c r="GYV201" s="18"/>
      <c r="GYW201" s="18"/>
      <c r="GYX201" s="18"/>
      <c r="GYY201" s="18"/>
      <c r="GYZ201" s="18"/>
      <c r="GZA201" s="18"/>
      <c r="GZB201" s="18"/>
      <c r="GZC201" s="18"/>
      <c r="GZD201" s="18"/>
      <c r="GZE201" s="18"/>
      <c r="GZF201" s="18"/>
      <c r="GZG201" s="18"/>
      <c r="GZH201" s="18"/>
      <c r="GZI201" s="18"/>
      <c r="GZJ201" s="18"/>
      <c r="GZK201" s="18"/>
      <c r="GZL201" s="18"/>
      <c r="GZM201" s="18"/>
      <c r="GZN201" s="18"/>
      <c r="GZO201" s="18"/>
      <c r="GZP201" s="18"/>
      <c r="GZQ201" s="18"/>
      <c r="GZR201" s="18"/>
      <c r="GZS201" s="18"/>
      <c r="GZT201" s="18"/>
      <c r="GZU201" s="18"/>
      <c r="GZV201" s="18"/>
      <c r="GZW201" s="18"/>
      <c r="GZX201" s="18"/>
      <c r="GZY201" s="18"/>
      <c r="GZZ201" s="18"/>
      <c r="HAA201" s="18"/>
      <c r="HAB201" s="18"/>
      <c r="HAC201" s="18"/>
      <c r="HAD201" s="18"/>
      <c r="HAE201" s="18"/>
      <c r="HAF201" s="18"/>
      <c r="HAG201" s="18"/>
      <c r="HAH201" s="18"/>
      <c r="HAI201" s="18"/>
      <c r="HAJ201" s="18"/>
      <c r="HAK201" s="18"/>
      <c r="HAL201" s="18"/>
      <c r="HAM201" s="18"/>
      <c r="HAN201" s="18"/>
      <c r="HAO201" s="18"/>
      <c r="HAP201" s="18"/>
      <c r="HAQ201" s="18"/>
      <c r="HAR201" s="18"/>
      <c r="HAS201" s="18"/>
      <c r="HAT201" s="18"/>
      <c r="HAU201" s="18"/>
      <c r="HAV201" s="18"/>
      <c r="HAW201" s="18"/>
      <c r="HAX201" s="18"/>
      <c r="HAY201" s="18"/>
      <c r="HAZ201" s="18"/>
      <c r="HBA201" s="18"/>
      <c r="HBB201" s="18"/>
      <c r="HBC201" s="18"/>
      <c r="HBD201" s="18"/>
      <c r="HBE201" s="18"/>
      <c r="HBF201" s="18"/>
      <c r="HBG201" s="18"/>
      <c r="HBH201" s="18"/>
      <c r="HBI201" s="18"/>
      <c r="HBJ201" s="18"/>
      <c r="HBK201" s="18"/>
      <c r="HBL201" s="18"/>
      <c r="HBM201" s="18"/>
      <c r="HBN201" s="18"/>
      <c r="HBO201" s="18"/>
      <c r="HBP201" s="18"/>
      <c r="HBQ201" s="18"/>
      <c r="HBR201" s="18"/>
      <c r="HBS201" s="18"/>
      <c r="HBT201" s="18"/>
      <c r="HBU201" s="18"/>
      <c r="HBV201" s="18"/>
      <c r="HBW201" s="18"/>
      <c r="HBX201" s="18"/>
      <c r="HBY201" s="18"/>
      <c r="HBZ201" s="18"/>
      <c r="HCA201" s="18"/>
      <c r="HCB201" s="18"/>
      <c r="HCC201" s="18"/>
      <c r="HCD201" s="18"/>
      <c r="HCE201" s="18"/>
      <c r="HCF201" s="18"/>
      <c r="HCG201" s="18"/>
      <c r="HCH201" s="18"/>
      <c r="HCI201" s="18"/>
      <c r="HCJ201" s="18"/>
      <c r="HCK201" s="18"/>
      <c r="HCL201" s="18"/>
      <c r="HCM201" s="18"/>
      <c r="HCN201" s="18"/>
      <c r="HCO201" s="18"/>
      <c r="HCP201" s="18"/>
      <c r="HCQ201" s="18"/>
      <c r="HCR201" s="18"/>
      <c r="HCS201" s="18"/>
      <c r="HCT201" s="18"/>
      <c r="HCU201" s="18"/>
      <c r="HCV201" s="18"/>
      <c r="HCW201" s="18"/>
      <c r="HCX201" s="18"/>
      <c r="HCY201" s="18"/>
      <c r="HCZ201" s="18"/>
      <c r="HDA201" s="18"/>
      <c r="HDB201" s="18"/>
      <c r="HDC201" s="18"/>
      <c r="HDD201" s="18"/>
      <c r="HDE201" s="18"/>
      <c r="HDF201" s="18"/>
      <c r="HDG201" s="18"/>
      <c r="HDH201" s="18"/>
      <c r="HDI201" s="18"/>
      <c r="HDJ201" s="18"/>
      <c r="HDK201" s="18"/>
      <c r="HDL201" s="18"/>
      <c r="HDM201" s="18"/>
      <c r="HDN201" s="18"/>
      <c r="HDO201" s="18"/>
      <c r="HDP201" s="18"/>
      <c r="HDQ201" s="18"/>
      <c r="HDR201" s="18"/>
      <c r="HDS201" s="18"/>
      <c r="HDT201" s="18"/>
      <c r="HDU201" s="18"/>
      <c r="HDV201" s="18"/>
      <c r="HDW201" s="18"/>
      <c r="HDX201" s="18"/>
      <c r="HDY201" s="18"/>
      <c r="HDZ201" s="18"/>
      <c r="HEA201" s="18"/>
      <c r="HEB201" s="18"/>
      <c r="HEC201" s="18"/>
      <c r="HED201" s="18"/>
      <c r="HEE201" s="18"/>
      <c r="HEF201" s="18"/>
      <c r="HEG201" s="18"/>
      <c r="HEH201" s="18"/>
      <c r="HEI201" s="18"/>
      <c r="HEJ201" s="18"/>
      <c r="HEK201" s="18"/>
      <c r="HEL201" s="18"/>
      <c r="HEM201" s="18"/>
      <c r="HEN201" s="18"/>
      <c r="HEO201" s="18"/>
      <c r="HEP201" s="18"/>
      <c r="HEQ201" s="18"/>
      <c r="HER201" s="18"/>
      <c r="HES201" s="18"/>
      <c r="HET201" s="18"/>
      <c r="HEU201" s="18"/>
      <c r="HEV201" s="18"/>
      <c r="HEW201" s="18"/>
      <c r="HEX201" s="18"/>
      <c r="HEY201" s="18"/>
      <c r="HEZ201" s="18"/>
      <c r="HFA201" s="18"/>
      <c r="HFB201" s="18"/>
      <c r="HFC201" s="18"/>
      <c r="HFD201" s="18"/>
      <c r="HFE201" s="18"/>
      <c r="HFF201" s="18"/>
      <c r="HFG201" s="18"/>
      <c r="HFH201" s="18"/>
      <c r="HFI201" s="18"/>
      <c r="HFJ201" s="18"/>
      <c r="HFK201" s="18"/>
      <c r="HFL201" s="18"/>
      <c r="HFM201" s="18"/>
      <c r="HFN201" s="18"/>
      <c r="HFO201" s="18"/>
      <c r="HFP201" s="18"/>
      <c r="HFQ201" s="18"/>
      <c r="HFR201" s="18"/>
      <c r="HFS201" s="18"/>
      <c r="HFT201" s="18"/>
      <c r="HFU201" s="18"/>
      <c r="HFV201" s="18"/>
      <c r="HFW201" s="18"/>
      <c r="HFX201" s="18"/>
      <c r="HFY201" s="18"/>
      <c r="HFZ201" s="18"/>
      <c r="HGA201" s="18"/>
      <c r="HGB201" s="18"/>
      <c r="HGC201" s="18"/>
      <c r="HGD201" s="18"/>
      <c r="HGE201" s="18"/>
      <c r="HGF201" s="18"/>
      <c r="HGG201" s="18"/>
      <c r="HGH201" s="18"/>
      <c r="HGI201" s="18"/>
      <c r="HGJ201" s="18"/>
      <c r="HGK201" s="18"/>
      <c r="HGL201" s="18"/>
      <c r="HGM201" s="18"/>
      <c r="HGN201" s="18"/>
      <c r="HGO201" s="18"/>
      <c r="HGP201" s="18"/>
      <c r="HGQ201" s="18"/>
      <c r="HGR201" s="18"/>
      <c r="HGS201" s="18"/>
      <c r="HGT201" s="18"/>
      <c r="HGU201" s="18"/>
      <c r="HGV201" s="18"/>
      <c r="HGW201" s="18"/>
      <c r="HGX201" s="18"/>
      <c r="HGY201" s="18"/>
      <c r="HGZ201" s="18"/>
      <c r="HHA201" s="18"/>
      <c r="HHB201" s="18"/>
      <c r="HHC201" s="18"/>
      <c r="HHD201" s="18"/>
      <c r="HHE201" s="18"/>
      <c r="HHF201" s="18"/>
      <c r="HHG201" s="18"/>
      <c r="HHH201" s="18"/>
      <c r="HHI201" s="18"/>
      <c r="HHJ201" s="18"/>
      <c r="HHK201" s="18"/>
      <c r="HHL201" s="18"/>
      <c r="HHM201" s="18"/>
      <c r="HHN201" s="18"/>
      <c r="HHO201" s="18"/>
      <c r="HHP201" s="18"/>
      <c r="HHQ201" s="18"/>
      <c r="HHR201" s="18"/>
      <c r="HHS201" s="18"/>
      <c r="HHT201" s="18"/>
      <c r="HHU201" s="18"/>
      <c r="HHV201" s="18"/>
      <c r="HHW201" s="18"/>
      <c r="HHX201" s="18"/>
      <c r="HHY201" s="18"/>
      <c r="HHZ201" s="18"/>
      <c r="HIA201" s="18"/>
      <c r="HIB201" s="18"/>
      <c r="HIC201" s="18"/>
      <c r="HID201" s="18"/>
      <c r="HIE201" s="18"/>
      <c r="HIF201" s="18"/>
      <c r="HIG201" s="18"/>
      <c r="HIH201" s="18"/>
      <c r="HII201" s="18"/>
      <c r="HIJ201" s="18"/>
      <c r="HIK201" s="18"/>
      <c r="HIL201" s="18"/>
      <c r="HIM201" s="18"/>
      <c r="HIN201" s="18"/>
      <c r="HIO201" s="18"/>
      <c r="HIP201" s="18"/>
      <c r="HIQ201" s="18"/>
      <c r="HIR201" s="18"/>
      <c r="HIS201" s="18"/>
      <c r="HIT201" s="18"/>
      <c r="HIU201" s="18"/>
      <c r="HIV201" s="18"/>
      <c r="HIW201" s="18"/>
      <c r="HIX201" s="18"/>
      <c r="HIY201" s="18"/>
      <c r="HIZ201" s="18"/>
      <c r="HJA201" s="18"/>
      <c r="HJB201" s="18"/>
      <c r="HJC201" s="18"/>
      <c r="HJD201" s="18"/>
      <c r="HJE201" s="18"/>
      <c r="HJF201" s="18"/>
      <c r="HJG201" s="18"/>
      <c r="HJH201" s="18"/>
      <c r="HJI201" s="18"/>
      <c r="HJJ201" s="18"/>
      <c r="HJK201" s="18"/>
      <c r="HJL201" s="18"/>
      <c r="HJM201" s="18"/>
      <c r="HJN201" s="18"/>
      <c r="HJO201" s="18"/>
      <c r="HJP201" s="18"/>
      <c r="HJQ201" s="18"/>
      <c r="HJR201" s="18"/>
      <c r="HJS201" s="18"/>
      <c r="HJT201" s="18"/>
      <c r="HJU201" s="18"/>
      <c r="HJV201" s="18"/>
      <c r="HJW201" s="18"/>
      <c r="HJX201" s="18"/>
      <c r="HJY201" s="18"/>
      <c r="HJZ201" s="18"/>
      <c r="HKA201" s="18"/>
      <c r="HKB201" s="18"/>
      <c r="HKC201" s="18"/>
      <c r="HKD201" s="18"/>
      <c r="HKE201" s="18"/>
      <c r="HKF201" s="18"/>
      <c r="HKG201" s="18"/>
      <c r="HKH201" s="18"/>
      <c r="HKI201" s="18"/>
      <c r="HKJ201" s="18"/>
      <c r="HKK201" s="18"/>
      <c r="HKL201" s="18"/>
      <c r="HKM201" s="18"/>
      <c r="HKN201" s="18"/>
      <c r="HKO201" s="18"/>
      <c r="HKP201" s="18"/>
      <c r="HKQ201" s="18"/>
      <c r="HKR201" s="18"/>
      <c r="HKS201" s="18"/>
      <c r="HKT201" s="18"/>
      <c r="HKU201" s="18"/>
      <c r="HKV201" s="18"/>
      <c r="HKW201" s="18"/>
      <c r="HKX201" s="18"/>
      <c r="HKY201" s="18"/>
      <c r="HKZ201" s="18"/>
      <c r="HLA201" s="18"/>
      <c r="HLB201" s="18"/>
      <c r="HLC201" s="18"/>
      <c r="HLD201" s="18"/>
      <c r="HLE201" s="18"/>
      <c r="HLF201" s="18"/>
      <c r="HLG201" s="18"/>
      <c r="HLH201" s="18"/>
      <c r="HLI201" s="18"/>
      <c r="HLJ201" s="18"/>
      <c r="HLK201" s="18"/>
      <c r="HLL201" s="18"/>
      <c r="HLM201" s="18"/>
      <c r="HLN201" s="18"/>
      <c r="HLO201" s="18"/>
      <c r="HLP201" s="18"/>
      <c r="HLQ201" s="18"/>
      <c r="HLR201" s="18"/>
      <c r="HLS201" s="18"/>
      <c r="HLT201" s="18"/>
      <c r="HLU201" s="18"/>
      <c r="HLV201" s="18"/>
      <c r="HLW201" s="18"/>
      <c r="HLX201" s="18"/>
      <c r="HLY201" s="18"/>
      <c r="HLZ201" s="18"/>
      <c r="HMA201" s="18"/>
      <c r="HMB201" s="18"/>
      <c r="HMC201" s="18"/>
      <c r="HMD201" s="18"/>
      <c r="HME201" s="18"/>
      <c r="HMF201" s="18"/>
      <c r="HMG201" s="18"/>
      <c r="HMH201" s="18"/>
      <c r="HMI201" s="18"/>
      <c r="HMJ201" s="18"/>
      <c r="HMK201" s="18"/>
      <c r="HML201" s="18"/>
      <c r="HMM201" s="18"/>
      <c r="HMN201" s="18"/>
      <c r="HMO201" s="18"/>
      <c r="HMP201" s="18"/>
      <c r="HMQ201" s="18"/>
      <c r="HMR201" s="18"/>
      <c r="HMS201" s="18"/>
      <c r="HMT201" s="18"/>
      <c r="HMU201" s="18"/>
      <c r="HMV201" s="18"/>
      <c r="HMW201" s="18"/>
      <c r="HMX201" s="18"/>
      <c r="HMY201" s="18"/>
      <c r="HMZ201" s="18"/>
      <c r="HNA201" s="18"/>
      <c r="HNB201" s="18"/>
      <c r="HNC201" s="18"/>
      <c r="HND201" s="18"/>
      <c r="HNE201" s="18"/>
      <c r="HNF201" s="18"/>
      <c r="HNG201" s="18"/>
      <c r="HNH201" s="18"/>
      <c r="HNI201" s="18"/>
      <c r="HNJ201" s="18"/>
      <c r="HNK201" s="18"/>
      <c r="HNL201" s="18"/>
      <c r="HNM201" s="18"/>
      <c r="HNN201" s="18"/>
      <c r="HNO201" s="18"/>
      <c r="HNP201" s="18"/>
      <c r="HNQ201" s="18"/>
      <c r="HNR201" s="18"/>
      <c r="HNS201" s="18"/>
      <c r="HNT201" s="18"/>
      <c r="HNU201" s="18"/>
      <c r="HNV201" s="18"/>
      <c r="HNW201" s="18"/>
      <c r="HNX201" s="18"/>
      <c r="HNY201" s="18"/>
      <c r="HNZ201" s="18"/>
      <c r="HOA201" s="18"/>
      <c r="HOB201" s="18"/>
      <c r="HOC201" s="18"/>
      <c r="HOD201" s="18"/>
      <c r="HOE201" s="18"/>
      <c r="HOF201" s="18"/>
      <c r="HOG201" s="18"/>
      <c r="HOH201" s="18"/>
      <c r="HOI201" s="18"/>
      <c r="HOJ201" s="18"/>
      <c r="HOK201" s="18"/>
      <c r="HOL201" s="18"/>
      <c r="HOM201" s="18"/>
      <c r="HON201" s="18"/>
      <c r="HOO201" s="18"/>
      <c r="HOP201" s="18"/>
      <c r="HOQ201" s="18"/>
      <c r="HOR201" s="18"/>
      <c r="HOS201" s="18"/>
      <c r="HOT201" s="18"/>
      <c r="HOU201" s="18"/>
      <c r="HOV201" s="18"/>
      <c r="HOW201" s="18"/>
      <c r="HOX201" s="18"/>
      <c r="HOY201" s="18"/>
      <c r="HOZ201" s="18"/>
      <c r="HPA201" s="18"/>
      <c r="HPB201" s="18"/>
      <c r="HPC201" s="18"/>
      <c r="HPD201" s="18"/>
      <c r="HPE201" s="18"/>
      <c r="HPF201" s="18"/>
      <c r="HPG201" s="18"/>
      <c r="HPH201" s="18"/>
      <c r="HPI201" s="18"/>
      <c r="HPJ201" s="18"/>
      <c r="HPK201" s="18"/>
      <c r="HPL201" s="18"/>
      <c r="HPM201" s="18"/>
      <c r="HPN201" s="18"/>
      <c r="HPO201" s="18"/>
      <c r="HPP201" s="18"/>
      <c r="HPQ201" s="18"/>
      <c r="HPR201" s="18"/>
      <c r="HPS201" s="18"/>
      <c r="HPT201" s="18"/>
      <c r="HPU201" s="18"/>
      <c r="HPV201" s="18"/>
      <c r="HPW201" s="18"/>
      <c r="HPX201" s="18"/>
      <c r="HPY201" s="18"/>
      <c r="HPZ201" s="18"/>
      <c r="HQA201" s="18"/>
      <c r="HQB201" s="18"/>
      <c r="HQC201" s="18"/>
      <c r="HQD201" s="18"/>
      <c r="HQE201" s="18"/>
      <c r="HQF201" s="18"/>
      <c r="HQG201" s="18"/>
      <c r="HQH201" s="18"/>
      <c r="HQI201" s="18"/>
      <c r="HQJ201" s="18"/>
      <c r="HQK201" s="18"/>
      <c r="HQL201" s="18"/>
      <c r="HQM201" s="18"/>
      <c r="HQN201" s="18"/>
      <c r="HQO201" s="18"/>
      <c r="HQP201" s="18"/>
      <c r="HQQ201" s="18"/>
      <c r="HQR201" s="18"/>
      <c r="HQS201" s="18"/>
      <c r="HQT201" s="18"/>
      <c r="HQU201" s="18"/>
      <c r="HQV201" s="18"/>
      <c r="HQW201" s="18"/>
      <c r="HQX201" s="18"/>
      <c r="HQY201" s="18"/>
      <c r="HQZ201" s="18"/>
      <c r="HRA201" s="18"/>
      <c r="HRB201" s="18"/>
      <c r="HRC201" s="18"/>
      <c r="HRD201" s="18"/>
      <c r="HRE201" s="18"/>
      <c r="HRF201" s="18"/>
      <c r="HRG201" s="18"/>
      <c r="HRH201" s="18"/>
      <c r="HRI201" s="18"/>
      <c r="HRJ201" s="18"/>
      <c r="HRK201" s="18"/>
      <c r="HRL201" s="18"/>
      <c r="HRM201" s="18"/>
      <c r="HRN201" s="18"/>
      <c r="HRO201" s="18"/>
      <c r="HRP201" s="18"/>
      <c r="HRQ201" s="18"/>
      <c r="HRR201" s="18"/>
      <c r="HRS201" s="18"/>
      <c r="HRT201" s="18"/>
      <c r="HRU201" s="18"/>
      <c r="HRV201" s="18"/>
      <c r="HRW201" s="18"/>
      <c r="HRX201" s="18"/>
      <c r="HRY201" s="18"/>
      <c r="HRZ201" s="18"/>
      <c r="HSA201" s="18"/>
      <c r="HSB201" s="18"/>
      <c r="HSC201" s="18"/>
      <c r="HSD201" s="18"/>
      <c r="HSE201" s="18"/>
      <c r="HSF201" s="18"/>
      <c r="HSG201" s="18"/>
      <c r="HSH201" s="18"/>
      <c r="HSI201" s="18"/>
      <c r="HSJ201" s="18"/>
      <c r="HSK201" s="18"/>
      <c r="HSL201" s="18"/>
      <c r="HSM201" s="18"/>
      <c r="HSN201" s="18"/>
      <c r="HSO201" s="18"/>
      <c r="HSP201" s="18"/>
      <c r="HSQ201" s="18"/>
      <c r="HSR201" s="18"/>
      <c r="HSS201" s="18"/>
      <c r="HST201" s="18"/>
      <c r="HSU201" s="18"/>
      <c r="HSV201" s="18"/>
      <c r="HSW201" s="18"/>
      <c r="HSX201" s="18"/>
      <c r="HSY201" s="18"/>
      <c r="HSZ201" s="18"/>
      <c r="HTA201" s="18"/>
      <c r="HTB201" s="18"/>
      <c r="HTC201" s="18"/>
      <c r="HTD201" s="18"/>
      <c r="HTE201" s="18"/>
      <c r="HTF201" s="18"/>
      <c r="HTG201" s="18"/>
      <c r="HTH201" s="18"/>
      <c r="HTI201" s="18"/>
      <c r="HTJ201" s="18"/>
      <c r="HTK201" s="18"/>
      <c r="HTL201" s="18"/>
      <c r="HTM201" s="18"/>
      <c r="HTN201" s="18"/>
      <c r="HTO201" s="18"/>
      <c r="HTP201" s="18"/>
      <c r="HTQ201" s="18"/>
      <c r="HTR201" s="18"/>
      <c r="HTS201" s="18"/>
      <c r="HTT201" s="18"/>
      <c r="HTU201" s="18"/>
      <c r="HTV201" s="18"/>
      <c r="HTW201" s="18"/>
      <c r="HTX201" s="18"/>
      <c r="HTY201" s="18"/>
      <c r="HTZ201" s="18"/>
      <c r="HUA201" s="18"/>
      <c r="HUB201" s="18"/>
      <c r="HUC201" s="18"/>
      <c r="HUD201" s="18"/>
      <c r="HUE201" s="18"/>
      <c r="HUF201" s="18"/>
      <c r="HUG201" s="18"/>
      <c r="HUH201" s="18"/>
      <c r="HUI201" s="18"/>
      <c r="HUJ201" s="18"/>
      <c r="HUK201" s="18"/>
      <c r="HUL201" s="18"/>
      <c r="HUM201" s="18"/>
      <c r="HUN201" s="18"/>
      <c r="HUO201" s="18"/>
      <c r="HUP201" s="18"/>
      <c r="HUQ201" s="18"/>
      <c r="HUR201" s="18"/>
      <c r="HUS201" s="18"/>
      <c r="HUT201" s="18"/>
      <c r="HUU201" s="18"/>
      <c r="HUV201" s="18"/>
      <c r="HUW201" s="18"/>
      <c r="HUX201" s="18"/>
      <c r="HUY201" s="18"/>
      <c r="HUZ201" s="18"/>
      <c r="HVA201" s="18"/>
      <c r="HVB201" s="18"/>
      <c r="HVC201" s="18"/>
      <c r="HVD201" s="18"/>
      <c r="HVE201" s="18"/>
      <c r="HVF201" s="18"/>
      <c r="HVG201" s="18"/>
      <c r="HVH201" s="18"/>
      <c r="HVI201" s="18"/>
      <c r="HVJ201" s="18"/>
      <c r="HVK201" s="18"/>
      <c r="HVL201" s="18"/>
      <c r="HVM201" s="18"/>
      <c r="HVN201" s="18"/>
      <c r="HVO201" s="18"/>
      <c r="HVP201" s="18"/>
      <c r="HVQ201" s="18"/>
      <c r="HVR201" s="18"/>
      <c r="HVS201" s="18"/>
      <c r="HVT201" s="18"/>
      <c r="HVU201" s="18"/>
      <c r="HVV201" s="18"/>
      <c r="HVW201" s="18"/>
      <c r="HVX201" s="18"/>
      <c r="HVY201" s="18"/>
      <c r="HVZ201" s="18"/>
      <c r="HWA201" s="18"/>
      <c r="HWB201" s="18"/>
      <c r="HWC201" s="18"/>
      <c r="HWD201" s="18"/>
      <c r="HWE201" s="18"/>
      <c r="HWF201" s="18"/>
      <c r="HWG201" s="18"/>
      <c r="HWH201" s="18"/>
      <c r="HWI201" s="18"/>
      <c r="HWJ201" s="18"/>
      <c r="HWK201" s="18"/>
      <c r="HWL201" s="18"/>
      <c r="HWM201" s="18"/>
      <c r="HWN201" s="18"/>
      <c r="HWO201" s="18"/>
      <c r="HWP201" s="18"/>
      <c r="HWQ201" s="18"/>
      <c r="HWR201" s="18"/>
      <c r="HWS201" s="18"/>
      <c r="HWT201" s="18"/>
      <c r="HWU201" s="18"/>
      <c r="HWV201" s="18"/>
      <c r="HWW201" s="18"/>
      <c r="HWX201" s="18"/>
      <c r="HWY201" s="18"/>
      <c r="HWZ201" s="18"/>
      <c r="HXA201" s="18"/>
      <c r="HXB201" s="18"/>
      <c r="HXC201" s="18"/>
      <c r="HXD201" s="18"/>
      <c r="HXE201" s="18"/>
      <c r="HXF201" s="18"/>
      <c r="HXG201" s="18"/>
      <c r="HXH201" s="18"/>
      <c r="HXI201" s="18"/>
      <c r="HXJ201" s="18"/>
      <c r="HXK201" s="18"/>
      <c r="HXL201" s="18"/>
      <c r="HXM201" s="18"/>
      <c r="HXN201" s="18"/>
      <c r="HXO201" s="18"/>
      <c r="HXP201" s="18"/>
      <c r="HXQ201" s="18"/>
      <c r="HXR201" s="18"/>
      <c r="HXS201" s="18"/>
      <c r="HXT201" s="18"/>
      <c r="HXU201" s="18"/>
      <c r="HXV201" s="18"/>
      <c r="HXW201" s="18"/>
      <c r="HXX201" s="18"/>
      <c r="HXY201" s="18"/>
      <c r="HXZ201" s="18"/>
      <c r="HYA201" s="18"/>
      <c r="HYB201" s="18"/>
      <c r="HYC201" s="18"/>
      <c r="HYD201" s="18"/>
      <c r="HYE201" s="18"/>
      <c r="HYF201" s="18"/>
      <c r="HYG201" s="18"/>
      <c r="HYH201" s="18"/>
      <c r="HYI201" s="18"/>
      <c r="HYJ201" s="18"/>
      <c r="HYK201" s="18"/>
      <c r="HYL201" s="18"/>
      <c r="HYM201" s="18"/>
      <c r="HYN201" s="18"/>
      <c r="HYO201" s="18"/>
      <c r="HYP201" s="18"/>
      <c r="HYQ201" s="18"/>
      <c r="HYR201" s="18"/>
      <c r="HYS201" s="18"/>
      <c r="HYT201" s="18"/>
      <c r="HYU201" s="18"/>
      <c r="HYV201" s="18"/>
      <c r="HYW201" s="18"/>
      <c r="HYX201" s="18"/>
      <c r="HYY201" s="18"/>
      <c r="HYZ201" s="18"/>
      <c r="HZA201" s="18"/>
      <c r="HZB201" s="18"/>
      <c r="HZC201" s="18"/>
      <c r="HZD201" s="18"/>
      <c r="HZE201" s="18"/>
      <c r="HZF201" s="18"/>
      <c r="HZG201" s="18"/>
      <c r="HZH201" s="18"/>
      <c r="HZI201" s="18"/>
      <c r="HZJ201" s="18"/>
      <c r="HZK201" s="18"/>
      <c r="HZL201" s="18"/>
      <c r="HZM201" s="18"/>
      <c r="HZN201" s="18"/>
      <c r="HZO201" s="18"/>
      <c r="HZP201" s="18"/>
      <c r="HZQ201" s="18"/>
      <c r="HZR201" s="18"/>
      <c r="HZS201" s="18"/>
      <c r="HZT201" s="18"/>
      <c r="HZU201" s="18"/>
      <c r="HZV201" s="18"/>
      <c r="HZW201" s="18"/>
      <c r="HZX201" s="18"/>
      <c r="HZY201" s="18"/>
      <c r="HZZ201" s="18"/>
      <c r="IAA201" s="18"/>
      <c r="IAB201" s="18"/>
      <c r="IAC201" s="18"/>
      <c r="IAD201" s="18"/>
      <c r="IAE201" s="18"/>
      <c r="IAF201" s="18"/>
      <c r="IAG201" s="18"/>
      <c r="IAH201" s="18"/>
      <c r="IAI201" s="18"/>
      <c r="IAJ201" s="18"/>
      <c r="IAK201" s="18"/>
      <c r="IAL201" s="18"/>
      <c r="IAM201" s="18"/>
      <c r="IAN201" s="18"/>
      <c r="IAO201" s="18"/>
      <c r="IAP201" s="18"/>
      <c r="IAQ201" s="18"/>
      <c r="IAR201" s="18"/>
      <c r="IAS201" s="18"/>
      <c r="IAT201" s="18"/>
      <c r="IAU201" s="18"/>
      <c r="IAV201" s="18"/>
      <c r="IAW201" s="18"/>
      <c r="IAX201" s="18"/>
      <c r="IAY201" s="18"/>
      <c r="IAZ201" s="18"/>
      <c r="IBA201" s="18"/>
      <c r="IBB201" s="18"/>
      <c r="IBC201" s="18"/>
      <c r="IBD201" s="18"/>
      <c r="IBE201" s="18"/>
      <c r="IBF201" s="18"/>
      <c r="IBG201" s="18"/>
      <c r="IBH201" s="18"/>
      <c r="IBI201" s="18"/>
      <c r="IBJ201" s="18"/>
      <c r="IBK201" s="18"/>
      <c r="IBL201" s="18"/>
      <c r="IBM201" s="18"/>
      <c r="IBN201" s="18"/>
      <c r="IBO201" s="18"/>
      <c r="IBP201" s="18"/>
      <c r="IBQ201" s="18"/>
      <c r="IBR201" s="18"/>
      <c r="IBS201" s="18"/>
      <c r="IBT201" s="18"/>
      <c r="IBU201" s="18"/>
      <c r="IBV201" s="18"/>
      <c r="IBW201" s="18"/>
      <c r="IBX201" s="18"/>
      <c r="IBY201" s="18"/>
      <c r="IBZ201" s="18"/>
      <c r="ICA201" s="18"/>
      <c r="ICB201" s="18"/>
      <c r="ICC201" s="18"/>
      <c r="ICD201" s="18"/>
      <c r="ICE201" s="18"/>
      <c r="ICF201" s="18"/>
      <c r="ICG201" s="18"/>
      <c r="ICH201" s="18"/>
      <c r="ICI201" s="18"/>
      <c r="ICJ201" s="18"/>
      <c r="ICK201" s="18"/>
      <c r="ICL201" s="18"/>
      <c r="ICM201" s="18"/>
      <c r="ICN201" s="18"/>
      <c r="ICO201" s="18"/>
      <c r="ICP201" s="18"/>
      <c r="ICQ201" s="18"/>
      <c r="ICR201" s="18"/>
      <c r="ICS201" s="18"/>
      <c r="ICT201" s="18"/>
      <c r="ICU201" s="18"/>
      <c r="ICV201" s="18"/>
      <c r="ICW201" s="18"/>
      <c r="ICX201" s="18"/>
      <c r="ICY201" s="18"/>
      <c r="ICZ201" s="18"/>
      <c r="IDA201" s="18"/>
      <c r="IDB201" s="18"/>
      <c r="IDC201" s="18"/>
      <c r="IDD201" s="18"/>
      <c r="IDE201" s="18"/>
      <c r="IDF201" s="18"/>
      <c r="IDG201" s="18"/>
      <c r="IDH201" s="18"/>
      <c r="IDI201" s="18"/>
      <c r="IDJ201" s="18"/>
      <c r="IDK201" s="18"/>
      <c r="IDL201" s="18"/>
      <c r="IDM201" s="18"/>
      <c r="IDN201" s="18"/>
      <c r="IDO201" s="18"/>
      <c r="IDP201" s="18"/>
      <c r="IDQ201" s="18"/>
      <c r="IDR201" s="18"/>
      <c r="IDS201" s="18"/>
      <c r="IDT201" s="18"/>
      <c r="IDU201" s="18"/>
      <c r="IDV201" s="18"/>
      <c r="IDW201" s="18"/>
      <c r="IDX201" s="18"/>
      <c r="IDY201" s="18"/>
      <c r="IDZ201" s="18"/>
      <c r="IEA201" s="18"/>
      <c r="IEB201" s="18"/>
      <c r="IEC201" s="18"/>
      <c r="IED201" s="18"/>
      <c r="IEE201" s="18"/>
      <c r="IEF201" s="18"/>
      <c r="IEG201" s="18"/>
      <c r="IEH201" s="18"/>
      <c r="IEI201" s="18"/>
      <c r="IEJ201" s="18"/>
      <c r="IEK201" s="18"/>
      <c r="IEL201" s="18"/>
      <c r="IEM201" s="18"/>
      <c r="IEN201" s="18"/>
      <c r="IEO201" s="18"/>
      <c r="IEP201" s="18"/>
      <c r="IEQ201" s="18"/>
      <c r="IER201" s="18"/>
      <c r="IES201" s="18"/>
      <c r="IET201" s="18"/>
      <c r="IEU201" s="18"/>
      <c r="IEV201" s="18"/>
      <c r="IEW201" s="18"/>
      <c r="IEX201" s="18"/>
      <c r="IEY201" s="18"/>
      <c r="IEZ201" s="18"/>
      <c r="IFA201" s="18"/>
      <c r="IFB201" s="18"/>
      <c r="IFC201" s="18"/>
      <c r="IFD201" s="18"/>
      <c r="IFE201" s="18"/>
      <c r="IFF201" s="18"/>
      <c r="IFG201" s="18"/>
      <c r="IFH201" s="18"/>
      <c r="IFI201" s="18"/>
      <c r="IFJ201" s="18"/>
      <c r="IFK201" s="18"/>
      <c r="IFL201" s="18"/>
      <c r="IFM201" s="18"/>
      <c r="IFN201" s="18"/>
      <c r="IFO201" s="18"/>
      <c r="IFP201" s="18"/>
      <c r="IFQ201" s="18"/>
      <c r="IFR201" s="18"/>
      <c r="IFS201" s="18"/>
      <c r="IFT201" s="18"/>
      <c r="IFU201" s="18"/>
      <c r="IFV201" s="18"/>
      <c r="IFW201" s="18"/>
      <c r="IFX201" s="18"/>
      <c r="IFY201" s="18"/>
      <c r="IFZ201" s="18"/>
      <c r="IGA201" s="18"/>
      <c r="IGB201" s="18"/>
      <c r="IGC201" s="18"/>
      <c r="IGD201" s="18"/>
      <c r="IGE201" s="18"/>
      <c r="IGF201" s="18"/>
      <c r="IGG201" s="18"/>
      <c r="IGH201" s="18"/>
      <c r="IGI201" s="18"/>
      <c r="IGJ201" s="18"/>
      <c r="IGK201" s="18"/>
      <c r="IGL201" s="18"/>
      <c r="IGM201" s="18"/>
      <c r="IGN201" s="18"/>
      <c r="IGO201" s="18"/>
      <c r="IGP201" s="18"/>
      <c r="IGQ201" s="18"/>
      <c r="IGR201" s="18"/>
      <c r="IGS201" s="18"/>
      <c r="IGT201" s="18"/>
      <c r="IGU201" s="18"/>
      <c r="IGV201" s="18"/>
      <c r="IGW201" s="18"/>
      <c r="IGX201" s="18"/>
      <c r="IGY201" s="18"/>
      <c r="IGZ201" s="18"/>
      <c r="IHA201" s="18"/>
      <c r="IHB201" s="18"/>
      <c r="IHC201" s="18"/>
      <c r="IHD201" s="18"/>
      <c r="IHE201" s="18"/>
      <c r="IHF201" s="18"/>
      <c r="IHG201" s="18"/>
      <c r="IHH201" s="18"/>
      <c r="IHI201" s="18"/>
      <c r="IHJ201" s="18"/>
      <c r="IHK201" s="18"/>
      <c r="IHL201" s="18"/>
      <c r="IHM201" s="18"/>
      <c r="IHN201" s="18"/>
      <c r="IHO201" s="18"/>
      <c r="IHP201" s="18"/>
      <c r="IHQ201" s="18"/>
      <c r="IHR201" s="18"/>
      <c r="IHS201" s="18"/>
      <c r="IHT201" s="18"/>
      <c r="IHU201" s="18"/>
      <c r="IHV201" s="18"/>
      <c r="IHW201" s="18"/>
      <c r="IHX201" s="18"/>
      <c r="IHY201" s="18"/>
      <c r="IHZ201" s="18"/>
      <c r="IIA201" s="18"/>
      <c r="IIB201" s="18"/>
      <c r="IIC201" s="18"/>
      <c r="IID201" s="18"/>
      <c r="IIE201" s="18"/>
      <c r="IIF201" s="18"/>
      <c r="IIG201" s="18"/>
      <c r="IIH201" s="18"/>
      <c r="III201" s="18"/>
      <c r="IIJ201" s="18"/>
      <c r="IIK201" s="18"/>
      <c r="IIL201" s="18"/>
      <c r="IIM201" s="18"/>
      <c r="IIN201" s="18"/>
      <c r="IIO201" s="18"/>
      <c r="IIP201" s="18"/>
      <c r="IIQ201" s="18"/>
      <c r="IIR201" s="18"/>
      <c r="IIS201" s="18"/>
      <c r="IIT201" s="18"/>
      <c r="IIU201" s="18"/>
      <c r="IIV201" s="18"/>
      <c r="IIW201" s="18"/>
      <c r="IIX201" s="18"/>
      <c r="IIY201" s="18"/>
      <c r="IIZ201" s="18"/>
      <c r="IJA201" s="18"/>
      <c r="IJB201" s="18"/>
      <c r="IJC201" s="18"/>
      <c r="IJD201" s="18"/>
      <c r="IJE201" s="18"/>
      <c r="IJF201" s="18"/>
      <c r="IJG201" s="18"/>
      <c r="IJH201" s="18"/>
      <c r="IJI201" s="18"/>
      <c r="IJJ201" s="18"/>
      <c r="IJK201" s="18"/>
      <c r="IJL201" s="18"/>
      <c r="IJM201" s="18"/>
      <c r="IJN201" s="18"/>
      <c r="IJO201" s="18"/>
      <c r="IJP201" s="18"/>
      <c r="IJQ201" s="18"/>
      <c r="IJR201" s="18"/>
      <c r="IJS201" s="18"/>
      <c r="IJT201" s="18"/>
      <c r="IJU201" s="18"/>
      <c r="IJV201" s="18"/>
      <c r="IJW201" s="18"/>
      <c r="IJX201" s="18"/>
      <c r="IJY201" s="18"/>
      <c r="IJZ201" s="18"/>
      <c r="IKA201" s="18"/>
      <c r="IKB201" s="18"/>
      <c r="IKC201" s="18"/>
      <c r="IKD201" s="18"/>
      <c r="IKE201" s="18"/>
      <c r="IKF201" s="18"/>
      <c r="IKG201" s="18"/>
      <c r="IKH201" s="18"/>
      <c r="IKI201" s="18"/>
      <c r="IKJ201" s="18"/>
      <c r="IKK201" s="18"/>
      <c r="IKL201" s="18"/>
      <c r="IKM201" s="18"/>
      <c r="IKN201" s="18"/>
      <c r="IKO201" s="18"/>
      <c r="IKP201" s="18"/>
      <c r="IKQ201" s="18"/>
      <c r="IKR201" s="18"/>
      <c r="IKS201" s="18"/>
      <c r="IKT201" s="18"/>
      <c r="IKU201" s="18"/>
      <c r="IKV201" s="18"/>
      <c r="IKW201" s="18"/>
      <c r="IKX201" s="18"/>
      <c r="IKY201" s="18"/>
      <c r="IKZ201" s="18"/>
      <c r="ILA201" s="18"/>
      <c r="ILB201" s="18"/>
      <c r="ILC201" s="18"/>
      <c r="ILD201" s="18"/>
      <c r="ILE201" s="18"/>
      <c r="ILF201" s="18"/>
      <c r="ILG201" s="18"/>
      <c r="ILH201" s="18"/>
      <c r="ILI201" s="18"/>
      <c r="ILJ201" s="18"/>
      <c r="ILK201" s="18"/>
      <c r="ILL201" s="18"/>
      <c r="ILM201" s="18"/>
      <c r="ILN201" s="18"/>
      <c r="ILO201" s="18"/>
      <c r="ILP201" s="18"/>
      <c r="ILQ201" s="18"/>
      <c r="ILR201" s="18"/>
      <c r="ILS201" s="18"/>
      <c r="ILT201" s="18"/>
      <c r="ILU201" s="18"/>
      <c r="ILV201" s="18"/>
      <c r="ILW201" s="18"/>
      <c r="ILX201" s="18"/>
      <c r="ILY201" s="18"/>
      <c r="ILZ201" s="18"/>
      <c r="IMA201" s="18"/>
      <c r="IMB201" s="18"/>
      <c r="IMC201" s="18"/>
      <c r="IMD201" s="18"/>
      <c r="IME201" s="18"/>
      <c r="IMF201" s="18"/>
      <c r="IMG201" s="18"/>
      <c r="IMH201" s="18"/>
      <c r="IMI201" s="18"/>
      <c r="IMJ201" s="18"/>
      <c r="IMK201" s="18"/>
      <c r="IML201" s="18"/>
      <c r="IMM201" s="18"/>
      <c r="IMN201" s="18"/>
      <c r="IMO201" s="18"/>
      <c r="IMP201" s="18"/>
      <c r="IMQ201" s="18"/>
      <c r="IMR201" s="18"/>
      <c r="IMS201" s="18"/>
      <c r="IMT201" s="18"/>
      <c r="IMU201" s="18"/>
      <c r="IMV201" s="18"/>
      <c r="IMW201" s="18"/>
      <c r="IMX201" s="18"/>
      <c r="IMY201" s="18"/>
      <c r="IMZ201" s="18"/>
      <c r="INA201" s="18"/>
      <c r="INB201" s="18"/>
      <c r="INC201" s="18"/>
      <c r="IND201" s="18"/>
      <c r="INE201" s="18"/>
      <c r="INF201" s="18"/>
      <c r="ING201" s="18"/>
      <c r="INH201" s="18"/>
      <c r="INI201" s="18"/>
      <c r="INJ201" s="18"/>
      <c r="INK201" s="18"/>
      <c r="INL201" s="18"/>
      <c r="INM201" s="18"/>
      <c r="INN201" s="18"/>
      <c r="INO201" s="18"/>
      <c r="INP201" s="18"/>
      <c r="INQ201" s="18"/>
      <c r="INR201" s="18"/>
      <c r="INS201" s="18"/>
      <c r="INT201" s="18"/>
      <c r="INU201" s="18"/>
      <c r="INV201" s="18"/>
      <c r="INW201" s="18"/>
      <c r="INX201" s="18"/>
      <c r="INY201" s="18"/>
      <c r="INZ201" s="18"/>
      <c r="IOA201" s="18"/>
      <c r="IOB201" s="18"/>
      <c r="IOC201" s="18"/>
      <c r="IOD201" s="18"/>
      <c r="IOE201" s="18"/>
      <c r="IOF201" s="18"/>
      <c r="IOG201" s="18"/>
      <c r="IOH201" s="18"/>
      <c r="IOI201" s="18"/>
      <c r="IOJ201" s="18"/>
      <c r="IOK201" s="18"/>
      <c r="IOL201" s="18"/>
      <c r="IOM201" s="18"/>
      <c r="ION201" s="18"/>
      <c r="IOO201" s="18"/>
      <c r="IOP201" s="18"/>
      <c r="IOQ201" s="18"/>
      <c r="IOR201" s="18"/>
      <c r="IOS201" s="18"/>
      <c r="IOT201" s="18"/>
      <c r="IOU201" s="18"/>
      <c r="IOV201" s="18"/>
      <c r="IOW201" s="18"/>
      <c r="IOX201" s="18"/>
      <c r="IOY201" s="18"/>
      <c r="IOZ201" s="18"/>
      <c r="IPA201" s="18"/>
      <c r="IPB201" s="18"/>
      <c r="IPC201" s="18"/>
      <c r="IPD201" s="18"/>
      <c r="IPE201" s="18"/>
      <c r="IPF201" s="18"/>
      <c r="IPG201" s="18"/>
      <c r="IPH201" s="18"/>
      <c r="IPI201" s="18"/>
      <c r="IPJ201" s="18"/>
      <c r="IPK201" s="18"/>
      <c r="IPL201" s="18"/>
      <c r="IPM201" s="18"/>
      <c r="IPN201" s="18"/>
      <c r="IPO201" s="18"/>
      <c r="IPP201" s="18"/>
      <c r="IPQ201" s="18"/>
      <c r="IPR201" s="18"/>
      <c r="IPS201" s="18"/>
      <c r="IPT201" s="18"/>
      <c r="IPU201" s="18"/>
      <c r="IPV201" s="18"/>
      <c r="IPW201" s="18"/>
      <c r="IPX201" s="18"/>
      <c r="IPY201" s="18"/>
      <c r="IPZ201" s="18"/>
      <c r="IQA201" s="18"/>
      <c r="IQB201" s="18"/>
      <c r="IQC201" s="18"/>
      <c r="IQD201" s="18"/>
      <c r="IQE201" s="18"/>
      <c r="IQF201" s="18"/>
      <c r="IQG201" s="18"/>
      <c r="IQH201" s="18"/>
      <c r="IQI201" s="18"/>
      <c r="IQJ201" s="18"/>
      <c r="IQK201" s="18"/>
      <c r="IQL201" s="18"/>
      <c r="IQM201" s="18"/>
      <c r="IQN201" s="18"/>
      <c r="IQO201" s="18"/>
      <c r="IQP201" s="18"/>
      <c r="IQQ201" s="18"/>
      <c r="IQR201" s="18"/>
      <c r="IQS201" s="18"/>
      <c r="IQT201" s="18"/>
      <c r="IQU201" s="18"/>
      <c r="IQV201" s="18"/>
      <c r="IQW201" s="18"/>
      <c r="IQX201" s="18"/>
      <c r="IQY201" s="18"/>
      <c r="IQZ201" s="18"/>
      <c r="IRA201" s="18"/>
      <c r="IRB201" s="18"/>
      <c r="IRC201" s="18"/>
      <c r="IRD201" s="18"/>
      <c r="IRE201" s="18"/>
      <c r="IRF201" s="18"/>
      <c r="IRG201" s="18"/>
      <c r="IRH201" s="18"/>
      <c r="IRI201" s="18"/>
      <c r="IRJ201" s="18"/>
      <c r="IRK201" s="18"/>
      <c r="IRL201" s="18"/>
      <c r="IRM201" s="18"/>
      <c r="IRN201" s="18"/>
      <c r="IRO201" s="18"/>
      <c r="IRP201" s="18"/>
      <c r="IRQ201" s="18"/>
      <c r="IRR201" s="18"/>
      <c r="IRS201" s="18"/>
      <c r="IRT201" s="18"/>
      <c r="IRU201" s="18"/>
      <c r="IRV201" s="18"/>
      <c r="IRW201" s="18"/>
      <c r="IRX201" s="18"/>
      <c r="IRY201" s="18"/>
      <c r="IRZ201" s="18"/>
      <c r="ISA201" s="18"/>
      <c r="ISB201" s="18"/>
      <c r="ISC201" s="18"/>
      <c r="ISD201" s="18"/>
      <c r="ISE201" s="18"/>
      <c r="ISF201" s="18"/>
      <c r="ISG201" s="18"/>
      <c r="ISH201" s="18"/>
      <c r="ISI201" s="18"/>
      <c r="ISJ201" s="18"/>
      <c r="ISK201" s="18"/>
      <c r="ISL201" s="18"/>
      <c r="ISM201" s="18"/>
      <c r="ISN201" s="18"/>
      <c r="ISO201" s="18"/>
      <c r="ISP201" s="18"/>
      <c r="ISQ201" s="18"/>
      <c r="ISR201" s="18"/>
      <c r="ISS201" s="18"/>
      <c r="IST201" s="18"/>
      <c r="ISU201" s="18"/>
      <c r="ISV201" s="18"/>
      <c r="ISW201" s="18"/>
      <c r="ISX201" s="18"/>
      <c r="ISY201" s="18"/>
      <c r="ISZ201" s="18"/>
      <c r="ITA201" s="18"/>
      <c r="ITB201" s="18"/>
      <c r="ITC201" s="18"/>
      <c r="ITD201" s="18"/>
      <c r="ITE201" s="18"/>
      <c r="ITF201" s="18"/>
      <c r="ITG201" s="18"/>
      <c r="ITH201" s="18"/>
      <c r="ITI201" s="18"/>
      <c r="ITJ201" s="18"/>
      <c r="ITK201" s="18"/>
      <c r="ITL201" s="18"/>
      <c r="ITM201" s="18"/>
      <c r="ITN201" s="18"/>
      <c r="ITO201" s="18"/>
      <c r="ITP201" s="18"/>
      <c r="ITQ201" s="18"/>
      <c r="ITR201" s="18"/>
      <c r="ITS201" s="18"/>
      <c r="ITT201" s="18"/>
      <c r="ITU201" s="18"/>
      <c r="ITV201" s="18"/>
      <c r="ITW201" s="18"/>
      <c r="ITX201" s="18"/>
      <c r="ITY201" s="18"/>
      <c r="ITZ201" s="18"/>
      <c r="IUA201" s="18"/>
      <c r="IUB201" s="18"/>
      <c r="IUC201" s="18"/>
      <c r="IUD201" s="18"/>
      <c r="IUE201" s="18"/>
      <c r="IUF201" s="18"/>
      <c r="IUG201" s="18"/>
      <c r="IUH201" s="18"/>
      <c r="IUI201" s="18"/>
      <c r="IUJ201" s="18"/>
      <c r="IUK201" s="18"/>
      <c r="IUL201" s="18"/>
      <c r="IUM201" s="18"/>
      <c r="IUN201" s="18"/>
      <c r="IUO201" s="18"/>
      <c r="IUP201" s="18"/>
      <c r="IUQ201" s="18"/>
      <c r="IUR201" s="18"/>
      <c r="IUS201" s="18"/>
      <c r="IUT201" s="18"/>
      <c r="IUU201" s="18"/>
      <c r="IUV201" s="18"/>
      <c r="IUW201" s="18"/>
      <c r="IUX201" s="18"/>
      <c r="IUY201" s="18"/>
      <c r="IUZ201" s="18"/>
      <c r="IVA201" s="18"/>
      <c r="IVB201" s="18"/>
      <c r="IVC201" s="18"/>
      <c r="IVD201" s="18"/>
      <c r="IVE201" s="18"/>
      <c r="IVF201" s="18"/>
      <c r="IVG201" s="18"/>
      <c r="IVH201" s="18"/>
      <c r="IVI201" s="18"/>
      <c r="IVJ201" s="18"/>
      <c r="IVK201" s="18"/>
      <c r="IVL201" s="18"/>
      <c r="IVM201" s="18"/>
      <c r="IVN201" s="18"/>
      <c r="IVO201" s="18"/>
      <c r="IVP201" s="18"/>
      <c r="IVQ201" s="18"/>
      <c r="IVR201" s="18"/>
      <c r="IVS201" s="18"/>
      <c r="IVT201" s="18"/>
      <c r="IVU201" s="18"/>
      <c r="IVV201" s="18"/>
      <c r="IVW201" s="18"/>
      <c r="IVX201" s="18"/>
      <c r="IVY201" s="18"/>
      <c r="IVZ201" s="18"/>
      <c r="IWA201" s="18"/>
      <c r="IWB201" s="18"/>
      <c r="IWC201" s="18"/>
      <c r="IWD201" s="18"/>
      <c r="IWE201" s="18"/>
      <c r="IWF201" s="18"/>
      <c r="IWG201" s="18"/>
      <c r="IWH201" s="18"/>
      <c r="IWI201" s="18"/>
      <c r="IWJ201" s="18"/>
      <c r="IWK201" s="18"/>
      <c r="IWL201" s="18"/>
      <c r="IWM201" s="18"/>
      <c r="IWN201" s="18"/>
      <c r="IWO201" s="18"/>
      <c r="IWP201" s="18"/>
      <c r="IWQ201" s="18"/>
      <c r="IWR201" s="18"/>
      <c r="IWS201" s="18"/>
      <c r="IWT201" s="18"/>
      <c r="IWU201" s="18"/>
      <c r="IWV201" s="18"/>
      <c r="IWW201" s="18"/>
      <c r="IWX201" s="18"/>
      <c r="IWY201" s="18"/>
      <c r="IWZ201" s="18"/>
      <c r="IXA201" s="18"/>
      <c r="IXB201" s="18"/>
      <c r="IXC201" s="18"/>
      <c r="IXD201" s="18"/>
      <c r="IXE201" s="18"/>
      <c r="IXF201" s="18"/>
      <c r="IXG201" s="18"/>
      <c r="IXH201" s="18"/>
      <c r="IXI201" s="18"/>
      <c r="IXJ201" s="18"/>
      <c r="IXK201" s="18"/>
      <c r="IXL201" s="18"/>
      <c r="IXM201" s="18"/>
      <c r="IXN201" s="18"/>
      <c r="IXO201" s="18"/>
      <c r="IXP201" s="18"/>
      <c r="IXQ201" s="18"/>
      <c r="IXR201" s="18"/>
      <c r="IXS201" s="18"/>
      <c r="IXT201" s="18"/>
      <c r="IXU201" s="18"/>
      <c r="IXV201" s="18"/>
      <c r="IXW201" s="18"/>
      <c r="IXX201" s="18"/>
      <c r="IXY201" s="18"/>
      <c r="IXZ201" s="18"/>
      <c r="IYA201" s="18"/>
      <c r="IYB201" s="18"/>
      <c r="IYC201" s="18"/>
      <c r="IYD201" s="18"/>
      <c r="IYE201" s="18"/>
      <c r="IYF201" s="18"/>
      <c r="IYG201" s="18"/>
      <c r="IYH201" s="18"/>
      <c r="IYI201" s="18"/>
      <c r="IYJ201" s="18"/>
      <c r="IYK201" s="18"/>
      <c r="IYL201" s="18"/>
      <c r="IYM201" s="18"/>
      <c r="IYN201" s="18"/>
      <c r="IYO201" s="18"/>
      <c r="IYP201" s="18"/>
      <c r="IYQ201" s="18"/>
      <c r="IYR201" s="18"/>
      <c r="IYS201" s="18"/>
      <c r="IYT201" s="18"/>
      <c r="IYU201" s="18"/>
      <c r="IYV201" s="18"/>
      <c r="IYW201" s="18"/>
      <c r="IYX201" s="18"/>
      <c r="IYY201" s="18"/>
      <c r="IYZ201" s="18"/>
      <c r="IZA201" s="18"/>
      <c r="IZB201" s="18"/>
      <c r="IZC201" s="18"/>
      <c r="IZD201" s="18"/>
      <c r="IZE201" s="18"/>
      <c r="IZF201" s="18"/>
      <c r="IZG201" s="18"/>
      <c r="IZH201" s="18"/>
      <c r="IZI201" s="18"/>
      <c r="IZJ201" s="18"/>
      <c r="IZK201" s="18"/>
      <c r="IZL201" s="18"/>
      <c r="IZM201" s="18"/>
      <c r="IZN201" s="18"/>
      <c r="IZO201" s="18"/>
      <c r="IZP201" s="18"/>
      <c r="IZQ201" s="18"/>
      <c r="IZR201" s="18"/>
      <c r="IZS201" s="18"/>
      <c r="IZT201" s="18"/>
      <c r="IZU201" s="18"/>
      <c r="IZV201" s="18"/>
      <c r="IZW201" s="18"/>
      <c r="IZX201" s="18"/>
      <c r="IZY201" s="18"/>
      <c r="IZZ201" s="18"/>
      <c r="JAA201" s="18"/>
      <c r="JAB201" s="18"/>
      <c r="JAC201" s="18"/>
      <c r="JAD201" s="18"/>
      <c r="JAE201" s="18"/>
      <c r="JAF201" s="18"/>
      <c r="JAG201" s="18"/>
      <c r="JAH201" s="18"/>
      <c r="JAI201" s="18"/>
      <c r="JAJ201" s="18"/>
      <c r="JAK201" s="18"/>
      <c r="JAL201" s="18"/>
      <c r="JAM201" s="18"/>
      <c r="JAN201" s="18"/>
      <c r="JAO201" s="18"/>
      <c r="JAP201" s="18"/>
      <c r="JAQ201" s="18"/>
      <c r="JAR201" s="18"/>
      <c r="JAS201" s="18"/>
      <c r="JAT201" s="18"/>
      <c r="JAU201" s="18"/>
      <c r="JAV201" s="18"/>
      <c r="JAW201" s="18"/>
      <c r="JAX201" s="18"/>
      <c r="JAY201" s="18"/>
      <c r="JAZ201" s="18"/>
      <c r="JBA201" s="18"/>
      <c r="JBB201" s="18"/>
      <c r="JBC201" s="18"/>
      <c r="JBD201" s="18"/>
      <c r="JBE201" s="18"/>
      <c r="JBF201" s="18"/>
      <c r="JBG201" s="18"/>
      <c r="JBH201" s="18"/>
      <c r="JBI201" s="18"/>
      <c r="JBJ201" s="18"/>
      <c r="JBK201" s="18"/>
      <c r="JBL201" s="18"/>
      <c r="JBM201" s="18"/>
      <c r="JBN201" s="18"/>
      <c r="JBO201" s="18"/>
      <c r="JBP201" s="18"/>
      <c r="JBQ201" s="18"/>
      <c r="JBR201" s="18"/>
      <c r="JBS201" s="18"/>
      <c r="JBT201" s="18"/>
      <c r="JBU201" s="18"/>
      <c r="JBV201" s="18"/>
      <c r="JBW201" s="18"/>
      <c r="JBX201" s="18"/>
      <c r="JBY201" s="18"/>
      <c r="JBZ201" s="18"/>
      <c r="JCA201" s="18"/>
      <c r="JCB201" s="18"/>
      <c r="JCC201" s="18"/>
      <c r="JCD201" s="18"/>
      <c r="JCE201" s="18"/>
      <c r="JCF201" s="18"/>
      <c r="JCG201" s="18"/>
      <c r="JCH201" s="18"/>
      <c r="JCI201" s="18"/>
      <c r="JCJ201" s="18"/>
      <c r="JCK201" s="18"/>
      <c r="JCL201" s="18"/>
      <c r="JCM201" s="18"/>
      <c r="JCN201" s="18"/>
      <c r="JCO201" s="18"/>
      <c r="JCP201" s="18"/>
      <c r="JCQ201" s="18"/>
      <c r="JCR201" s="18"/>
      <c r="JCS201" s="18"/>
      <c r="JCT201" s="18"/>
      <c r="JCU201" s="18"/>
      <c r="JCV201" s="18"/>
      <c r="JCW201" s="18"/>
      <c r="JCX201" s="18"/>
      <c r="JCY201" s="18"/>
      <c r="JCZ201" s="18"/>
      <c r="JDA201" s="18"/>
      <c r="JDB201" s="18"/>
      <c r="JDC201" s="18"/>
      <c r="JDD201" s="18"/>
      <c r="JDE201" s="18"/>
      <c r="JDF201" s="18"/>
      <c r="JDG201" s="18"/>
      <c r="JDH201" s="18"/>
      <c r="JDI201" s="18"/>
      <c r="JDJ201" s="18"/>
      <c r="JDK201" s="18"/>
      <c r="JDL201" s="18"/>
      <c r="JDM201" s="18"/>
      <c r="JDN201" s="18"/>
      <c r="JDO201" s="18"/>
      <c r="JDP201" s="18"/>
      <c r="JDQ201" s="18"/>
      <c r="JDR201" s="18"/>
      <c r="JDS201" s="18"/>
      <c r="JDT201" s="18"/>
      <c r="JDU201" s="18"/>
      <c r="JDV201" s="18"/>
      <c r="JDW201" s="18"/>
      <c r="JDX201" s="18"/>
      <c r="JDY201" s="18"/>
      <c r="JDZ201" s="18"/>
      <c r="JEA201" s="18"/>
      <c r="JEB201" s="18"/>
      <c r="JEC201" s="18"/>
      <c r="JED201" s="18"/>
      <c r="JEE201" s="18"/>
      <c r="JEF201" s="18"/>
      <c r="JEG201" s="18"/>
      <c r="JEH201" s="18"/>
      <c r="JEI201" s="18"/>
      <c r="JEJ201" s="18"/>
      <c r="JEK201" s="18"/>
      <c r="JEL201" s="18"/>
      <c r="JEM201" s="18"/>
      <c r="JEN201" s="18"/>
      <c r="JEO201" s="18"/>
      <c r="JEP201" s="18"/>
      <c r="JEQ201" s="18"/>
      <c r="JER201" s="18"/>
      <c r="JES201" s="18"/>
      <c r="JET201" s="18"/>
      <c r="JEU201" s="18"/>
      <c r="JEV201" s="18"/>
      <c r="JEW201" s="18"/>
      <c r="JEX201" s="18"/>
      <c r="JEY201" s="18"/>
      <c r="JEZ201" s="18"/>
      <c r="JFA201" s="18"/>
      <c r="JFB201" s="18"/>
      <c r="JFC201" s="18"/>
      <c r="JFD201" s="18"/>
      <c r="JFE201" s="18"/>
      <c r="JFF201" s="18"/>
      <c r="JFG201" s="18"/>
      <c r="JFH201" s="18"/>
      <c r="JFI201" s="18"/>
      <c r="JFJ201" s="18"/>
      <c r="JFK201" s="18"/>
      <c r="JFL201" s="18"/>
      <c r="JFM201" s="18"/>
      <c r="JFN201" s="18"/>
      <c r="JFO201" s="18"/>
      <c r="JFP201" s="18"/>
      <c r="JFQ201" s="18"/>
      <c r="JFR201" s="18"/>
      <c r="JFS201" s="18"/>
      <c r="JFT201" s="18"/>
      <c r="JFU201" s="18"/>
      <c r="JFV201" s="18"/>
      <c r="JFW201" s="18"/>
      <c r="JFX201" s="18"/>
      <c r="JFY201" s="18"/>
      <c r="JFZ201" s="18"/>
      <c r="JGA201" s="18"/>
      <c r="JGB201" s="18"/>
      <c r="JGC201" s="18"/>
      <c r="JGD201" s="18"/>
      <c r="JGE201" s="18"/>
      <c r="JGF201" s="18"/>
      <c r="JGG201" s="18"/>
      <c r="JGH201" s="18"/>
      <c r="JGI201" s="18"/>
      <c r="JGJ201" s="18"/>
      <c r="JGK201" s="18"/>
      <c r="JGL201" s="18"/>
      <c r="JGM201" s="18"/>
      <c r="JGN201" s="18"/>
      <c r="JGO201" s="18"/>
      <c r="JGP201" s="18"/>
      <c r="JGQ201" s="18"/>
      <c r="JGR201" s="18"/>
      <c r="JGS201" s="18"/>
      <c r="JGT201" s="18"/>
      <c r="JGU201" s="18"/>
      <c r="JGV201" s="18"/>
      <c r="JGW201" s="18"/>
      <c r="JGX201" s="18"/>
      <c r="JGY201" s="18"/>
      <c r="JGZ201" s="18"/>
      <c r="JHA201" s="18"/>
      <c r="JHB201" s="18"/>
      <c r="JHC201" s="18"/>
      <c r="JHD201" s="18"/>
      <c r="JHE201" s="18"/>
      <c r="JHF201" s="18"/>
      <c r="JHG201" s="18"/>
      <c r="JHH201" s="18"/>
      <c r="JHI201" s="18"/>
      <c r="JHJ201" s="18"/>
      <c r="JHK201" s="18"/>
      <c r="JHL201" s="18"/>
      <c r="JHM201" s="18"/>
      <c r="JHN201" s="18"/>
      <c r="JHO201" s="18"/>
      <c r="JHP201" s="18"/>
      <c r="JHQ201" s="18"/>
      <c r="JHR201" s="18"/>
      <c r="JHS201" s="18"/>
      <c r="JHT201" s="18"/>
      <c r="JHU201" s="18"/>
      <c r="JHV201" s="18"/>
      <c r="JHW201" s="18"/>
      <c r="JHX201" s="18"/>
      <c r="JHY201" s="18"/>
      <c r="JHZ201" s="18"/>
      <c r="JIA201" s="18"/>
      <c r="JIB201" s="18"/>
      <c r="JIC201" s="18"/>
      <c r="JID201" s="18"/>
      <c r="JIE201" s="18"/>
      <c r="JIF201" s="18"/>
      <c r="JIG201" s="18"/>
      <c r="JIH201" s="18"/>
      <c r="JII201" s="18"/>
      <c r="JIJ201" s="18"/>
      <c r="JIK201" s="18"/>
      <c r="JIL201" s="18"/>
      <c r="JIM201" s="18"/>
      <c r="JIN201" s="18"/>
      <c r="JIO201" s="18"/>
      <c r="JIP201" s="18"/>
      <c r="JIQ201" s="18"/>
      <c r="JIR201" s="18"/>
      <c r="JIS201" s="18"/>
      <c r="JIT201" s="18"/>
      <c r="JIU201" s="18"/>
      <c r="JIV201" s="18"/>
      <c r="JIW201" s="18"/>
      <c r="JIX201" s="18"/>
      <c r="JIY201" s="18"/>
      <c r="JIZ201" s="18"/>
      <c r="JJA201" s="18"/>
      <c r="JJB201" s="18"/>
      <c r="JJC201" s="18"/>
      <c r="JJD201" s="18"/>
      <c r="JJE201" s="18"/>
      <c r="JJF201" s="18"/>
      <c r="JJG201" s="18"/>
      <c r="JJH201" s="18"/>
      <c r="JJI201" s="18"/>
      <c r="JJJ201" s="18"/>
      <c r="JJK201" s="18"/>
      <c r="JJL201" s="18"/>
      <c r="JJM201" s="18"/>
      <c r="JJN201" s="18"/>
      <c r="JJO201" s="18"/>
      <c r="JJP201" s="18"/>
      <c r="JJQ201" s="18"/>
      <c r="JJR201" s="18"/>
      <c r="JJS201" s="18"/>
      <c r="JJT201" s="18"/>
      <c r="JJU201" s="18"/>
      <c r="JJV201" s="18"/>
      <c r="JJW201" s="18"/>
      <c r="JJX201" s="18"/>
      <c r="JJY201" s="18"/>
      <c r="JJZ201" s="18"/>
      <c r="JKA201" s="18"/>
      <c r="JKB201" s="18"/>
      <c r="JKC201" s="18"/>
      <c r="JKD201" s="18"/>
      <c r="JKE201" s="18"/>
      <c r="JKF201" s="18"/>
      <c r="JKG201" s="18"/>
      <c r="JKH201" s="18"/>
      <c r="JKI201" s="18"/>
      <c r="JKJ201" s="18"/>
      <c r="JKK201" s="18"/>
      <c r="JKL201" s="18"/>
      <c r="JKM201" s="18"/>
      <c r="JKN201" s="18"/>
      <c r="JKO201" s="18"/>
      <c r="JKP201" s="18"/>
      <c r="JKQ201" s="18"/>
      <c r="JKR201" s="18"/>
      <c r="JKS201" s="18"/>
      <c r="JKT201" s="18"/>
      <c r="JKU201" s="18"/>
      <c r="JKV201" s="18"/>
      <c r="JKW201" s="18"/>
      <c r="JKX201" s="18"/>
      <c r="JKY201" s="18"/>
      <c r="JKZ201" s="18"/>
      <c r="JLA201" s="18"/>
      <c r="JLB201" s="18"/>
      <c r="JLC201" s="18"/>
      <c r="JLD201" s="18"/>
      <c r="JLE201" s="18"/>
      <c r="JLF201" s="18"/>
      <c r="JLG201" s="18"/>
      <c r="JLH201" s="18"/>
      <c r="JLI201" s="18"/>
      <c r="JLJ201" s="18"/>
      <c r="JLK201" s="18"/>
      <c r="JLL201" s="18"/>
      <c r="JLM201" s="18"/>
      <c r="JLN201" s="18"/>
      <c r="JLO201" s="18"/>
      <c r="JLP201" s="18"/>
      <c r="JLQ201" s="18"/>
      <c r="JLR201" s="18"/>
      <c r="JLS201" s="18"/>
      <c r="JLT201" s="18"/>
      <c r="JLU201" s="18"/>
      <c r="JLV201" s="18"/>
      <c r="JLW201" s="18"/>
      <c r="JLX201" s="18"/>
      <c r="JLY201" s="18"/>
      <c r="JLZ201" s="18"/>
      <c r="JMA201" s="18"/>
      <c r="JMB201" s="18"/>
      <c r="JMC201" s="18"/>
      <c r="JMD201" s="18"/>
      <c r="JME201" s="18"/>
      <c r="JMF201" s="18"/>
      <c r="JMG201" s="18"/>
      <c r="JMH201" s="18"/>
      <c r="JMI201" s="18"/>
      <c r="JMJ201" s="18"/>
      <c r="JMK201" s="18"/>
      <c r="JML201" s="18"/>
      <c r="JMM201" s="18"/>
      <c r="JMN201" s="18"/>
      <c r="JMO201" s="18"/>
      <c r="JMP201" s="18"/>
      <c r="JMQ201" s="18"/>
      <c r="JMR201" s="18"/>
      <c r="JMS201" s="18"/>
      <c r="JMT201" s="18"/>
      <c r="JMU201" s="18"/>
      <c r="JMV201" s="18"/>
      <c r="JMW201" s="18"/>
      <c r="JMX201" s="18"/>
      <c r="JMY201" s="18"/>
      <c r="JMZ201" s="18"/>
      <c r="JNA201" s="18"/>
      <c r="JNB201" s="18"/>
      <c r="JNC201" s="18"/>
      <c r="JND201" s="18"/>
      <c r="JNE201" s="18"/>
      <c r="JNF201" s="18"/>
      <c r="JNG201" s="18"/>
      <c r="JNH201" s="18"/>
      <c r="JNI201" s="18"/>
      <c r="JNJ201" s="18"/>
      <c r="JNK201" s="18"/>
      <c r="JNL201" s="18"/>
      <c r="JNM201" s="18"/>
      <c r="JNN201" s="18"/>
      <c r="JNO201" s="18"/>
      <c r="JNP201" s="18"/>
      <c r="JNQ201" s="18"/>
      <c r="JNR201" s="18"/>
      <c r="JNS201" s="18"/>
      <c r="JNT201" s="18"/>
      <c r="JNU201" s="18"/>
      <c r="JNV201" s="18"/>
      <c r="JNW201" s="18"/>
      <c r="JNX201" s="18"/>
      <c r="JNY201" s="18"/>
      <c r="JNZ201" s="18"/>
      <c r="JOA201" s="18"/>
      <c r="JOB201" s="18"/>
      <c r="JOC201" s="18"/>
      <c r="JOD201" s="18"/>
      <c r="JOE201" s="18"/>
      <c r="JOF201" s="18"/>
      <c r="JOG201" s="18"/>
      <c r="JOH201" s="18"/>
      <c r="JOI201" s="18"/>
      <c r="JOJ201" s="18"/>
      <c r="JOK201" s="18"/>
      <c r="JOL201" s="18"/>
      <c r="JOM201" s="18"/>
      <c r="JON201" s="18"/>
      <c r="JOO201" s="18"/>
      <c r="JOP201" s="18"/>
      <c r="JOQ201" s="18"/>
      <c r="JOR201" s="18"/>
      <c r="JOS201" s="18"/>
      <c r="JOT201" s="18"/>
      <c r="JOU201" s="18"/>
      <c r="JOV201" s="18"/>
      <c r="JOW201" s="18"/>
      <c r="JOX201" s="18"/>
      <c r="JOY201" s="18"/>
      <c r="JOZ201" s="18"/>
      <c r="JPA201" s="18"/>
      <c r="JPB201" s="18"/>
      <c r="JPC201" s="18"/>
      <c r="JPD201" s="18"/>
      <c r="JPE201" s="18"/>
      <c r="JPF201" s="18"/>
      <c r="JPG201" s="18"/>
      <c r="JPH201" s="18"/>
      <c r="JPI201" s="18"/>
      <c r="JPJ201" s="18"/>
      <c r="JPK201" s="18"/>
      <c r="JPL201" s="18"/>
      <c r="JPM201" s="18"/>
      <c r="JPN201" s="18"/>
      <c r="JPO201" s="18"/>
      <c r="JPP201" s="18"/>
      <c r="JPQ201" s="18"/>
      <c r="JPR201" s="18"/>
      <c r="JPS201" s="18"/>
      <c r="JPT201" s="18"/>
      <c r="JPU201" s="18"/>
      <c r="JPV201" s="18"/>
      <c r="JPW201" s="18"/>
      <c r="JPX201" s="18"/>
      <c r="JPY201" s="18"/>
      <c r="JPZ201" s="18"/>
      <c r="JQA201" s="18"/>
      <c r="JQB201" s="18"/>
      <c r="JQC201" s="18"/>
      <c r="JQD201" s="18"/>
      <c r="JQE201" s="18"/>
      <c r="JQF201" s="18"/>
      <c r="JQG201" s="18"/>
      <c r="JQH201" s="18"/>
      <c r="JQI201" s="18"/>
      <c r="JQJ201" s="18"/>
      <c r="JQK201" s="18"/>
      <c r="JQL201" s="18"/>
      <c r="JQM201" s="18"/>
      <c r="JQN201" s="18"/>
      <c r="JQO201" s="18"/>
      <c r="JQP201" s="18"/>
      <c r="JQQ201" s="18"/>
      <c r="JQR201" s="18"/>
      <c r="JQS201" s="18"/>
      <c r="JQT201" s="18"/>
      <c r="JQU201" s="18"/>
      <c r="JQV201" s="18"/>
      <c r="JQW201" s="18"/>
      <c r="JQX201" s="18"/>
      <c r="JQY201" s="18"/>
      <c r="JQZ201" s="18"/>
      <c r="JRA201" s="18"/>
      <c r="JRB201" s="18"/>
      <c r="JRC201" s="18"/>
      <c r="JRD201" s="18"/>
      <c r="JRE201" s="18"/>
      <c r="JRF201" s="18"/>
      <c r="JRG201" s="18"/>
      <c r="JRH201" s="18"/>
      <c r="JRI201" s="18"/>
      <c r="JRJ201" s="18"/>
      <c r="JRK201" s="18"/>
      <c r="JRL201" s="18"/>
      <c r="JRM201" s="18"/>
      <c r="JRN201" s="18"/>
      <c r="JRO201" s="18"/>
      <c r="JRP201" s="18"/>
      <c r="JRQ201" s="18"/>
      <c r="JRR201" s="18"/>
      <c r="JRS201" s="18"/>
      <c r="JRT201" s="18"/>
      <c r="JRU201" s="18"/>
      <c r="JRV201" s="18"/>
      <c r="JRW201" s="18"/>
      <c r="JRX201" s="18"/>
      <c r="JRY201" s="18"/>
      <c r="JRZ201" s="18"/>
      <c r="JSA201" s="18"/>
      <c r="JSB201" s="18"/>
      <c r="JSC201" s="18"/>
      <c r="JSD201" s="18"/>
      <c r="JSE201" s="18"/>
      <c r="JSF201" s="18"/>
      <c r="JSG201" s="18"/>
      <c r="JSH201" s="18"/>
      <c r="JSI201" s="18"/>
      <c r="JSJ201" s="18"/>
      <c r="JSK201" s="18"/>
      <c r="JSL201" s="18"/>
      <c r="JSM201" s="18"/>
      <c r="JSN201" s="18"/>
      <c r="JSO201" s="18"/>
      <c r="JSP201" s="18"/>
      <c r="JSQ201" s="18"/>
      <c r="JSR201" s="18"/>
      <c r="JSS201" s="18"/>
      <c r="JST201" s="18"/>
      <c r="JSU201" s="18"/>
      <c r="JSV201" s="18"/>
      <c r="JSW201" s="18"/>
      <c r="JSX201" s="18"/>
      <c r="JSY201" s="18"/>
      <c r="JSZ201" s="18"/>
      <c r="JTA201" s="18"/>
      <c r="JTB201" s="18"/>
      <c r="JTC201" s="18"/>
      <c r="JTD201" s="18"/>
      <c r="JTE201" s="18"/>
      <c r="JTF201" s="18"/>
      <c r="JTG201" s="18"/>
      <c r="JTH201" s="18"/>
      <c r="JTI201" s="18"/>
      <c r="JTJ201" s="18"/>
      <c r="JTK201" s="18"/>
      <c r="JTL201" s="18"/>
      <c r="JTM201" s="18"/>
      <c r="JTN201" s="18"/>
      <c r="JTO201" s="18"/>
      <c r="JTP201" s="18"/>
      <c r="JTQ201" s="18"/>
      <c r="JTR201" s="18"/>
      <c r="JTS201" s="18"/>
      <c r="JTT201" s="18"/>
      <c r="JTU201" s="18"/>
      <c r="JTV201" s="18"/>
      <c r="JTW201" s="18"/>
      <c r="JTX201" s="18"/>
      <c r="JTY201" s="18"/>
      <c r="JTZ201" s="18"/>
      <c r="JUA201" s="18"/>
      <c r="JUB201" s="18"/>
      <c r="JUC201" s="18"/>
      <c r="JUD201" s="18"/>
      <c r="JUE201" s="18"/>
      <c r="JUF201" s="18"/>
      <c r="JUG201" s="18"/>
      <c r="JUH201" s="18"/>
      <c r="JUI201" s="18"/>
      <c r="JUJ201" s="18"/>
      <c r="JUK201" s="18"/>
      <c r="JUL201" s="18"/>
      <c r="JUM201" s="18"/>
      <c r="JUN201" s="18"/>
      <c r="JUO201" s="18"/>
      <c r="JUP201" s="18"/>
      <c r="JUQ201" s="18"/>
      <c r="JUR201" s="18"/>
      <c r="JUS201" s="18"/>
      <c r="JUT201" s="18"/>
      <c r="JUU201" s="18"/>
      <c r="JUV201" s="18"/>
      <c r="JUW201" s="18"/>
      <c r="JUX201" s="18"/>
      <c r="JUY201" s="18"/>
      <c r="JUZ201" s="18"/>
      <c r="JVA201" s="18"/>
      <c r="JVB201" s="18"/>
      <c r="JVC201" s="18"/>
      <c r="JVD201" s="18"/>
      <c r="JVE201" s="18"/>
      <c r="JVF201" s="18"/>
      <c r="JVG201" s="18"/>
      <c r="JVH201" s="18"/>
      <c r="JVI201" s="18"/>
      <c r="JVJ201" s="18"/>
      <c r="JVK201" s="18"/>
      <c r="JVL201" s="18"/>
      <c r="JVM201" s="18"/>
      <c r="JVN201" s="18"/>
      <c r="JVO201" s="18"/>
      <c r="JVP201" s="18"/>
      <c r="JVQ201" s="18"/>
      <c r="JVR201" s="18"/>
      <c r="JVS201" s="18"/>
      <c r="JVT201" s="18"/>
      <c r="JVU201" s="18"/>
      <c r="JVV201" s="18"/>
      <c r="JVW201" s="18"/>
      <c r="JVX201" s="18"/>
      <c r="JVY201" s="18"/>
      <c r="JVZ201" s="18"/>
      <c r="JWA201" s="18"/>
      <c r="JWB201" s="18"/>
      <c r="JWC201" s="18"/>
      <c r="JWD201" s="18"/>
      <c r="JWE201" s="18"/>
      <c r="JWF201" s="18"/>
      <c r="JWG201" s="18"/>
      <c r="JWH201" s="18"/>
      <c r="JWI201" s="18"/>
      <c r="JWJ201" s="18"/>
      <c r="JWK201" s="18"/>
      <c r="JWL201" s="18"/>
      <c r="JWM201" s="18"/>
      <c r="JWN201" s="18"/>
      <c r="JWO201" s="18"/>
      <c r="JWP201" s="18"/>
      <c r="JWQ201" s="18"/>
      <c r="JWR201" s="18"/>
      <c r="JWS201" s="18"/>
      <c r="JWT201" s="18"/>
      <c r="JWU201" s="18"/>
      <c r="JWV201" s="18"/>
      <c r="JWW201" s="18"/>
      <c r="JWX201" s="18"/>
      <c r="JWY201" s="18"/>
      <c r="JWZ201" s="18"/>
      <c r="JXA201" s="18"/>
      <c r="JXB201" s="18"/>
      <c r="JXC201" s="18"/>
      <c r="JXD201" s="18"/>
      <c r="JXE201" s="18"/>
      <c r="JXF201" s="18"/>
      <c r="JXG201" s="18"/>
      <c r="JXH201" s="18"/>
      <c r="JXI201" s="18"/>
      <c r="JXJ201" s="18"/>
      <c r="JXK201" s="18"/>
      <c r="JXL201" s="18"/>
      <c r="JXM201" s="18"/>
      <c r="JXN201" s="18"/>
      <c r="JXO201" s="18"/>
      <c r="JXP201" s="18"/>
      <c r="JXQ201" s="18"/>
      <c r="JXR201" s="18"/>
      <c r="JXS201" s="18"/>
      <c r="JXT201" s="18"/>
      <c r="JXU201" s="18"/>
      <c r="JXV201" s="18"/>
      <c r="JXW201" s="18"/>
      <c r="JXX201" s="18"/>
      <c r="JXY201" s="18"/>
      <c r="JXZ201" s="18"/>
      <c r="JYA201" s="18"/>
      <c r="JYB201" s="18"/>
      <c r="JYC201" s="18"/>
      <c r="JYD201" s="18"/>
      <c r="JYE201" s="18"/>
      <c r="JYF201" s="18"/>
      <c r="JYG201" s="18"/>
      <c r="JYH201" s="18"/>
      <c r="JYI201" s="18"/>
      <c r="JYJ201" s="18"/>
      <c r="JYK201" s="18"/>
      <c r="JYL201" s="18"/>
      <c r="JYM201" s="18"/>
      <c r="JYN201" s="18"/>
      <c r="JYO201" s="18"/>
      <c r="JYP201" s="18"/>
      <c r="JYQ201" s="18"/>
      <c r="JYR201" s="18"/>
      <c r="JYS201" s="18"/>
      <c r="JYT201" s="18"/>
      <c r="JYU201" s="18"/>
      <c r="JYV201" s="18"/>
      <c r="JYW201" s="18"/>
      <c r="JYX201" s="18"/>
      <c r="JYY201" s="18"/>
      <c r="JYZ201" s="18"/>
      <c r="JZA201" s="18"/>
      <c r="JZB201" s="18"/>
      <c r="JZC201" s="18"/>
      <c r="JZD201" s="18"/>
      <c r="JZE201" s="18"/>
      <c r="JZF201" s="18"/>
      <c r="JZG201" s="18"/>
      <c r="JZH201" s="18"/>
      <c r="JZI201" s="18"/>
      <c r="JZJ201" s="18"/>
      <c r="JZK201" s="18"/>
      <c r="JZL201" s="18"/>
      <c r="JZM201" s="18"/>
      <c r="JZN201" s="18"/>
      <c r="JZO201" s="18"/>
      <c r="JZP201" s="18"/>
      <c r="JZQ201" s="18"/>
      <c r="JZR201" s="18"/>
      <c r="JZS201" s="18"/>
      <c r="JZT201" s="18"/>
      <c r="JZU201" s="18"/>
      <c r="JZV201" s="18"/>
      <c r="JZW201" s="18"/>
      <c r="JZX201" s="18"/>
      <c r="JZY201" s="18"/>
      <c r="JZZ201" s="18"/>
      <c r="KAA201" s="18"/>
      <c r="KAB201" s="18"/>
      <c r="KAC201" s="18"/>
      <c r="KAD201" s="18"/>
      <c r="KAE201" s="18"/>
      <c r="KAF201" s="18"/>
      <c r="KAG201" s="18"/>
      <c r="KAH201" s="18"/>
      <c r="KAI201" s="18"/>
      <c r="KAJ201" s="18"/>
      <c r="KAK201" s="18"/>
      <c r="KAL201" s="18"/>
      <c r="KAM201" s="18"/>
      <c r="KAN201" s="18"/>
      <c r="KAO201" s="18"/>
      <c r="KAP201" s="18"/>
      <c r="KAQ201" s="18"/>
      <c r="KAR201" s="18"/>
      <c r="KAS201" s="18"/>
      <c r="KAT201" s="18"/>
      <c r="KAU201" s="18"/>
      <c r="KAV201" s="18"/>
      <c r="KAW201" s="18"/>
      <c r="KAX201" s="18"/>
      <c r="KAY201" s="18"/>
      <c r="KAZ201" s="18"/>
      <c r="KBA201" s="18"/>
      <c r="KBB201" s="18"/>
      <c r="KBC201" s="18"/>
      <c r="KBD201" s="18"/>
      <c r="KBE201" s="18"/>
      <c r="KBF201" s="18"/>
      <c r="KBG201" s="18"/>
      <c r="KBH201" s="18"/>
      <c r="KBI201" s="18"/>
      <c r="KBJ201" s="18"/>
      <c r="KBK201" s="18"/>
      <c r="KBL201" s="18"/>
      <c r="KBM201" s="18"/>
      <c r="KBN201" s="18"/>
      <c r="KBO201" s="18"/>
      <c r="KBP201" s="18"/>
      <c r="KBQ201" s="18"/>
      <c r="KBR201" s="18"/>
      <c r="KBS201" s="18"/>
      <c r="KBT201" s="18"/>
      <c r="KBU201" s="18"/>
      <c r="KBV201" s="18"/>
      <c r="KBW201" s="18"/>
      <c r="KBX201" s="18"/>
      <c r="KBY201" s="18"/>
      <c r="KBZ201" s="18"/>
      <c r="KCA201" s="18"/>
      <c r="KCB201" s="18"/>
      <c r="KCC201" s="18"/>
      <c r="KCD201" s="18"/>
      <c r="KCE201" s="18"/>
      <c r="KCF201" s="18"/>
      <c r="KCG201" s="18"/>
      <c r="KCH201" s="18"/>
      <c r="KCI201" s="18"/>
      <c r="KCJ201" s="18"/>
      <c r="KCK201" s="18"/>
      <c r="KCL201" s="18"/>
      <c r="KCM201" s="18"/>
      <c r="KCN201" s="18"/>
      <c r="KCO201" s="18"/>
      <c r="KCP201" s="18"/>
      <c r="KCQ201" s="18"/>
      <c r="KCR201" s="18"/>
      <c r="KCS201" s="18"/>
      <c r="KCT201" s="18"/>
      <c r="KCU201" s="18"/>
      <c r="KCV201" s="18"/>
      <c r="KCW201" s="18"/>
      <c r="KCX201" s="18"/>
      <c r="KCY201" s="18"/>
      <c r="KCZ201" s="18"/>
      <c r="KDA201" s="18"/>
      <c r="KDB201" s="18"/>
      <c r="KDC201" s="18"/>
      <c r="KDD201" s="18"/>
      <c r="KDE201" s="18"/>
      <c r="KDF201" s="18"/>
      <c r="KDG201" s="18"/>
      <c r="KDH201" s="18"/>
      <c r="KDI201" s="18"/>
      <c r="KDJ201" s="18"/>
      <c r="KDK201" s="18"/>
      <c r="KDL201" s="18"/>
      <c r="KDM201" s="18"/>
      <c r="KDN201" s="18"/>
      <c r="KDO201" s="18"/>
      <c r="KDP201" s="18"/>
      <c r="KDQ201" s="18"/>
      <c r="KDR201" s="18"/>
      <c r="KDS201" s="18"/>
      <c r="KDT201" s="18"/>
      <c r="KDU201" s="18"/>
      <c r="KDV201" s="18"/>
      <c r="KDW201" s="18"/>
      <c r="KDX201" s="18"/>
      <c r="KDY201" s="18"/>
      <c r="KDZ201" s="18"/>
      <c r="KEA201" s="18"/>
      <c r="KEB201" s="18"/>
      <c r="KEC201" s="18"/>
      <c r="KED201" s="18"/>
      <c r="KEE201" s="18"/>
      <c r="KEF201" s="18"/>
      <c r="KEG201" s="18"/>
      <c r="KEH201" s="18"/>
      <c r="KEI201" s="18"/>
      <c r="KEJ201" s="18"/>
      <c r="KEK201" s="18"/>
      <c r="KEL201" s="18"/>
      <c r="KEM201" s="18"/>
      <c r="KEN201" s="18"/>
      <c r="KEO201" s="18"/>
      <c r="KEP201" s="18"/>
      <c r="KEQ201" s="18"/>
      <c r="KER201" s="18"/>
      <c r="KES201" s="18"/>
      <c r="KET201" s="18"/>
      <c r="KEU201" s="18"/>
      <c r="KEV201" s="18"/>
      <c r="KEW201" s="18"/>
      <c r="KEX201" s="18"/>
      <c r="KEY201" s="18"/>
      <c r="KEZ201" s="18"/>
      <c r="KFA201" s="18"/>
      <c r="KFB201" s="18"/>
      <c r="KFC201" s="18"/>
      <c r="KFD201" s="18"/>
      <c r="KFE201" s="18"/>
      <c r="KFF201" s="18"/>
      <c r="KFG201" s="18"/>
      <c r="KFH201" s="18"/>
      <c r="KFI201" s="18"/>
      <c r="KFJ201" s="18"/>
      <c r="KFK201" s="18"/>
      <c r="KFL201" s="18"/>
      <c r="KFM201" s="18"/>
      <c r="KFN201" s="18"/>
      <c r="KFO201" s="18"/>
      <c r="KFP201" s="18"/>
      <c r="KFQ201" s="18"/>
      <c r="KFR201" s="18"/>
      <c r="KFS201" s="18"/>
      <c r="KFT201" s="18"/>
      <c r="KFU201" s="18"/>
      <c r="KFV201" s="18"/>
      <c r="KFW201" s="18"/>
      <c r="KFX201" s="18"/>
      <c r="KFY201" s="18"/>
      <c r="KFZ201" s="18"/>
      <c r="KGA201" s="18"/>
      <c r="KGB201" s="18"/>
      <c r="KGC201" s="18"/>
      <c r="KGD201" s="18"/>
      <c r="KGE201" s="18"/>
      <c r="KGF201" s="18"/>
      <c r="KGG201" s="18"/>
      <c r="KGH201" s="18"/>
      <c r="KGI201" s="18"/>
      <c r="KGJ201" s="18"/>
      <c r="KGK201" s="18"/>
      <c r="KGL201" s="18"/>
      <c r="KGM201" s="18"/>
      <c r="KGN201" s="18"/>
      <c r="KGO201" s="18"/>
      <c r="KGP201" s="18"/>
      <c r="KGQ201" s="18"/>
      <c r="KGR201" s="18"/>
      <c r="KGS201" s="18"/>
      <c r="KGT201" s="18"/>
      <c r="KGU201" s="18"/>
      <c r="KGV201" s="18"/>
      <c r="KGW201" s="18"/>
      <c r="KGX201" s="18"/>
      <c r="KGY201" s="18"/>
      <c r="KGZ201" s="18"/>
      <c r="KHA201" s="18"/>
      <c r="KHB201" s="18"/>
      <c r="KHC201" s="18"/>
      <c r="KHD201" s="18"/>
      <c r="KHE201" s="18"/>
      <c r="KHF201" s="18"/>
      <c r="KHG201" s="18"/>
      <c r="KHH201" s="18"/>
      <c r="KHI201" s="18"/>
      <c r="KHJ201" s="18"/>
      <c r="KHK201" s="18"/>
      <c r="KHL201" s="18"/>
      <c r="KHM201" s="18"/>
      <c r="KHN201" s="18"/>
      <c r="KHO201" s="18"/>
      <c r="KHP201" s="18"/>
      <c r="KHQ201" s="18"/>
      <c r="KHR201" s="18"/>
      <c r="KHS201" s="18"/>
      <c r="KHT201" s="18"/>
      <c r="KHU201" s="18"/>
      <c r="KHV201" s="18"/>
      <c r="KHW201" s="18"/>
      <c r="KHX201" s="18"/>
      <c r="KHY201" s="18"/>
      <c r="KHZ201" s="18"/>
      <c r="KIA201" s="18"/>
      <c r="KIB201" s="18"/>
      <c r="KIC201" s="18"/>
      <c r="KID201" s="18"/>
      <c r="KIE201" s="18"/>
      <c r="KIF201" s="18"/>
      <c r="KIG201" s="18"/>
      <c r="KIH201" s="18"/>
      <c r="KII201" s="18"/>
      <c r="KIJ201" s="18"/>
      <c r="KIK201" s="18"/>
      <c r="KIL201" s="18"/>
      <c r="KIM201" s="18"/>
      <c r="KIN201" s="18"/>
      <c r="KIO201" s="18"/>
      <c r="KIP201" s="18"/>
      <c r="KIQ201" s="18"/>
      <c r="KIR201" s="18"/>
      <c r="KIS201" s="18"/>
      <c r="KIT201" s="18"/>
      <c r="KIU201" s="18"/>
      <c r="KIV201" s="18"/>
      <c r="KIW201" s="18"/>
      <c r="KIX201" s="18"/>
      <c r="KIY201" s="18"/>
      <c r="KIZ201" s="18"/>
      <c r="KJA201" s="18"/>
      <c r="KJB201" s="18"/>
      <c r="KJC201" s="18"/>
      <c r="KJD201" s="18"/>
      <c r="KJE201" s="18"/>
      <c r="KJF201" s="18"/>
      <c r="KJG201" s="18"/>
      <c r="KJH201" s="18"/>
      <c r="KJI201" s="18"/>
      <c r="KJJ201" s="18"/>
      <c r="KJK201" s="18"/>
      <c r="KJL201" s="18"/>
      <c r="KJM201" s="18"/>
      <c r="KJN201" s="18"/>
      <c r="KJO201" s="18"/>
      <c r="KJP201" s="18"/>
      <c r="KJQ201" s="18"/>
      <c r="KJR201" s="18"/>
      <c r="KJS201" s="18"/>
      <c r="KJT201" s="18"/>
      <c r="KJU201" s="18"/>
      <c r="KJV201" s="18"/>
      <c r="KJW201" s="18"/>
      <c r="KJX201" s="18"/>
      <c r="KJY201" s="18"/>
      <c r="KJZ201" s="18"/>
      <c r="KKA201" s="18"/>
      <c r="KKB201" s="18"/>
      <c r="KKC201" s="18"/>
      <c r="KKD201" s="18"/>
      <c r="KKE201" s="18"/>
      <c r="KKF201" s="18"/>
      <c r="KKG201" s="18"/>
      <c r="KKH201" s="18"/>
      <c r="KKI201" s="18"/>
      <c r="KKJ201" s="18"/>
      <c r="KKK201" s="18"/>
      <c r="KKL201" s="18"/>
      <c r="KKM201" s="18"/>
      <c r="KKN201" s="18"/>
      <c r="KKO201" s="18"/>
      <c r="KKP201" s="18"/>
      <c r="KKQ201" s="18"/>
      <c r="KKR201" s="18"/>
      <c r="KKS201" s="18"/>
      <c r="KKT201" s="18"/>
      <c r="KKU201" s="18"/>
      <c r="KKV201" s="18"/>
      <c r="KKW201" s="18"/>
      <c r="KKX201" s="18"/>
      <c r="KKY201" s="18"/>
      <c r="KKZ201" s="18"/>
      <c r="KLA201" s="18"/>
      <c r="KLB201" s="18"/>
      <c r="KLC201" s="18"/>
      <c r="KLD201" s="18"/>
      <c r="KLE201" s="18"/>
      <c r="KLF201" s="18"/>
      <c r="KLG201" s="18"/>
      <c r="KLH201" s="18"/>
      <c r="KLI201" s="18"/>
      <c r="KLJ201" s="18"/>
      <c r="KLK201" s="18"/>
      <c r="KLL201" s="18"/>
      <c r="KLM201" s="18"/>
      <c r="KLN201" s="18"/>
      <c r="KLO201" s="18"/>
      <c r="KLP201" s="18"/>
      <c r="KLQ201" s="18"/>
      <c r="KLR201" s="18"/>
      <c r="KLS201" s="18"/>
      <c r="KLT201" s="18"/>
      <c r="KLU201" s="18"/>
      <c r="KLV201" s="18"/>
      <c r="KLW201" s="18"/>
      <c r="KLX201" s="18"/>
      <c r="KLY201" s="18"/>
      <c r="KLZ201" s="18"/>
      <c r="KMA201" s="18"/>
      <c r="KMB201" s="18"/>
      <c r="KMC201" s="18"/>
      <c r="KMD201" s="18"/>
      <c r="KME201" s="18"/>
      <c r="KMF201" s="18"/>
      <c r="KMG201" s="18"/>
      <c r="KMH201" s="18"/>
      <c r="KMI201" s="18"/>
      <c r="KMJ201" s="18"/>
      <c r="KMK201" s="18"/>
      <c r="KML201" s="18"/>
      <c r="KMM201" s="18"/>
      <c r="KMN201" s="18"/>
      <c r="KMO201" s="18"/>
      <c r="KMP201" s="18"/>
      <c r="KMQ201" s="18"/>
      <c r="KMR201" s="18"/>
      <c r="KMS201" s="18"/>
      <c r="KMT201" s="18"/>
      <c r="KMU201" s="18"/>
      <c r="KMV201" s="18"/>
      <c r="KMW201" s="18"/>
      <c r="KMX201" s="18"/>
      <c r="KMY201" s="18"/>
      <c r="KMZ201" s="18"/>
      <c r="KNA201" s="18"/>
      <c r="KNB201" s="18"/>
      <c r="KNC201" s="18"/>
      <c r="KND201" s="18"/>
      <c r="KNE201" s="18"/>
      <c r="KNF201" s="18"/>
      <c r="KNG201" s="18"/>
      <c r="KNH201" s="18"/>
      <c r="KNI201" s="18"/>
      <c r="KNJ201" s="18"/>
      <c r="KNK201" s="18"/>
      <c r="KNL201" s="18"/>
      <c r="KNM201" s="18"/>
      <c r="KNN201" s="18"/>
      <c r="KNO201" s="18"/>
      <c r="KNP201" s="18"/>
      <c r="KNQ201" s="18"/>
      <c r="KNR201" s="18"/>
      <c r="KNS201" s="18"/>
      <c r="KNT201" s="18"/>
      <c r="KNU201" s="18"/>
      <c r="KNV201" s="18"/>
      <c r="KNW201" s="18"/>
      <c r="KNX201" s="18"/>
      <c r="KNY201" s="18"/>
      <c r="KNZ201" s="18"/>
      <c r="KOA201" s="18"/>
      <c r="KOB201" s="18"/>
      <c r="KOC201" s="18"/>
      <c r="KOD201" s="18"/>
      <c r="KOE201" s="18"/>
      <c r="KOF201" s="18"/>
      <c r="KOG201" s="18"/>
      <c r="KOH201" s="18"/>
      <c r="KOI201" s="18"/>
      <c r="KOJ201" s="18"/>
      <c r="KOK201" s="18"/>
      <c r="KOL201" s="18"/>
      <c r="KOM201" s="18"/>
      <c r="KON201" s="18"/>
      <c r="KOO201" s="18"/>
      <c r="KOP201" s="18"/>
      <c r="KOQ201" s="18"/>
      <c r="KOR201" s="18"/>
      <c r="KOS201" s="18"/>
      <c r="KOT201" s="18"/>
      <c r="KOU201" s="18"/>
      <c r="KOV201" s="18"/>
      <c r="KOW201" s="18"/>
      <c r="KOX201" s="18"/>
      <c r="KOY201" s="18"/>
      <c r="KOZ201" s="18"/>
      <c r="KPA201" s="18"/>
      <c r="KPB201" s="18"/>
      <c r="KPC201" s="18"/>
      <c r="KPD201" s="18"/>
      <c r="KPE201" s="18"/>
      <c r="KPF201" s="18"/>
      <c r="KPG201" s="18"/>
      <c r="KPH201" s="18"/>
      <c r="KPI201" s="18"/>
      <c r="KPJ201" s="18"/>
      <c r="KPK201" s="18"/>
      <c r="KPL201" s="18"/>
      <c r="KPM201" s="18"/>
      <c r="KPN201" s="18"/>
      <c r="KPO201" s="18"/>
      <c r="KPP201" s="18"/>
      <c r="KPQ201" s="18"/>
      <c r="KPR201" s="18"/>
      <c r="KPS201" s="18"/>
      <c r="KPT201" s="18"/>
      <c r="KPU201" s="18"/>
      <c r="KPV201" s="18"/>
      <c r="KPW201" s="18"/>
      <c r="KPX201" s="18"/>
      <c r="KPY201" s="18"/>
      <c r="KPZ201" s="18"/>
      <c r="KQA201" s="18"/>
      <c r="KQB201" s="18"/>
      <c r="KQC201" s="18"/>
      <c r="KQD201" s="18"/>
      <c r="KQE201" s="18"/>
      <c r="KQF201" s="18"/>
      <c r="KQG201" s="18"/>
      <c r="KQH201" s="18"/>
      <c r="KQI201" s="18"/>
      <c r="KQJ201" s="18"/>
      <c r="KQK201" s="18"/>
      <c r="KQL201" s="18"/>
      <c r="KQM201" s="18"/>
      <c r="KQN201" s="18"/>
      <c r="KQO201" s="18"/>
      <c r="KQP201" s="18"/>
      <c r="KQQ201" s="18"/>
      <c r="KQR201" s="18"/>
      <c r="KQS201" s="18"/>
      <c r="KQT201" s="18"/>
      <c r="KQU201" s="18"/>
      <c r="KQV201" s="18"/>
      <c r="KQW201" s="18"/>
      <c r="KQX201" s="18"/>
      <c r="KQY201" s="18"/>
      <c r="KQZ201" s="18"/>
      <c r="KRA201" s="18"/>
      <c r="KRB201" s="18"/>
      <c r="KRC201" s="18"/>
      <c r="KRD201" s="18"/>
      <c r="KRE201" s="18"/>
      <c r="KRF201" s="18"/>
      <c r="KRG201" s="18"/>
      <c r="KRH201" s="18"/>
      <c r="KRI201" s="18"/>
      <c r="KRJ201" s="18"/>
      <c r="KRK201" s="18"/>
      <c r="KRL201" s="18"/>
      <c r="KRM201" s="18"/>
      <c r="KRN201" s="18"/>
      <c r="KRO201" s="18"/>
      <c r="KRP201" s="18"/>
      <c r="KRQ201" s="18"/>
      <c r="KRR201" s="18"/>
      <c r="KRS201" s="18"/>
      <c r="KRT201" s="18"/>
      <c r="KRU201" s="18"/>
      <c r="KRV201" s="18"/>
      <c r="KRW201" s="18"/>
      <c r="KRX201" s="18"/>
      <c r="KRY201" s="18"/>
      <c r="KRZ201" s="18"/>
      <c r="KSA201" s="18"/>
      <c r="KSB201" s="18"/>
      <c r="KSC201" s="18"/>
      <c r="KSD201" s="18"/>
      <c r="KSE201" s="18"/>
      <c r="KSF201" s="18"/>
      <c r="KSG201" s="18"/>
      <c r="KSH201" s="18"/>
      <c r="KSI201" s="18"/>
      <c r="KSJ201" s="18"/>
      <c r="KSK201" s="18"/>
      <c r="KSL201" s="18"/>
      <c r="KSM201" s="18"/>
      <c r="KSN201" s="18"/>
      <c r="KSO201" s="18"/>
      <c r="KSP201" s="18"/>
      <c r="KSQ201" s="18"/>
      <c r="KSR201" s="18"/>
      <c r="KSS201" s="18"/>
      <c r="KST201" s="18"/>
      <c r="KSU201" s="18"/>
      <c r="KSV201" s="18"/>
      <c r="KSW201" s="18"/>
      <c r="KSX201" s="18"/>
      <c r="KSY201" s="18"/>
      <c r="KSZ201" s="18"/>
      <c r="KTA201" s="18"/>
      <c r="KTB201" s="18"/>
      <c r="KTC201" s="18"/>
      <c r="KTD201" s="18"/>
      <c r="KTE201" s="18"/>
      <c r="KTF201" s="18"/>
      <c r="KTG201" s="18"/>
      <c r="KTH201" s="18"/>
      <c r="KTI201" s="18"/>
      <c r="KTJ201" s="18"/>
      <c r="KTK201" s="18"/>
      <c r="KTL201" s="18"/>
      <c r="KTM201" s="18"/>
      <c r="KTN201" s="18"/>
      <c r="KTO201" s="18"/>
      <c r="KTP201" s="18"/>
      <c r="KTQ201" s="18"/>
      <c r="KTR201" s="18"/>
      <c r="KTS201" s="18"/>
      <c r="KTT201" s="18"/>
      <c r="KTU201" s="18"/>
      <c r="KTV201" s="18"/>
      <c r="KTW201" s="18"/>
      <c r="KTX201" s="18"/>
      <c r="KTY201" s="18"/>
      <c r="KTZ201" s="18"/>
      <c r="KUA201" s="18"/>
      <c r="KUB201" s="18"/>
      <c r="KUC201" s="18"/>
      <c r="KUD201" s="18"/>
      <c r="KUE201" s="18"/>
      <c r="KUF201" s="18"/>
      <c r="KUG201" s="18"/>
      <c r="KUH201" s="18"/>
      <c r="KUI201" s="18"/>
      <c r="KUJ201" s="18"/>
      <c r="KUK201" s="18"/>
      <c r="KUL201" s="18"/>
      <c r="KUM201" s="18"/>
      <c r="KUN201" s="18"/>
      <c r="KUO201" s="18"/>
      <c r="KUP201" s="18"/>
      <c r="KUQ201" s="18"/>
      <c r="KUR201" s="18"/>
      <c r="KUS201" s="18"/>
      <c r="KUT201" s="18"/>
      <c r="KUU201" s="18"/>
      <c r="KUV201" s="18"/>
      <c r="KUW201" s="18"/>
      <c r="KUX201" s="18"/>
      <c r="KUY201" s="18"/>
      <c r="KUZ201" s="18"/>
      <c r="KVA201" s="18"/>
      <c r="KVB201" s="18"/>
      <c r="KVC201" s="18"/>
      <c r="KVD201" s="18"/>
      <c r="KVE201" s="18"/>
      <c r="KVF201" s="18"/>
      <c r="KVG201" s="18"/>
      <c r="KVH201" s="18"/>
      <c r="KVI201" s="18"/>
      <c r="KVJ201" s="18"/>
      <c r="KVK201" s="18"/>
      <c r="KVL201" s="18"/>
      <c r="KVM201" s="18"/>
      <c r="KVN201" s="18"/>
      <c r="KVO201" s="18"/>
      <c r="KVP201" s="18"/>
      <c r="KVQ201" s="18"/>
      <c r="KVR201" s="18"/>
      <c r="KVS201" s="18"/>
      <c r="KVT201" s="18"/>
      <c r="KVU201" s="18"/>
      <c r="KVV201" s="18"/>
      <c r="KVW201" s="18"/>
      <c r="KVX201" s="18"/>
      <c r="KVY201" s="18"/>
      <c r="KVZ201" s="18"/>
      <c r="KWA201" s="18"/>
      <c r="KWB201" s="18"/>
      <c r="KWC201" s="18"/>
      <c r="KWD201" s="18"/>
      <c r="KWE201" s="18"/>
      <c r="KWF201" s="18"/>
      <c r="KWG201" s="18"/>
      <c r="KWH201" s="18"/>
      <c r="KWI201" s="18"/>
      <c r="KWJ201" s="18"/>
      <c r="KWK201" s="18"/>
      <c r="KWL201" s="18"/>
      <c r="KWM201" s="18"/>
      <c r="KWN201" s="18"/>
      <c r="KWO201" s="18"/>
      <c r="KWP201" s="18"/>
      <c r="KWQ201" s="18"/>
      <c r="KWR201" s="18"/>
      <c r="KWS201" s="18"/>
      <c r="KWT201" s="18"/>
      <c r="KWU201" s="18"/>
      <c r="KWV201" s="18"/>
      <c r="KWW201" s="18"/>
      <c r="KWX201" s="18"/>
      <c r="KWY201" s="18"/>
      <c r="KWZ201" s="18"/>
      <c r="KXA201" s="18"/>
      <c r="KXB201" s="18"/>
      <c r="KXC201" s="18"/>
      <c r="KXD201" s="18"/>
      <c r="KXE201" s="18"/>
      <c r="KXF201" s="18"/>
      <c r="KXG201" s="18"/>
      <c r="KXH201" s="18"/>
      <c r="KXI201" s="18"/>
      <c r="KXJ201" s="18"/>
      <c r="KXK201" s="18"/>
      <c r="KXL201" s="18"/>
      <c r="KXM201" s="18"/>
      <c r="KXN201" s="18"/>
      <c r="KXO201" s="18"/>
      <c r="KXP201" s="18"/>
      <c r="KXQ201" s="18"/>
      <c r="KXR201" s="18"/>
      <c r="KXS201" s="18"/>
      <c r="KXT201" s="18"/>
      <c r="KXU201" s="18"/>
      <c r="KXV201" s="18"/>
      <c r="KXW201" s="18"/>
      <c r="KXX201" s="18"/>
      <c r="KXY201" s="18"/>
      <c r="KXZ201" s="18"/>
      <c r="KYA201" s="18"/>
      <c r="KYB201" s="18"/>
      <c r="KYC201" s="18"/>
      <c r="KYD201" s="18"/>
      <c r="KYE201" s="18"/>
      <c r="KYF201" s="18"/>
      <c r="KYG201" s="18"/>
      <c r="KYH201" s="18"/>
      <c r="KYI201" s="18"/>
      <c r="KYJ201" s="18"/>
      <c r="KYK201" s="18"/>
      <c r="KYL201" s="18"/>
      <c r="KYM201" s="18"/>
      <c r="KYN201" s="18"/>
      <c r="KYO201" s="18"/>
      <c r="KYP201" s="18"/>
      <c r="KYQ201" s="18"/>
      <c r="KYR201" s="18"/>
      <c r="KYS201" s="18"/>
      <c r="KYT201" s="18"/>
      <c r="KYU201" s="18"/>
      <c r="KYV201" s="18"/>
      <c r="KYW201" s="18"/>
      <c r="KYX201" s="18"/>
      <c r="KYY201" s="18"/>
      <c r="KYZ201" s="18"/>
      <c r="KZA201" s="18"/>
      <c r="KZB201" s="18"/>
      <c r="KZC201" s="18"/>
      <c r="KZD201" s="18"/>
      <c r="KZE201" s="18"/>
      <c r="KZF201" s="18"/>
      <c r="KZG201" s="18"/>
      <c r="KZH201" s="18"/>
      <c r="KZI201" s="18"/>
      <c r="KZJ201" s="18"/>
      <c r="KZK201" s="18"/>
      <c r="KZL201" s="18"/>
      <c r="KZM201" s="18"/>
      <c r="KZN201" s="18"/>
      <c r="KZO201" s="18"/>
      <c r="KZP201" s="18"/>
      <c r="KZQ201" s="18"/>
      <c r="KZR201" s="18"/>
      <c r="KZS201" s="18"/>
      <c r="KZT201" s="18"/>
      <c r="KZU201" s="18"/>
      <c r="KZV201" s="18"/>
      <c r="KZW201" s="18"/>
      <c r="KZX201" s="18"/>
      <c r="KZY201" s="18"/>
      <c r="KZZ201" s="18"/>
      <c r="LAA201" s="18"/>
      <c r="LAB201" s="18"/>
      <c r="LAC201" s="18"/>
      <c r="LAD201" s="18"/>
      <c r="LAE201" s="18"/>
      <c r="LAF201" s="18"/>
      <c r="LAG201" s="18"/>
      <c r="LAH201" s="18"/>
      <c r="LAI201" s="18"/>
      <c r="LAJ201" s="18"/>
      <c r="LAK201" s="18"/>
      <c r="LAL201" s="18"/>
      <c r="LAM201" s="18"/>
      <c r="LAN201" s="18"/>
      <c r="LAO201" s="18"/>
      <c r="LAP201" s="18"/>
      <c r="LAQ201" s="18"/>
      <c r="LAR201" s="18"/>
      <c r="LAS201" s="18"/>
      <c r="LAT201" s="18"/>
      <c r="LAU201" s="18"/>
      <c r="LAV201" s="18"/>
      <c r="LAW201" s="18"/>
      <c r="LAX201" s="18"/>
      <c r="LAY201" s="18"/>
      <c r="LAZ201" s="18"/>
      <c r="LBA201" s="18"/>
      <c r="LBB201" s="18"/>
      <c r="LBC201" s="18"/>
      <c r="LBD201" s="18"/>
      <c r="LBE201" s="18"/>
      <c r="LBF201" s="18"/>
      <c r="LBG201" s="18"/>
      <c r="LBH201" s="18"/>
      <c r="LBI201" s="18"/>
      <c r="LBJ201" s="18"/>
      <c r="LBK201" s="18"/>
      <c r="LBL201" s="18"/>
      <c r="LBM201" s="18"/>
      <c r="LBN201" s="18"/>
      <c r="LBO201" s="18"/>
      <c r="LBP201" s="18"/>
      <c r="LBQ201" s="18"/>
      <c r="LBR201" s="18"/>
      <c r="LBS201" s="18"/>
      <c r="LBT201" s="18"/>
      <c r="LBU201" s="18"/>
      <c r="LBV201" s="18"/>
      <c r="LBW201" s="18"/>
      <c r="LBX201" s="18"/>
      <c r="LBY201" s="18"/>
      <c r="LBZ201" s="18"/>
      <c r="LCA201" s="18"/>
      <c r="LCB201" s="18"/>
      <c r="LCC201" s="18"/>
      <c r="LCD201" s="18"/>
      <c r="LCE201" s="18"/>
      <c r="LCF201" s="18"/>
      <c r="LCG201" s="18"/>
      <c r="LCH201" s="18"/>
      <c r="LCI201" s="18"/>
      <c r="LCJ201" s="18"/>
      <c r="LCK201" s="18"/>
      <c r="LCL201" s="18"/>
      <c r="LCM201" s="18"/>
      <c r="LCN201" s="18"/>
      <c r="LCO201" s="18"/>
      <c r="LCP201" s="18"/>
      <c r="LCQ201" s="18"/>
      <c r="LCR201" s="18"/>
      <c r="LCS201" s="18"/>
      <c r="LCT201" s="18"/>
      <c r="LCU201" s="18"/>
      <c r="LCV201" s="18"/>
      <c r="LCW201" s="18"/>
      <c r="LCX201" s="18"/>
      <c r="LCY201" s="18"/>
      <c r="LCZ201" s="18"/>
      <c r="LDA201" s="18"/>
      <c r="LDB201" s="18"/>
      <c r="LDC201" s="18"/>
      <c r="LDD201" s="18"/>
      <c r="LDE201" s="18"/>
      <c r="LDF201" s="18"/>
      <c r="LDG201" s="18"/>
      <c r="LDH201" s="18"/>
      <c r="LDI201" s="18"/>
      <c r="LDJ201" s="18"/>
      <c r="LDK201" s="18"/>
      <c r="LDL201" s="18"/>
      <c r="LDM201" s="18"/>
      <c r="LDN201" s="18"/>
      <c r="LDO201" s="18"/>
      <c r="LDP201" s="18"/>
      <c r="LDQ201" s="18"/>
      <c r="LDR201" s="18"/>
      <c r="LDS201" s="18"/>
      <c r="LDT201" s="18"/>
      <c r="LDU201" s="18"/>
      <c r="LDV201" s="18"/>
      <c r="LDW201" s="18"/>
      <c r="LDX201" s="18"/>
      <c r="LDY201" s="18"/>
      <c r="LDZ201" s="18"/>
      <c r="LEA201" s="18"/>
      <c r="LEB201" s="18"/>
      <c r="LEC201" s="18"/>
      <c r="LED201" s="18"/>
      <c r="LEE201" s="18"/>
      <c r="LEF201" s="18"/>
      <c r="LEG201" s="18"/>
      <c r="LEH201" s="18"/>
      <c r="LEI201" s="18"/>
      <c r="LEJ201" s="18"/>
      <c r="LEK201" s="18"/>
      <c r="LEL201" s="18"/>
      <c r="LEM201" s="18"/>
      <c r="LEN201" s="18"/>
      <c r="LEO201" s="18"/>
      <c r="LEP201" s="18"/>
      <c r="LEQ201" s="18"/>
      <c r="LER201" s="18"/>
      <c r="LES201" s="18"/>
      <c r="LET201" s="18"/>
      <c r="LEU201" s="18"/>
      <c r="LEV201" s="18"/>
      <c r="LEW201" s="18"/>
      <c r="LEX201" s="18"/>
      <c r="LEY201" s="18"/>
      <c r="LEZ201" s="18"/>
      <c r="LFA201" s="18"/>
      <c r="LFB201" s="18"/>
      <c r="LFC201" s="18"/>
      <c r="LFD201" s="18"/>
      <c r="LFE201" s="18"/>
      <c r="LFF201" s="18"/>
      <c r="LFG201" s="18"/>
      <c r="LFH201" s="18"/>
      <c r="LFI201" s="18"/>
      <c r="LFJ201" s="18"/>
      <c r="LFK201" s="18"/>
      <c r="LFL201" s="18"/>
      <c r="LFM201" s="18"/>
      <c r="LFN201" s="18"/>
      <c r="LFO201" s="18"/>
      <c r="LFP201" s="18"/>
      <c r="LFQ201" s="18"/>
      <c r="LFR201" s="18"/>
      <c r="LFS201" s="18"/>
      <c r="LFT201" s="18"/>
      <c r="LFU201" s="18"/>
      <c r="LFV201" s="18"/>
      <c r="LFW201" s="18"/>
      <c r="LFX201" s="18"/>
      <c r="LFY201" s="18"/>
      <c r="LFZ201" s="18"/>
      <c r="LGA201" s="18"/>
      <c r="LGB201" s="18"/>
      <c r="LGC201" s="18"/>
      <c r="LGD201" s="18"/>
      <c r="LGE201" s="18"/>
      <c r="LGF201" s="18"/>
      <c r="LGG201" s="18"/>
      <c r="LGH201" s="18"/>
      <c r="LGI201" s="18"/>
      <c r="LGJ201" s="18"/>
      <c r="LGK201" s="18"/>
      <c r="LGL201" s="18"/>
      <c r="LGM201" s="18"/>
      <c r="LGN201" s="18"/>
      <c r="LGO201" s="18"/>
      <c r="LGP201" s="18"/>
      <c r="LGQ201" s="18"/>
      <c r="LGR201" s="18"/>
      <c r="LGS201" s="18"/>
      <c r="LGT201" s="18"/>
      <c r="LGU201" s="18"/>
      <c r="LGV201" s="18"/>
      <c r="LGW201" s="18"/>
      <c r="LGX201" s="18"/>
      <c r="LGY201" s="18"/>
      <c r="LGZ201" s="18"/>
      <c r="LHA201" s="18"/>
      <c r="LHB201" s="18"/>
      <c r="LHC201" s="18"/>
      <c r="LHD201" s="18"/>
      <c r="LHE201" s="18"/>
      <c r="LHF201" s="18"/>
      <c r="LHG201" s="18"/>
      <c r="LHH201" s="18"/>
      <c r="LHI201" s="18"/>
      <c r="LHJ201" s="18"/>
      <c r="LHK201" s="18"/>
      <c r="LHL201" s="18"/>
      <c r="LHM201" s="18"/>
      <c r="LHN201" s="18"/>
      <c r="LHO201" s="18"/>
      <c r="LHP201" s="18"/>
      <c r="LHQ201" s="18"/>
      <c r="LHR201" s="18"/>
      <c r="LHS201" s="18"/>
      <c r="LHT201" s="18"/>
      <c r="LHU201" s="18"/>
      <c r="LHV201" s="18"/>
      <c r="LHW201" s="18"/>
      <c r="LHX201" s="18"/>
      <c r="LHY201" s="18"/>
      <c r="LHZ201" s="18"/>
      <c r="LIA201" s="18"/>
      <c r="LIB201" s="18"/>
      <c r="LIC201" s="18"/>
      <c r="LID201" s="18"/>
      <c r="LIE201" s="18"/>
      <c r="LIF201" s="18"/>
      <c r="LIG201" s="18"/>
      <c r="LIH201" s="18"/>
      <c r="LII201" s="18"/>
      <c r="LIJ201" s="18"/>
      <c r="LIK201" s="18"/>
      <c r="LIL201" s="18"/>
      <c r="LIM201" s="18"/>
      <c r="LIN201" s="18"/>
      <c r="LIO201" s="18"/>
      <c r="LIP201" s="18"/>
      <c r="LIQ201" s="18"/>
      <c r="LIR201" s="18"/>
      <c r="LIS201" s="18"/>
      <c r="LIT201" s="18"/>
      <c r="LIU201" s="18"/>
      <c r="LIV201" s="18"/>
      <c r="LIW201" s="18"/>
      <c r="LIX201" s="18"/>
      <c r="LIY201" s="18"/>
      <c r="LIZ201" s="18"/>
      <c r="LJA201" s="18"/>
      <c r="LJB201" s="18"/>
      <c r="LJC201" s="18"/>
      <c r="LJD201" s="18"/>
      <c r="LJE201" s="18"/>
      <c r="LJF201" s="18"/>
      <c r="LJG201" s="18"/>
      <c r="LJH201" s="18"/>
      <c r="LJI201" s="18"/>
      <c r="LJJ201" s="18"/>
      <c r="LJK201" s="18"/>
      <c r="LJL201" s="18"/>
      <c r="LJM201" s="18"/>
      <c r="LJN201" s="18"/>
      <c r="LJO201" s="18"/>
      <c r="LJP201" s="18"/>
      <c r="LJQ201" s="18"/>
      <c r="LJR201" s="18"/>
      <c r="LJS201" s="18"/>
      <c r="LJT201" s="18"/>
      <c r="LJU201" s="18"/>
      <c r="LJV201" s="18"/>
      <c r="LJW201" s="18"/>
      <c r="LJX201" s="18"/>
      <c r="LJY201" s="18"/>
      <c r="LJZ201" s="18"/>
      <c r="LKA201" s="18"/>
      <c r="LKB201" s="18"/>
      <c r="LKC201" s="18"/>
      <c r="LKD201" s="18"/>
      <c r="LKE201" s="18"/>
      <c r="LKF201" s="18"/>
      <c r="LKG201" s="18"/>
      <c r="LKH201" s="18"/>
      <c r="LKI201" s="18"/>
      <c r="LKJ201" s="18"/>
      <c r="LKK201" s="18"/>
      <c r="LKL201" s="18"/>
      <c r="LKM201" s="18"/>
      <c r="LKN201" s="18"/>
      <c r="LKO201" s="18"/>
      <c r="LKP201" s="18"/>
      <c r="LKQ201" s="18"/>
      <c r="LKR201" s="18"/>
      <c r="LKS201" s="18"/>
      <c r="LKT201" s="18"/>
      <c r="LKU201" s="18"/>
      <c r="LKV201" s="18"/>
      <c r="LKW201" s="18"/>
      <c r="LKX201" s="18"/>
      <c r="LKY201" s="18"/>
      <c r="LKZ201" s="18"/>
      <c r="LLA201" s="18"/>
      <c r="LLB201" s="18"/>
      <c r="LLC201" s="18"/>
      <c r="LLD201" s="18"/>
      <c r="LLE201" s="18"/>
      <c r="LLF201" s="18"/>
      <c r="LLG201" s="18"/>
      <c r="LLH201" s="18"/>
      <c r="LLI201" s="18"/>
      <c r="LLJ201" s="18"/>
      <c r="LLK201" s="18"/>
      <c r="LLL201" s="18"/>
      <c r="LLM201" s="18"/>
      <c r="LLN201" s="18"/>
      <c r="LLO201" s="18"/>
      <c r="LLP201" s="18"/>
      <c r="LLQ201" s="18"/>
      <c r="LLR201" s="18"/>
      <c r="LLS201" s="18"/>
      <c r="LLT201" s="18"/>
      <c r="LLU201" s="18"/>
      <c r="LLV201" s="18"/>
      <c r="LLW201" s="18"/>
      <c r="LLX201" s="18"/>
      <c r="LLY201" s="18"/>
      <c r="LLZ201" s="18"/>
      <c r="LMA201" s="18"/>
      <c r="LMB201" s="18"/>
      <c r="LMC201" s="18"/>
      <c r="LMD201" s="18"/>
      <c r="LME201" s="18"/>
      <c r="LMF201" s="18"/>
      <c r="LMG201" s="18"/>
      <c r="LMH201" s="18"/>
      <c r="LMI201" s="18"/>
      <c r="LMJ201" s="18"/>
      <c r="LMK201" s="18"/>
      <c r="LML201" s="18"/>
      <c r="LMM201" s="18"/>
      <c r="LMN201" s="18"/>
      <c r="LMO201" s="18"/>
      <c r="LMP201" s="18"/>
      <c r="LMQ201" s="18"/>
      <c r="LMR201" s="18"/>
      <c r="LMS201" s="18"/>
      <c r="LMT201" s="18"/>
      <c r="LMU201" s="18"/>
      <c r="LMV201" s="18"/>
      <c r="LMW201" s="18"/>
      <c r="LMX201" s="18"/>
      <c r="LMY201" s="18"/>
      <c r="LMZ201" s="18"/>
      <c r="LNA201" s="18"/>
      <c r="LNB201" s="18"/>
      <c r="LNC201" s="18"/>
      <c r="LND201" s="18"/>
      <c r="LNE201" s="18"/>
      <c r="LNF201" s="18"/>
      <c r="LNG201" s="18"/>
      <c r="LNH201" s="18"/>
      <c r="LNI201" s="18"/>
      <c r="LNJ201" s="18"/>
      <c r="LNK201" s="18"/>
      <c r="LNL201" s="18"/>
      <c r="LNM201" s="18"/>
      <c r="LNN201" s="18"/>
      <c r="LNO201" s="18"/>
      <c r="LNP201" s="18"/>
      <c r="LNQ201" s="18"/>
      <c r="LNR201" s="18"/>
      <c r="LNS201" s="18"/>
      <c r="LNT201" s="18"/>
      <c r="LNU201" s="18"/>
      <c r="LNV201" s="18"/>
      <c r="LNW201" s="18"/>
      <c r="LNX201" s="18"/>
      <c r="LNY201" s="18"/>
      <c r="LNZ201" s="18"/>
      <c r="LOA201" s="18"/>
      <c r="LOB201" s="18"/>
      <c r="LOC201" s="18"/>
      <c r="LOD201" s="18"/>
      <c r="LOE201" s="18"/>
      <c r="LOF201" s="18"/>
      <c r="LOG201" s="18"/>
      <c r="LOH201" s="18"/>
      <c r="LOI201" s="18"/>
      <c r="LOJ201" s="18"/>
      <c r="LOK201" s="18"/>
      <c r="LOL201" s="18"/>
      <c r="LOM201" s="18"/>
      <c r="LON201" s="18"/>
      <c r="LOO201" s="18"/>
      <c r="LOP201" s="18"/>
      <c r="LOQ201" s="18"/>
      <c r="LOR201" s="18"/>
      <c r="LOS201" s="18"/>
      <c r="LOT201" s="18"/>
      <c r="LOU201" s="18"/>
      <c r="LOV201" s="18"/>
      <c r="LOW201" s="18"/>
      <c r="LOX201" s="18"/>
      <c r="LOY201" s="18"/>
      <c r="LOZ201" s="18"/>
      <c r="LPA201" s="18"/>
      <c r="LPB201" s="18"/>
      <c r="LPC201" s="18"/>
      <c r="LPD201" s="18"/>
      <c r="LPE201" s="18"/>
      <c r="LPF201" s="18"/>
      <c r="LPG201" s="18"/>
      <c r="LPH201" s="18"/>
      <c r="LPI201" s="18"/>
      <c r="LPJ201" s="18"/>
      <c r="LPK201" s="18"/>
      <c r="LPL201" s="18"/>
      <c r="LPM201" s="18"/>
      <c r="LPN201" s="18"/>
      <c r="LPO201" s="18"/>
      <c r="LPP201" s="18"/>
      <c r="LPQ201" s="18"/>
      <c r="LPR201" s="18"/>
      <c r="LPS201" s="18"/>
      <c r="LPT201" s="18"/>
      <c r="LPU201" s="18"/>
      <c r="LPV201" s="18"/>
      <c r="LPW201" s="18"/>
      <c r="LPX201" s="18"/>
      <c r="LPY201" s="18"/>
      <c r="LPZ201" s="18"/>
      <c r="LQA201" s="18"/>
      <c r="LQB201" s="18"/>
      <c r="LQC201" s="18"/>
      <c r="LQD201" s="18"/>
      <c r="LQE201" s="18"/>
      <c r="LQF201" s="18"/>
      <c r="LQG201" s="18"/>
      <c r="LQH201" s="18"/>
      <c r="LQI201" s="18"/>
      <c r="LQJ201" s="18"/>
      <c r="LQK201" s="18"/>
      <c r="LQL201" s="18"/>
      <c r="LQM201" s="18"/>
      <c r="LQN201" s="18"/>
      <c r="LQO201" s="18"/>
      <c r="LQP201" s="18"/>
      <c r="LQQ201" s="18"/>
      <c r="LQR201" s="18"/>
      <c r="LQS201" s="18"/>
      <c r="LQT201" s="18"/>
      <c r="LQU201" s="18"/>
      <c r="LQV201" s="18"/>
      <c r="LQW201" s="18"/>
      <c r="LQX201" s="18"/>
      <c r="LQY201" s="18"/>
      <c r="LQZ201" s="18"/>
      <c r="LRA201" s="18"/>
      <c r="LRB201" s="18"/>
      <c r="LRC201" s="18"/>
      <c r="LRD201" s="18"/>
      <c r="LRE201" s="18"/>
      <c r="LRF201" s="18"/>
      <c r="LRG201" s="18"/>
      <c r="LRH201" s="18"/>
      <c r="LRI201" s="18"/>
      <c r="LRJ201" s="18"/>
      <c r="LRK201" s="18"/>
      <c r="LRL201" s="18"/>
      <c r="LRM201" s="18"/>
      <c r="LRN201" s="18"/>
      <c r="LRO201" s="18"/>
      <c r="LRP201" s="18"/>
      <c r="LRQ201" s="18"/>
      <c r="LRR201" s="18"/>
      <c r="LRS201" s="18"/>
      <c r="LRT201" s="18"/>
      <c r="LRU201" s="18"/>
      <c r="LRV201" s="18"/>
      <c r="LRW201" s="18"/>
      <c r="LRX201" s="18"/>
      <c r="LRY201" s="18"/>
      <c r="LRZ201" s="18"/>
      <c r="LSA201" s="18"/>
      <c r="LSB201" s="18"/>
      <c r="LSC201" s="18"/>
      <c r="LSD201" s="18"/>
      <c r="LSE201" s="18"/>
      <c r="LSF201" s="18"/>
      <c r="LSG201" s="18"/>
      <c r="LSH201" s="18"/>
      <c r="LSI201" s="18"/>
      <c r="LSJ201" s="18"/>
      <c r="LSK201" s="18"/>
      <c r="LSL201" s="18"/>
      <c r="LSM201" s="18"/>
      <c r="LSN201" s="18"/>
      <c r="LSO201" s="18"/>
      <c r="LSP201" s="18"/>
      <c r="LSQ201" s="18"/>
      <c r="LSR201" s="18"/>
      <c r="LSS201" s="18"/>
      <c r="LST201" s="18"/>
      <c r="LSU201" s="18"/>
      <c r="LSV201" s="18"/>
      <c r="LSW201" s="18"/>
      <c r="LSX201" s="18"/>
      <c r="LSY201" s="18"/>
      <c r="LSZ201" s="18"/>
      <c r="LTA201" s="18"/>
      <c r="LTB201" s="18"/>
      <c r="LTC201" s="18"/>
      <c r="LTD201" s="18"/>
      <c r="LTE201" s="18"/>
      <c r="LTF201" s="18"/>
      <c r="LTG201" s="18"/>
      <c r="LTH201" s="18"/>
      <c r="LTI201" s="18"/>
      <c r="LTJ201" s="18"/>
      <c r="LTK201" s="18"/>
      <c r="LTL201" s="18"/>
      <c r="LTM201" s="18"/>
      <c r="LTN201" s="18"/>
      <c r="LTO201" s="18"/>
      <c r="LTP201" s="18"/>
      <c r="LTQ201" s="18"/>
      <c r="LTR201" s="18"/>
      <c r="LTS201" s="18"/>
      <c r="LTT201" s="18"/>
      <c r="LTU201" s="18"/>
      <c r="LTV201" s="18"/>
      <c r="LTW201" s="18"/>
      <c r="LTX201" s="18"/>
      <c r="LTY201" s="18"/>
      <c r="LTZ201" s="18"/>
      <c r="LUA201" s="18"/>
      <c r="LUB201" s="18"/>
      <c r="LUC201" s="18"/>
      <c r="LUD201" s="18"/>
      <c r="LUE201" s="18"/>
      <c r="LUF201" s="18"/>
      <c r="LUG201" s="18"/>
      <c r="LUH201" s="18"/>
      <c r="LUI201" s="18"/>
      <c r="LUJ201" s="18"/>
      <c r="LUK201" s="18"/>
      <c r="LUL201" s="18"/>
      <c r="LUM201" s="18"/>
      <c r="LUN201" s="18"/>
      <c r="LUO201" s="18"/>
      <c r="LUP201" s="18"/>
      <c r="LUQ201" s="18"/>
      <c r="LUR201" s="18"/>
      <c r="LUS201" s="18"/>
      <c r="LUT201" s="18"/>
      <c r="LUU201" s="18"/>
      <c r="LUV201" s="18"/>
      <c r="LUW201" s="18"/>
      <c r="LUX201" s="18"/>
      <c r="LUY201" s="18"/>
      <c r="LUZ201" s="18"/>
      <c r="LVA201" s="18"/>
      <c r="LVB201" s="18"/>
      <c r="LVC201" s="18"/>
      <c r="LVD201" s="18"/>
      <c r="LVE201" s="18"/>
      <c r="LVF201" s="18"/>
      <c r="LVG201" s="18"/>
      <c r="LVH201" s="18"/>
      <c r="LVI201" s="18"/>
      <c r="LVJ201" s="18"/>
      <c r="LVK201" s="18"/>
      <c r="LVL201" s="18"/>
      <c r="LVM201" s="18"/>
      <c r="LVN201" s="18"/>
      <c r="LVO201" s="18"/>
      <c r="LVP201" s="18"/>
      <c r="LVQ201" s="18"/>
      <c r="LVR201" s="18"/>
      <c r="LVS201" s="18"/>
      <c r="LVT201" s="18"/>
      <c r="LVU201" s="18"/>
      <c r="LVV201" s="18"/>
      <c r="LVW201" s="18"/>
      <c r="LVX201" s="18"/>
      <c r="LVY201" s="18"/>
      <c r="LVZ201" s="18"/>
      <c r="LWA201" s="18"/>
      <c r="LWB201" s="18"/>
      <c r="LWC201" s="18"/>
      <c r="LWD201" s="18"/>
      <c r="LWE201" s="18"/>
      <c r="LWF201" s="18"/>
      <c r="LWG201" s="18"/>
      <c r="LWH201" s="18"/>
      <c r="LWI201" s="18"/>
      <c r="LWJ201" s="18"/>
      <c r="LWK201" s="18"/>
      <c r="LWL201" s="18"/>
      <c r="LWM201" s="18"/>
      <c r="LWN201" s="18"/>
      <c r="LWO201" s="18"/>
      <c r="LWP201" s="18"/>
      <c r="LWQ201" s="18"/>
      <c r="LWR201" s="18"/>
      <c r="LWS201" s="18"/>
      <c r="LWT201" s="18"/>
      <c r="LWU201" s="18"/>
      <c r="LWV201" s="18"/>
      <c r="LWW201" s="18"/>
      <c r="LWX201" s="18"/>
      <c r="LWY201" s="18"/>
      <c r="LWZ201" s="18"/>
      <c r="LXA201" s="18"/>
      <c r="LXB201" s="18"/>
      <c r="LXC201" s="18"/>
      <c r="LXD201" s="18"/>
      <c r="LXE201" s="18"/>
      <c r="LXF201" s="18"/>
      <c r="LXG201" s="18"/>
      <c r="LXH201" s="18"/>
      <c r="LXI201" s="18"/>
      <c r="LXJ201" s="18"/>
      <c r="LXK201" s="18"/>
      <c r="LXL201" s="18"/>
      <c r="LXM201" s="18"/>
      <c r="LXN201" s="18"/>
      <c r="LXO201" s="18"/>
      <c r="LXP201" s="18"/>
      <c r="LXQ201" s="18"/>
      <c r="LXR201" s="18"/>
      <c r="LXS201" s="18"/>
      <c r="LXT201" s="18"/>
      <c r="LXU201" s="18"/>
      <c r="LXV201" s="18"/>
      <c r="LXW201" s="18"/>
      <c r="LXX201" s="18"/>
      <c r="LXY201" s="18"/>
      <c r="LXZ201" s="18"/>
      <c r="LYA201" s="18"/>
      <c r="LYB201" s="18"/>
      <c r="LYC201" s="18"/>
      <c r="LYD201" s="18"/>
      <c r="LYE201" s="18"/>
      <c r="LYF201" s="18"/>
      <c r="LYG201" s="18"/>
      <c r="LYH201" s="18"/>
      <c r="LYI201" s="18"/>
      <c r="LYJ201" s="18"/>
      <c r="LYK201" s="18"/>
      <c r="LYL201" s="18"/>
      <c r="LYM201" s="18"/>
      <c r="LYN201" s="18"/>
      <c r="LYO201" s="18"/>
      <c r="LYP201" s="18"/>
      <c r="LYQ201" s="18"/>
      <c r="LYR201" s="18"/>
      <c r="LYS201" s="18"/>
      <c r="LYT201" s="18"/>
      <c r="LYU201" s="18"/>
      <c r="LYV201" s="18"/>
      <c r="LYW201" s="18"/>
      <c r="LYX201" s="18"/>
      <c r="LYY201" s="18"/>
      <c r="LYZ201" s="18"/>
      <c r="LZA201" s="18"/>
      <c r="LZB201" s="18"/>
      <c r="LZC201" s="18"/>
      <c r="LZD201" s="18"/>
      <c r="LZE201" s="18"/>
      <c r="LZF201" s="18"/>
      <c r="LZG201" s="18"/>
      <c r="LZH201" s="18"/>
      <c r="LZI201" s="18"/>
      <c r="LZJ201" s="18"/>
      <c r="LZK201" s="18"/>
      <c r="LZL201" s="18"/>
      <c r="LZM201" s="18"/>
      <c r="LZN201" s="18"/>
      <c r="LZO201" s="18"/>
      <c r="LZP201" s="18"/>
      <c r="LZQ201" s="18"/>
      <c r="LZR201" s="18"/>
      <c r="LZS201" s="18"/>
      <c r="LZT201" s="18"/>
      <c r="LZU201" s="18"/>
      <c r="LZV201" s="18"/>
      <c r="LZW201" s="18"/>
      <c r="LZX201" s="18"/>
      <c r="LZY201" s="18"/>
      <c r="LZZ201" s="18"/>
      <c r="MAA201" s="18"/>
      <c r="MAB201" s="18"/>
      <c r="MAC201" s="18"/>
      <c r="MAD201" s="18"/>
      <c r="MAE201" s="18"/>
      <c r="MAF201" s="18"/>
      <c r="MAG201" s="18"/>
      <c r="MAH201" s="18"/>
      <c r="MAI201" s="18"/>
      <c r="MAJ201" s="18"/>
      <c r="MAK201" s="18"/>
      <c r="MAL201" s="18"/>
      <c r="MAM201" s="18"/>
      <c r="MAN201" s="18"/>
      <c r="MAO201" s="18"/>
      <c r="MAP201" s="18"/>
      <c r="MAQ201" s="18"/>
      <c r="MAR201" s="18"/>
      <c r="MAS201" s="18"/>
      <c r="MAT201" s="18"/>
      <c r="MAU201" s="18"/>
      <c r="MAV201" s="18"/>
      <c r="MAW201" s="18"/>
      <c r="MAX201" s="18"/>
      <c r="MAY201" s="18"/>
      <c r="MAZ201" s="18"/>
      <c r="MBA201" s="18"/>
      <c r="MBB201" s="18"/>
      <c r="MBC201" s="18"/>
      <c r="MBD201" s="18"/>
      <c r="MBE201" s="18"/>
      <c r="MBF201" s="18"/>
      <c r="MBG201" s="18"/>
      <c r="MBH201" s="18"/>
      <c r="MBI201" s="18"/>
      <c r="MBJ201" s="18"/>
      <c r="MBK201" s="18"/>
      <c r="MBL201" s="18"/>
      <c r="MBM201" s="18"/>
      <c r="MBN201" s="18"/>
      <c r="MBO201" s="18"/>
      <c r="MBP201" s="18"/>
      <c r="MBQ201" s="18"/>
      <c r="MBR201" s="18"/>
      <c r="MBS201" s="18"/>
      <c r="MBT201" s="18"/>
      <c r="MBU201" s="18"/>
      <c r="MBV201" s="18"/>
      <c r="MBW201" s="18"/>
      <c r="MBX201" s="18"/>
      <c r="MBY201" s="18"/>
      <c r="MBZ201" s="18"/>
      <c r="MCA201" s="18"/>
      <c r="MCB201" s="18"/>
      <c r="MCC201" s="18"/>
      <c r="MCD201" s="18"/>
      <c r="MCE201" s="18"/>
      <c r="MCF201" s="18"/>
      <c r="MCG201" s="18"/>
      <c r="MCH201" s="18"/>
      <c r="MCI201" s="18"/>
      <c r="MCJ201" s="18"/>
      <c r="MCK201" s="18"/>
      <c r="MCL201" s="18"/>
      <c r="MCM201" s="18"/>
      <c r="MCN201" s="18"/>
      <c r="MCO201" s="18"/>
      <c r="MCP201" s="18"/>
      <c r="MCQ201" s="18"/>
      <c r="MCR201" s="18"/>
      <c r="MCS201" s="18"/>
      <c r="MCT201" s="18"/>
      <c r="MCU201" s="18"/>
      <c r="MCV201" s="18"/>
      <c r="MCW201" s="18"/>
      <c r="MCX201" s="18"/>
      <c r="MCY201" s="18"/>
      <c r="MCZ201" s="18"/>
      <c r="MDA201" s="18"/>
      <c r="MDB201" s="18"/>
      <c r="MDC201" s="18"/>
      <c r="MDD201" s="18"/>
      <c r="MDE201" s="18"/>
      <c r="MDF201" s="18"/>
      <c r="MDG201" s="18"/>
      <c r="MDH201" s="18"/>
      <c r="MDI201" s="18"/>
      <c r="MDJ201" s="18"/>
      <c r="MDK201" s="18"/>
      <c r="MDL201" s="18"/>
      <c r="MDM201" s="18"/>
      <c r="MDN201" s="18"/>
      <c r="MDO201" s="18"/>
      <c r="MDP201" s="18"/>
      <c r="MDQ201" s="18"/>
      <c r="MDR201" s="18"/>
      <c r="MDS201" s="18"/>
      <c r="MDT201" s="18"/>
      <c r="MDU201" s="18"/>
      <c r="MDV201" s="18"/>
      <c r="MDW201" s="18"/>
      <c r="MDX201" s="18"/>
      <c r="MDY201" s="18"/>
      <c r="MDZ201" s="18"/>
      <c r="MEA201" s="18"/>
      <c r="MEB201" s="18"/>
      <c r="MEC201" s="18"/>
      <c r="MED201" s="18"/>
      <c r="MEE201" s="18"/>
      <c r="MEF201" s="18"/>
      <c r="MEG201" s="18"/>
      <c r="MEH201" s="18"/>
      <c r="MEI201" s="18"/>
      <c r="MEJ201" s="18"/>
      <c r="MEK201" s="18"/>
      <c r="MEL201" s="18"/>
      <c r="MEM201" s="18"/>
      <c r="MEN201" s="18"/>
      <c r="MEO201" s="18"/>
      <c r="MEP201" s="18"/>
      <c r="MEQ201" s="18"/>
      <c r="MER201" s="18"/>
      <c r="MES201" s="18"/>
      <c r="MET201" s="18"/>
      <c r="MEU201" s="18"/>
      <c r="MEV201" s="18"/>
      <c r="MEW201" s="18"/>
      <c r="MEX201" s="18"/>
      <c r="MEY201" s="18"/>
      <c r="MEZ201" s="18"/>
      <c r="MFA201" s="18"/>
      <c r="MFB201" s="18"/>
      <c r="MFC201" s="18"/>
      <c r="MFD201" s="18"/>
      <c r="MFE201" s="18"/>
      <c r="MFF201" s="18"/>
      <c r="MFG201" s="18"/>
      <c r="MFH201" s="18"/>
      <c r="MFI201" s="18"/>
      <c r="MFJ201" s="18"/>
      <c r="MFK201" s="18"/>
      <c r="MFL201" s="18"/>
      <c r="MFM201" s="18"/>
      <c r="MFN201" s="18"/>
      <c r="MFO201" s="18"/>
      <c r="MFP201" s="18"/>
      <c r="MFQ201" s="18"/>
      <c r="MFR201" s="18"/>
      <c r="MFS201" s="18"/>
      <c r="MFT201" s="18"/>
      <c r="MFU201" s="18"/>
      <c r="MFV201" s="18"/>
      <c r="MFW201" s="18"/>
      <c r="MFX201" s="18"/>
      <c r="MFY201" s="18"/>
      <c r="MFZ201" s="18"/>
      <c r="MGA201" s="18"/>
      <c r="MGB201" s="18"/>
      <c r="MGC201" s="18"/>
      <c r="MGD201" s="18"/>
      <c r="MGE201" s="18"/>
      <c r="MGF201" s="18"/>
      <c r="MGG201" s="18"/>
      <c r="MGH201" s="18"/>
      <c r="MGI201" s="18"/>
      <c r="MGJ201" s="18"/>
      <c r="MGK201" s="18"/>
      <c r="MGL201" s="18"/>
      <c r="MGM201" s="18"/>
      <c r="MGN201" s="18"/>
      <c r="MGO201" s="18"/>
      <c r="MGP201" s="18"/>
      <c r="MGQ201" s="18"/>
      <c r="MGR201" s="18"/>
      <c r="MGS201" s="18"/>
      <c r="MGT201" s="18"/>
      <c r="MGU201" s="18"/>
      <c r="MGV201" s="18"/>
      <c r="MGW201" s="18"/>
      <c r="MGX201" s="18"/>
      <c r="MGY201" s="18"/>
      <c r="MGZ201" s="18"/>
      <c r="MHA201" s="18"/>
      <c r="MHB201" s="18"/>
      <c r="MHC201" s="18"/>
      <c r="MHD201" s="18"/>
      <c r="MHE201" s="18"/>
      <c r="MHF201" s="18"/>
      <c r="MHG201" s="18"/>
      <c r="MHH201" s="18"/>
      <c r="MHI201" s="18"/>
      <c r="MHJ201" s="18"/>
      <c r="MHK201" s="18"/>
      <c r="MHL201" s="18"/>
      <c r="MHM201" s="18"/>
      <c r="MHN201" s="18"/>
      <c r="MHO201" s="18"/>
      <c r="MHP201" s="18"/>
      <c r="MHQ201" s="18"/>
      <c r="MHR201" s="18"/>
      <c r="MHS201" s="18"/>
      <c r="MHT201" s="18"/>
      <c r="MHU201" s="18"/>
      <c r="MHV201" s="18"/>
      <c r="MHW201" s="18"/>
      <c r="MHX201" s="18"/>
      <c r="MHY201" s="18"/>
      <c r="MHZ201" s="18"/>
      <c r="MIA201" s="18"/>
      <c r="MIB201" s="18"/>
      <c r="MIC201" s="18"/>
      <c r="MID201" s="18"/>
      <c r="MIE201" s="18"/>
      <c r="MIF201" s="18"/>
      <c r="MIG201" s="18"/>
      <c r="MIH201" s="18"/>
      <c r="MII201" s="18"/>
      <c r="MIJ201" s="18"/>
      <c r="MIK201" s="18"/>
      <c r="MIL201" s="18"/>
      <c r="MIM201" s="18"/>
      <c r="MIN201" s="18"/>
      <c r="MIO201" s="18"/>
      <c r="MIP201" s="18"/>
      <c r="MIQ201" s="18"/>
      <c r="MIR201" s="18"/>
      <c r="MIS201" s="18"/>
      <c r="MIT201" s="18"/>
      <c r="MIU201" s="18"/>
      <c r="MIV201" s="18"/>
      <c r="MIW201" s="18"/>
      <c r="MIX201" s="18"/>
      <c r="MIY201" s="18"/>
      <c r="MIZ201" s="18"/>
      <c r="MJA201" s="18"/>
      <c r="MJB201" s="18"/>
      <c r="MJC201" s="18"/>
      <c r="MJD201" s="18"/>
      <c r="MJE201" s="18"/>
      <c r="MJF201" s="18"/>
      <c r="MJG201" s="18"/>
      <c r="MJH201" s="18"/>
      <c r="MJI201" s="18"/>
      <c r="MJJ201" s="18"/>
      <c r="MJK201" s="18"/>
      <c r="MJL201" s="18"/>
      <c r="MJM201" s="18"/>
      <c r="MJN201" s="18"/>
      <c r="MJO201" s="18"/>
      <c r="MJP201" s="18"/>
      <c r="MJQ201" s="18"/>
      <c r="MJR201" s="18"/>
      <c r="MJS201" s="18"/>
      <c r="MJT201" s="18"/>
      <c r="MJU201" s="18"/>
      <c r="MJV201" s="18"/>
      <c r="MJW201" s="18"/>
      <c r="MJX201" s="18"/>
      <c r="MJY201" s="18"/>
      <c r="MJZ201" s="18"/>
      <c r="MKA201" s="18"/>
      <c r="MKB201" s="18"/>
      <c r="MKC201" s="18"/>
      <c r="MKD201" s="18"/>
      <c r="MKE201" s="18"/>
      <c r="MKF201" s="18"/>
      <c r="MKG201" s="18"/>
      <c r="MKH201" s="18"/>
      <c r="MKI201" s="18"/>
      <c r="MKJ201" s="18"/>
      <c r="MKK201" s="18"/>
      <c r="MKL201" s="18"/>
      <c r="MKM201" s="18"/>
      <c r="MKN201" s="18"/>
      <c r="MKO201" s="18"/>
      <c r="MKP201" s="18"/>
      <c r="MKQ201" s="18"/>
      <c r="MKR201" s="18"/>
      <c r="MKS201" s="18"/>
      <c r="MKT201" s="18"/>
      <c r="MKU201" s="18"/>
      <c r="MKV201" s="18"/>
      <c r="MKW201" s="18"/>
      <c r="MKX201" s="18"/>
      <c r="MKY201" s="18"/>
      <c r="MKZ201" s="18"/>
      <c r="MLA201" s="18"/>
      <c r="MLB201" s="18"/>
      <c r="MLC201" s="18"/>
      <c r="MLD201" s="18"/>
      <c r="MLE201" s="18"/>
      <c r="MLF201" s="18"/>
      <c r="MLG201" s="18"/>
      <c r="MLH201" s="18"/>
      <c r="MLI201" s="18"/>
      <c r="MLJ201" s="18"/>
      <c r="MLK201" s="18"/>
      <c r="MLL201" s="18"/>
      <c r="MLM201" s="18"/>
      <c r="MLN201" s="18"/>
      <c r="MLO201" s="18"/>
      <c r="MLP201" s="18"/>
      <c r="MLQ201" s="18"/>
      <c r="MLR201" s="18"/>
      <c r="MLS201" s="18"/>
      <c r="MLT201" s="18"/>
      <c r="MLU201" s="18"/>
      <c r="MLV201" s="18"/>
      <c r="MLW201" s="18"/>
      <c r="MLX201" s="18"/>
      <c r="MLY201" s="18"/>
      <c r="MLZ201" s="18"/>
      <c r="MMA201" s="18"/>
      <c r="MMB201" s="18"/>
      <c r="MMC201" s="18"/>
      <c r="MMD201" s="18"/>
      <c r="MME201" s="18"/>
      <c r="MMF201" s="18"/>
      <c r="MMG201" s="18"/>
      <c r="MMH201" s="18"/>
      <c r="MMI201" s="18"/>
      <c r="MMJ201" s="18"/>
      <c r="MMK201" s="18"/>
      <c r="MML201" s="18"/>
      <c r="MMM201" s="18"/>
      <c r="MMN201" s="18"/>
      <c r="MMO201" s="18"/>
      <c r="MMP201" s="18"/>
      <c r="MMQ201" s="18"/>
      <c r="MMR201" s="18"/>
      <c r="MMS201" s="18"/>
      <c r="MMT201" s="18"/>
      <c r="MMU201" s="18"/>
      <c r="MMV201" s="18"/>
      <c r="MMW201" s="18"/>
      <c r="MMX201" s="18"/>
      <c r="MMY201" s="18"/>
      <c r="MMZ201" s="18"/>
      <c r="MNA201" s="18"/>
      <c r="MNB201" s="18"/>
      <c r="MNC201" s="18"/>
      <c r="MND201" s="18"/>
      <c r="MNE201" s="18"/>
      <c r="MNF201" s="18"/>
      <c r="MNG201" s="18"/>
      <c r="MNH201" s="18"/>
      <c r="MNI201" s="18"/>
      <c r="MNJ201" s="18"/>
      <c r="MNK201" s="18"/>
      <c r="MNL201" s="18"/>
      <c r="MNM201" s="18"/>
      <c r="MNN201" s="18"/>
      <c r="MNO201" s="18"/>
      <c r="MNP201" s="18"/>
      <c r="MNQ201" s="18"/>
      <c r="MNR201" s="18"/>
      <c r="MNS201" s="18"/>
      <c r="MNT201" s="18"/>
      <c r="MNU201" s="18"/>
      <c r="MNV201" s="18"/>
      <c r="MNW201" s="18"/>
      <c r="MNX201" s="18"/>
      <c r="MNY201" s="18"/>
      <c r="MNZ201" s="18"/>
      <c r="MOA201" s="18"/>
      <c r="MOB201" s="18"/>
      <c r="MOC201" s="18"/>
      <c r="MOD201" s="18"/>
      <c r="MOE201" s="18"/>
      <c r="MOF201" s="18"/>
      <c r="MOG201" s="18"/>
      <c r="MOH201" s="18"/>
      <c r="MOI201" s="18"/>
      <c r="MOJ201" s="18"/>
      <c r="MOK201" s="18"/>
      <c r="MOL201" s="18"/>
      <c r="MOM201" s="18"/>
      <c r="MON201" s="18"/>
      <c r="MOO201" s="18"/>
      <c r="MOP201" s="18"/>
      <c r="MOQ201" s="18"/>
      <c r="MOR201" s="18"/>
      <c r="MOS201" s="18"/>
      <c r="MOT201" s="18"/>
      <c r="MOU201" s="18"/>
      <c r="MOV201" s="18"/>
      <c r="MOW201" s="18"/>
      <c r="MOX201" s="18"/>
      <c r="MOY201" s="18"/>
      <c r="MOZ201" s="18"/>
      <c r="MPA201" s="18"/>
      <c r="MPB201" s="18"/>
      <c r="MPC201" s="18"/>
      <c r="MPD201" s="18"/>
      <c r="MPE201" s="18"/>
      <c r="MPF201" s="18"/>
      <c r="MPG201" s="18"/>
      <c r="MPH201" s="18"/>
      <c r="MPI201" s="18"/>
      <c r="MPJ201" s="18"/>
      <c r="MPK201" s="18"/>
      <c r="MPL201" s="18"/>
      <c r="MPM201" s="18"/>
      <c r="MPN201" s="18"/>
      <c r="MPO201" s="18"/>
      <c r="MPP201" s="18"/>
      <c r="MPQ201" s="18"/>
      <c r="MPR201" s="18"/>
      <c r="MPS201" s="18"/>
      <c r="MPT201" s="18"/>
      <c r="MPU201" s="18"/>
      <c r="MPV201" s="18"/>
      <c r="MPW201" s="18"/>
      <c r="MPX201" s="18"/>
      <c r="MPY201" s="18"/>
      <c r="MPZ201" s="18"/>
      <c r="MQA201" s="18"/>
      <c r="MQB201" s="18"/>
      <c r="MQC201" s="18"/>
      <c r="MQD201" s="18"/>
      <c r="MQE201" s="18"/>
      <c r="MQF201" s="18"/>
      <c r="MQG201" s="18"/>
      <c r="MQH201" s="18"/>
      <c r="MQI201" s="18"/>
      <c r="MQJ201" s="18"/>
      <c r="MQK201" s="18"/>
      <c r="MQL201" s="18"/>
      <c r="MQM201" s="18"/>
      <c r="MQN201" s="18"/>
      <c r="MQO201" s="18"/>
      <c r="MQP201" s="18"/>
      <c r="MQQ201" s="18"/>
      <c r="MQR201" s="18"/>
      <c r="MQS201" s="18"/>
      <c r="MQT201" s="18"/>
      <c r="MQU201" s="18"/>
      <c r="MQV201" s="18"/>
      <c r="MQW201" s="18"/>
      <c r="MQX201" s="18"/>
      <c r="MQY201" s="18"/>
      <c r="MQZ201" s="18"/>
      <c r="MRA201" s="18"/>
      <c r="MRB201" s="18"/>
      <c r="MRC201" s="18"/>
      <c r="MRD201" s="18"/>
      <c r="MRE201" s="18"/>
      <c r="MRF201" s="18"/>
      <c r="MRG201" s="18"/>
      <c r="MRH201" s="18"/>
      <c r="MRI201" s="18"/>
      <c r="MRJ201" s="18"/>
      <c r="MRK201" s="18"/>
      <c r="MRL201" s="18"/>
      <c r="MRM201" s="18"/>
      <c r="MRN201" s="18"/>
      <c r="MRO201" s="18"/>
      <c r="MRP201" s="18"/>
      <c r="MRQ201" s="18"/>
      <c r="MRR201" s="18"/>
      <c r="MRS201" s="18"/>
      <c r="MRT201" s="18"/>
      <c r="MRU201" s="18"/>
      <c r="MRV201" s="18"/>
      <c r="MRW201" s="18"/>
      <c r="MRX201" s="18"/>
      <c r="MRY201" s="18"/>
      <c r="MRZ201" s="18"/>
      <c r="MSA201" s="18"/>
      <c r="MSB201" s="18"/>
      <c r="MSC201" s="18"/>
      <c r="MSD201" s="18"/>
      <c r="MSE201" s="18"/>
      <c r="MSF201" s="18"/>
      <c r="MSG201" s="18"/>
      <c r="MSH201" s="18"/>
      <c r="MSI201" s="18"/>
      <c r="MSJ201" s="18"/>
      <c r="MSK201" s="18"/>
      <c r="MSL201" s="18"/>
      <c r="MSM201" s="18"/>
      <c r="MSN201" s="18"/>
      <c r="MSO201" s="18"/>
      <c r="MSP201" s="18"/>
      <c r="MSQ201" s="18"/>
      <c r="MSR201" s="18"/>
      <c r="MSS201" s="18"/>
      <c r="MST201" s="18"/>
      <c r="MSU201" s="18"/>
      <c r="MSV201" s="18"/>
      <c r="MSW201" s="18"/>
      <c r="MSX201" s="18"/>
      <c r="MSY201" s="18"/>
      <c r="MSZ201" s="18"/>
      <c r="MTA201" s="18"/>
      <c r="MTB201" s="18"/>
      <c r="MTC201" s="18"/>
      <c r="MTD201" s="18"/>
      <c r="MTE201" s="18"/>
      <c r="MTF201" s="18"/>
      <c r="MTG201" s="18"/>
      <c r="MTH201" s="18"/>
      <c r="MTI201" s="18"/>
      <c r="MTJ201" s="18"/>
      <c r="MTK201" s="18"/>
      <c r="MTL201" s="18"/>
      <c r="MTM201" s="18"/>
      <c r="MTN201" s="18"/>
      <c r="MTO201" s="18"/>
      <c r="MTP201" s="18"/>
      <c r="MTQ201" s="18"/>
      <c r="MTR201" s="18"/>
      <c r="MTS201" s="18"/>
      <c r="MTT201" s="18"/>
      <c r="MTU201" s="18"/>
      <c r="MTV201" s="18"/>
      <c r="MTW201" s="18"/>
      <c r="MTX201" s="18"/>
      <c r="MTY201" s="18"/>
      <c r="MTZ201" s="18"/>
      <c r="MUA201" s="18"/>
      <c r="MUB201" s="18"/>
      <c r="MUC201" s="18"/>
      <c r="MUD201" s="18"/>
      <c r="MUE201" s="18"/>
      <c r="MUF201" s="18"/>
      <c r="MUG201" s="18"/>
      <c r="MUH201" s="18"/>
      <c r="MUI201" s="18"/>
      <c r="MUJ201" s="18"/>
      <c r="MUK201" s="18"/>
      <c r="MUL201" s="18"/>
      <c r="MUM201" s="18"/>
      <c r="MUN201" s="18"/>
      <c r="MUO201" s="18"/>
      <c r="MUP201" s="18"/>
      <c r="MUQ201" s="18"/>
      <c r="MUR201" s="18"/>
      <c r="MUS201" s="18"/>
      <c r="MUT201" s="18"/>
      <c r="MUU201" s="18"/>
      <c r="MUV201" s="18"/>
      <c r="MUW201" s="18"/>
      <c r="MUX201" s="18"/>
      <c r="MUY201" s="18"/>
      <c r="MUZ201" s="18"/>
      <c r="MVA201" s="18"/>
      <c r="MVB201" s="18"/>
      <c r="MVC201" s="18"/>
      <c r="MVD201" s="18"/>
      <c r="MVE201" s="18"/>
      <c r="MVF201" s="18"/>
      <c r="MVG201" s="18"/>
      <c r="MVH201" s="18"/>
      <c r="MVI201" s="18"/>
      <c r="MVJ201" s="18"/>
      <c r="MVK201" s="18"/>
      <c r="MVL201" s="18"/>
      <c r="MVM201" s="18"/>
      <c r="MVN201" s="18"/>
      <c r="MVO201" s="18"/>
      <c r="MVP201" s="18"/>
      <c r="MVQ201" s="18"/>
      <c r="MVR201" s="18"/>
      <c r="MVS201" s="18"/>
      <c r="MVT201" s="18"/>
      <c r="MVU201" s="18"/>
      <c r="MVV201" s="18"/>
      <c r="MVW201" s="18"/>
      <c r="MVX201" s="18"/>
      <c r="MVY201" s="18"/>
      <c r="MVZ201" s="18"/>
      <c r="MWA201" s="18"/>
      <c r="MWB201" s="18"/>
      <c r="MWC201" s="18"/>
      <c r="MWD201" s="18"/>
      <c r="MWE201" s="18"/>
      <c r="MWF201" s="18"/>
      <c r="MWG201" s="18"/>
      <c r="MWH201" s="18"/>
      <c r="MWI201" s="18"/>
      <c r="MWJ201" s="18"/>
      <c r="MWK201" s="18"/>
      <c r="MWL201" s="18"/>
      <c r="MWM201" s="18"/>
      <c r="MWN201" s="18"/>
      <c r="MWO201" s="18"/>
      <c r="MWP201" s="18"/>
      <c r="MWQ201" s="18"/>
      <c r="MWR201" s="18"/>
      <c r="MWS201" s="18"/>
      <c r="MWT201" s="18"/>
      <c r="MWU201" s="18"/>
      <c r="MWV201" s="18"/>
      <c r="MWW201" s="18"/>
      <c r="MWX201" s="18"/>
      <c r="MWY201" s="18"/>
      <c r="MWZ201" s="18"/>
      <c r="MXA201" s="18"/>
      <c r="MXB201" s="18"/>
      <c r="MXC201" s="18"/>
      <c r="MXD201" s="18"/>
      <c r="MXE201" s="18"/>
      <c r="MXF201" s="18"/>
      <c r="MXG201" s="18"/>
      <c r="MXH201" s="18"/>
      <c r="MXI201" s="18"/>
      <c r="MXJ201" s="18"/>
      <c r="MXK201" s="18"/>
      <c r="MXL201" s="18"/>
      <c r="MXM201" s="18"/>
      <c r="MXN201" s="18"/>
      <c r="MXO201" s="18"/>
      <c r="MXP201" s="18"/>
      <c r="MXQ201" s="18"/>
      <c r="MXR201" s="18"/>
      <c r="MXS201" s="18"/>
      <c r="MXT201" s="18"/>
      <c r="MXU201" s="18"/>
      <c r="MXV201" s="18"/>
      <c r="MXW201" s="18"/>
      <c r="MXX201" s="18"/>
      <c r="MXY201" s="18"/>
      <c r="MXZ201" s="18"/>
      <c r="MYA201" s="18"/>
      <c r="MYB201" s="18"/>
      <c r="MYC201" s="18"/>
      <c r="MYD201" s="18"/>
      <c r="MYE201" s="18"/>
      <c r="MYF201" s="18"/>
      <c r="MYG201" s="18"/>
      <c r="MYH201" s="18"/>
      <c r="MYI201" s="18"/>
      <c r="MYJ201" s="18"/>
      <c r="MYK201" s="18"/>
      <c r="MYL201" s="18"/>
      <c r="MYM201" s="18"/>
      <c r="MYN201" s="18"/>
      <c r="MYO201" s="18"/>
      <c r="MYP201" s="18"/>
      <c r="MYQ201" s="18"/>
      <c r="MYR201" s="18"/>
      <c r="MYS201" s="18"/>
      <c r="MYT201" s="18"/>
      <c r="MYU201" s="18"/>
      <c r="MYV201" s="18"/>
      <c r="MYW201" s="18"/>
      <c r="MYX201" s="18"/>
      <c r="MYY201" s="18"/>
      <c r="MYZ201" s="18"/>
      <c r="MZA201" s="18"/>
      <c r="MZB201" s="18"/>
      <c r="MZC201" s="18"/>
      <c r="MZD201" s="18"/>
      <c r="MZE201" s="18"/>
      <c r="MZF201" s="18"/>
      <c r="MZG201" s="18"/>
      <c r="MZH201" s="18"/>
      <c r="MZI201" s="18"/>
      <c r="MZJ201" s="18"/>
      <c r="MZK201" s="18"/>
      <c r="MZL201" s="18"/>
      <c r="MZM201" s="18"/>
      <c r="MZN201" s="18"/>
      <c r="MZO201" s="18"/>
      <c r="MZP201" s="18"/>
      <c r="MZQ201" s="18"/>
      <c r="MZR201" s="18"/>
      <c r="MZS201" s="18"/>
      <c r="MZT201" s="18"/>
      <c r="MZU201" s="18"/>
      <c r="MZV201" s="18"/>
      <c r="MZW201" s="18"/>
      <c r="MZX201" s="18"/>
      <c r="MZY201" s="18"/>
      <c r="MZZ201" s="18"/>
      <c r="NAA201" s="18"/>
      <c r="NAB201" s="18"/>
      <c r="NAC201" s="18"/>
      <c r="NAD201" s="18"/>
      <c r="NAE201" s="18"/>
      <c r="NAF201" s="18"/>
      <c r="NAG201" s="18"/>
      <c r="NAH201" s="18"/>
      <c r="NAI201" s="18"/>
      <c r="NAJ201" s="18"/>
      <c r="NAK201" s="18"/>
      <c r="NAL201" s="18"/>
      <c r="NAM201" s="18"/>
      <c r="NAN201" s="18"/>
      <c r="NAO201" s="18"/>
      <c r="NAP201" s="18"/>
      <c r="NAQ201" s="18"/>
      <c r="NAR201" s="18"/>
      <c r="NAS201" s="18"/>
      <c r="NAT201" s="18"/>
      <c r="NAU201" s="18"/>
      <c r="NAV201" s="18"/>
      <c r="NAW201" s="18"/>
      <c r="NAX201" s="18"/>
      <c r="NAY201" s="18"/>
      <c r="NAZ201" s="18"/>
      <c r="NBA201" s="18"/>
      <c r="NBB201" s="18"/>
      <c r="NBC201" s="18"/>
      <c r="NBD201" s="18"/>
      <c r="NBE201" s="18"/>
      <c r="NBF201" s="18"/>
      <c r="NBG201" s="18"/>
      <c r="NBH201" s="18"/>
      <c r="NBI201" s="18"/>
      <c r="NBJ201" s="18"/>
      <c r="NBK201" s="18"/>
      <c r="NBL201" s="18"/>
      <c r="NBM201" s="18"/>
      <c r="NBN201" s="18"/>
      <c r="NBO201" s="18"/>
      <c r="NBP201" s="18"/>
      <c r="NBQ201" s="18"/>
      <c r="NBR201" s="18"/>
      <c r="NBS201" s="18"/>
      <c r="NBT201" s="18"/>
      <c r="NBU201" s="18"/>
      <c r="NBV201" s="18"/>
      <c r="NBW201" s="18"/>
      <c r="NBX201" s="18"/>
      <c r="NBY201" s="18"/>
      <c r="NBZ201" s="18"/>
      <c r="NCA201" s="18"/>
      <c r="NCB201" s="18"/>
      <c r="NCC201" s="18"/>
      <c r="NCD201" s="18"/>
      <c r="NCE201" s="18"/>
      <c r="NCF201" s="18"/>
      <c r="NCG201" s="18"/>
      <c r="NCH201" s="18"/>
      <c r="NCI201" s="18"/>
      <c r="NCJ201" s="18"/>
      <c r="NCK201" s="18"/>
      <c r="NCL201" s="18"/>
      <c r="NCM201" s="18"/>
      <c r="NCN201" s="18"/>
      <c r="NCO201" s="18"/>
      <c r="NCP201" s="18"/>
      <c r="NCQ201" s="18"/>
      <c r="NCR201" s="18"/>
      <c r="NCS201" s="18"/>
      <c r="NCT201" s="18"/>
      <c r="NCU201" s="18"/>
      <c r="NCV201" s="18"/>
      <c r="NCW201" s="18"/>
      <c r="NCX201" s="18"/>
      <c r="NCY201" s="18"/>
      <c r="NCZ201" s="18"/>
      <c r="NDA201" s="18"/>
      <c r="NDB201" s="18"/>
      <c r="NDC201" s="18"/>
      <c r="NDD201" s="18"/>
      <c r="NDE201" s="18"/>
      <c r="NDF201" s="18"/>
      <c r="NDG201" s="18"/>
      <c r="NDH201" s="18"/>
      <c r="NDI201" s="18"/>
      <c r="NDJ201" s="18"/>
      <c r="NDK201" s="18"/>
      <c r="NDL201" s="18"/>
      <c r="NDM201" s="18"/>
      <c r="NDN201" s="18"/>
      <c r="NDO201" s="18"/>
      <c r="NDP201" s="18"/>
      <c r="NDQ201" s="18"/>
      <c r="NDR201" s="18"/>
      <c r="NDS201" s="18"/>
      <c r="NDT201" s="18"/>
      <c r="NDU201" s="18"/>
      <c r="NDV201" s="18"/>
      <c r="NDW201" s="18"/>
      <c r="NDX201" s="18"/>
      <c r="NDY201" s="18"/>
      <c r="NDZ201" s="18"/>
      <c r="NEA201" s="18"/>
      <c r="NEB201" s="18"/>
      <c r="NEC201" s="18"/>
      <c r="NED201" s="18"/>
      <c r="NEE201" s="18"/>
      <c r="NEF201" s="18"/>
      <c r="NEG201" s="18"/>
      <c r="NEH201" s="18"/>
      <c r="NEI201" s="18"/>
      <c r="NEJ201" s="18"/>
      <c r="NEK201" s="18"/>
      <c r="NEL201" s="18"/>
      <c r="NEM201" s="18"/>
      <c r="NEN201" s="18"/>
      <c r="NEO201" s="18"/>
      <c r="NEP201" s="18"/>
      <c r="NEQ201" s="18"/>
      <c r="NER201" s="18"/>
      <c r="NES201" s="18"/>
      <c r="NET201" s="18"/>
      <c r="NEU201" s="18"/>
      <c r="NEV201" s="18"/>
      <c r="NEW201" s="18"/>
      <c r="NEX201" s="18"/>
      <c r="NEY201" s="18"/>
      <c r="NEZ201" s="18"/>
      <c r="NFA201" s="18"/>
      <c r="NFB201" s="18"/>
      <c r="NFC201" s="18"/>
      <c r="NFD201" s="18"/>
      <c r="NFE201" s="18"/>
      <c r="NFF201" s="18"/>
      <c r="NFG201" s="18"/>
      <c r="NFH201" s="18"/>
      <c r="NFI201" s="18"/>
      <c r="NFJ201" s="18"/>
      <c r="NFK201" s="18"/>
      <c r="NFL201" s="18"/>
      <c r="NFM201" s="18"/>
      <c r="NFN201" s="18"/>
      <c r="NFO201" s="18"/>
      <c r="NFP201" s="18"/>
      <c r="NFQ201" s="18"/>
      <c r="NFR201" s="18"/>
      <c r="NFS201" s="18"/>
      <c r="NFT201" s="18"/>
      <c r="NFU201" s="18"/>
      <c r="NFV201" s="18"/>
      <c r="NFW201" s="18"/>
      <c r="NFX201" s="18"/>
      <c r="NFY201" s="18"/>
      <c r="NFZ201" s="18"/>
      <c r="NGA201" s="18"/>
      <c r="NGB201" s="18"/>
      <c r="NGC201" s="18"/>
      <c r="NGD201" s="18"/>
      <c r="NGE201" s="18"/>
      <c r="NGF201" s="18"/>
      <c r="NGG201" s="18"/>
      <c r="NGH201" s="18"/>
      <c r="NGI201" s="18"/>
      <c r="NGJ201" s="18"/>
      <c r="NGK201" s="18"/>
      <c r="NGL201" s="18"/>
      <c r="NGM201" s="18"/>
      <c r="NGN201" s="18"/>
      <c r="NGO201" s="18"/>
      <c r="NGP201" s="18"/>
      <c r="NGQ201" s="18"/>
      <c r="NGR201" s="18"/>
      <c r="NGS201" s="18"/>
      <c r="NGT201" s="18"/>
      <c r="NGU201" s="18"/>
      <c r="NGV201" s="18"/>
      <c r="NGW201" s="18"/>
      <c r="NGX201" s="18"/>
      <c r="NGY201" s="18"/>
      <c r="NGZ201" s="18"/>
      <c r="NHA201" s="18"/>
      <c r="NHB201" s="18"/>
      <c r="NHC201" s="18"/>
      <c r="NHD201" s="18"/>
      <c r="NHE201" s="18"/>
      <c r="NHF201" s="18"/>
      <c r="NHG201" s="18"/>
      <c r="NHH201" s="18"/>
      <c r="NHI201" s="18"/>
      <c r="NHJ201" s="18"/>
      <c r="NHK201" s="18"/>
      <c r="NHL201" s="18"/>
      <c r="NHM201" s="18"/>
      <c r="NHN201" s="18"/>
      <c r="NHO201" s="18"/>
      <c r="NHP201" s="18"/>
      <c r="NHQ201" s="18"/>
      <c r="NHR201" s="18"/>
      <c r="NHS201" s="18"/>
      <c r="NHT201" s="18"/>
      <c r="NHU201" s="18"/>
      <c r="NHV201" s="18"/>
      <c r="NHW201" s="18"/>
      <c r="NHX201" s="18"/>
      <c r="NHY201" s="18"/>
      <c r="NHZ201" s="18"/>
      <c r="NIA201" s="18"/>
      <c r="NIB201" s="18"/>
      <c r="NIC201" s="18"/>
      <c r="NID201" s="18"/>
      <c r="NIE201" s="18"/>
      <c r="NIF201" s="18"/>
      <c r="NIG201" s="18"/>
      <c r="NIH201" s="18"/>
      <c r="NII201" s="18"/>
      <c r="NIJ201" s="18"/>
      <c r="NIK201" s="18"/>
      <c r="NIL201" s="18"/>
      <c r="NIM201" s="18"/>
      <c r="NIN201" s="18"/>
      <c r="NIO201" s="18"/>
      <c r="NIP201" s="18"/>
      <c r="NIQ201" s="18"/>
      <c r="NIR201" s="18"/>
      <c r="NIS201" s="18"/>
      <c r="NIT201" s="18"/>
      <c r="NIU201" s="18"/>
      <c r="NIV201" s="18"/>
      <c r="NIW201" s="18"/>
      <c r="NIX201" s="18"/>
      <c r="NIY201" s="18"/>
      <c r="NIZ201" s="18"/>
      <c r="NJA201" s="18"/>
      <c r="NJB201" s="18"/>
      <c r="NJC201" s="18"/>
      <c r="NJD201" s="18"/>
      <c r="NJE201" s="18"/>
      <c r="NJF201" s="18"/>
      <c r="NJG201" s="18"/>
      <c r="NJH201" s="18"/>
      <c r="NJI201" s="18"/>
      <c r="NJJ201" s="18"/>
      <c r="NJK201" s="18"/>
      <c r="NJL201" s="18"/>
      <c r="NJM201" s="18"/>
      <c r="NJN201" s="18"/>
      <c r="NJO201" s="18"/>
      <c r="NJP201" s="18"/>
      <c r="NJQ201" s="18"/>
      <c r="NJR201" s="18"/>
      <c r="NJS201" s="18"/>
      <c r="NJT201" s="18"/>
      <c r="NJU201" s="18"/>
      <c r="NJV201" s="18"/>
      <c r="NJW201" s="18"/>
      <c r="NJX201" s="18"/>
      <c r="NJY201" s="18"/>
      <c r="NJZ201" s="18"/>
      <c r="NKA201" s="18"/>
      <c r="NKB201" s="18"/>
      <c r="NKC201" s="18"/>
      <c r="NKD201" s="18"/>
      <c r="NKE201" s="18"/>
      <c r="NKF201" s="18"/>
      <c r="NKG201" s="18"/>
      <c r="NKH201" s="18"/>
      <c r="NKI201" s="18"/>
      <c r="NKJ201" s="18"/>
      <c r="NKK201" s="18"/>
      <c r="NKL201" s="18"/>
      <c r="NKM201" s="18"/>
      <c r="NKN201" s="18"/>
      <c r="NKO201" s="18"/>
      <c r="NKP201" s="18"/>
      <c r="NKQ201" s="18"/>
      <c r="NKR201" s="18"/>
      <c r="NKS201" s="18"/>
      <c r="NKT201" s="18"/>
      <c r="NKU201" s="18"/>
      <c r="NKV201" s="18"/>
      <c r="NKW201" s="18"/>
      <c r="NKX201" s="18"/>
      <c r="NKY201" s="18"/>
      <c r="NKZ201" s="18"/>
      <c r="NLA201" s="18"/>
      <c r="NLB201" s="18"/>
      <c r="NLC201" s="18"/>
      <c r="NLD201" s="18"/>
      <c r="NLE201" s="18"/>
      <c r="NLF201" s="18"/>
      <c r="NLG201" s="18"/>
      <c r="NLH201" s="18"/>
      <c r="NLI201" s="18"/>
      <c r="NLJ201" s="18"/>
      <c r="NLK201" s="18"/>
      <c r="NLL201" s="18"/>
      <c r="NLM201" s="18"/>
      <c r="NLN201" s="18"/>
      <c r="NLO201" s="18"/>
      <c r="NLP201" s="18"/>
      <c r="NLQ201" s="18"/>
      <c r="NLR201" s="18"/>
      <c r="NLS201" s="18"/>
      <c r="NLT201" s="18"/>
      <c r="NLU201" s="18"/>
      <c r="NLV201" s="18"/>
      <c r="NLW201" s="18"/>
      <c r="NLX201" s="18"/>
      <c r="NLY201" s="18"/>
      <c r="NLZ201" s="18"/>
      <c r="NMA201" s="18"/>
      <c r="NMB201" s="18"/>
      <c r="NMC201" s="18"/>
      <c r="NMD201" s="18"/>
      <c r="NME201" s="18"/>
      <c r="NMF201" s="18"/>
      <c r="NMG201" s="18"/>
      <c r="NMH201" s="18"/>
      <c r="NMI201" s="18"/>
      <c r="NMJ201" s="18"/>
      <c r="NMK201" s="18"/>
      <c r="NML201" s="18"/>
      <c r="NMM201" s="18"/>
      <c r="NMN201" s="18"/>
      <c r="NMO201" s="18"/>
      <c r="NMP201" s="18"/>
      <c r="NMQ201" s="18"/>
      <c r="NMR201" s="18"/>
      <c r="NMS201" s="18"/>
      <c r="NMT201" s="18"/>
      <c r="NMU201" s="18"/>
      <c r="NMV201" s="18"/>
      <c r="NMW201" s="18"/>
      <c r="NMX201" s="18"/>
      <c r="NMY201" s="18"/>
      <c r="NMZ201" s="18"/>
      <c r="NNA201" s="18"/>
      <c r="NNB201" s="18"/>
      <c r="NNC201" s="18"/>
      <c r="NND201" s="18"/>
      <c r="NNE201" s="18"/>
      <c r="NNF201" s="18"/>
      <c r="NNG201" s="18"/>
      <c r="NNH201" s="18"/>
      <c r="NNI201" s="18"/>
      <c r="NNJ201" s="18"/>
      <c r="NNK201" s="18"/>
      <c r="NNL201" s="18"/>
      <c r="NNM201" s="18"/>
      <c r="NNN201" s="18"/>
      <c r="NNO201" s="18"/>
      <c r="NNP201" s="18"/>
      <c r="NNQ201" s="18"/>
      <c r="NNR201" s="18"/>
      <c r="NNS201" s="18"/>
      <c r="NNT201" s="18"/>
      <c r="NNU201" s="18"/>
      <c r="NNV201" s="18"/>
      <c r="NNW201" s="18"/>
      <c r="NNX201" s="18"/>
      <c r="NNY201" s="18"/>
      <c r="NNZ201" s="18"/>
      <c r="NOA201" s="18"/>
      <c r="NOB201" s="18"/>
      <c r="NOC201" s="18"/>
      <c r="NOD201" s="18"/>
      <c r="NOE201" s="18"/>
      <c r="NOF201" s="18"/>
      <c r="NOG201" s="18"/>
      <c r="NOH201" s="18"/>
      <c r="NOI201" s="18"/>
      <c r="NOJ201" s="18"/>
      <c r="NOK201" s="18"/>
      <c r="NOL201" s="18"/>
      <c r="NOM201" s="18"/>
      <c r="NON201" s="18"/>
      <c r="NOO201" s="18"/>
      <c r="NOP201" s="18"/>
      <c r="NOQ201" s="18"/>
      <c r="NOR201" s="18"/>
      <c r="NOS201" s="18"/>
      <c r="NOT201" s="18"/>
      <c r="NOU201" s="18"/>
      <c r="NOV201" s="18"/>
      <c r="NOW201" s="18"/>
      <c r="NOX201" s="18"/>
      <c r="NOY201" s="18"/>
      <c r="NOZ201" s="18"/>
      <c r="NPA201" s="18"/>
      <c r="NPB201" s="18"/>
      <c r="NPC201" s="18"/>
      <c r="NPD201" s="18"/>
      <c r="NPE201" s="18"/>
      <c r="NPF201" s="18"/>
      <c r="NPG201" s="18"/>
      <c r="NPH201" s="18"/>
      <c r="NPI201" s="18"/>
      <c r="NPJ201" s="18"/>
      <c r="NPK201" s="18"/>
      <c r="NPL201" s="18"/>
      <c r="NPM201" s="18"/>
      <c r="NPN201" s="18"/>
      <c r="NPO201" s="18"/>
      <c r="NPP201" s="18"/>
      <c r="NPQ201" s="18"/>
      <c r="NPR201" s="18"/>
      <c r="NPS201" s="18"/>
      <c r="NPT201" s="18"/>
      <c r="NPU201" s="18"/>
      <c r="NPV201" s="18"/>
      <c r="NPW201" s="18"/>
      <c r="NPX201" s="18"/>
      <c r="NPY201" s="18"/>
      <c r="NPZ201" s="18"/>
      <c r="NQA201" s="18"/>
      <c r="NQB201" s="18"/>
      <c r="NQC201" s="18"/>
      <c r="NQD201" s="18"/>
      <c r="NQE201" s="18"/>
      <c r="NQF201" s="18"/>
      <c r="NQG201" s="18"/>
      <c r="NQH201" s="18"/>
      <c r="NQI201" s="18"/>
      <c r="NQJ201" s="18"/>
      <c r="NQK201" s="18"/>
      <c r="NQL201" s="18"/>
      <c r="NQM201" s="18"/>
      <c r="NQN201" s="18"/>
      <c r="NQO201" s="18"/>
      <c r="NQP201" s="18"/>
      <c r="NQQ201" s="18"/>
      <c r="NQR201" s="18"/>
      <c r="NQS201" s="18"/>
      <c r="NQT201" s="18"/>
      <c r="NQU201" s="18"/>
      <c r="NQV201" s="18"/>
      <c r="NQW201" s="18"/>
      <c r="NQX201" s="18"/>
      <c r="NQY201" s="18"/>
      <c r="NQZ201" s="18"/>
      <c r="NRA201" s="18"/>
      <c r="NRB201" s="18"/>
      <c r="NRC201" s="18"/>
      <c r="NRD201" s="18"/>
      <c r="NRE201" s="18"/>
      <c r="NRF201" s="18"/>
      <c r="NRG201" s="18"/>
      <c r="NRH201" s="18"/>
      <c r="NRI201" s="18"/>
      <c r="NRJ201" s="18"/>
      <c r="NRK201" s="18"/>
      <c r="NRL201" s="18"/>
      <c r="NRM201" s="18"/>
      <c r="NRN201" s="18"/>
      <c r="NRO201" s="18"/>
      <c r="NRP201" s="18"/>
      <c r="NRQ201" s="18"/>
      <c r="NRR201" s="18"/>
      <c r="NRS201" s="18"/>
      <c r="NRT201" s="18"/>
      <c r="NRU201" s="18"/>
      <c r="NRV201" s="18"/>
      <c r="NRW201" s="18"/>
      <c r="NRX201" s="18"/>
      <c r="NRY201" s="18"/>
      <c r="NRZ201" s="18"/>
      <c r="NSA201" s="18"/>
      <c r="NSB201" s="18"/>
      <c r="NSC201" s="18"/>
      <c r="NSD201" s="18"/>
      <c r="NSE201" s="18"/>
      <c r="NSF201" s="18"/>
      <c r="NSG201" s="18"/>
      <c r="NSH201" s="18"/>
      <c r="NSI201" s="18"/>
      <c r="NSJ201" s="18"/>
      <c r="NSK201" s="18"/>
      <c r="NSL201" s="18"/>
      <c r="NSM201" s="18"/>
      <c r="NSN201" s="18"/>
      <c r="NSO201" s="18"/>
      <c r="NSP201" s="18"/>
      <c r="NSQ201" s="18"/>
      <c r="NSR201" s="18"/>
      <c r="NSS201" s="18"/>
      <c r="NST201" s="18"/>
      <c r="NSU201" s="18"/>
      <c r="NSV201" s="18"/>
      <c r="NSW201" s="18"/>
      <c r="NSX201" s="18"/>
      <c r="NSY201" s="18"/>
      <c r="NSZ201" s="18"/>
      <c r="NTA201" s="18"/>
      <c r="NTB201" s="18"/>
      <c r="NTC201" s="18"/>
      <c r="NTD201" s="18"/>
      <c r="NTE201" s="18"/>
      <c r="NTF201" s="18"/>
      <c r="NTG201" s="18"/>
      <c r="NTH201" s="18"/>
      <c r="NTI201" s="18"/>
      <c r="NTJ201" s="18"/>
      <c r="NTK201" s="18"/>
      <c r="NTL201" s="18"/>
      <c r="NTM201" s="18"/>
      <c r="NTN201" s="18"/>
      <c r="NTO201" s="18"/>
      <c r="NTP201" s="18"/>
      <c r="NTQ201" s="18"/>
      <c r="NTR201" s="18"/>
      <c r="NTS201" s="18"/>
      <c r="NTT201" s="18"/>
      <c r="NTU201" s="18"/>
      <c r="NTV201" s="18"/>
      <c r="NTW201" s="18"/>
      <c r="NTX201" s="18"/>
      <c r="NTY201" s="18"/>
      <c r="NTZ201" s="18"/>
      <c r="NUA201" s="18"/>
      <c r="NUB201" s="18"/>
      <c r="NUC201" s="18"/>
      <c r="NUD201" s="18"/>
      <c r="NUE201" s="18"/>
      <c r="NUF201" s="18"/>
      <c r="NUG201" s="18"/>
      <c r="NUH201" s="18"/>
      <c r="NUI201" s="18"/>
      <c r="NUJ201" s="18"/>
      <c r="NUK201" s="18"/>
      <c r="NUL201" s="18"/>
      <c r="NUM201" s="18"/>
      <c r="NUN201" s="18"/>
      <c r="NUO201" s="18"/>
      <c r="NUP201" s="18"/>
      <c r="NUQ201" s="18"/>
      <c r="NUR201" s="18"/>
      <c r="NUS201" s="18"/>
      <c r="NUT201" s="18"/>
      <c r="NUU201" s="18"/>
      <c r="NUV201" s="18"/>
      <c r="NUW201" s="18"/>
      <c r="NUX201" s="18"/>
      <c r="NUY201" s="18"/>
      <c r="NUZ201" s="18"/>
      <c r="NVA201" s="18"/>
      <c r="NVB201" s="18"/>
      <c r="NVC201" s="18"/>
      <c r="NVD201" s="18"/>
      <c r="NVE201" s="18"/>
      <c r="NVF201" s="18"/>
      <c r="NVG201" s="18"/>
      <c r="NVH201" s="18"/>
      <c r="NVI201" s="18"/>
      <c r="NVJ201" s="18"/>
      <c r="NVK201" s="18"/>
      <c r="NVL201" s="18"/>
      <c r="NVM201" s="18"/>
      <c r="NVN201" s="18"/>
      <c r="NVO201" s="18"/>
      <c r="NVP201" s="18"/>
      <c r="NVQ201" s="18"/>
      <c r="NVR201" s="18"/>
      <c r="NVS201" s="18"/>
      <c r="NVT201" s="18"/>
      <c r="NVU201" s="18"/>
      <c r="NVV201" s="18"/>
      <c r="NVW201" s="18"/>
      <c r="NVX201" s="18"/>
      <c r="NVY201" s="18"/>
      <c r="NVZ201" s="18"/>
      <c r="NWA201" s="18"/>
      <c r="NWB201" s="18"/>
      <c r="NWC201" s="18"/>
      <c r="NWD201" s="18"/>
      <c r="NWE201" s="18"/>
      <c r="NWF201" s="18"/>
      <c r="NWG201" s="18"/>
      <c r="NWH201" s="18"/>
      <c r="NWI201" s="18"/>
      <c r="NWJ201" s="18"/>
      <c r="NWK201" s="18"/>
      <c r="NWL201" s="18"/>
      <c r="NWM201" s="18"/>
      <c r="NWN201" s="18"/>
      <c r="NWO201" s="18"/>
      <c r="NWP201" s="18"/>
      <c r="NWQ201" s="18"/>
      <c r="NWR201" s="18"/>
      <c r="NWS201" s="18"/>
      <c r="NWT201" s="18"/>
      <c r="NWU201" s="18"/>
      <c r="NWV201" s="18"/>
      <c r="NWW201" s="18"/>
      <c r="NWX201" s="18"/>
      <c r="NWY201" s="18"/>
      <c r="NWZ201" s="18"/>
      <c r="NXA201" s="18"/>
      <c r="NXB201" s="18"/>
      <c r="NXC201" s="18"/>
      <c r="NXD201" s="18"/>
      <c r="NXE201" s="18"/>
      <c r="NXF201" s="18"/>
      <c r="NXG201" s="18"/>
      <c r="NXH201" s="18"/>
      <c r="NXI201" s="18"/>
      <c r="NXJ201" s="18"/>
      <c r="NXK201" s="18"/>
      <c r="NXL201" s="18"/>
      <c r="NXM201" s="18"/>
      <c r="NXN201" s="18"/>
      <c r="NXO201" s="18"/>
      <c r="NXP201" s="18"/>
      <c r="NXQ201" s="18"/>
      <c r="NXR201" s="18"/>
      <c r="NXS201" s="18"/>
      <c r="NXT201" s="18"/>
      <c r="NXU201" s="18"/>
      <c r="NXV201" s="18"/>
      <c r="NXW201" s="18"/>
      <c r="NXX201" s="18"/>
      <c r="NXY201" s="18"/>
      <c r="NXZ201" s="18"/>
      <c r="NYA201" s="18"/>
      <c r="NYB201" s="18"/>
      <c r="NYC201" s="18"/>
      <c r="NYD201" s="18"/>
      <c r="NYE201" s="18"/>
      <c r="NYF201" s="18"/>
      <c r="NYG201" s="18"/>
      <c r="NYH201" s="18"/>
      <c r="NYI201" s="18"/>
      <c r="NYJ201" s="18"/>
      <c r="NYK201" s="18"/>
      <c r="NYL201" s="18"/>
      <c r="NYM201" s="18"/>
      <c r="NYN201" s="18"/>
      <c r="NYO201" s="18"/>
      <c r="NYP201" s="18"/>
      <c r="NYQ201" s="18"/>
      <c r="NYR201" s="18"/>
      <c r="NYS201" s="18"/>
      <c r="NYT201" s="18"/>
      <c r="NYU201" s="18"/>
      <c r="NYV201" s="18"/>
      <c r="NYW201" s="18"/>
      <c r="NYX201" s="18"/>
      <c r="NYY201" s="18"/>
      <c r="NYZ201" s="18"/>
      <c r="NZA201" s="18"/>
      <c r="NZB201" s="18"/>
      <c r="NZC201" s="18"/>
      <c r="NZD201" s="18"/>
      <c r="NZE201" s="18"/>
      <c r="NZF201" s="18"/>
      <c r="NZG201" s="18"/>
      <c r="NZH201" s="18"/>
      <c r="NZI201" s="18"/>
      <c r="NZJ201" s="18"/>
      <c r="NZK201" s="18"/>
      <c r="NZL201" s="18"/>
      <c r="NZM201" s="18"/>
      <c r="NZN201" s="18"/>
      <c r="NZO201" s="18"/>
      <c r="NZP201" s="18"/>
      <c r="NZQ201" s="18"/>
      <c r="NZR201" s="18"/>
      <c r="NZS201" s="18"/>
      <c r="NZT201" s="18"/>
      <c r="NZU201" s="18"/>
      <c r="NZV201" s="18"/>
      <c r="NZW201" s="18"/>
      <c r="NZX201" s="18"/>
      <c r="NZY201" s="18"/>
      <c r="NZZ201" s="18"/>
      <c r="OAA201" s="18"/>
      <c r="OAB201" s="18"/>
      <c r="OAC201" s="18"/>
      <c r="OAD201" s="18"/>
      <c r="OAE201" s="18"/>
      <c r="OAF201" s="18"/>
      <c r="OAG201" s="18"/>
      <c r="OAH201" s="18"/>
      <c r="OAI201" s="18"/>
      <c r="OAJ201" s="18"/>
      <c r="OAK201" s="18"/>
      <c r="OAL201" s="18"/>
      <c r="OAM201" s="18"/>
      <c r="OAN201" s="18"/>
      <c r="OAO201" s="18"/>
      <c r="OAP201" s="18"/>
      <c r="OAQ201" s="18"/>
      <c r="OAR201" s="18"/>
      <c r="OAS201" s="18"/>
      <c r="OAT201" s="18"/>
      <c r="OAU201" s="18"/>
      <c r="OAV201" s="18"/>
      <c r="OAW201" s="18"/>
      <c r="OAX201" s="18"/>
      <c r="OAY201" s="18"/>
      <c r="OAZ201" s="18"/>
      <c r="OBA201" s="18"/>
      <c r="OBB201" s="18"/>
      <c r="OBC201" s="18"/>
      <c r="OBD201" s="18"/>
      <c r="OBE201" s="18"/>
      <c r="OBF201" s="18"/>
      <c r="OBG201" s="18"/>
      <c r="OBH201" s="18"/>
      <c r="OBI201" s="18"/>
      <c r="OBJ201" s="18"/>
      <c r="OBK201" s="18"/>
      <c r="OBL201" s="18"/>
      <c r="OBM201" s="18"/>
      <c r="OBN201" s="18"/>
      <c r="OBO201" s="18"/>
      <c r="OBP201" s="18"/>
      <c r="OBQ201" s="18"/>
      <c r="OBR201" s="18"/>
      <c r="OBS201" s="18"/>
      <c r="OBT201" s="18"/>
      <c r="OBU201" s="18"/>
      <c r="OBV201" s="18"/>
      <c r="OBW201" s="18"/>
      <c r="OBX201" s="18"/>
      <c r="OBY201" s="18"/>
      <c r="OBZ201" s="18"/>
      <c r="OCA201" s="18"/>
      <c r="OCB201" s="18"/>
      <c r="OCC201" s="18"/>
      <c r="OCD201" s="18"/>
      <c r="OCE201" s="18"/>
      <c r="OCF201" s="18"/>
      <c r="OCG201" s="18"/>
      <c r="OCH201" s="18"/>
      <c r="OCI201" s="18"/>
      <c r="OCJ201" s="18"/>
      <c r="OCK201" s="18"/>
      <c r="OCL201" s="18"/>
      <c r="OCM201" s="18"/>
      <c r="OCN201" s="18"/>
      <c r="OCO201" s="18"/>
      <c r="OCP201" s="18"/>
      <c r="OCQ201" s="18"/>
      <c r="OCR201" s="18"/>
      <c r="OCS201" s="18"/>
      <c r="OCT201" s="18"/>
      <c r="OCU201" s="18"/>
      <c r="OCV201" s="18"/>
      <c r="OCW201" s="18"/>
      <c r="OCX201" s="18"/>
      <c r="OCY201" s="18"/>
      <c r="OCZ201" s="18"/>
      <c r="ODA201" s="18"/>
      <c r="ODB201" s="18"/>
      <c r="ODC201" s="18"/>
      <c r="ODD201" s="18"/>
      <c r="ODE201" s="18"/>
      <c r="ODF201" s="18"/>
      <c r="ODG201" s="18"/>
      <c r="ODH201" s="18"/>
      <c r="ODI201" s="18"/>
      <c r="ODJ201" s="18"/>
      <c r="ODK201" s="18"/>
      <c r="ODL201" s="18"/>
      <c r="ODM201" s="18"/>
      <c r="ODN201" s="18"/>
      <c r="ODO201" s="18"/>
      <c r="ODP201" s="18"/>
      <c r="ODQ201" s="18"/>
      <c r="ODR201" s="18"/>
      <c r="ODS201" s="18"/>
      <c r="ODT201" s="18"/>
      <c r="ODU201" s="18"/>
      <c r="ODV201" s="18"/>
      <c r="ODW201" s="18"/>
      <c r="ODX201" s="18"/>
      <c r="ODY201" s="18"/>
      <c r="ODZ201" s="18"/>
      <c r="OEA201" s="18"/>
      <c r="OEB201" s="18"/>
      <c r="OEC201" s="18"/>
      <c r="OED201" s="18"/>
      <c r="OEE201" s="18"/>
      <c r="OEF201" s="18"/>
      <c r="OEG201" s="18"/>
      <c r="OEH201" s="18"/>
      <c r="OEI201" s="18"/>
      <c r="OEJ201" s="18"/>
      <c r="OEK201" s="18"/>
      <c r="OEL201" s="18"/>
      <c r="OEM201" s="18"/>
      <c r="OEN201" s="18"/>
      <c r="OEO201" s="18"/>
      <c r="OEP201" s="18"/>
      <c r="OEQ201" s="18"/>
      <c r="OER201" s="18"/>
      <c r="OES201" s="18"/>
      <c r="OET201" s="18"/>
      <c r="OEU201" s="18"/>
      <c r="OEV201" s="18"/>
      <c r="OEW201" s="18"/>
      <c r="OEX201" s="18"/>
      <c r="OEY201" s="18"/>
      <c r="OEZ201" s="18"/>
      <c r="OFA201" s="18"/>
      <c r="OFB201" s="18"/>
      <c r="OFC201" s="18"/>
      <c r="OFD201" s="18"/>
      <c r="OFE201" s="18"/>
      <c r="OFF201" s="18"/>
      <c r="OFG201" s="18"/>
      <c r="OFH201" s="18"/>
      <c r="OFI201" s="18"/>
      <c r="OFJ201" s="18"/>
      <c r="OFK201" s="18"/>
      <c r="OFL201" s="18"/>
      <c r="OFM201" s="18"/>
      <c r="OFN201" s="18"/>
      <c r="OFO201" s="18"/>
      <c r="OFP201" s="18"/>
      <c r="OFQ201" s="18"/>
      <c r="OFR201" s="18"/>
      <c r="OFS201" s="18"/>
      <c r="OFT201" s="18"/>
      <c r="OFU201" s="18"/>
      <c r="OFV201" s="18"/>
      <c r="OFW201" s="18"/>
      <c r="OFX201" s="18"/>
      <c r="OFY201" s="18"/>
      <c r="OFZ201" s="18"/>
      <c r="OGA201" s="18"/>
      <c r="OGB201" s="18"/>
      <c r="OGC201" s="18"/>
      <c r="OGD201" s="18"/>
      <c r="OGE201" s="18"/>
      <c r="OGF201" s="18"/>
      <c r="OGG201" s="18"/>
      <c r="OGH201" s="18"/>
      <c r="OGI201" s="18"/>
      <c r="OGJ201" s="18"/>
      <c r="OGK201" s="18"/>
      <c r="OGL201" s="18"/>
      <c r="OGM201" s="18"/>
      <c r="OGN201" s="18"/>
      <c r="OGO201" s="18"/>
      <c r="OGP201" s="18"/>
      <c r="OGQ201" s="18"/>
      <c r="OGR201" s="18"/>
      <c r="OGS201" s="18"/>
      <c r="OGT201" s="18"/>
      <c r="OGU201" s="18"/>
      <c r="OGV201" s="18"/>
      <c r="OGW201" s="18"/>
      <c r="OGX201" s="18"/>
      <c r="OGY201" s="18"/>
      <c r="OGZ201" s="18"/>
      <c r="OHA201" s="18"/>
      <c r="OHB201" s="18"/>
      <c r="OHC201" s="18"/>
      <c r="OHD201" s="18"/>
      <c r="OHE201" s="18"/>
      <c r="OHF201" s="18"/>
      <c r="OHG201" s="18"/>
      <c r="OHH201" s="18"/>
      <c r="OHI201" s="18"/>
      <c r="OHJ201" s="18"/>
      <c r="OHK201" s="18"/>
      <c r="OHL201" s="18"/>
      <c r="OHM201" s="18"/>
      <c r="OHN201" s="18"/>
      <c r="OHO201" s="18"/>
      <c r="OHP201" s="18"/>
      <c r="OHQ201" s="18"/>
      <c r="OHR201" s="18"/>
      <c r="OHS201" s="18"/>
      <c r="OHT201" s="18"/>
      <c r="OHU201" s="18"/>
      <c r="OHV201" s="18"/>
      <c r="OHW201" s="18"/>
      <c r="OHX201" s="18"/>
      <c r="OHY201" s="18"/>
      <c r="OHZ201" s="18"/>
      <c r="OIA201" s="18"/>
      <c r="OIB201" s="18"/>
      <c r="OIC201" s="18"/>
      <c r="OID201" s="18"/>
      <c r="OIE201" s="18"/>
      <c r="OIF201" s="18"/>
      <c r="OIG201" s="18"/>
      <c r="OIH201" s="18"/>
      <c r="OII201" s="18"/>
      <c r="OIJ201" s="18"/>
      <c r="OIK201" s="18"/>
      <c r="OIL201" s="18"/>
      <c r="OIM201" s="18"/>
      <c r="OIN201" s="18"/>
      <c r="OIO201" s="18"/>
      <c r="OIP201" s="18"/>
      <c r="OIQ201" s="18"/>
      <c r="OIR201" s="18"/>
      <c r="OIS201" s="18"/>
      <c r="OIT201" s="18"/>
      <c r="OIU201" s="18"/>
      <c r="OIV201" s="18"/>
      <c r="OIW201" s="18"/>
      <c r="OIX201" s="18"/>
      <c r="OIY201" s="18"/>
      <c r="OIZ201" s="18"/>
      <c r="OJA201" s="18"/>
      <c r="OJB201" s="18"/>
      <c r="OJC201" s="18"/>
      <c r="OJD201" s="18"/>
      <c r="OJE201" s="18"/>
      <c r="OJF201" s="18"/>
      <c r="OJG201" s="18"/>
      <c r="OJH201" s="18"/>
      <c r="OJI201" s="18"/>
      <c r="OJJ201" s="18"/>
      <c r="OJK201" s="18"/>
      <c r="OJL201" s="18"/>
      <c r="OJM201" s="18"/>
      <c r="OJN201" s="18"/>
      <c r="OJO201" s="18"/>
      <c r="OJP201" s="18"/>
      <c r="OJQ201" s="18"/>
      <c r="OJR201" s="18"/>
      <c r="OJS201" s="18"/>
      <c r="OJT201" s="18"/>
      <c r="OJU201" s="18"/>
      <c r="OJV201" s="18"/>
      <c r="OJW201" s="18"/>
      <c r="OJX201" s="18"/>
      <c r="OJY201" s="18"/>
      <c r="OJZ201" s="18"/>
      <c r="OKA201" s="18"/>
      <c r="OKB201" s="18"/>
      <c r="OKC201" s="18"/>
      <c r="OKD201" s="18"/>
      <c r="OKE201" s="18"/>
      <c r="OKF201" s="18"/>
      <c r="OKG201" s="18"/>
      <c r="OKH201" s="18"/>
      <c r="OKI201" s="18"/>
      <c r="OKJ201" s="18"/>
      <c r="OKK201" s="18"/>
      <c r="OKL201" s="18"/>
      <c r="OKM201" s="18"/>
      <c r="OKN201" s="18"/>
      <c r="OKO201" s="18"/>
      <c r="OKP201" s="18"/>
      <c r="OKQ201" s="18"/>
      <c r="OKR201" s="18"/>
      <c r="OKS201" s="18"/>
      <c r="OKT201" s="18"/>
      <c r="OKU201" s="18"/>
      <c r="OKV201" s="18"/>
      <c r="OKW201" s="18"/>
      <c r="OKX201" s="18"/>
      <c r="OKY201" s="18"/>
      <c r="OKZ201" s="18"/>
      <c r="OLA201" s="18"/>
      <c r="OLB201" s="18"/>
      <c r="OLC201" s="18"/>
      <c r="OLD201" s="18"/>
      <c r="OLE201" s="18"/>
      <c r="OLF201" s="18"/>
      <c r="OLG201" s="18"/>
      <c r="OLH201" s="18"/>
      <c r="OLI201" s="18"/>
      <c r="OLJ201" s="18"/>
      <c r="OLK201" s="18"/>
      <c r="OLL201" s="18"/>
      <c r="OLM201" s="18"/>
      <c r="OLN201" s="18"/>
      <c r="OLO201" s="18"/>
      <c r="OLP201" s="18"/>
      <c r="OLQ201" s="18"/>
      <c r="OLR201" s="18"/>
      <c r="OLS201" s="18"/>
      <c r="OLT201" s="18"/>
      <c r="OLU201" s="18"/>
      <c r="OLV201" s="18"/>
      <c r="OLW201" s="18"/>
      <c r="OLX201" s="18"/>
      <c r="OLY201" s="18"/>
      <c r="OLZ201" s="18"/>
      <c r="OMA201" s="18"/>
      <c r="OMB201" s="18"/>
      <c r="OMC201" s="18"/>
      <c r="OMD201" s="18"/>
      <c r="OME201" s="18"/>
      <c r="OMF201" s="18"/>
      <c r="OMG201" s="18"/>
      <c r="OMH201" s="18"/>
      <c r="OMI201" s="18"/>
      <c r="OMJ201" s="18"/>
      <c r="OMK201" s="18"/>
      <c r="OML201" s="18"/>
      <c r="OMM201" s="18"/>
      <c r="OMN201" s="18"/>
      <c r="OMO201" s="18"/>
      <c r="OMP201" s="18"/>
      <c r="OMQ201" s="18"/>
      <c r="OMR201" s="18"/>
      <c r="OMS201" s="18"/>
      <c r="OMT201" s="18"/>
      <c r="OMU201" s="18"/>
      <c r="OMV201" s="18"/>
      <c r="OMW201" s="18"/>
      <c r="OMX201" s="18"/>
      <c r="OMY201" s="18"/>
      <c r="OMZ201" s="18"/>
      <c r="ONA201" s="18"/>
      <c r="ONB201" s="18"/>
      <c r="ONC201" s="18"/>
      <c r="OND201" s="18"/>
      <c r="ONE201" s="18"/>
      <c r="ONF201" s="18"/>
      <c r="ONG201" s="18"/>
      <c r="ONH201" s="18"/>
      <c r="ONI201" s="18"/>
      <c r="ONJ201" s="18"/>
      <c r="ONK201" s="18"/>
      <c r="ONL201" s="18"/>
      <c r="ONM201" s="18"/>
      <c r="ONN201" s="18"/>
      <c r="ONO201" s="18"/>
      <c r="ONP201" s="18"/>
      <c r="ONQ201" s="18"/>
      <c r="ONR201" s="18"/>
      <c r="ONS201" s="18"/>
      <c r="ONT201" s="18"/>
      <c r="ONU201" s="18"/>
      <c r="ONV201" s="18"/>
      <c r="ONW201" s="18"/>
      <c r="ONX201" s="18"/>
      <c r="ONY201" s="18"/>
      <c r="ONZ201" s="18"/>
      <c r="OOA201" s="18"/>
      <c r="OOB201" s="18"/>
      <c r="OOC201" s="18"/>
      <c r="OOD201" s="18"/>
      <c r="OOE201" s="18"/>
      <c r="OOF201" s="18"/>
      <c r="OOG201" s="18"/>
      <c r="OOH201" s="18"/>
      <c r="OOI201" s="18"/>
      <c r="OOJ201" s="18"/>
      <c r="OOK201" s="18"/>
      <c r="OOL201" s="18"/>
      <c r="OOM201" s="18"/>
      <c r="OON201" s="18"/>
      <c r="OOO201" s="18"/>
      <c r="OOP201" s="18"/>
      <c r="OOQ201" s="18"/>
      <c r="OOR201" s="18"/>
      <c r="OOS201" s="18"/>
      <c r="OOT201" s="18"/>
      <c r="OOU201" s="18"/>
      <c r="OOV201" s="18"/>
      <c r="OOW201" s="18"/>
      <c r="OOX201" s="18"/>
      <c r="OOY201" s="18"/>
      <c r="OOZ201" s="18"/>
      <c r="OPA201" s="18"/>
      <c r="OPB201" s="18"/>
      <c r="OPC201" s="18"/>
      <c r="OPD201" s="18"/>
      <c r="OPE201" s="18"/>
      <c r="OPF201" s="18"/>
      <c r="OPG201" s="18"/>
      <c r="OPH201" s="18"/>
      <c r="OPI201" s="18"/>
      <c r="OPJ201" s="18"/>
      <c r="OPK201" s="18"/>
      <c r="OPL201" s="18"/>
      <c r="OPM201" s="18"/>
      <c r="OPN201" s="18"/>
      <c r="OPO201" s="18"/>
      <c r="OPP201" s="18"/>
      <c r="OPQ201" s="18"/>
      <c r="OPR201" s="18"/>
      <c r="OPS201" s="18"/>
      <c r="OPT201" s="18"/>
      <c r="OPU201" s="18"/>
      <c r="OPV201" s="18"/>
      <c r="OPW201" s="18"/>
      <c r="OPX201" s="18"/>
      <c r="OPY201" s="18"/>
      <c r="OPZ201" s="18"/>
      <c r="OQA201" s="18"/>
      <c r="OQB201" s="18"/>
      <c r="OQC201" s="18"/>
      <c r="OQD201" s="18"/>
      <c r="OQE201" s="18"/>
      <c r="OQF201" s="18"/>
      <c r="OQG201" s="18"/>
      <c r="OQH201" s="18"/>
      <c r="OQI201" s="18"/>
      <c r="OQJ201" s="18"/>
      <c r="OQK201" s="18"/>
      <c r="OQL201" s="18"/>
      <c r="OQM201" s="18"/>
      <c r="OQN201" s="18"/>
      <c r="OQO201" s="18"/>
      <c r="OQP201" s="18"/>
      <c r="OQQ201" s="18"/>
      <c r="OQR201" s="18"/>
      <c r="OQS201" s="18"/>
      <c r="OQT201" s="18"/>
      <c r="OQU201" s="18"/>
      <c r="OQV201" s="18"/>
      <c r="OQW201" s="18"/>
      <c r="OQX201" s="18"/>
      <c r="OQY201" s="18"/>
      <c r="OQZ201" s="18"/>
      <c r="ORA201" s="18"/>
      <c r="ORB201" s="18"/>
      <c r="ORC201" s="18"/>
      <c r="ORD201" s="18"/>
      <c r="ORE201" s="18"/>
      <c r="ORF201" s="18"/>
      <c r="ORG201" s="18"/>
      <c r="ORH201" s="18"/>
      <c r="ORI201" s="18"/>
      <c r="ORJ201" s="18"/>
      <c r="ORK201" s="18"/>
      <c r="ORL201" s="18"/>
      <c r="ORM201" s="18"/>
      <c r="ORN201" s="18"/>
      <c r="ORO201" s="18"/>
      <c r="ORP201" s="18"/>
      <c r="ORQ201" s="18"/>
      <c r="ORR201" s="18"/>
      <c r="ORS201" s="18"/>
      <c r="ORT201" s="18"/>
      <c r="ORU201" s="18"/>
      <c r="ORV201" s="18"/>
      <c r="ORW201" s="18"/>
      <c r="ORX201" s="18"/>
      <c r="ORY201" s="18"/>
      <c r="ORZ201" s="18"/>
      <c r="OSA201" s="18"/>
      <c r="OSB201" s="18"/>
      <c r="OSC201" s="18"/>
      <c r="OSD201" s="18"/>
      <c r="OSE201" s="18"/>
      <c r="OSF201" s="18"/>
      <c r="OSG201" s="18"/>
      <c r="OSH201" s="18"/>
      <c r="OSI201" s="18"/>
      <c r="OSJ201" s="18"/>
      <c r="OSK201" s="18"/>
      <c r="OSL201" s="18"/>
      <c r="OSM201" s="18"/>
      <c r="OSN201" s="18"/>
      <c r="OSO201" s="18"/>
      <c r="OSP201" s="18"/>
      <c r="OSQ201" s="18"/>
      <c r="OSR201" s="18"/>
      <c r="OSS201" s="18"/>
      <c r="OST201" s="18"/>
      <c r="OSU201" s="18"/>
      <c r="OSV201" s="18"/>
      <c r="OSW201" s="18"/>
      <c r="OSX201" s="18"/>
      <c r="OSY201" s="18"/>
      <c r="OSZ201" s="18"/>
      <c r="OTA201" s="18"/>
      <c r="OTB201" s="18"/>
      <c r="OTC201" s="18"/>
      <c r="OTD201" s="18"/>
      <c r="OTE201" s="18"/>
      <c r="OTF201" s="18"/>
      <c r="OTG201" s="18"/>
      <c r="OTH201" s="18"/>
      <c r="OTI201" s="18"/>
      <c r="OTJ201" s="18"/>
      <c r="OTK201" s="18"/>
      <c r="OTL201" s="18"/>
      <c r="OTM201" s="18"/>
      <c r="OTN201" s="18"/>
      <c r="OTO201" s="18"/>
      <c r="OTP201" s="18"/>
      <c r="OTQ201" s="18"/>
      <c r="OTR201" s="18"/>
      <c r="OTS201" s="18"/>
      <c r="OTT201" s="18"/>
      <c r="OTU201" s="18"/>
      <c r="OTV201" s="18"/>
      <c r="OTW201" s="18"/>
      <c r="OTX201" s="18"/>
      <c r="OTY201" s="18"/>
      <c r="OTZ201" s="18"/>
      <c r="OUA201" s="18"/>
      <c r="OUB201" s="18"/>
      <c r="OUC201" s="18"/>
      <c r="OUD201" s="18"/>
      <c r="OUE201" s="18"/>
      <c r="OUF201" s="18"/>
      <c r="OUG201" s="18"/>
      <c r="OUH201" s="18"/>
      <c r="OUI201" s="18"/>
      <c r="OUJ201" s="18"/>
      <c r="OUK201" s="18"/>
      <c r="OUL201" s="18"/>
      <c r="OUM201" s="18"/>
      <c r="OUN201" s="18"/>
      <c r="OUO201" s="18"/>
      <c r="OUP201" s="18"/>
      <c r="OUQ201" s="18"/>
      <c r="OUR201" s="18"/>
      <c r="OUS201" s="18"/>
      <c r="OUT201" s="18"/>
      <c r="OUU201" s="18"/>
      <c r="OUV201" s="18"/>
      <c r="OUW201" s="18"/>
      <c r="OUX201" s="18"/>
      <c r="OUY201" s="18"/>
      <c r="OUZ201" s="18"/>
      <c r="OVA201" s="18"/>
      <c r="OVB201" s="18"/>
      <c r="OVC201" s="18"/>
      <c r="OVD201" s="18"/>
      <c r="OVE201" s="18"/>
      <c r="OVF201" s="18"/>
      <c r="OVG201" s="18"/>
      <c r="OVH201" s="18"/>
      <c r="OVI201" s="18"/>
      <c r="OVJ201" s="18"/>
      <c r="OVK201" s="18"/>
      <c r="OVL201" s="18"/>
      <c r="OVM201" s="18"/>
      <c r="OVN201" s="18"/>
      <c r="OVO201" s="18"/>
      <c r="OVP201" s="18"/>
      <c r="OVQ201" s="18"/>
      <c r="OVR201" s="18"/>
      <c r="OVS201" s="18"/>
      <c r="OVT201" s="18"/>
      <c r="OVU201" s="18"/>
      <c r="OVV201" s="18"/>
      <c r="OVW201" s="18"/>
      <c r="OVX201" s="18"/>
      <c r="OVY201" s="18"/>
      <c r="OVZ201" s="18"/>
      <c r="OWA201" s="18"/>
      <c r="OWB201" s="18"/>
      <c r="OWC201" s="18"/>
      <c r="OWD201" s="18"/>
      <c r="OWE201" s="18"/>
      <c r="OWF201" s="18"/>
      <c r="OWG201" s="18"/>
      <c r="OWH201" s="18"/>
      <c r="OWI201" s="18"/>
      <c r="OWJ201" s="18"/>
      <c r="OWK201" s="18"/>
      <c r="OWL201" s="18"/>
      <c r="OWM201" s="18"/>
      <c r="OWN201" s="18"/>
      <c r="OWO201" s="18"/>
      <c r="OWP201" s="18"/>
      <c r="OWQ201" s="18"/>
      <c r="OWR201" s="18"/>
      <c r="OWS201" s="18"/>
      <c r="OWT201" s="18"/>
      <c r="OWU201" s="18"/>
      <c r="OWV201" s="18"/>
      <c r="OWW201" s="18"/>
      <c r="OWX201" s="18"/>
      <c r="OWY201" s="18"/>
      <c r="OWZ201" s="18"/>
      <c r="OXA201" s="18"/>
      <c r="OXB201" s="18"/>
      <c r="OXC201" s="18"/>
      <c r="OXD201" s="18"/>
      <c r="OXE201" s="18"/>
      <c r="OXF201" s="18"/>
      <c r="OXG201" s="18"/>
      <c r="OXH201" s="18"/>
      <c r="OXI201" s="18"/>
      <c r="OXJ201" s="18"/>
      <c r="OXK201" s="18"/>
      <c r="OXL201" s="18"/>
      <c r="OXM201" s="18"/>
      <c r="OXN201" s="18"/>
      <c r="OXO201" s="18"/>
      <c r="OXP201" s="18"/>
      <c r="OXQ201" s="18"/>
      <c r="OXR201" s="18"/>
      <c r="OXS201" s="18"/>
      <c r="OXT201" s="18"/>
      <c r="OXU201" s="18"/>
      <c r="OXV201" s="18"/>
      <c r="OXW201" s="18"/>
      <c r="OXX201" s="18"/>
      <c r="OXY201" s="18"/>
      <c r="OXZ201" s="18"/>
      <c r="OYA201" s="18"/>
      <c r="OYB201" s="18"/>
      <c r="OYC201" s="18"/>
      <c r="OYD201" s="18"/>
      <c r="OYE201" s="18"/>
      <c r="OYF201" s="18"/>
      <c r="OYG201" s="18"/>
      <c r="OYH201" s="18"/>
      <c r="OYI201" s="18"/>
      <c r="OYJ201" s="18"/>
      <c r="OYK201" s="18"/>
      <c r="OYL201" s="18"/>
      <c r="OYM201" s="18"/>
      <c r="OYN201" s="18"/>
      <c r="OYO201" s="18"/>
      <c r="OYP201" s="18"/>
      <c r="OYQ201" s="18"/>
      <c r="OYR201" s="18"/>
      <c r="OYS201" s="18"/>
      <c r="OYT201" s="18"/>
      <c r="OYU201" s="18"/>
      <c r="OYV201" s="18"/>
      <c r="OYW201" s="18"/>
      <c r="OYX201" s="18"/>
      <c r="OYY201" s="18"/>
      <c r="OYZ201" s="18"/>
      <c r="OZA201" s="18"/>
      <c r="OZB201" s="18"/>
      <c r="OZC201" s="18"/>
      <c r="OZD201" s="18"/>
      <c r="OZE201" s="18"/>
      <c r="OZF201" s="18"/>
      <c r="OZG201" s="18"/>
      <c r="OZH201" s="18"/>
      <c r="OZI201" s="18"/>
      <c r="OZJ201" s="18"/>
      <c r="OZK201" s="18"/>
      <c r="OZL201" s="18"/>
      <c r="OZM201" s="18"/>
      <c r="OZN201" s="18"/>
      <c r="OZO201" s="18"/>
      <c r="OZP201" s="18"/>
      <c r="OZQ201" s="18"/>
      <c r="OZR201" s="18"/>
      <c r="OZS201" s="18"/>
      <c r="OZT201" s="18"/>
      <c r="OZU201" s="18"/>
      <c r="OZV201" s="18"/>
      <c r="OZW201" s="18"/>
      <c r="OZX201" s="18"/>
      <c r="OZY201" s="18"/>
      <c r="OZZ201" s="18"/>
      <c r="PAA201" s="18"/>
      <c r="PAB201" s="18"/>
      <c r="PAC201" s="18"/>
      <c r="PAD201" s="18"/>
      <c r="PAE201" s="18"/>
      <c r="PAF201" s="18"/>
      <c r="PAG201" s="18"/>
      <c r="PAH201" s="18"/>
      <c r="PAI201" s="18"/>
      <c r="PAJ201" s="18"/>
      <c r="PAK201" s="18"/>
      <c r="PAL201" s="18"/>
      <c r="PAM201" s="18"/>
      <c r="PAN201" s="18"/>
      <c r="PAO201" s="18"/>
      <c r="PAP201" s="18"/>
      <c r="PAQ201" s="18"/>
      <c r="PAR201" s="18"/>
      <c r="PAS201" s="18"/>
      <c r="PAT201" s="18"/>
      <c r="PAU201" s="18"/>
      <c r="PAV201" s="18"/>
      <c r="PAW201" s="18"/>
      <c r="PAX201" s="18"/>
      <c r="PAY201" s="18"/>
      <c r="PAZ201" s="18"/>
      <c r="PBA201" s="18"/>
      <c r="PBB201" s="18"/>
      <c r="PBC201" s="18"/>
      <c r="PBD201" s="18"/>
      <c r="PBE201" s="18"/>
      <c r="PBF201" s="18"/>
      <c r="PBG201" s="18"/>
      <c r="PBH201" s="18"/>
      <c r="PBI201" s="18"/>
      <c r="PBJ201" s="18"/>
      <c r="PBK201" s="18"/>
      <c r="PBL201" s="18"/>
      <c r="PBM201" s="18"/>
      <c r="PBN201" s="18"/>
      <c r="PBO201" s="18"/>
      <c r="PBP201" s="18"/>
      <c r="PBQ201" s="18"/>
      <c r="PBR201" s="18"/>
      <c r="PBS201" s="18"/>
      <c r="PBT201" s="18"/>
      <c r="PBU201" s="18"/>
      <c r="PBV201" s="18"/>
      <c r="PBW201" s="18"/>
      <c r="PBX201" s="18"/>
      <c r="PBY201" s="18"/>
      <c r="PBZ201" s="18"/>
      <c r="PCA201" s="18"/>
      <c r="PCB201" s="18"/>
      <c r="PCC201" s="18"/>
      <c r="PCD201" s="18"/>
      <c r="PCE201" s="18"/>
      <c r="PCF201" s="18"/>
      <c r="PCG201" s="18"/>
      <c r="PCH201" s="18"/>
      <c r="PCI201" s="18"/>
      <c r="PCJ201" s="18"/>
      <c r="PCK201" s="18"/>
      <c r="PCL201" s="18"/>
      <c r="PCM201" s="18"/>
      <c r="PCN201" s="18"/>
      <c r="PCO201" s="18"/>
      <c r="PCP201" s="18"/>
      <c r="PCQ201" s="18"/>
      <c r="PCR201" s="18"/>
      <c r="PCS201" s="18"/>
      <c r="PCT201" s="18"/>
      <c r="PCU201" s="18"/>
      <c r="PCV201" s="18"/>
      <c r="PCW201" s="18"/>
      <c r="PCX201" s="18"/>
      <c r="PCY201" s="18"/>
      <c r="PCZ201" s="18"/>
      <c r="PDA201" s="18"/>
      <c r="PDB201" s="18"/>
      <c r="PDC201" s="18"/>
      <c r="PDD201" s="18"/>
      <c r="PDE201" s="18"/>
      <c r="PDF201" s="18"/>
      <c r="PDG201" s="18"/>
      <c r="PDH201" s="18"/>
      <c r="PDI201" s="18"/>
      <c r="PDJ201" s="18"/>
      <c r="PDK201" s="18"/>
      <c r="PDL201" s="18"/>
      <c r="PDM201" s="18"/>
      <c r="PDN201" s="18"/>
      <c r="PDO201" s="18"/>
      <c r="PDP201" s="18"/>
      <c r="PDQ201" s="18"/>
      <c r="PDR201" s="18"/>
      <c r="PDS201" s="18"/>
      <c r="PDT201" s="18"/>
      <c r="PDU201" s="18"/>
      <c r="PDV201" s="18"/>
      <c r="PDW201" s="18"/>
      <c r="PDX201" s="18"/>
      <c r="PDY201" s="18"/>
      <c r="PDZ201" s="18"/>
      <c r="PEA201" s="18"/>
      <c r="PEB201" s="18"/>
      <c r="PEC201" s="18"/>
      <c r="PED201" s="18"/>
      <c r="PEE201" s="18"/>
      <c r="PEF201" s="18"/>
      <c r="PEG201" s="18"/>
      <c r="PEH201" s="18"/>
      <c r="PEI201" s="18"/>
      <c r="PEJ201" s="18"/>
      <c r="PEK201" s="18"/>
      <c r="PEL201" s="18"/>
      <c r="PEM201" s="18"/>
      <c r="PEN201" s="18"/>
      <c r="PEO201" s="18"/>
      <c r="PEP201" s="18"/>
      <c r="PEQ201" s="18"/>
      <c r="PER201" s="18"/>
      <c r="PES201" s="18"/>
      <c r="PET201" s="18"/>
      <c r="PEU201" s="18"/>
      <c r="PEV201" s="18"/>
      <c r="PEW201" s="18"/>
      <c r="PEX201" s="18"/>
      <c r="PEY201" s="18"/>
      <c r="PEZ201" s="18"/>
      <c r="PFA201" s="18"/>
      <c r="PFB201" s="18"/>
      <c r="PFC201" s="18"/>
      <c r="PFD201" s="18"/>
      <c r="PFE201" s="18"/>
      <c r="PFF201" s="18"/>
      <c r="PFG201" s="18"/>
      <c r="PFH201" s="18"/>
      <c r="PFI201" s="18"/>
      <c r="PFJ201" s="18"/>
      <c r="PFK201" s="18"/>
      <c r="PFL201" s="18"/>
      <c r="PFM201" s="18"/>
      <c r="PFN201" s="18"/>
      <c r="PFO201" s="18"/>
      <c r="PFP201" s="18"/>
      <c r="PFQ201" s="18"/>
      <c r="PFR201" s="18"/>
      <c r="PFS201" s="18"/>
      <c r="PFT201" s="18"/>
      <c r="PFU201" s="18"/>
      <c r="PFV201" s="18"/>
      <c r="PFW201" s="18"/>
      <c r="PFX201" s="18"/>
      <c r="PFY201" s="18"/>
      <c r="PFZ201" s="18"/>
      <c r="PGA201" s="18"/>
      <c r="PGB201" s="18"/>
      <c r="PGC201" s="18"/>
      <c r="PGD201" s="18"/>
      <c r="PGE201" s="18"/>
      <c r="PGF201" s="18"/>
      <c r="PGG201" s="18"/>
      <c r="PGH201" s="18"/>
      <c r="PGI201" s="18"/>
      <c r="PGJ201" s="18"/>
      <c r="PGK201" s="18"/>
      <c r="PGL201" s="18"/>
      <c r="PGM201" s="18"/>
      <c r="PGN201" s="18"/>
      <c r="PGO201" s="18"/>
      <c r="PGP201" s="18"/>
      <c r="PGQ201" s="18"/>
      <c r="PGR201" s="18"/>
      <c r="PGS201" s="18"/>
      <c r="PGT201" s="18"/>
      <c r="PGU201" s="18"/>
      <c r="PGV201" s="18"/>
      <c r="PGW201" s="18"/>
      <c r="PGX201" s="18"/>
      <c r="PGY201" s="18"/>
      <c r="PGZ201" s="18"/>
      <c r="PHA201" s="18"/>
      <c r="PHB201" s="18"/>
      <c r="PHC201" s="18"/>
      <c r="PHD201" s="18"/>
      <c r="PHE201" s="18"/>
      <c r="PHF201" s="18"/>
      <c r="PHG201" s="18"/>
      <c r="PHH201" s="18"/>
      <c r="PHI201" s="18"/>
      <c r="PHJ201" s="18"/>
      <c r="PHK201" s="18"/>
      <c r="PHL201" s="18"/>
      <c r="PHM201" s="18"/>
      <c r="PHN201" s="18"/>
      <c r="PHO201" s="18"/>
      <c r="PHP201" s="18"/>
      <c r="PHQ201" s="18"/>
      <c r="PHR201" s="18"/>
      <c r="PHS201" s="18"/>
      <c r="PHT201" s="18"/>
      <c r="PHU201" s="18"/>
      <c r="PHV201" s="18"/>
      <c r="PHW201" s="18"/>
      <c r="PHX201" s="18"/>
      <c r="PHY201" s="18"/>
      <c r="PHZ201" s="18"/>
      <c r="PIA201" s="18"/>
      <c r="PIB201" s="18"/>
      <c r="PIC201" s="18"/>
      <c r="PID201" s="18"/>
      <c r="PIE201" s="18"/>
      <c r="PIF201" s="18"/>
      <c r="PIG201" s="18"/>
      <c r="PIH201" s="18"/>
      <c r="PII201" s="18"/>
      <c r="PIJ201" s="18"/>
      <c r="PIK201" s="18"/>
      <c r="PIL201" s="18"/>
      <c r="PIM201" s="18"/>
      <c r="PIN201" s="18"/>
      <c r="PIO201" s="18"/>
      <c r="PIP201" s="18"/>
      <c r="PIQ201" s="18"/>
      <c r="PIR201" s="18"/>
      <c r="PIS201" s="18"/>
      <c r="PIT201" s="18"/>
      <c r="PIU201" s="18"/>
      <c r="PIV201" s="18"/>
      <c r="PIW201" s="18"/>
      <c r="PIX201" s="18"/>
      <c r="PIY201" s="18"/>
      <c r="PIZ201" s="18"/>
      <c r="PJA201" s="18"/>
      <c r="PJB201" s="18"/>
      <c r="PJC201" s="18"/>
      <c r="PJD201" s="18"/>
      <c r="PJE201" s="18"/>
      <c r="PJF201" s="18"/>
      <c r="PJG201" s="18"/>
      <c r="PJH201" s="18"/>
      <c r="PJI201" s="18"/>
      <c r="PJJ201" s="18"/>
      <c r="PJK201" s="18"/>
      <c r="PJL201" s="18"/>
      <c r="PJM201" s="18"/>
      <c r="PJN201" s="18"/>
      <c r="PJO201" s="18"/>
      <c r="PJP201" s="18"/>
      <c r="PJQ201" s="18"/>
      <c r="PJR201" s="18"/>
      <c r="PJS201" s="18"/>
      <c r="PJT201" s="18"/>
      <c r="PJU201" s="18"/>
      <c r="PJV201" s="18"/>
      <c r="PJW201" s="18"/>
      <c r="PJX201" s="18"/>
      <c r="PJY201" s="18"/>
      <c r="PJZ201" s="18"/>
      <c r="PKA201" s="18"/>
      <c r="PKB201" s="18"/>
      <c r="PKC201" s="18"/>
      <c r="PKD201" s="18"/>
      <c r="PKE201" s="18"/>
      <c r="PKF201" s="18"/>
      <c r="PKG201" s="18"/>
      <c r="PKH201" s="18"/>
      <c r="PKI201" s="18"/>
      <c r="PKJ201" s="18"/>
      <c r="PKK201" s="18"/>
      <c r="PKL201" s="18"/>
      <c r="PKM201" s="18"/>
      <c r="PKN201" s="18"/>
      <c r="PKO201" s="18"/>
      <c r="PKP201" s="18"/>
      <c r="PKQ201" s="18"/>
      <c r="PKR201" s="18"/>
      <c r="PKS201" s="18"/>
      <c r="PKT201" s="18"/>
      <c r="PKU201" s="18"/>
      <c r="PKV201" s="18"/>
      <c r="PKW201" s="18"/>
      <c r="PKX201" s="18"/>
      <c r="PKY201" s="18"/>
      <c r="PKZ201" s="18"/>
      <c r="PLA201" s="18"/>
      <c r="PLB201" s="18"/>
      <c r="PLC201" s="18"/>
      <c r="PLD201" s="18"/>
      <c r="PLE201" s="18"/>
      <c r="PLF201" s="18"/>
      <c r="PLG201" s="18"/>
      <c r="PLH201" s="18"/>
      <c r="PLI201" s="18"/>
      <c r="PLJ201" s="18"/>
      <c r="PLK201" s="18"/>
      <c r="PLL201" s="18"/>
      <c r="PLM201" s="18"/>
      <c r="PLN201" s="18"/>
      <c r="PLO201" s="18"/>
      <c r="PLP201" s="18"/>
      <c r="PLQ201" s="18"/>
      <c r="PLR201" s="18"/>
      <c r="PLS201" s="18"/>
      <c r="PLT201" s="18"/>
      <c r="PLU201" s="18"/>
      <c r="PLV201" s="18"/>
      <c r="PLW201" s="18"/>
      <c r="PLX201" s="18"/>
      <c r="PLY201" s="18"/>
      <c r="PLZ201" s="18"/>
      <c r="PMA201" s="18"/>
      <c r="PMB201" s="18"/>
      <c r="PMC201" s="18"/>
      <c r="PMD201" s="18"/>
      <c r="PME201" s="18"/>
      <c r="PMF201" s="18"/>
      <c r="PMG201" s="18"/>
      <c r="PMH201" s="18"/>
      <c r="PMI201" s="18"/>
      <c r="PMJ201" s="18"/>
      <c r="PMK201" s="18"/>
      <c r="PML201" s="18"/>
      <c r="PMM201" s="18"/>
      <c r="PMN201" s="18"/>
      <c r="PMO201" s="18"/>
      <c r="PMP201" s="18"/>
      <c r="PMQ201" s="18"/>
      <c r="PMR201" s="18"/>
      <c r="PMS201" s="18"/>
      <c r="PMT201" s="18"/>
      <c r="PMU201" s="18"/>
      <c r="PMV201" s="18"/>
      <c r="PMW201" s="18"/>
      <c r="PMX201" s="18"/>
      <c r="PMY201" s="18"/>
      <c r="PMZ201" s="18"/>
      <c r="PNA201" s="18"/>
      <c r="PNB201" s="18"/>
      <c r="PNC201" s="18"/>
      <c r="PND201" s="18"/>
      <c r="PNE201" s="18"/>
      <c r="PNF201" s="18"/>
      <c r="PNG201" s="18"/>
      <c r="PNH201" s="18"/>
      <c r="PNI201" s="18"/>
      <c r="PNJ201" s="18"/>
      <c r="PNK201" s="18"/>
      <c r="PNL201" s="18"/>
      <c r="PNM201" s="18"/>
      <c r="PNN201" s="18"/>
      <c r="PNO201" s="18"/>
      <c r="PNP201" s="18"/>
      <c r="PNQ201" s="18"/>
      <c r="PNR201" s="18"/>
      <c r="PNS201" s="18"/>
      <c r="PNT201" s="18"/>
      <c r="PNU201" s="18"/>
      <c r="PNV201" s="18"/>
      <c r="PNW201" s="18"/>
      <c r="PNX201" s="18"/>
      <c r="PNY201" s="18"/>
      <c r="PNZ201" s="18"/>
      <c r="POA201" s="18"/>
      <c r="POB201" s="18"/>
      <c r="POC201" s="18"/>
      <c r="POD201" s="18"/>
      <c r="POE201" s="18"/>
      <c r="POF201" s="18"/>
      <c r="POG201" s="18"/>
      <c r="POH201" s="18"/>
      <c r="POI201" s="18"/>
      <c r="POJ201" s="18"/>
      <c r="POK201" s="18"/>
      <c r="POL201" s="18"/>
      <c r="POM201" s="18"/>
      <c r="PON201" s="18"/>
      <c r="POO201" s="18"/>
      <c r="POP201" s="18"/>
      <c r="POQ201" s="18"/>
      <c r="POR201" s="18"/>
      <c r="POS201" s="18"/>
      <c r="POT201" s="18"/>
      <c r="POU201" s="18"/>
      <c r="POV201" s="18"/>
      <c r="POW201" s="18"/>
      <c r="POX201" s="18"/>
      <c r="POY201" s="18"/>
      <c r="POZ201" s="18"/>
      <c r="PPA201" s="18"/>
      <c r="PPB201" s="18"/>
      <c r="PPC201" s="18"/>
      <c r="PPD201" s="18"/>
      <c r="PPE201" s="18"/>
      <c r="PPF201" s="18"/>
      <c r="PPG201" s="18"/>
      <c r="PPH201" s="18"/>
      <c r="PPI201" s="18"/>
      <c r="PPJ201" s="18"/>
      <c r="PPK201" s="18"/>
      <c r="PPL201" s="18"/>
      <c r="PPM201" s="18"/>
      <c r="PPN201" s="18"/>
      <c r="PPO201" s="18"/>
      <c r="PPP201" s="18"/>
      <c r="PPQ201" s="18"/>
      <c r="PPR201" s="18"/>
      <c r="PPS201" s="18"/>
      <c r="PPT201" s="18"/>
      <c r="PPU201" s="18"/>
      <c r="PPV201" s="18"/>
      <c r="PPW201" s="18"/>
      <c r="PPX201" s="18"/>
      <c r="PPY201" s="18"/>
      <c r="PPZ201" s="18"/>
      <c r="PQA201" s="18"/>
      <c r="PQB201" s="18"/>
      <c r="PQC201" s="18"/>
      <c r="PQD201" s="18"/>
      <c r="PQE201" s="18"/>
      <c r="PQF201" s="18"/>
      <c r="PQG201" s="18"/>
      <c r="PQH201" s="18"/>
      <c r="PQI201" s="18"/>
      <c r="PQJ201" s="18"/>
      <c r="PQK201" s="18"/>
      <c r="PQL201" s="18"/>
      <c r="PQM201" s="18"/>
      <c r="PQN201" s="18"/>
      <c r="PQO201" s="18"/>
      <c r="PQP201" s="18"/>
      <c r="PQQ201" s="18"/>
      <c r="PQR201" s="18"/>
      <c r="PQS201" s="18"/>
      <c r="PQT201" s="18"/>
      <c r="PQU201" s="18"/>
      <c r="PQV201" s="18"/>
      <c r="PQW201" s="18"/>
      <c r="PQX201" s="18"/>
      <c r="PQY201" s="18"/>
      <c r="PQZ201" s="18"/>
      <c r="PRA201" s="18"/>
      <c r="PRB201" s="18"/>
      <c r="PRC201" s="18"/>
      <c r="PRD201" s="18"/>
      <c r="PRE201" s="18"/>
      <c r="PRF201" s="18"/>
      <c r="PRG201" s="18"/>
      <c r="PRH201" s="18"/>
      <c r="PRI201" s="18"/>
      <c r="PRJ201" s="18"/>
      <c r="PRK201" s="18"/>
      <c r="PRL201" s="18"/>
      <c r="PRM201" s="18"/>
      <c r="PRN201" s="18"/>
      <c r="PRO201" s="18"/>
      <c r="PRP201" s="18"/>
      <c r="PRQ201" s="18"/>
      <c r="PRR201" s="18"/>
      <c r="PRS201" s="18"/>
      <c r="PRT201" s="18"/>
      <c r="PRU201" s="18"/>
      <c r="PRV201" s="18"/>
      <c r="PRW201" s="18"/>
      <c r="PRX201" s="18"/>
      <c r="PRY201" s="18"/>
      <c r="PRZ201" s="18"/>
      <c r="PSA201" s="18"/>
      <c r="PSB201" s="18"/>
      <c r="PSC201" s="18"/>
      <c r="PSD201" s="18"/>
      <c r="PSE201" s="18"/>
      <c r="PSF201" s="18"/>
      <c r="PSG201" s="18"/>
      <c r="PSH201" s="18"/>
      <c r="PSI201" s="18"/>
      <c r="PSJ201" s="18"/>
      <c r="PSK201" s="18"/>
      <c r="PSL201" s="18"/>
      <c r="PSM201" s="18"/>
      <c r="PSN201" s="18"/>
      <c r="PSO201" s="18"/>
      <c r="PSP201" s="18"/>
      <c r="PSQ201" s="18"/>
      <c r="PSR201" s="18"/>
      <c r="PSS201" s="18"/>
      <c r="PST201" s="18"/>
      <c r="PSU201" s="18"/>
      <c r="PSV201" s="18"/>
      <c r="PSW201" s="18"/>
      <c r="PSX201" s="18"/>
      <c r="PSY201" s="18"/>
      <c r="PSZ201" s="18"/>
      <c r="PTA201" s="18"/>
      <c r="PTB201" s="18"/>
      <c r="PTC201" s="18"/>
      <c r="PTD201" s="18"/>
      <c r="PTE201" s="18"/>
      <c r="PTF201" s="18"/>
      <c r="PTG201" s="18"/>
      <c r="PTH201" s="18"/>
      <c r="PTI201" s="18"/>
      <c r="PTJ201" s="18"/>
      <c r="PTK201" s="18"/>
      <c r="PTL201" s="18"/>
      <c r="PTM201" s="18"/>
      <c r="PTN201" s="18"/>
      <c r="PTO201" s="18"/>
      <c r="PTP201" s="18"/>
      <c r="PTQ201" s="18"/>
      <c r="PTR201" s="18"/>
      <c r="PTS201" s="18"/>
      <c r="PTT201" s="18"/>
      <c r="PTU201" s="18"/>
      <c r="PTV201" s="18"/>
      <c r="PTW201" s="18"/>
      <c r="PTX201" s="18"/>
      <c r="PTY201" s="18"/>
      <c r="PTZ201" s="18"/>
      <c r="PUA201" s="18"/>
      <c r="PUB201" s="18"/>
      <c r="PUC201" s="18"/>
      <c r="PUD201" s="18"/>
      <c r="PUE201" s="18"/>
      <c r="PUF201" s="18"/>
      <c r="PUG201" s="18"/>
      <c r="PUH201" s="18"/>
      <c r="PUI201" s="18"/>
      <c r="PUJ201" s="18"/>
      <c r="PUK201" s="18"/>
      <c r="PUL201" s="18"/>
      <c r="PUM201" s="18"/>
      <c r="PUN201" s="18"/>
      <c r="PUO201" s="18"/>
      <c r="PUP201" s="18"/>
      <c r="PUQ201" s="18"/>
      <c r="PUR201" s="18"/>
      <c r="PUS201" s="18"/>
      <c r="PUT201" s="18"/>
      <c r="PUU201" s="18"/>
      <c r="PUV201" s="18"/>
      <c r="PUW201" s="18"/>
      <c r="PUX201" s="18"/>
      <c r="PUY201" s="18"/>
      <c r="PUZ201" s="18"/>
      <c r="PVA201" s="18"/>
      <c r="PVB201" s="18"/>
      <c r="PVC201" s="18"/>
      <c r="PVD201" s="18"/>
      <c r="PVE201" s="18"/>
      <c r="PVF201" s="18"/>
      <c r="PVG201" s="18"/>
      <c r="PVH201" s="18"/>
      <c r="PVI201" s="18"/>
      <c r="PVJ201" s="18"/>
      <c r="PVK201" s="18"/>
      <c r="PVL201" s="18"/>
      <c r="PVM201" s="18"/>
      <c r="PVN201" s="18"/>
      <c r="PVO201" s="18"/>
      <c r="PVP201" s="18"/>
      <c r="PVQ201" s="18"/>
      <c r="PVR201" s="18"/>
      <c r="PVS201" s="18"/>
      <c r="PVT201" s="18"/>
      <c r="PVU201" s="18"/>
      <c r="PVV201" s="18"/>
      <c r="PVW201" s="18"/>
      <c r="PVX201" s="18"/>
      <c r="PVY201" s="18"/>
      <c r="PVZ201" s="18"/>
      <c r="PWA201" s="18"/>
      <c r="PWB201" s="18"/>
      <c r="PWC201" s="18"/>
      <c r="PWD201" s="18"/>
      <c r="PWE201" s="18"/>
      <c r="PWF201" s="18"/>
      <c r="PWG201" s="18"/>
      <c r="PWH201" s="18"/>
      <c r="PWI201" s="18"/>
      <c r="PWJ201" s="18"/>
      <c r="PWK201" s="18"/>
      <c r="PWL201" s="18"/>
      <c r="PWM201" s="18"/>
      <c r="PWN201" s="18"/>
      <c r="PWO201" s="18"/>
      <c r="PWP201" s="18"/>
      <c r="PWQ201" s="18"/>
      <c r="PWR201" s="18"/>
      <c r="PWS201" s="18"/>
      <c r="PWT201" s="18"/>
      <c r="PWU201" s="18"/>
      <c r="PWV201" s="18"/>
      <c r="PWW201" s="18"/>
      <c r="PWX201" s="18"/>
      <c r="PWY201" s="18"/>
      <c r="PWZ201" s="18"/>
      <c r="PXA201" s="18"/>
      <c r="PXB201" s="18"/>
      <c r="PXC201" s="18"/>
      <c r="PXD201" s="18"/>
      <c r="PXE201" s="18"/>
      <c r="PXF201" s="18"/>
      <c r="PXG201" s="18"/>
      <c r="PXH201" s="18"/>
      <c r="PXI201" s="18"/>
      <c r="PXJ201" s="18"/>
      <c r="PXK201" s="18"/>
      <c r="PXL201" s="18"/>
      <c r="PXM201" s="18"/>
      <c r="PXN201" s="18"/>
      <c r="PXO201" s="18"/>
      <c r="PXP201" s="18"/>
      <c r="PXQ201" s="18"/>
      <c r="PXR201" s="18"/>
      <c r="PXS201" s="18"/>
      <c r="PXT201" s="18"/>
      <c r="PXU201" s="18"/>
      <c r="PXV201" s="18"/>
      <c r="PXW201" s="18"/>
      <c r="PXX201" s="18"/>
      <c r="PXY201" s="18"/>
      <c r="PXZ201" s="18"/>
      <c r="PYA201" s="18"/>
      <c r="PYB201" s="18"/>
      <c r="PYC201" s="18"/>
      <c r="PYD201" s="18"/>
      <c r="PYE201" s="18"/>
      <c r="PYF201" s="18"/>
      <c r="PYG201" s="18"/>
      <c r="PYH201" s="18"/>
      <c r="PYI201" s="18"/>
      <c r="PYJ201" s="18"/>
      <c r="PYK201" s="18"/>
      <c r="PYL201" s="18"/>
      <c r="PYM201" s="18"/>
      <c r="PYN201" s="18"/>
      <c r="PYO201" s="18"/>
      <c r="PYP201" s="18"/>
      <c r="PYQ201" s="18"/>
      <c r="PYR201" s="18"/>
      <c r="PYS201" s="18"/>
      <c r="PYT201" s="18"/>
      <c r="PYU201" s="18"/>
      <c r="PYV201" s="18"/>
      <c r="PYW201" s="18"/>
      <c r="PYX201" s="18"/>
      <c r="PYY201" s="18"/>
      <c r="PYZ201" s="18"/>
      <c r="PZA201" s="18"/>
      <c r="PZB201" s="18"/>
      <c r="PZC201" s="18"/>
      <c r="PZD201" s="18"/>
      <c r="PZE201" s="18"/>
      <c r="PZF201" s="18"/>
      <c r="PZG201" s="18"/>
      <c r="PZH201" s="18"/>
      <c r="PZI201" s="18"/>
      <c r="PZJ201" s="18"/>
      <c r="PZK201" s="18"/>
      <c r="PZL201" s="18"/>
      <c r="PZM201" s="18"/>
      <c r="PZN201" s="18"/>
      <c r="PZO201" s="18"/>
      <c r="PZP201" s="18"/>
      <c r="PZQ201" s="18"/>
      <c r="PZR201" s="18"/>
      <c r="PZS201" s="18"/>
      <c r="PZT201" s="18"/>
      <c r="PZU201" s="18"/>
      <c r="PZV201" s="18"/>
      <c r="PZW201" s="18"/>
      <c r="PZX201" s="18"/>
      <c r="PZY201" s="18"/>
      <c r="PZZ201" s="18"/>
      <c r="QAA201" s="18"/>
      <c r="QAB201" s="18"/>
      <c r="QAC201" s="18"/>
      <c r="QAD201" s="18"/>
      <c r="QAE201" s="18"/>
      <c r="QAF201" s="18"/>
      <c r="QAG201" s="18"/>
      <c r="QAH201" s="18"/>
      <c r="QAI201" s="18"/>
      <c r="QAJ201" s="18"/>
      <c r="QAK201" s="18"/>
      <c r="QAL201" s="18"/>
      <c r="QAM201" s="18"/>
      <c r="QAN201" s="18"/>
      <c r="QAO201" s="18"/>
      <c r="QAP201" s="18"/>
      <c r="QAQ201" s="18"/>
      <c r="QAR201" s="18"/>
      <c r="QAS201" s="18"/>
      <c r="QAT201" s="18"/>
      <c r="QAU201" s="18"/>
      <c r="QAV201" s="18"/>
      <c r="QAW201" s="18"/>
      <c r="QAX201" s="18"/>
      <c r="QAY201" s="18"/>
      <c r="QAZ201" s="18"/>
      <c r="QBA201" s="18"/>
      <c r="QBB201" s="18"/>
      <c r="QBC201" s="18"/>
      <c r="QBD201" s="18"/>
      <c r="QBE201" s="18"/>
      <c r="QBF201" s="18"/>
      <c r="QBG201" s="18"/>
      <c r="QBH201" s="18"/>
      <c r="QBI201" s="18"/>
      <c r="QBJ201" s="18"/>
      <c r="QBK201" s="18"/>
      <c r="QBL201" s="18"/>
      <c r="QBM201" s="18"/>
      <c r="QBN201" s="18"/>
      <c r="QBO201" s="18"/>
      <c r="QBP201" s="18"/>
      <c r="QBQ201" s="18"/>
      <c r="QBR201" s="18"/>
      <c r="QBS201" s="18"/>
      <c r="QBT201" s="18"/>
      <c r="QBU201" s="18"/>
      <c r="QBV201" s="18"/>
      <c r="QBW201" s="18"/>
      <c r="QBX201" s="18"/>
      <c r="QBY201" s="18"/>
      <c r="QBZ201" s="18"/>
      <c r="QCA201" s="18"/>
      <c r="QCB201" s="18"/>
      <c r="QCC201" s="18"/>
      <c r="QCD201" s="18"/>
      <c r="QCE201" s="18"/>
      <c r="QCF201" s="18"/>
      <c r="QCG201" s="18"/>
      <c r="QCH201" s="18"/>
      <c r="QCI201" s="18"/>
      <c r="QCJ201" s="18"/>
      <c r="QCK201" s="18"/>
      <c r="QCL201" s="18"/>
      <c r="QCM201" s="18"/>
      <c r="QCN201" s="18"/>
      <c r="QCO201" s="18"/>
      <c r="QCP201" s="18"/>
      <c r="QCQ201" s="18"/>
      <c r="QCR201" s="18"/>
      <c r="QCS201" s="18"/>
      <c r="QCT201" s="18"/>
      <c r="QCU201" s="18"/>
      <c r="QCV201" s="18"/>
      <c r="QCW201" s="18"/>
      <c r="QCX201" s="18"/>
      <c r="QCY201" s="18"/>
      <c r="QCZ201" s="18"/>
      <c r="QDA201" s="18"/>
      <c r="QDB201" s="18"/>
      <c r="QDC201" s="18"/>
      <c r="QDD201" s="18"/>
      <c r="QDE201" s="18"/>
      <c r="QDF201" s="18"/>
      <c r="QDG201" s="18"/>
      <c r="QDH201" s="18"/>
      <c r="QDI201" s="18"/>
      <c r="QDJ201" s="18"/>
      <c r="QDK201" s="18"/>
      <c r="QDL201" s="18"/>
      <c r="QDM201" s="18"/>
      <c r="QDN201" s="18"/>
      <c r="QDO201" s="18"/>
      <c r="QDP201" s="18"/>
      <c r="QDQ201" s="18"/>
      <c r="QDR201" s="18"/>
      <c r="QDS201" s="18"/>
      <c r="QDT201" s="18"/>
      <c r="QDU201" s="18"/>
      <c r="QDV201" s="18"/>
      <c r="QDW201" s="18"/>
      <c r="QDX201" s="18"/>
      <c r="QDY201" s="18"/>
      <c r="QDZ201" s="18"/>
      <c r="QEA201" s="18"/>
      <c r="QEB201" s="18"/>
      <c r="QEC201" s="18"/>
      <c r="QED201" s="18"/>
      <c r="QEE201" s="18"/>
      <c r="QEF201" s="18"/>
      <c r="QEG201" s="18"/>
      <c r="QEH201" s="18"/>
      <c r="QEI201" s="18"/>
      <c r="QEJ201" s="18"/>
      <c r="QEK201" s="18"/>
      <c r="QEL201" s="18"/>
      <c r="QEM201" s="18"/>
      <c r="QEN201" s="18"/>
      <c r="QEO201" s="18"/>
      <c r="QEP201" s="18"/>
      <c r="QEQ201" s="18"/>
      <c r="QER201" s="18"/>
      <c r="QES201" s="18"/>
      <c r="QET201" s="18"/>
      <c r="QEU201" s="18"/>
      <c r="QEV201" s="18"/>
      <c r="QEW201" s="18"/>
      <c r="QEX201" s="18"/>
      <c r="QEY201" s="18"/>
      <c r="QEZ201" s="18"/>
      <c r="QFA201" s="18"/>
      <c r="QFB201" s="18"/>
      <c r="QFC201" s="18"/>
      <c r="QFD201" s="18"/>
      <c r="QFE201" s="18"/>
      <c r="QFF201" s="18"/>
      <c r="QFG201" s="18"/>
      <c r="QFH201" s="18"/>
      <c r="QFI201" s="18"/>
      <c r="QFJ201" s="18"/>
      <c r="QFK201" s="18"/>
      <c r="QFL201" s="18"/>
      <c r="QFM201" s="18"/>
      <c r="QFN201" s="18"/>
      <c r="QFO201" s="18"/>
      <c r="QFP201" s="18"/>
      <c r="QFQ201" s="18"/>
      <c r="QFR201" s="18"/>
      <c r="QFS201" s="18"/>
      <c r="QFT201" s="18"/>
      <c r="QFU201" s="18"/>
      <c r="QFV201" s="18"/>
      <c r="QFW201" s="18"/>
      <c r="QFX201" s="18"/>
      <c r="QFY201" s="18"/>
      <c r="QFZ201" s="18"/>
      <c r="QGA201" s="18"/>
      <c r="QGB201" s="18"/>
      <c r="QGC201" s="18"/>
      <c r="QGD201" s="18"/>
      <c r="QGE201" s="18"/>
      <c r="QGF201" s="18"/>
      <c r="QGG201" s="18"/>
      <c r="QGH201" s="18"/>
      <c r="QGI201" s="18"/>
      <c r="QGJ201" s="18"/>
      <c r="QGK201" s="18"/>
      <c r="QGL201" s="18"/>
      <c r="QGM201" s="18"/>
      <c r="QGN201" s="18"/>
      <c r="QGO201" s="18"/>
      <c r="QGP201" s="18"/>
      <c r="QGQ201" s="18"/>
      <c r="QGR201" s="18"/>
      <c r="QGS201" s="18"/>
      <c r="QGT201" s="18"/>
      <c r="QGU201" s="18"/>
      <c r="QGV201" s="18"/>
      <c r="QGW201" s="18"/>
      <c r="QGX201" s="18"/>
      <c r="QGY201" s="18"/>
      <c r="QGZ201" s="18"/>
      <c r="QHA201" s="18"/>
      <c r="QHB201" s="18"/>
      <c r="QHC201" s="18"/>
      <c r="QHD201" s="18"/>
      <c r="QHE201" s="18"/>
      <c r="QHF201" s="18"/>
      <c r="QHG201" s="18"/>
      <c r="QHH201" s="18"/>
      <c r="QHI201" s="18"/>
      <c r="QHJ201" s="18"/>
      <c r="QHK201" s="18"/>
      <c r="QHL201" s="18"/>
      <c r="QHM201" s="18"/>
      <c r="QHN201" s="18"/>
      <c r="QHO201" s="18"/>
      <c r="QHP201" s="18"/>
      <c r="QHQ201" s="18"/>
      <c r="QHR201" s="18"/>
      <c r="QHS201" s="18"/>
      <c r="QHT201" s="18"/>
      <c r="QHU201" s="18"/>
      <c r="QHV201" s="18"/>
      <c r="QHW201" s="18"/>
      <c r="QHX201" s="18"/>
      <c r="QHY201" s="18"/>
      <c r="QHZ201" s="18"/>
      <c r="QIA201" s="18"/>
      <c r="QIB201" s="18"/>
      <c r="QIC201" s="18"/>
      <c r="QID201" s="18"/>
      <c r="QIE201" s="18"/>
      <c r="QIF201" s="18"/>
      <c r="QIG201" s="18"/>
      <c r="QIH201" s="18"/>
      <c r="QII201" s="18"/>
      <c r="QIJ201" s="18"/>
      <c r="QIK201" s="18"/>
      <c r="QIL201" s="18"/>
      <c r="QIM201" s="18"/>
      <c r="QIN201" s="18"/>
      <c r="QIO201" s="18"/>
      <c r="QIP201" s="18"/>
      <c r="QIQ201" s="18"/>
      <c r="QIR201" s="18"/>
      <c r="QIS201" s="18"/>
      <c r="QIT201" s="18"/>
      <c r="QIU201" s="18"/>
      <c r="QIV201" s="18"/>
      <c r="QIW201" s="18"/>
      <c r="QIX201" s="18"/>
      <c r="QIY201" s="18"/>
      <c r="QIZ201" s="18"/>
      <c r="QJA201" s="18"/>
      <c r="QJB201" s="18"/>
      <c r="QJC201" s="18"/>
      <c r="QJD201" s="18"/>
      <c r="QJE201" s="18"/>
      <c r="QJF201" s="18"/>
      <c r="QJG201" s="18"/>
      <c r="QJH201" s="18"/>
      <c r="QJI201" s="18"/>
      <c r="QJJ201" s="18"/>
      <c r="QJK201" s="18"/>
      <c r="QJL201" s="18"/>
      <c r="QJM201" s="18"/>
      <c r="QJN201" s="18"/>
      <c r="QJO201" s="18"/>
      <c r="QJP201" s="18"/>
      <c r="QJQ201" s="18"/>
      <c r="QJR201" s="18"/>
      <c r="QJS201" s="18"/>
      <c r="QJT201" s="18"/>
      <c r="QJU201" s="18"/>
      <c r="QJV201" s="18"/>
      <c r="QJW201" s="18"/>
      <c r="QJX201" s="18"/>
      <c r="QJY201" s="18"/>
      <c r="QJZ201" s="18"/>
      <c r="QKA201" s="18"/>
      <c r="QKB201" s="18"/>
      <c r="QKC201" s="18"/>
      <c r="QKD201" s="18"/>
      <c r="QKE201" s="18"/>
      <c r="QKF201" s="18"/>
      <c r="QKG201" s="18"/>
      <c r="QKH201" s="18"/>
      <c r="QKI201" s="18"/>
      <c r="QKJ201" s="18"/>
      <c r="QKK201" s="18"/>
      <c r="QKL201" s="18"/>
      <c r="QKM201" s="18"/>
      <c r="QKN201" s="18"/>
      <c r="QKO201" s="18"/>
      <c r="QKP201" s="18"/>
      <c r="QKQ201" s="18"/>
      <c r="QKR201" s="18"/>
      <c r="QKS201" s="18"/>
      <c r="QKT201" s="18"/>
      <c r="QKU201" s="18"/>
      <c r="QKV201" s="18"/>
      <c r="QKW201" s="18"/>
      <c r="QKX201" s="18"/>
      <c r="QKY201" s="18"/>
      <c r="QKZ201" s="18"/>
      <c r="QLA201" s="18"/>
      <c r="QLB201" s="18"/>
      <c r="QLC201" s="18"/>
      <c r="QLD201" s="18"/>
      <c r="QLE201" s="18"/>
      <c r="QLF201" s="18"/>
      <c r="QLG201" s="18"/>
      <c r="QLH201" s="18"/>
      <c r="QLI201" s="18"/>
      <c r="QLJ201" s="18"/>
      <c r="QLK201" s="18"/>
      <c r="QLL201" s="18"/>
      <c r="QLM201" s="18"/>
      <c r="QLN201" s="18"/>
      <c r="QLO201" s="18"/>
      <c r="QLP201" s="18"/>
      <c r="QLQ201" s="18"/>
      <c r="QLR201" s="18"/>
      <c r="QLS201" s="18"/>
      <c r="QLT201" s="18"/>
      <c r="QLU201" s="18"/>
      <c r="QLV201" s="18"/>
      <c r="QLW201" s="18"/>
      <c r="QLX201" s="18"/>
      <c r="QLY201" s="18"/>
      <c r="QLZ201" s="18"/>
      <c r="QMA201" s="18"/>
      <c r="QMB201" s="18"/>
      <c r="QMC201" s="18"/>
      <c r="QMD201" s="18"/>
      <c r="QME201" s="18"/>
      <c r="QMF201" s="18"/>
      <c r="QMG201" s="18"/>
      <c r="QMH201" s="18"/>
      <c r="QMI201" s="18"/>
      <c r="QMJ201" s="18"/>
      <c r="QMK201" s="18"/>
      <c r="QML201" s="18"/>
      <c r="QMM201" s="18"/>
      <c r="QMN201" s="18"/>
      <c r="QMO201" s="18"/>
      <c r="QMP201" s="18"/>
      <c r="QMQ201" s="18"/>
      <c r="QMR201" s="18"/>
      <c r="QMS201" s="18"/>
      <c r="QMT201" s="18"/>
      <c r="QMU201" s="18"/>
      <c r="QMV201" s="18"/>
      <c r="QMW201" s="18"/>
      <c r="QMX201" s="18"/>
      <c r="QMY201" s="18"/>
      <c r="QMZ201" s="18"/>
      <c r="QNA201" s="18"/>
      <c r="QNB201" s="18"/>
      <c r="QNC201" s="18"/>
      <c r="QND201" s="18"/>
      <c r="QNE201" s="18"/>
      <c r="QNF201" s="18"/>
      <c r="QNG201" s="18"/>
      <c r="QNH201" s="18"/>
      <c r="QNI201" s="18"/>
      <c r="QNJ201" s="18"/>
      <c r="QNK201" s="18"/>
      <c r="QNL201" s="18"/>
      <c r="QNM201" s="18"/>
      <c r="QNN201" s="18"/>
      <c r="QNO201" s="18"/>
      <c r="QNP201" s="18"/>
      <c r="QNQ201" s="18"/>
      <c r="QNR201" s="18"/>
      <c r="QNS201" s="18"/>
      <c r="QNT201" s="18"/>
      <c r="QNU201" s="18"/>
      <c r="QNV201" s="18"/>
      <c r="QNW201" s="18"/>
      <c r="QNX201" s="18"/>
      <c r="QNY201" s="18"/>
      <c r="QNZ201" s="18"/>
      <c r="QOA201" s="18"/>
      <c r="QOB201" s="18"/>
      <c r="QOC201" s="18"/>
      <c r="QOD201" s="18"/>
      <c r="QOE201" s="18"/>
      <c r="QOF201" s="18"/>
      <c r="QOG201" s="18"/>
      <c r="QOH201" s="18"/>
      <c r="QOI201" s="18"/>
      <c r="QOJ201" s="18"/>
      <c r="QOK201" s="18"/>
      <c r="QOL201" s="18"/>
      <c r="QOM201" s="18"/>
      <c r="QON201" s="18"/>
      <c r="QOO201" s="18"/>
      <c r="QOP201" s="18"/>
      <c r="QOQ201" s="18"/>
      <c r="QOR201" s="18"/>
      <c r="QOS201" s="18"/>
      <c r="QOT201" s="18"/>
      <c r="QOU201" s="18"/>
      <c r="QOV201" s="18"/>
      <c r="QOW201" s="18"/>
      <c r="QOX201" s="18"/>
      <c r="QOY201" s="18"/>
      <c r="QOZ201" s="18"/>
      <c r="QPA201" s="18"/>
      <c r="QPB201" s="18"/>
      <c r="QPC201" s="18"/>
      <c r="QPD201" s="18"/>
      <c r="QPE201" s="18"/>
      <c r="QPF201" s="18"/>
      <c r="QPG201" s="18"/>
      <c r="QPH201" s="18"/>
      <c r="QPI201" s="18"/>
      <c r="QPJ201" s="18"/>
      <c r="QPK201" s="18"/>
      <c r="QPL201" s="18"/>
      <c r="QPM201" s="18"/>
      <c r="QPN201" s="18"/>
      <c r="QPO201" s="18"/>
      <c r="QPP201" s="18"/>
      <c r="QPQ201" s="18"/>
      <c r="QPR201" s="18"/>
      <c r="QPS201" s="18"/>
      <c r="QPT201" s="18"/>
      <c r="QPU201" s="18"/>
      <c r="QPV201" s="18"/>
      <c r="QPW201" s="18"/>
      <c r="QPX201" s="18"/>
      <c r="QPY201" s="18"/>
      <c r="QPZ201" s="18"/>
      <c r="QQA201" s="18"/>
      <c r="QQB201" s="18"/>
      <c r="QQC201" s="18"/>
      <c r="QQD201" s="18"/>
      <c r="QQE201" s="18"/>
      <c r="QQF201" s="18"/>
      <c r="QQG201" s="18"/>
      <c r="QQH201" s="18"/>
      <c r="QQI201" s="18"/>
      <c r="QQJ201" s="18"/>
      <c r="QQK201" s="18"/>
      <c r="QQL201" s="18"/>
      <c r="QQM201" s="18"/>
      <c r="QQN201" s="18"/>
      <c r="QQO201" s="18"/>
      <c r="QQP201" s="18"/>
      <c r="QQQ201" s="18"/>
      <c r="QQR201" s="18"/>
      <c r="QQS201" s="18"/>
      <c r="QQT201" s="18"/>
      <c r="QQU201" s="18"/>
      <c r="QQV201" s="18"/>
      <c r="QQW201" s="18"/>
      <c r="QQX201" s="18"/>
      <c r="QQY201" s="18"/>
      <c r="QQZ201" s="18"/>
      <c r="QRA201" s="18"/>
      <c r="QRB201" s="18"/>
      <c r="QRC201" s="18"/>
      <c r="QRD201" s="18"/>
      <c r="QRE201" s="18"/>
      <c r="QRF201" s="18"/>
      <c r="QRG201" s="18"/>
      <c r="QRH201" s="18"/>
      <c r="QRI201" s="18"/>
      <c r="QRJ201" s="18"/>
      <c r="QRK201" s="18"/>
      <c r="QRL201" s="18"/>
      <c r="QRM201" s="18"/>
      <c r="QRN201" s="18"/>
      <c r="QRO201" s="18"/>
      <c r="QRP201" s="18"/>
      <c r="QRQ201" s="18"/>
      <c r="QRR201" s="18"/>
      <c r="QRS201" s="18"/>
      <c r="QRT201" s="18"/>
      <c r="QRU201" s="18"/>
      <c r="QRV201" s="18"/>
      <c r="QRW201" s="18"/>
      <c r="QRX201" s="18"/>
      <c r="QRY201" s="18"/>
      <c r="QRZ201" s="18"/>
      <c r="QSA201" s="18"/>
      <c r="QSB201" s="18"/>
      <c r="QSC201" s="18"/>
      <c r="QSD201" s="18"/>
      <c r="QSE201" s="18"/>
      <c r="QSF201" s="18"/>
      <c r="QSG201" s="18"/>
      <c r="QSH201" s="18"/>
      <c r="QSI201" s="18"/>
      <c r="QSJ201" s="18"/>
      <c r="QSK201" s="18"/>
      <c r="QSL201" s="18"/>
      <c r="QSM201" s="18"/>
      <c r="QSN201" s="18"/>
      <c r="QSO201" s="18"/>
      <c r="QSP201" s="18"/>
      <c r="QSQ201" s="18"/>
      <c r="QSR201" s="18"/>
      <c r="QSS201" s="18"/>
      <c r="QST201" s="18"/>
      <c r="QSU201" s="18"/>
      <c r="QSV201" s="18"/>
      <c r="QSW201" s="18"/>
      <c r="QSX201" s="18"/>
      <c r="QSY201" s="18"/>
      <c r="QSZ201" s="18"/>
      <c r="QTA201" s="18"/>
      <c r="QTB201" s="18"/>
      <c r="QTC201" s="18"/>
      <c r="QTD201" s="18"/>
      <c r="QTE201" s="18"/>
      <c r="QTF201" s="18"/>
      <c r="QTG201" s="18"/>
      <c r="QTH201" s="18"/>
      <c r="QTI201" s="18"/>
      <c r="QTJ201" s="18"/>
      <c r="QTK201" s="18"/>
      <c r="QTL201" s="18"/>
      <c r="QTM201" s="18"/>
      <c r="QTN201" s="18"/>
      <c r="QTO201" s="18"/>
      <c r="QTP201" s="18"/>
      <c r="QTQ201" s="18"/>
      <c r="QTR201" s="18"/>
      <c r="QTS201" s="18"/>
      <c r="QTT201" s="18"/>
      <c r="QTU201" s="18"/>
      <c r="QTV201" s="18"/>
      <c r="QTW201" s="18"/>
      <c r="QTX201" s="18"/>
      <c r="QTY201" s="18"/>
      <c r="QTZ201" s="18"/>
      <c r="QUA201" s="18"/>
      <c r="QUB201" s="18"/>
      <c r="QUC201" s="18"/>
      <c r="QUD201" s="18"/>
      <c r="QUE201" s="18"/>
      <c r="QUF201" s="18"/>
      <c r="QUG201" s="18"/>
      <c r="QUH201" s="18"/>
      <c r="QUI201" s="18"/>
      <c r="QUJ201" s="18"/>
      <c r="QUK201" s="18"/>
      <c r="QUL201" s="18"/>
      <c r="QUM201" s="18"/>
      <c r="QUN201" s="18"/>
      <c r="QUO201" s="18"/>
      <c r="QUP201" s="18"/>
      <c r="QUQ201" s="18"/>
      <c r="QUR201" s="18"/>
      <c r="QUS201" s="18"/>
      <c r="QUT201" s="18"/>
      <c r="QUU201" s="18"/>
      <c r="QUV201" s="18"/>
      <c r="QUW201" s="18"/>
      <c r="QUX201" s="18"/>
      <c r="QUY201" s="18"/>
      <c r="QUZ201" s="18"/>
      <c r="QVA201" s="18"/>
      <c r="QVB201" s="18"/>
      <c r="QVC201" s="18"/>
      <c r="QVD201" s="18"/>
      <c r="QVE201" s="18"/>
      <c r="QVF201" s="18"/>
      <c r="QVG201" s="18"/>
      <c r="QVH201" s="18"/>
      <c r="QVI201" s="18"/>
      <c r="QVJ201" s="18"/>
      <c r="QVK201" s="18"/>
      <c r="QVL201" s="18"/>
      <c r="QVM201" s="18"/>
      <c r="QVN201" s="18"/>
      <c r="QVO201" s="18"/>
      <c r="QVP201" s="18"/>
      <c r="QVQ201" s="18"/>
      <c r="QVR201" s="18"/>
      <c r="QVS201" s="18"/>
      <c r="QVT201" s="18"/>
      <c r="QVU201" s="18"/>
      <c r="QVV201" s="18"/>
      <c r="QVW201" s="18"/>
      <c r="QVX201" s="18"/>
      <c r="QVY201" s="18"/>
      <c r="QVZ201" s="18"/>
      <c r="QWA201" s="18"/>
      <c r="QWB201" s="18"/>
      <c r="QWC201" s="18"/>
      <c r="QWD201" s="18"/>
      <c r="QWE201" s="18"/>
      <c r="QWF201" s="18"/>
      <c r="QWG201" s="18"/>
      <c r="QWH201" s="18"/>
      <c r="QWI201" s="18"/>
      <c r="QWJ201" s="18"/>
      <c r="QWK201" s="18"/>
      <c r="QWL201" s="18"/>
      <c r="QWM201" s="18"/>
      <c r="QWN201" s="18"/>
      <c r="QWO201" s="18"/>
      <c r="QWP201" s="18"/>
      <c r="QWQ201" s="18"/>
      <c r="QWR201" s="18"/>
      <c r="QWS201" s="18"/>
      <c r="QWT201" s="18"/>
      <c r="QWU201" s="18"/>
      <c r="QWV201" s="18"/>
      <c r="QWW201" s="18"/>
      <c r="QWX201" s="18"/>
      <c r="QWY201" s="18"/>
      <c r="QWZ201" s="18"/>
      <c r="QXA201" s="18"/>
      <c r="QXB201" s="18"/>
      <c r="QXC201" s="18"/>
      <c r="QXD201" s="18"/>
      <c r="QXE201" s="18"/>
      <c r="QXF201" s="18"/>
      <c r="QXG201" s="18"/>
      <c r="QXH201" s="18"/>
      <c r="QXI201" s="18"/>
      <c r="QXJ201" s="18"/>
      <c r="QXK201" s="18"/>
      <c r="QXL201" s="18"/>
      <c r="QXM201" s="18"/>
      <c r="QXN201" s="18"/>
      <c r="QXO201" s="18"/>
      <c r="QXP201" s="18"/>
      <c r="QXQ201" s="18"/>
      <c r="QXR201" s="18"/>
      <c r="QXS201" s="18"/>
      <c r="QXT201" s="18"/>
      <c r="QXU201" s="18"/>
      <c r="QXV201" s="18"/>
      <c r="QXW201" s="18"/>
      <c r="QXX201" s="18"/>
      <c r="QXY201" s="18"/>
      <c r="QXZ201" s="18"/>
      <c r="QYA201" s="18"/>
      <c r="QYB201" s="18"/>
      <c r="QYC201" s="18"/>
      <c r="QYD201" s="18"/>
      <c r="QYE201" s="18"/>
      <c r="QYF201" s="18"/>
      <c r="QYG201" s="18"/>
      <c r="QYH201" s="18"/>
      <c r="QYI201" s="18"/>
      <c r="QYJ201" s="18"/>
      <c r="QYK201" s="18"/>
      <c r="QYL201" s="18"/>
      <c r="QYM201" s="18"/>
      <c r="QYN201" s="18"/>
      <c r="QYO201" s="18"/>
      <c r="QYP201" s="18"/>
      <c r="QYQ201" s="18"/>
      <c r="QYR201" s="18"/>
      <c r="QYS201" s="18"/>
      <c r="QYT201" s="18"/>
      <c r="QYU201" s="18"/>
      <c r="QYV201" s="18"/>
      <c r="QYW201" s="18"/>
      <c r="QYX201" s="18"/>
      <c r="QYY201" s="18"/>
      <c r="QYZ201" s="18"/>
      <c r="QZA201" s="18"/>
      <c r="QZB201" s="18"/>
      <c r="QZC201" s="18"/>
      <c r="QZD201" s="18"/>
      <c r="QZE201" s="18"/>
      <c r="QZF201" s="18"/>
      <c r="QZG201" s="18"/>
      <c r="QZH201" s="18"/>
      <c r="QZI201" s="18"/>
      <c r="QZJ201" s="18"/>
      <c r="QZK201" s="18"/>
      <c r="QZL201" s="18"/>
      <c r="QZM201" s="18"/>
      <c r="QZN201" s="18"/>
      <c r="QZO201" s="18"/>
      <c r="QZP201" s="18"/>
      <c r="QZQ201" s="18"/>
      <c r="QZR201" s="18"/>
      <c r="QZS201" s="18"/>
      <c r="QZT201" s="18"/>
      <c r="QZU201" s="18"/>
      <c r="QZV201" s="18"/>
      <c r="QZW201" s="18"/>
      <c r="QZX201" s="18"/>
      <c r="QZY201" s="18"/>
      <c r="QZZ201" s="18"/>
      <c r="RAA201" s="18"/>
      <c r="RAB201" s="18"/>
      <c r="RAC201" s="18"/>
      <c r="RAD201" s="18"/>
      <c r="RAE201" s="18"/>
      <c r="RAF201" s="18"/>
      <c r="RAG201" s="18"/>
      <c r="RAH201" s="18"/>
      <c r="RAI201" s="18"/>
      <c r="RAJ201" s="18"/>
      <c r="RAK201" s="18"/>
      <c r="RAL201" s="18"/>
      <c r="RAM201" s="18"/>
      <c r="RAN201" s="18"/>
      <c r="RAO201" s="18"/>
      <c r="RAP201" s="18"/>
      <c r="RAQ201" s="18"/>
      <c r="RAR201" s="18"/>
      <c r="RAS201" s="18"/>
      <c r="RAT201" s="18"/>
      <c r="RAU201" s="18"/>
      <c r="RAV201" s="18"/>
      <c r="RAW201" s="18"/>
      <c r="RAX201" s="18"/>
      <c r="RAY201" s="18"/>
      <c r="RAZ201" s="18"/>
      <c r="RBA201" s="18"/>
      <c r="RBB201" s="18"/>
      <c r="RBC201" s="18"/>
      <c r="RBD201" s="18"/>
      <c r="RBE201" s="18"/>
      <c r="RBF201" s="18"/>
      <c r="RBG201" s="18"/>
      <c r="RBH201" s="18"/>
      <c r="RBI201" s="18"/>
      <c r="RBJ201" s="18"/>
      <c r="RBK201" s="18"/>
      <c r="RBL201" s="18"/>
      <c r="RBM201" s="18"/>
      <c r="RBN201" s="18"/>
      <c r="RBO201" s="18"/>
      <c r="RBP201" s="18"/>
      <c r="RBQ201" s="18"/>
      <c r="RBR201" s="18"/>
      <c r="RBS201" s="18"/>
      <c r="RBT201" s="18"/>
      <c r="RBU201" s="18"/>
      <c r="RBV201" s="18"/>
      <c r="RBW201" s="18"/>
      <c r="RBX201" s="18"/>
      <c r="RBY201" s="18"/>
      <c r="RBZ201" s="18"/>
      <c r="RCA201" s="18"/>
      <c r="RCB201" s="18"/>
      <c r="RCC201" s="18"/>
      <c r="RCD201" s="18"/>
      <c r="RCE201" s="18"/>
      <c r="RCF201" s="18"/>
      <c r="RCG201" s="18"/>
      <c r="RCH201" s="18"/>
      <c r="RCI201" s="18"/>
      <c r="RCJ201" s="18"/>
      <c r="RCK201" s="18"/>
      <c r="RCL201" s="18"/>
      <c r="RCM201" s="18"/>
      <c r="RCN201" s="18"/>
      <c r="RCO201" s="18"/>
      <c r="RCP201" s="18"/>
      <c r="RCQ201" s="18"/>
      <c r="RCR201" s="18"/>
      <c r="RCS201" s="18"/>
      <c r="RCT201" s="18"/>
      <c r="RCU201" s="18"/>
      <c r="RCV201" s="18"/>
      <c r="RCW201" s="18"/>
      <c r="RCX201" s="18"/>
      <c r="RCY201" s="18"/>
      <c r="RCZ201" s="18"/>
      <c r="RDA201" s="18"/>
      <c r="RDB201" s="18"/>
      <c r="RDC201" s="18"/>
      <c r="RDD201" s="18"/>
      <c r="RDE201" s="18"/>
      <c r="RDF201" s="18"/>
      <c r="RDG201" s="18"/>
      <c r="RDH201" s="18"/>
      <c r="RDI201" s="18"/>
      <c r="RDJ201" s="18"/>
      <c r="RDK201" s="18"/>
      <c r="RDL201" s="18"/>
      <c r="RDM201" s="18"/>
      <c r="RDN201" s="18"/>
      <c r="RDO201" s="18"/>
      <c r="RDP201" s="18"/>
      <c r="RDQ201" s="18"/>
      <c r="RDR201" s="18"/>
      <c r="RDS201" s="18"/>
      <c r="RDT201" s="18"/>
      <c r="RDU201" s="18"/>
      <c r="RDV201" s="18"/>
      <c r="RDW201" s="18"/>
      <c r="RDX201" s="18"/>
      <c r="RDY201" s="18"/>
      <c r="RDZ201" s="18"/>
      <c r="REA201" s="18"/>
      <c r="REB201" s="18"/>
      <c r="REC201" s="18"/>
      <c r="RED201" s="18"/>
      <c r="REE201" s="18"/>
      <c r="REF201" s="18"/>
      <c r="REG201" s="18"/>
      <c r="REH201" s="18"/>
      <c r="REI201" s="18"/>
      <c r="REJ201" s="18"/>
      <c r="REK201" s="18"/>
      <c r="REL201" s="18"/>
      <c r="REM201" s="18"/>
      <c r="REN201" s="18"/>
      <c r="REO201" s="18"/>
      <c r="REP201" s="18"/>
      <c r="REQ201" s="18"/>
      <c r="RER201" s="18"/>
      <c r="RES201" s="18"/>
      <c r="RET201" s="18"/>
      <c r="REU201" s="18"/>
      <c r="REV201" s="18"/>
      <c r="REW201" s="18"/>
      <c r="REX201" s="18"/>
      <c r="REY201" s="18"/>
      <c r="REZ201" s="18"/>
      <c r="RFA201" s="18"/>
      <c r="RFB201" s="18"/>
      <c r="RFC201" s="18"/>
      <c r="RFD201" s="18"/>
      <c r="RFE201" s="18"/>
      <c r="RFF201" s="18"/>
      <c r="RFG201" s="18"/>
      <c r="RFH201" s="18"/>
      <c r="RFI201" s="18"/>
      <c r="RFJ201" s="18"/>
      <c r="RFK201" s="18"/>
      <c r="RFL201" s="18"/>
      <c r="RFM201" s="18"/>
      <c r="RFN201" s="18"/>
      <c r="RFO201" s="18"/>
      <c r="RFP201" s="18"/>
      <c r="RFQ201" s="18"/>
      <c r="RFR201" s="18"/>
      <c r="RFS201" s="18"/>
      <c r="RFT201" s="18"/>
      <c r="RFU201" s="18"/>
      <c r="RFV201" s="18"/>
      <c r="RFW201" s="18"/>
      <c r="RFX201" s="18"/>
      <c r="RFY201" s="18"/>
      <c r="RFZ201" s="18"/>
      <c r="RGA201" s="18"/>
      <c r="RGB201" s="18"/>
      <c r="RGC201" s="18"/>
      <c r="RGD201" s="18"/>
      <c r="RGE201" s="18"/>
      <c r="RGF201" s="18"/>
      <c r="RGG201" s="18"/>
      <c r="RGH201" s="18"/>
      <c r="RGI201" s="18"/>
      <c r="RGJ201" s="18"/>
      <c r="RGK201" s="18"/>
      <c r="RGL201" s="18"/>
      <c r="RGM201" s="18"/>
      <c r="RGN201" s="18"/>
      <c r="RGO201" s="18"/>
      <c r="RGP201" s="18"/>
      <c r="RGQ201" s="18"/>
      <c r="RGR201" s="18"/>
      <c r="RGS201" s="18"/>
      <c r="RGT201" s="18"/>
      <c r="RGU201" s="18"/>
      <c r="RGV201" s="18"/>
      <c r="RGW201" s="18"/>
      <c r="RGX201" s="18"/>
      <c r="RGY201" s="18"/>
      <c r="RGZ201" s="18"/>
      <c r="RHA201" s="18"/>
      <c r="RHB201" s="18"/>
      <c r="RHC201" s="18"/>
      <c r="RHD201" s="18"/>
      <c r="RHE201" s="18"/>
      <c r="RHF201" s="18"/>
      <c r="RHG201" s="18"/>
      <c r="RHH201" s="18"/>
      <c r="RHI201" s="18"/>
      <c r="RHJ201" s="18"/>
      <c r="RHK201" s="18"/>
      <c r="RHL201" s="18"/>
      <c r="RHM201" s="18"/>
      <c r="RHN201" s="18"/>
      <c r="RHO201" s="18"/>
      <c r="RHP201" s="18"/>
      <c r="RHQ201" s="18"/>
      <c r="RHR201" s="18"/>
      <c r="RHS201" s="18"/>
      <c r="RHT201" s="18"/>
      <c r="RHU201" s="18"/>
      <c r="RHV201" s="18"/>
      <c r="RHW201" s="18"/>
      <c r="RHX201" s="18"/>
      <c r="RHY201" s="18"/>
      <c r="RHZ201" s="18"/>
      <c r="RIA201" s="18"/>
      <c r="RIB201" s="18"/>
      <c r="RIC201" s="18"/>
      <c r="RID201" s="18"/>
      <c r="RIE201" s="18"/>
      <c r="RIF201" s="18"/>
      <c r="RIG201" s="18"/>
      <c r="RIH201" s="18"/>
      <c r="RII201" s="18"/>
      <c r="RIJ201" s="18"/>
      <c r="RIK201" s="18"/>
      <c r="RIL201" s="18"/>
      <c r="RIM201" s="18"/>
      <c r="RIN201" s="18"/>
      <c r="RIO201" s="18"/>
      <c r="RIP201" s="18"/>
      <c r="RIQ201" s="18"/>
      <c r="RIR201" s="18"/>
      <c r="RIS201" s="18"/>
      <c r="RIT201" s="18"/>
      <c r="RIU201" s="18"/>
      <c r="RIV201" s="18"/>
      <c r="RIW201" s="18"/>
      <c r="RIX201" s="18"/>
      <c r="RIY201" s="18"/>
      <c r="RIZ201" s="18"/>
      <c r="RJA201" s="18"/>
      <c r="RJB201" s="18"/>
      <c r="RJC201" s="18"/>
      <c r="RJD201" s="18"/>
      <c r="RJE201" s="18"/>
      <c r="RJF201" s="18"/>
      <c r="RJG201" s="18"/>
      <c r="RJH201" s="18"/>
      <c r="RJI201" s="18"/>
      <c r="RJJ201" s="18"/>
      <c r="RJK201" s="18"/>
      <c r="RJL201" s="18"/>
      <c r="RJM201" s="18"/>
      <c r="RJN201" s="18"/>
      <c r="RJO201" s="18"/>
      <c r="RJP201" s="18"/>
      <c r="RJQ201" s="18"/>
      <c r="RJR201" s="18"/>
      <c r="RJS201" s="18"/>
      <c r="RJT201" s="18"/>
      <c r="RJU201" s="18"/>
      <c r="RJV201" s="18"/>
      <c r="RJW201" s="18"/>
      <c r="RJX201" s="18"/>
      <c r="RJY201" s="18"/>
      <c r="RJZ201" s="18"/>
      <c r="RKA201" s="18"/>
      <c r="RKB201" s="18"/>
      <c r="RKC201" s="18"/>
      <c r="RKD201" s="18"/>
      <c r="RKE201" s="18"/>
      <c r="RKF201" s="18"/>
      <c r="RKG201" s="18"/>
      <c r="RKH201" s="18"/>
      <c r="RKI201" s="18"/>
      <c r="RKJ201" s="18"/>
      <c r="RKK201" s="18"/>
      <c r="RKL201" s="18"/>
      <c r="RKM201" s="18"/>
      <c r="RKN201" s="18"/>
      <c r="RKO201" s="18"/>
      <c r="RKP201" s="18"/>
      <c r="RKQ201" s="18"/>
      <c r="RKR201" s="18"/>
      <c r="RKS201" s="18"/>
      <c r="RKT201" s="18"/>
      <c r="RKU201" s="18"/>
      <c r="RKV201" s="18"/>
      <c r="RKW201" s="18"/>
      <c r="RKX201" s="18"/>
      <c r="RKY201" s="18"/>
      <c r="RKZ201" s="18"/>
      <c r="RLA201" s="18"/>
      <c r="RLB201" s="18"/>
      <c r="RLC201" s="18"/>
      <c r="RLD201" s="18"/>
      <c r="RLE201" s="18"/>
      <c r="RLF201" s="18"/>
      <c r="RLG201" s="18"/>
      <c r="RLH201" s="18"/>
      <c r="RLI201" s="18"/>
      <c r="RLJ201" s="18"/>
      <c r="RLK201" s="18"/>
      <c r="RLL201" s="18"/>
      <c r="RLM201" s="18"/>
      <c r="RLN201" s="18"/>
      <c r="RLO201" s="18"/>
      <c r="RLP201" s="18"/>
      <c r="RLQ201" s="18"/>
      <c r="RLR201" s="18"/>
      <c r="RLS201" s="18"/>
      <c r="RLT201" s="18"/>
      <c r="RLU201" s="18"/>
      <c r="RLV201" s="18"/>
      <c r="RLW201" s="18"/>
      <c r="RLX201" s="18"/>
      <c r="RLY201" s="18"/>
      <c r="RLZ201" s="18"/>
      <c r="RMA201" s="18"/>
      <c r="RMB201" s="18"/>
      <c r="RMC201" s="18"/>
      <c r="RMD201" s="18"/>
      <c r="RME201" s="18"/>
      <c r="RMF201" s="18"/>
      <c r="RMG201" s="18"/>
      <c r="RMH201" s="18"/>
      <c r="RMI201" s="18"/>
      <c r="RMJ201" s="18"/>
      <c r="RMK201" s="18"/>
      <c r="RML201" s="18"/>
      <c r="RMM201" s="18"/>
      <c r="RMN201" s="18"/>
      <c r="RMO201" s="18"/>
      <c r="RMP201" s="18"/>
      <c r="RMQ201" s="18"/>
      <c r="RMR201" s="18"/>
      <c r="RMS201" s="18"/>
      <c r="RMT201" s="18"/>
      <c r="RMU201" s="18"/>
      <c r="RMV201" s="18"/>
      <c r="RMW201" s="18"/>
      <c r="RMX201" s="18"/>
      <c r="RMY201" s="18"/>
      <c r="RMZ201" s="18"/>
      <c r="RNA201" s="18"/>
      <c r="RNB201" s="18"/>
      <c r="RNC201" s="18"/>
      <c r="RND201" s="18"/>
      <c r="RNE201" s="18"/>
      <c r="RNF201" s="18"/>
      <c r="RNG201" s="18"/>
      <c r="RNH201" s="18"/>
      <c r="RNI201" s="18"/>
      <c r="RNJ201" s="18"/>
      <c r="RNK201" s="18"/>
      <c r="RNL201" s="18"/>
      <c r="RNM201" s="18"/>
      <c r="RNN201" s="18"/>
      <c r="RNO201" s="18"/>
      <c r="RNP201" s="18"/>
      <c r="RNQ201" s="18"/>
      <c r="RNR201" s="18"/>
      <c r="RNS201" s="18"/>
      <c r="RNT201" s="18"/>
      <c r="RNU201" s="18"/>
      <c r="RNV201" s="18"/>
      <c r="RNW201" s="18"/>
      <c r="RNX201" s="18"/>
      <c r="RNY201" s="18"/>
      <c r="RNZ201" s="18"/>
      <c r="ROA201" s="18"/>
      <c r="ROB201" s="18"/>
      <c r="ROC201" s="18"/>
      <c r="ROD201" s="18"/>
      <c r="ROE201" s="18"/>
      <c r="ROF201" s="18"/>
      <c r="ROG201" s="18"/>
      <c r="ROH201" s="18"/>
      <c r="ROI201" s="18"/>
      <c r="ROJ201" s="18"/>
      <c r="ROK201" s="18"/>
      <c r="ROL201" s="18"/>
      <c r="ROM201" s="18"/>
      <c r="RON201" s="18"/>
      <c r="ROO201" s="18"/>
      <c r="ROP201" s="18"/>
      <c r="ROQ201" s="18"/>
      <c r="ROR201" s="18"/>
      <c r="ROS201" s="18"/>
      <c r="ROT201" s="18"/>
      <c r="ROU201" s="18"/>
      <c r="ROV201" s="18"/>
      <c r="ROW201" s="18"/>
      <c r="ROX201" s="18"/>
      <c r="ROY201" s="18"/>
      <c r="ROZ201" s="18"/>
      <c r="RPA201" s="18"/>
      <c r="RPB201" s="18"/>
      <c r="RPC201" s="18"/>
      <c r="RPD201" s="18"/>
      <c r="RPE201" s="18"/>
      <c r="RPF201" s="18"/>
      <c r="RPG201" s="18"/>
      <c r="RPH201" s="18"/>
      <c r="RPI201" s="18"/>
      <c r="RPJ201" s="18"/>
      <c r="RPK201" s="18"/>
      <c r="RPL201" s="18"/>
      <c r="RPM201" s="18"/>
      <c r="RPN201" s="18"/>
      <c r="RPO201" s="18"/>
      <c r="RPP201" s="18"/>
      <c r="RPQ201" s="18"/>
      <c r="RPR201" s="18"/>
      <c r="RPS201" s="18"/>
      <c r="RPT201" s="18"/>
      <c r="RPU201" s="18"/>
      <c r="RPV201" s="18"/>
      <c r="RPW201" s="18"/>
      <c r="RPX201" s="18"/>
      <c r="RPY201" s="18"/>
      <c r="RPZ201" s="18"/>
      <c r="RQA201" s="18"/>
      <c r="RQB201" s="18"/>
      <c r="RQC201" s="18"/>
      <c r="RQD201" s="18"/>
      <c r="RQE201" s="18"/>
      <c r="RQF201" s="18"/>
      <c r="RQG201" s="18"/>
      <c r="RQH201" s="18"/>
      <c r="RQI201" s="18"/>
      <c r="RQJ201" s="18"/>
      <c r="RQK201" s="18"/>
      <c r="RQL201" s="18"/>
      <c r="RQM201" s="18"/>
      <c r="RQN201" s="18"/>
      <c r="RQO201" s="18"/>
      <c r="RQP201" s="18"/>
      <c r="RQQ201" s="18"/>
      <c r="RQR201" s="18"/>
      <c r="RQS201" s="18"/>
      <c r="RQT201" s="18"/>
      <c r="RQU201" s="18"/>
      <c r="RQV201" s="18"/>
      <c r="RQW201" s="18"/>
      <c r="RQX201" s="18"/>
      <c r="RQY201" s="18"/>
      <c r="RQZ201" s="18"/>
      <c r="RRA201" s="18"/>
      <c r="RRB201" s="18"/>
      <c r="RRC201" s="18"/>
      <c r="RRD201" s="18"/>
      <c r="RRE201" s="18"/>
      <c r="RRF201" s="18"/>
      <c r="RRG201" s="18"/>
      <c r="RRH201" s="18"/>
      <c r="RRI201" s="18"/>
      <c r="RRJ201" s="18"/>
      <c r="RRK201" s="18"/>
      <c r="RRL201" s="18"/>
      <c r="RRM201" s="18"/>
      <c r="RRN201" s="18"/>
      <c r="RRO201" s="18"/>
      <c r="RRP201" s="18"/>
      <c r="RRQ201" s="18"/>
      <c r="RRR201" s="18"/>
      <c r="RRS201" s="18"/>
      <c r="RRT201" s="18"/>
      <c r="RRU201" s="18"/>
      <c r="RRV201" s="18"/>
      <c r="RRW201" s="18"/>
      <c r="RRX201" s="18"/>
      <c r="RRY201" s="18"/>
      <c r="RRZ201" s="18"/>
      <c r="RSA201" s="18"/>
      <c r="RSB201" s="18"/>
      <c r="RSC201" s="18"/>
      <c r="RSD201" s="18"/>
      <c r="RSE201" s="18"/>
      <c r="RSF201" s="18"/>
      <c r="RSG201" s="18"/>
      <c r="RSH201" s="18"/>
      <c r="RSI201" s="18"/>
      <c r="RSJ201" s="18"/>
      <c r="RSK201" s="18"/>
      <c r="RSL201" s="18"/>
      <c r="RSM201" s="18"/>
      <c r="RSN201" s="18"/>
      <c r="RSO201" s="18"/>
      <c r="RSP201" s="18"/>
      <c r="RSQ201" s="18"/>
      <c r="RSR201" s="18"/>
      <c r="RSS201" s="18"/>
      <c r="RST201" s="18"/>
      <c r="RSU201" s="18"/>
      <c r="RSV201" s="18"/>
      <c r="RSW201" s="18"/>
      <c r="RSX201" s="18"/>
      <c r="RSY201" s="18"/>
      <c r="RSZ201" s="18"/>
      <c r="RTA201" s="18"/>
      <c r="RTB201" s="18"/>
      <c r="RTC201" s="18"/>
      <c r="RTD201" s="18"/>
      <c r="RTE201" s="18"/>
      <c r="RTF201" s="18"/>
      <c r="RTG201" s="18"/>
      <c r="RTH201" s="18"/>
      <c r="RTI201" s="18"/>
      <c r="RTJ201" s="18"/>
      <c r="RTK201" s="18"/>
      <c r="RTL201" s="18"/>
      <c r="RTM201" s="18"/>
      <c r="RTN201" s="18"/>
      <c r="RTO201" s="18"/>
      <c r="RTP201" s="18"/>
      <c r="RTQ201" s="18"/>
      <c r="RTR201" s="18"/>
      <c r="RTS201" s="18"/>
      <c r="RTT201" s="18"/>
      <c r="RTU201" s="18"/>
      <c r="RTV201" s="18"/>
      <c r="RTW201" s="18"/>
      <c r="RTX201" s="18"/>
      <c r="RTY201" s="18"/>
      <c r="RTZ201" s="18"/>
      <c r="RUA201" s="18"/>
      <c r="RUB201" s="18"/>
      <c r="RUC201" s="18"/>
      <c r="RUD201" s="18"/>
      <c r="RUE201" s="18"/>
      <c r="RUF201" s="18"/>
      <c r="RUG201" s="18"/>
      <c r="RUH201" s="18"/>
      <c r="RUI201" s="18"/>
      <c r="RUJ201" s="18"/>
      <c r="RUK201" s="18"/>
      <c r="RUL201" s="18"/>
      <c r="RUM201" s="18"/>
      <c r="RUN201" s="18"/>
      <c r="RUO201" s="18"/>
      <c r="RUP201" s="18"/>
      <c r="RUQ201" s="18"/>
      <c r="RUR201" s="18"/>
      <c r="RUS201" s="18"/>
      <c r="RUT201" s="18"/>
      <c r="RUU201" s="18"/>
      <c r="RUV201" s="18"/>
      <c r="RUW201" s="18"/>
      <c r="RUX201" s="18"/>
      <c r="RUY201" s="18"/>
      <c r="RUZ201" s="18"/>
      <c r="RVA201" s="18"/>
      <c r="RVB201" s="18"/>
      <c r="RVC201" s="18"/>
      <c r="RVD201" s="18"/>
      <c r="RVE201" s="18"/>
      <c r="RVF201" s="18"/>
      <c r="RVG201" s="18"/>
      <c r="RVH201" s="18"/>
      <c r="RVI201" s="18"/>
      <c r="RVJ201" s="18"/>
      <c r="RVK201" s="18"/>
      <c r="RVL201" s="18"/>
      <c r="RVM201" s="18"/>
      <c r="RVN201" s="18"/>
      <c r="RVO201" s="18"/>
      <c r="RVP201" s="18"/>
      <c r="RVQ201" s="18"/>
      <c r="RVR201" s="18"/>
      <c r="RVS201" s="18"/>
      <c r="RVT201" s="18"/>
      <c r="RVU201" s="18"/>
      <c r="RVV201" s="18"/>
      <c r="RVW201" s="18"/>
      <c r="RVX201" s="18"/>
      <c r="RVY201" s="18"/>
      <c r="RVZ201" s="18"/>
      <c r="RWA201" s="18"/>
      <c r="RWB201" s="18"/>
      <c r="RWC201" s="18"/>
      <c r="RWD201" s="18"/>
      <c r="RWE201" s="18"/>
      <c r="RWF201" s="18"/>
      <c r="RWG201" s="18"/>
      <c r="RWH201" s="18"/>
      <c r="RWI201" s="18"/>
      <c r="RWJ201" s="18"/>
      <c r="RWK201" s="18"/>
      <c r="RWL201" s="18"/>
      <c r="RWM201" s="18"/>
      <c r="RWN201" s="18"/>
      <c r="RWO201" s="18"/>
      <c r="RWP201" s="18"/>
      <c r="RWQ201" s="18"/>
      <c r="RWR201" s="18"/>
      <c r="RWS201" s="18"/>
      <c r="RWT201" s="18"/>
      <c r="RWU201" s="18"/>
      <c r="RWV201" s="18"/>
      <c r="RWW201" s="18"/>
      <c r="RWX201" s="18"/>
      <c r="RWY201" s="18"/>
      <c r="RWZ201" s="18"/>
      <c r="RXA201" s="18"/>
      <c r="RXB201" s="18"/>
      <c r="RXC201" s="18"/>
      <c r="RXD201" s="18"/>
      <c r="RXE201" s="18"/>
      <c r="RXF201" s="18"/>
      <c r="RXG201" s="18"/>
      <c r="RXH201" s="18"/>
      <c r="RXI201" s="18"/>
      <c r="RXJ201" s="18"/>
      <c r="RXK201" s="18"/>
      <c r="RXL201" s="18"/>
      <c r="RXM201" s="18"/>
      <c r="RXN201" s="18"/>
      <c r="RXO201" s="18"/>
      <c r="RXP201" s="18"/>
      <c r="RXQ201" s="18"/>
      <c r="RXR201" s="18"/>
      <c r="RXS201" s="18"/>
      <c r="RXT201" s="18"/>
      <c r="RXU201" s="18"/>
      <c r="RXV201" s="18"/>
      <c r="RXW201" s="18"/>
      <c r="RXX201" s="18"/>
      <c r="RXY201" s="18"/>
      <c r="RXZ201" s="18"/>
      <c r="RYA201" s="18"/>
      <c r="RYB201" s="18"/>
      <c r="RYC201" s="18"/>
      <c r="RYD201" s="18"/>
      <c r="RYE201" s="18"/>
      <c r="RYF201" s="18"/>
      <c r="RYG201" s="18"/>
      <c r="RYH201" s="18"/>
      <c r="RYI201" s="18"/>
      <c r="RYJ201" s="18"/>
      <c r="RYK201" s="18"/>
      <c r="RYL201" s="18"/>
      <c r="RYM201" s="18"/>
      <c r="RYN201" s="18"/>
      <c r="RYO201" s="18"/>
      <c r="RYP201" s="18"/>
      <c r="RYQ201" s="18"/>
      <c r="RYR201" s="18"/>
      <c r="RYS201" s="18"/>
      <c r="RYT201" s="18"/>
      <c r="RYU201" s="18"/>
      <c r="RYV201" s="18"/>
      <c r="RYW201" s="18"/>
      <c r="RYX201" s="18"/>
      <c r="RYY201" s="18"/>
      <c r="RYZ201" s="18"/>
      <c r="RZA201" s="18"/>
      <c r="RZB201" s="18"/>
      <c r="RZC201" s="18"/>
      <c r="RZD201" s="18"/>
      <c r="RZE201" s="18"/>
      <c r="RZF201" s="18"/>
      <c r="RZG201" s="18"/>
      <c r="RZH201" s="18"/>
      <c r="RZI201" s="18"/>
      <c r="RZJ201" s="18"/>
      <c r="RZK201" s="18"/>
      <c r="RZL201" s="18"/>
      <c r="RZM201" s="18"/>
      <c r="RZN201" s="18"/>
      <c r="RZO201" s="18"/>
      <c r="RZP201" s="18"/>
      <c r="RZQ201" s="18"/>
      <c r="RZR201" s="18"/>
      <c r="RZS201" s="18"/>
      <c r="RZT201" s="18"/>
      <c r="RZU201" s="18"/>
      <c r="RZV201" s="18"/>
      <c r="RZW201" s="18"/>
      <c r="RZX201" s="18"/>
      <c r="RZY201" s="18"/>
      <c r="RZZ201" s="18"/>
      <c r="SAA201" s="18"/>
      <c r="SAB201" s="18"/>
      <c r="SAC201" s="18"/>
      <c r="SAD201" s="18"/>
      <c r="SAE201" s="18"/>
      <c r="SAF201" s="18"/>
      <c r="SAG201" s="18"/>
      <c r="SAH201" s="18"/>
      <c r="SAI201" s="18"/>
      <c r="SAJ201" s="18"/>
      <c r="SAK201" s="18"/>
      <c r="SAL201" s="18"/>
      <c r="SAM201" s="18"/>
      <c r="SAN201" s="18"/>
      <c r="SAO201" s="18"/>
      <c r="SAP201" s="18"/>
      <c r="SAQ201" s="18"/>
      <c r="SAR201" s="18"/>
      <c r="SAS201" s="18"/>
      <c r="SAT201" s="18"/>
      <c r="SAU201" s="18"/>
      <c r="SAV201" s="18"/>
      <c r="SAW201" s="18"/>
      <c r="SAX201" s="18"/>
      <c r="SAY201" s="18"/>
      <c r="SAZ201" s="18"/>
      <c r="SBA201" s="18"/>
      <c r="SBB201" s="18"/>
      <c r="SBC201" s="18"/>
      <c r="SBD201" s="18"/>
      <c r="SBE201" s="18"/>
      <c r="SBF201" s="18"/>
      <c r="SBG201" s="18"/>
      <c r="SBH201" s="18"/>
      <c r="SBI201" s="18"/>
      <c r="SBJ201" s="18"/>
      <c r="SBK201" s="18"/>
      <c r="SBL201" s="18"/>
      <c r="SBM201" s="18"/>
      <c r="SBN201" s="18"/>
      <c r="SBO201" s="18"/>
      <c r="SBP201" s="18"/>
      <c r="SBQ201" s="18"/>
      <c r="SBR201" s="18"/>
      <c r="SBS201" s="18"/>
      <c r="SBT201" s="18"/>
      <c r="SBU201" s="18"/>
      <c r="SBV201" s="18"/>
      <c r="SBW201" s="18"/>
      <c r="SBX201" s="18"/>
      <c r="SBY201" s="18"/>
      <c r="SBZ201" s="18"/>
      <c r="SCA201" s="18"/>
      <c r="SCB201" s="18"/>
      <c r="SCC201" s="18"/>
      <c r="SCD201" s="18"/>
      <c r="SCE201" s="18"/>
      <c r="SCF201" s="18"/>
      <c r="SCG201" s="18"/>
      <c r="SCH201" s="18"/>
      <c r="SCI201" s="18"/>
      <c r="SCJ201" s="18"/>
      <c r="SCK201" s="18"/>
      <c r="SCL201" s="18"/>
      <c r="SCM201" s="18"/>
      <c r="SCN201" s="18"/>
      <c r="SCO201" s="18"/>
      <c r="SCP201" s="18"/>
      <c r="SCQ201" s="18"/>
      <c r="SCR201" s="18"/>
      <c r="SCS201" s="18"/>
      <c r="SCT201" s="18"/>
      <c r="SCU201" s="18"/>
      <c r="SCV201" s="18"/>
      <c r="SCW201" s="18"/>
      <c r="SCX201" s="18"/>
      <c r="SCY201" s="18"/>
      <c r="SCZ201" s="18"/>
      <c r="SDA201" s="18"/>
      <c r="SDB201" s="18"/>
      <c r="SDC201" s="18"/>
      <c r="SDD201" s="18"/>
      <c r="SDE201" s="18"/>
      <c r="SDF201" s="18"/>
      <c r="SDG201" s="18"/>
      <c r="SDH201" s="18"/>
      <c r="SDI201" s="18"/>
      <c r="SDJ201" s="18"/>
      <c r="SDK201" s="18"/>
      <c r="SDL201" s="18"/>
      <c r="SDM201" s="18"/>
      <c r="SDN201" s="18"/>
      <c r="SDO201" s="18"/>
      <c r="SDP201" s="18"/>
      <c r="SDQ201" s="18"/>
      <c r="SDR201" s="18"/>
      <c r="SDS201" s="18"/>
      <c r="SDT201" s="18"/>
      <c r="SDU201" s="18"/>
      <c r="SDV201" s="18"/>
      <c r="SDW201" s="18"/>
      <c r="SDX201" s="18"/>
      <c r="SDY201" s="18"/>
      <c r="SDZ201" s="18"/>
      <c r="SEA201" s="18"/>
      <c r="SEB201" s="18"/>
      <c r="SEC201" s="18"/>
      <c r="SED201" s="18"/>
      <c r="SEE201" s="18"/>
      <c r="SEF201" s="18"/>
      <c r="SEG201" s="18"/>
      <c r="SEH201" s="18"/>
      <c r="SEI201" s="18"/>
      <c r="SEJ201" s="18"/>
      <c r="SEK201" s="18"/>
      <c r="SEL201" s="18"/>
      <c r="SEM201" s="18"/>
      <c r="SEN201" s="18"/>
      <c r="SEO201" s="18"/>
      <c r="SEP201" s="18"/>
      <c r="SEQ201" s="18"/>
      <c r="SER201" s="18"/>
      <c r="SES201" s="18"/>
      <c r="SET201" s="18"/>
      <c r="SEU201" s="18"/>
      <c r="SEV201" s="18"/>
      <c r="SEW201" s="18"/>
      <c r="SEX201" s="18"/>
      <c r="SEY201" s="18"/>
      <c r="SEZ201" s="18"/>
      <c r="SFA201" s="18"/>
      <c r="SFB201" s="18"/>
      <c r="SFC201" s="18"/>
      <c r="SFD201" s="18"/>
      <c r="SFE201" s="18"/>
      <c r="SFF201" s="18"/>
      <c r="SFG201" s="18"/>
      <c r="SFH201" s="18"/>
      <c r="SFI201" s="18"/>
      <c r="SFJ201" s="18"/>
      <c r="SFK201" s="18"/>
      <c r="SFL201" s="18"/>
      <c r="SFM201" s="18"/>
      <c r="SFN201" s="18"/>
      <c r="SFO201" s="18"/>
      <c r="SFP201" s="18"/>
      <c r="SFQ201" s="18"/>
      <c r="SFR201" s="18"/>
      <c r="SFS201" s="18"/>
      <c r="SFT201" s="18"/>
      <c r="SFU201" s="18"/>
      <c r="SFV201" s="18"/>
      <c r="SFW201" s="18"/>
      <c r="SFX201" s="18"/>
      <c r="SFY201" s="18"/>
      <c r="SFZ201" s="18"/>
      <c r="SGA201" s="18"/>
      <c r="SGB201" s="18"/>
      <c r="SGC201" s="18"/>
      <c r="SGD201" s="18"/>
      <c r="SGE201" s="18"/>
      <c r="SGF201" s="18"/>
      <c r="SGG201" s="18"/>
      <c r="SGH201" s="18"/>
      <c r="SGI201" s="18"/>
      <c r="SGJ201" s="18"/>
      <c r="SGK201" s="18"/>
      <c r="SGL201" s="18"/>
      <c r="SGM201" s="18"/>
      <c r="SGN201" s="18"/>
      <c r="SGO201" s="18"/>
      <c r="SGP201" s="18"/>
      <c r="SGQ201" s="18"/>
      <c r="SGR201" s="18"/>
      <c r="SGS201" s="18"/>
      <c r="SGT201" s="18"/>
      <c r="SGU201" s="18"/>
      <c r="SGV201" s="18"/>
      <c r="SGW201" s="18"/>
      <c r="SGX201" s="18"/>
      <c r="SGY201" s="18"/>
      <c r="SGZ201" s="18"/>
      <c r="SHA201" s="18"/>
      <c r="SHB201" s="18"/>
      <c r="SHC201" s="18"/>
      <c r="SHD201" s="18"/>
      <c r="SHE201" s="18"/>
      <c r="SHF201" s="18"/>
      <c r="SHG201" s="18"/>
      <c r="SHH201" s="18"/>
      <c r="SHI201" s="18"/>
      <c r="SHJ201" s="18"/>
      <c r="SHK201" s="18"/>
      <c r="SHL201" s="18"/>
      <c r="SHM201" s="18"/>
      <c r="SHN201" s="18"/>
      <c r="SHO201" s="18"/>
      <c r="SHP201" s="18"/>
      <c r="SHQ201" s="18"/>
      <c r="SHR201" s="18"/>
      <c r="SHS201" s="18"/>
      <c r="SHT201" s="18"/>
      <c r="SHU201" s="18"/>
      <c r="SHV201" s="18"/>
      <c r="SHW201" s="18"/>
      <c r="SHX201" s="18"/>
      <c r="SHY201" s="18"/>
      <c r="SHZ201" s="18"/>
      <c r="SIA201" s="18"/>
      <c r="SIB201" s="18"/>
      <c r="SIC201" s="18"/>
      <c r="SID201" s="18"/>
      <c r="SIE201" s="18"/>
      <c r="SIF201" s="18"/>
      <c r="SIG201" s="18"/>
      <c r="SIH201" s="18"/>
      <c r="SII201" s="18"/>
      <c r="SIJ201" s="18"/>
      <c r="SIK201" s="18"/>
      <c r="SIL201" s="18"/>
      <c r="SIM201" s="18"/>
      <c r="SIN201" s="18"/>
      <c r="SIO201" s="18"/>
      <c r="SIP201" s="18"/>
      <c r="SIQ201" s="18"/>
      <c r="SIR201" s="18"/>
      <c r="SIS201" s="18"/>
      <c r="SIT201" s="18"/>
      <c r="SIU201" s="18"/>
      <c r="SIV201" s="18"/>
      <c r="SIW201" s="18"/>
      <c r="SIX201" s="18"/>
      <c r="SIY201" s="18"/>
      <c r="SIZ201" s="18"/>
      <c r="SJA201" s="18"/>
      <c r="SJB201" s="18"/>
      <c r="SJC201" s="18"/>
      <c r="SJD201" s="18"/>
      <c r="SJE201" s="18"/>
      <c r="SJF201" s="18"/>
      <c r="SJG201" s="18"/>
      <c r="SJH201" s="18"/>
      <c r="SJI201" s="18"/>
      <c r="SJJ201" s="18"/>
      <c r="SJK201" s="18"/>
      <c r="SJL201" s="18"/>
      <c r="SJM201" s="18"/>
      <c r="SJN201" s="18"/>
      <c r="SJO201" s="18"/>
      <c r="SJP201" s="18"/>
      <c r="SJQ201" s="18"/>
      <c r="SJR201" s="18"/>
      <c r="SJS201" s="18"/>
      <c r="SJT201" s="18"/>
      <c r="SJU201" s="18"/>
      <c r="SJV201" s="18"/>
      <c r="SJW201" s="18"/>
      <c r="SJX201" s="18"/>
      <c r="SJY201" s="18"/>
      <c r="SJZ201" s="18"/>
      <c r="SKA201" s="18"/>
      <c r="SKB201" s="18"/>
      <c r="SKC201" s="18"/>
      <c r="SKD201" s="18"/>
      <c r="SKE201" s="18"/>
      <c r="SKF201" s="18"/>
      <c r="SKG201" s="18"/>
      <c r="SKH201" s="18"/>
      <c r="SKI201" s="18"/>
      <c r="SKJ201" s="18"/>
      <c r="SKK201" s="18"/>
      <c r="SKL201" s="18"/>
      <c r="SKM201" s="18"/>
      <c r="SKN201" s="18"/>
      <c r="SKO201" s="18"/>
      <c r="SKP201" s="18"/>
      <c r="SKQ201" s="18"/>
      <c r="SKR201" s="18"/>
      <c r="SKS201" s="18"/>
      <c r="SKT201" s="18"/>
      <c r="SKU201" s="18"/>
      <c r="SKV201" s="18"/>
      <c r="SKW201" s="18"/>
      <c r="SKX201" s="18"/>
      <c r="SKY201" s="18"/>
      <c r="SKZ201" s="18"/>
      <c r="SLA201" s="18"/>
      <c r="SLB201" s="18"/>
      <c r="SLC201" s="18"/>
      <c r="SLD201" s="18"/>
      <c r="SLE201" s="18"/>
      <c r="SLF201" s="18"/>
      <c r="SLG201" s="18"/>
      <c r="SLH201" s="18"/>
      <c r="SLI201" s="18"/>
      <c r="SLJ201" s="18"/>
      <c r="SLK201" s="18"/>
      <c r="SLL201" s="18"/>
      <c r="SLM201" s="18"/>
      <c r="SLN201" s="18"/>
      <c r="SLO201" s="18"/>
      <c r="SLP201" s="18"/>
      <c r="SLQ201" s="18"/>
      <c r="SLR201" s="18"/>
      <c r="SLS201" s="18"/>
      <c r="SLT201" s="18"/>
      <c r="SLU201" s="18"/>
      <c r="SLV201" s="18"/>
      <c r="SLW201" s="18"/>
      <c r="SLX201" s="18"/>
      <c r="SLY201" s="18"/>
      <c r="SLZ201" s="18"/>
      <c r="SMA201" s="18"/>
      <c r="SMB201" s="18"/>
      <c r="SMC201" s="18"/>
      <c r="SMD201" s="18"/>
      <c r="SME201" s="18"/>
      <c r="SMF201" s="18"/>
      <c r="SMG201" s="18"/>
      <c r="SMH201" s="18"/>
      <c r="SMI201" s="18"/>
      <c r="SMJ201" s="18"/>
      <c r="SMK201" s="18"/>
      <c r="SML201" s="18"/>
      <c r="SMM201" s="18"/>
      <c r="SMN201" s="18"/>
      <c r="SMO201" s="18"/>
      <c r="SMP201" s="18"/>
      <c r="SMQ201" s="18"/>
      <c r="SMR201" s="18"/>
      <c r="SMS201" s="18"/>
      <c r="SMT201" s="18"/>
      <c r="SMU201" s="18"/>
      <c r="SMV201" s="18"/>
      <c r="SMW201" s="18"/>
      <c r="SMX201" s="18"/>
      <c r="SMY201" s="18"/>
      <c r="SMZ201" s="18"/>
      <c r="SNA201" s="18"/>
      <c r="SNB201" s="18"/>
      <c r="SNC201" s="18"/>
      <c r="SND201" s="18"/>
      <c r="SNE201" s="18"/>
      <c r="SNF201" s="18"/>
      <c r="SNG201" s="18"/>
      <c r="SNH201" s="18"/>
      <c r="SNI201" s="18"/>
      <c r="SNJ201" s="18"/>
      <c r="SNK201" s="18"/>
      <c r="SNL201" s="18"/>
      <c r="SNM201" s="18"/>
      <c r="SNN201" s="18"/>
      <c r="SNO201" s="18"/>
      <c r="SNP201" s="18"/>
      <c r="SNQ201" s="18"/>
      <c r="SNR201" s="18"/>
      <c r="SNS201" s="18"/>
      <c r="SNT201" s="18"/>
      <c r="SNU201" s="18"/>
      <c r="SNV201" s="18"/>
      <c r="SNW201" s="18"/>
      <c r="SNX201" s="18"/>
      <c r="SNY201" s="18"/>
      <c r="SNZ201" s="18"/>
      <c r="SOA201" s="18"/>
      <c r="SOB201" s="18"/>
      <c r="SOC201" s="18"/>
      <c r="SOD201" s="18"/>
      <c r="SOE201" s="18"/>
      <c r="SOF201" s="18"/>
      <c r="SOG201" s="18"/>
      <c r="SOH201" s="18"/>
      <c r="SOI201" s="18"/>
      <c r="SOJ201" s="18"/>
      <c r="SOK201" s="18"/>
      <c r="SOL201" s="18"/>
      <c r="SOM201" s="18"/>
      <c r="SON201" s="18"/>
      <c r="SOO201" s="18"/>
      <c r="SOP201" s="18"/>
      <c r="SOQ201" s="18"/>
      <c r="SOR201" s="18"/>
      <c r="SOS201" s="18"/>
      <c r="SOT201" s="18"/>
      <c r="SOU201" s="18"/>
      <c r="SOV201" s="18"/>
      <c r="SOW201" s="18"/>
      <c r="SOX201" s="18"/>
      <c r="SOY201" s="18"/>
      <c r="SOZ201" s="18"/>
      <c r="SPA201" s="18"/>
      <c r="SPB201" s="18"/>
      <c r="SPC201" s="18"/>
      <c r="SPD201" s="18"/>
      <c r="SPE201" s="18"/>
      <c r="SPF201" s="18"/>
      <c r="SPG201" s="18"/>
      <c r="SPH201" s="18"/>
      <c r="SPI201" s="18"/>
      <c r="SPJ201" s="18"/>
      <c r="SPK201" s="18"/>
      <c r="SPL201" s="18"/>
      <c r="SPM201" s="18"/>
      <c r="SPN201" s="18"/>
      <c r="SPO201" s="18"/>
      <c r="SPP201" s="18"/>
      <c r="SPQ201" s="18"/>
      <c r="SPR201" s="18"/>
      <c r="SPS201" s="18"/>
      <c r="SPT201" s="18"/>
      <c r="SPU201" s="18"/>
      <c r="SPV201" s="18"/>
      <c r="SPW201" s="18"/>
      <c r="SPX201" s="18"/>
      <c r="SPY201" s="18"/>
      <c r="SPZ201" s="18"/>
      <c r="SQA201" s="18"/>
      <c r="SQB201" s="18"/>
      <c r="SQC201" s="18"/>
      <c r="SQD201" s="18"/>
      <c r="SQE201" s="18"/>
      <c r="SQF201" s="18"/>
      <c r="SQG201" s="18"/>
      <c r="SQH201" s="18"/>
      <c r="SQI201" s="18"/>
      <c r="SQJ201" s="18"/>
      <c r="SQK201" s="18"/>
      <c r="SQL201" s="18"/>
      <c r="SQM201" s="18"/>
      <c r="SQN201" s="18"/>
      <c r="SQO201" s="18"/>
      <c r="SQP201" s="18"/>
      <c r="SQQ201" s="18"/>
      <c r="SQR201" s="18"/>
      <c r="SQS201" s="18"/>
      <c r="SQT201" s="18"/>
      <c r="SQU201" s="18"/>
      <c r="SQV201" s="18"/>
      <c r="SQW201" s="18"/>
      <c r="SQX201" s="18"/>
      <c r="SQY201" s="18"/>
      <c r="SQZ201" s="18"/>
      <c r="SRA201" s="18"/>
      <c r="SRB201" s="18"/>
      <c r="SRC201" s="18"/>
      <c r="SRD201" s="18"/>
      <c r="SRE201" s="18"/>
      <c r="SRF201" s="18"/>
      <c r="SRG201" s="18"/>
      <c r="SRH201" s="18"/>
      <c r="SRI201" s="18"/>
      <c r="SRJ201" s="18"/>
      <c r="SRK201" s="18"/>
      <c r="SRL201" s="18"/>
      <c r="SRM201" s="18"/>
      <c r="SRN201" s="18"/>
      <c r="SRO201" s="18"/>
      <c r="SRP201" s="18"/>
      <c r="SRQ201" s="18"/>
      <c r="SRR201" s="18"/>
      <c r="SRS201" s="18"/>
      <c r="SRT201" s="18"/>
      <c r="SRU201" s="18"/>
      <c r="SRV201" s="18"/>
      <c r="SRW201" s="18"/>
      <c r="SRX201" s="18"/>
      <c r="SRY201" s="18"/>
      <c r="SRZ201" s="18"/>
      <c r="SSA201" s="18"/>
      <c r="SSB201" s="18"/>
      <c r="SSC201" s="18"/>
      <c r="SSD201" s="18"/>
      <c r="SSE201" s="18"/>
      <c r="SSF201" s="18"/>
      <c r="SSG201" s="18"/>
      <c r="SSH201" s="18"/>
      <c r="SSI201" s="18"/>
      <c r="SSJ201" s="18"/>
      <c r="SSK201" s="18"/>
      <c r="SSL201" s="18"/>
      <c r="SSM201" s="18"/>
      <c r="SSN201" s="18"/>
      <c r="SSO201" s="18"/>
      <c r="SSP201" s="18"/>
      <c r="SSQ201" s="18"/>
      <c r="SSR201" s="18"/>
      <c r="SSS201" s="18"/>
      <c r="SST201" s="18"/>
      <c r="SSU201" s="18"/>
      <c r="SSV201" s="18"/>
      <c r="SSW201" s="18"/>
      <c r="SSX201" s="18"/>
      <c r="SSY201" s="18"/>
      <c r="SSZ201" s="18"/>
      <c r="STA201" s="18"/>
      <c r="STB201" s="18"/>
      <c r="STC201" s="18"/>
      <c r="STD201" s="18"/>
      <c r="STE201" s="18"/>
      <c r="STF201" s="18"/>
      <c r="STG201" s="18"/>
      <c r="STH201" s="18"/>
      <c r="STI201" s="18"/>
      <c r="STJ201" s="18"/>
      <c r="STK201" s="18"/>
      <c r="STL201" s="18"/>
      <c r="STM201" s="18"/>
      <c r="STN201" s="18"/>
      <c r="STO201" s="18"/>
      <c r="STP201" s="18"/>
      <c r="STQ201" s="18"/>
      <c r="STR201" s="18"/>
      <c r="STS201" s="18"/>
      <c r="STT201" s="18"/>
      <c r="STU201" s="18"/>
      <c r="STV201" s="18"/>
      <c r="STW201" s="18"/>
      <c r="STX201" s="18"/>
      <c r="STY201" s="18"/>
      <c r="STZ201" s="18"/>
      <c r="SUA201" s="18"/>
      <c r="SUB201" s="18"/>
      <c r="SUC201" s="18"/>
      <c r="SUD201" s="18"/>
      <c r="SUE201" s="18"/>
      <c r="SUF201" s="18"/>
      <c r="SUG201" s="18"/>
      <c r="SUH201" s="18"/>
      <c r="SUI201" s="18"/>
      <c r="SUJ201" s="18"/>
      <c r="SUK201" s="18"/>
      <c r="SUL201" s="18"/>
      <c r="SUM201" s="18"/>
      <c r="SUN201" s="18"/>
      <c r="SUO201" s="18"/>
      <c r="SUP201" s="18"/>
      <c r="SUQ201" s="18"/>
      <c r="SUR201" s="18"/>
      <c r="SUS201" s="18"/>
      <c r="SUT201" s="18"/>
      <c r="SUU201" s="18"/>
      <c r="SUV201" s="18"/>
      <c r="SUW201" s="18"/>
      <c r="SUX201" s="18"/>
      <c r="SUY201" s="18"/>
      <c r="SUZ201" s="18"/>
      <c r="SVA201" s="18"/>
      <c r="SVB201" s="18"/>
      <c r="SVC201" s="18"/>
      <c r="SVD201" s="18"/>
      <c r="SVE201" s="18"/>
      <c r="SVF201" s="18"/>
      <c r="SVG201" s="18"/>
      <c r="SVH201" s="18"/>
      <c r="SVI201" s="18"/>
      <c r="SVJ201" s="18"/>
      <c r="SVK201" s="18"/>
      <c r="SVL201" s="18"/>
      <c r="SVM201" s="18"/>
      <c r="SVN201" s="18"/>
      <c r="SVO201" s="18"/>
      <c r="SVP201" s="18"/>
      <c r="SVQ201" s="18"/>
      <c r="SVR201" s="18"/>
      <c r="SVS201" s="18"/>
      <c r="SVT201" s="18"/>
      <c r="SVU201" s="18"/>
      <c r="SVV201" s="18"/>
      <c r="SVW201" s="18"/>
      <c r="SVX201" s="18"/>
      <c r="SVY201" s="18"/>
      <c r="SVZ201" s="18"/>
      <c r="SWA201" s="18"/>
      <c r="SWB201" s="18"/>
      <c r="SWC201" s="18"/>
      <c r="SWD201" s="18"/>
      <c r="SWE201" s="18"/>
      <c r="SWF201" s="18"/>
      <c r="SWG201" s="18"/>
      <c r="SWH201" s="18"/>
      <c r="SWI201" s="18"/>
      <c r="SWJ201" s="18"/>
      <c r="SWK201" s="18"/>
      <c r="SWL201" s="18"/>
      <c r="SWM201" s="18"/>
      <c r="SWN201" s="18"/>
      <c r="SWO201" s="18"/>
      <c r="SWP201" s="18"/>
      <c r="SWQ201" s="18"/>
      <c r="SWR201" s="18"/>
      <c r="SWS201" s="18"/>
      <c r="SWT201" s="18"/>
      <c r="SWU201" s="18"/>
      <c r="SWV201" s="18"/>
      <c r="SWW201" s="18"/>
      <c r="SWX201" s="18"/>
      <c r="SWY201" s="18"/>
      <c r="SWZ201" s="18"/>
      <c r="SXA201" s="18"/>
      <c r="SXB201" s="18"/>
      <c r="SXC201" s="18"/>
      <c r="SXD201" s="18"/>
      <c r="SXE201" s="18"/>
      <c r="SXF201" s="18"/>
      <c r="SXG201" s="18"/>
      <c r="SXH201" s="18"/>
      <c r="SXI201" s="18"/>
      <c r="SXJ201" s="18"/>
      <c r="SXK201" s="18"/>
      <c r="SXL201" s="18"/>
      <c r="SXM201" s="18"/>
      <c r="SXN201" s="18"/>
      <c r="SXO201" s="18"/>
      <c r="SXP201" s="18"/>
      <c r="SXQ201" s="18"/>
      <c r="SXR201" s="18"/>
      <c r="SXS201" s="18"/>
      <c r="SXT201" s="18"/>
      <c r="SXU201" s="18"/>
      <c r="SXV201" s="18"/>
      <c r="SXW201" s="18"/>
      <c r="SXX201" s="18"/>
      <c r="SXY201" s="18"/>
      <c r="SXZ201" s="18"/>
      <c r="SYA201" s="18"/>
      <c r="SYB201" s="18"/>
      <c r="SYC201" s="18"/>
      <c r="SYD201" s="18"/>
      <c r="SYE201" s="18"/>
      <c r="SYF201" s="18"/>
      <c r="SYG201" s="18"/>
      <c r="SYH201" s="18"/>
      <c r="SYI201" s="18"/>
      <c r="SYJ201" s="18"/>
      <c r="SYK201" s="18"/>
      <c r="SYL201" s="18"/>
      <c r="SYM201" s="18"/>
      <c r="SYN201" s="18"/>
      <c r="SYO201" s="18"/>
      <c r="SYP201" s="18"/>
      <c r="SYQ201" s="18"/>
      <c r="SYR201" s="18"/>
      <c r="SYS201" s="18"/>
      <c r="SYT201" s="18"/>
      <c r="SYU201" s="18"/>
      <c r="SYV201" s="18"/>
      <c r="SYW201" s="18"/>
      <c r="SYX201" s="18"/>
      <c r="SYY201" s="18"/>
      <c r="SYZ201" s="18"/>
      <c r="SZA201" s="18"/>
      <c r="SZB201" s="18"/>
      <c r="SZC201" s="18"/>
      <c r="SZD201" s="18"/>
      <c r="SZE201" s="18"/>
      <c r="SZF201" s="18"/>
      <c r="SZG201" s="18"/>
      <c r="SZH201" s="18"/>
      <c r="SZI201" s="18"/>
      <c r="SZJ201" s="18"/>
      <c r="SZK201" s="18"/>
      <c r="SZL201" s="18"/>
      <c r="SZM201" s="18"/>
      <c r="SZN201" s="18"/>
      <c r="SZO201" s="18"/>
      <c r="SZP201" s="18"/>
      <c r="SZQ201" s="18"/>
      <c r="SZR201" s="18"/>
      <c r="SZS201" s="18"/>
      <c r="SZT201" s="18"/>
      <c r="SZU201" s="18"/>
      <c r="SZV201" s="18"/>
      <c r="SZW201" s="18"/>
      <c r="SZX201" s="18"/>
      <c r="SZY201" s="18"/>
      <c r="SZZ201" s="18"/>
      <c r="TAA201" s="18"/>
      <c r="TAB201" s="18"/>
      <c r="TAC201" s="18"/>
      <c r="TAD201" s="18"/>
      <c r="TAE201" s="18"/>
      <c r="TAF201" s="18"/>
      <c r="TAG201" s="18"/>
      <c r="TAH201" s="18"/>
      <c r="TAI201" s="18"/>
      <c r="TAJ201" s="18"/>
      <c r="TAK201" s="18"/>
      <c r="TAL201" s="18"/>
      <c r="TAM201" s="18"/>
      <c r="TAN201" s="18"/>
      <c r="TAO201" s="18"/>
      <c r="TAP201" s="18"/>
      <c r="TAQ201" s="18"/>
      <c r="TAR201" s="18"/>
      <c r="TAS201" s="18"/>
      <c r="TAT201" s="18"/>
      <c r="TAU201" s="18"/>
      <c r="TAV201" s="18"/>
      <c r="TAW201" s="18"/>
      <c r="TAX201" s="18"/>
      <c r="TAY201" s="18"/>
      <c r="TAZ201" s="18"/>
      <c r="TBA201" s="18"/>
      <c r="TBB201" s="18"/>
      <c r="TBC201" s="18"/>
      <c r="TBD201" s="18"/>
      <c r="TBE201" s="18"/>
      <c r="TBF201" s="18"/>
      <c r="TBG201" s="18"/>
      <c r="TBH201" s="18"/>
      <c r="TBI201" s="18"/>
      <c r="TBJ201" s="18"/>
      <c r="TBK201" s="18"/>
      <c r="TBL201" s="18"/>
      <c r="TBM201" s="18"/>
      <c r="TBN201" s="18"/>
      <c r="TBO201" s="18"/>
      <c r="TBP201" s="18"/>
      <c r="TBQ201" s="18"/>
      <c r="TBR201" s="18"/>
      <c r="TBS201" s="18"/>
      <c r="TBT201" s="18"/>
      <c r="TBU201" s="18"/>
      <c r="TBV201" s="18"/>
      <c r="TBW201" s="18"/>
      <c r="TBX201" s="18"/>
      <c r="TBY201" s="18"/>
      <c r="TBZ201" s="18"/>
      <c r="TCA201" s="18"/>
      <c r="TCB201" s="18"/>
      <c r="TCC201" s="18"/>
      <c r="TCD201" s="18"/>
      <c r="TCE201" s="18"/>
      <c r="TCF201" s="18"/>
      <c r="TCG201" s="18"/>
      <c r="TCH201" s="18"/>
      <c r="TCI201" s="18"/>
      <c r="TCJ201" s="18"/>
      <c r="TCK201" s="18"/>
      <c r="TCL201" s="18"/>
      <c r="TCM201" s="18"/>
      <c r="TCN201" s="18"/>
      <c r="TCO201" s="18"/>
      <c r="TCP201" s="18"/>
      <c r="TCQ201" s="18"/>
      <c r="TCR201" s="18"/>
      <c r="TCS201" s="18"/>
      <c r="TCT201" s="18"/>
      <c r="TCU201" s="18"/>
      <c r="TCV201" s="18"/>
      <c r="TCW201" s="18"/>
      <c r="TCX201" s="18"/>
      <c r="TCY201" s="18"/>
      <c r="TCZ201" s="18"/>
      <c r="TDA201" s="18"/>
      <c r="TDB201" s="18"/>
      <c r="TDC201" s="18"/>
      <c r="TDD201" s="18"/>
      <c r="TDE201" s="18"/>
      <c r="TDF201" s="18"/>
      <c r="TDG201" s="18"/>
      <c r="TDH201" s="18"/>
      <c r="TDI201" s="18"/>
      <c r="TDJ201" s="18"/>
      <c r="TDK201" s="18"/>
      <c r="TDL201" s="18"/>
      <c r="TDM201" s="18"/>
      <c r="TDN201" s="18"/>
      <c r="TDO201" s="18"/>
      <c r="TDP201" s="18"/>
      <c r="TDQ201" s="18"/>
      <c r="TDR201" s="18"/>
      <c r="TDS201" s="18"/>
      <c r="TDT201" s="18"/>
      <c r="TDU201" s="18"/>
      <c r="TDV201" s="18"/>
      <c r="TDW201" s="18"/>
      <c r="TDX201" s="18"/>
      <c r="TDY201" s="18"/>
      <c r="TDZ201" s="18"/>
      <c r="TEA201" s="18"/>
      <c r="TEB201" s="18"/>
      <c r="TEC201" s="18"/>
      <c r="TED201" s="18"/>
      <c r="TEE201" s="18"/>
      <c r="TEF201" s="18"/>
      <c r="TEG201" s="18"/>
      <c r="TEH201" s="18"/>
      <c r="TEI201" s="18"/>
      <c r="TEJ201" s="18"/>
      <c r="TEK201" s="18"/>
      <c r="TEL201" s="18"/>
      <c r="TEM201" s="18"/>
      <c r="TEN201" s="18"/>
      <c r="TEO201" s="18"/>
      <c r="TEP201" s="18"/>
      <c r="TEQ201" s="18"/>
      <c r="TER201" s="18"/>
      <c r="TES201" s="18"/>
      <c r="TET201" s="18"/>
      <c r="TEU201" s="18"/>
      <c r="TEV201" s="18"/>
      <c r="TEW201" s="18"/>
      <c r="TEX201" s="18"/>
      <c r="TEY201" s="18"/>
      <c r="TEZ201" s="18"/>
      <c r="TFA201" s="18"/>
      <c r="TFB201" s="18"/>
      <c r="TFC201" s="18"/>
      <c r="TFD201" s="18"/>
      <c r="TFE201" s="18"/>
      <c r="TFF201" s="18"/>
      <c r="TFG201" s="18"/>
      <c r="TFH201" s="18"/>
      <c r="TFI201" s="18"/>
      <c r="TFJ201" s="18"/>
      <c r="TFK201" s="18"/>
      <c r="TFL201" s="18"/>
      <c r="TFM201" s="18"/>
      <c r="TFN201" s="18"/>
      <c r="TFO201" s="18"/>
      <c r="TFP201" s="18"/>
      <c r="TFQ201" s="18"/>
      <c r="TFR201" s="18"/>
      <c r="TFS201" s="18"/>
      <c r="TFT201" s="18"/>
      <c r="TFU201" s="18"/>
      <c r="TFV201" s="18"/>
      <c r="TFW201" s="18"/>
      <c r="TFX201" s="18"/>
      <c r="TFY201" s="18"/>
      <c r="TFZ201" s="18"/>
      <c r="TGA201" s="18"/>
      <c r="TGB201" s="18"/>
      <c r="TGC201" s="18"/>
      <c r="TGD201" s="18"/>
      <c r="TGE201" s="18"/>
      <c r="TGF201" s="18"/>
      <c r="TGG201" s="18"/>
      <c r="TGH201" s="18"/>
      <c r="TGI201" s="18"/>
      <c r="TGJ201" s="18"/>
      <c r="TGK201" s="18"/>
      <c r="TGL201" s="18"/>
      <c r="TGM201" s="18"/>
      <c r="TGN201" s="18"/>
      <c r="TGO201" s="18"/>
      <c r="TGP201" s="18"/>
      <c r="TGQ201" s="18"/>
      <c r="TGR201" s="18"/>
      <c r="TGS201" s="18"/>
      <c r="TGT201" s="18"/>
      <c r="TGU201" s="18"/>
      <c r="TGV201" s="18"/>
      <c r="TGW201" s="18"/>
      <c r="TGX201" s="18"/>
      <c r="TGY201" s="18"/>
      <c r="TGZ201" s="18"/>
      <c r="THA201" s="18"/>
      <c r="THB201" s="18"/>
      <c r="THC201" s="18"/>
      <c r="THD201" s="18"/>
      <c r="THE201" s="18"/>
      <c r="THF201" s="18"/>
      <c r="THG201" s="18"/>
      <c r="THH201" s="18"/>
      <c r="THI201" s="18"/>
      <c r="THJ201" s="18"/>
      <c r="THK201" s="18"/>
      <c r="THL201" s="18"/>
      <c r="THM201" s="18"/>
      <c r="THN201" s="18"/>
      <c r="THO201" s="18"/>
      <c r="THP201" s="18"/>
      <c r="THQ201" s="18"/>
      <c r="THR201" s="18"/>
      <c r="THS201" s="18"/>
      <c r="THT201" s="18"/>
      <c r="THU201" s="18"/>
      <c r="THV201" s="18"/>
      <c r="THW201" s="18"/>
      <c r="THX201" s="18"/>
      <c r="THY201" s="18"/>
      <c r="THZ201" s="18"/>
      <c r="TIA201" s="18"/>
      <c r="TIB201" s="18"/>
      <c r="TIC201" s="18"/>
      <c r="TID201" s="18"/>
      <c r="TIE201" s="18"/>
      <c r="TIF201" s="18"/>
      <c r="TIG201" s="18"/>
      <c r="TIH201" s="18"/>
      <c r="TII201" s="18"/>
      <c r="TIJ201" s="18"/>
      <c r="TIK201" s="18"/>
      <c r="TIL201" s="18"/>
      <c r="TIM201" s="18"/>
      <c r="TIN201" s="18"/>
      <c r="TIO201" s="18"/>
      <c r="TIP201" s="18"/>
      <c r="TIQ201" s="18"/>
      <c r="TIR201" s="18"/>
      <c r="TIS201" s="18"/>
      <c r="TIT201" s="18"/>
      <c r="TIU201" s="18"/>
      <c r="TIV201" s="18"/>
      <c r="TIW201" s="18"/>
      <c r="TIX201" s="18"/>
      <c r="TIY201" s="18"/>
      <c r="TIZ201" s="18"/>
      <c r="TJA201" s="18"/>
      <c r="TJB201" s="18"/>
      <c r="TJC201" s="18"/>
      <c r="TJD201" s="18"/>
      <c r="TJE201" s="18"/>
      <c r="TJF201" s="18"/>
      <c r="TJG201" s="18"/>
      <c r="TJH201" s="18"/>
      <c r="TJI201" s="18"/>
      <c r="TJJ201" s="18"/>
      <c r="TJK201" s="18"/>
      <c r="TJL201" s="18"/>
      <c r="TJM201" s="18"/>
      <c r="TJN201" s="18"/>
      <c r="TJO201" s="18"/>
      <c r="TJP201" s="18"/>
      <c r="TJQ201" s="18"/>
      <c r="TJR201" s="18"/>
      <c r="TJS201" s="18"/>
      <c r="TJT201" s="18"/>
      <c r="TJU201" s="18"/>
      <c r="TJV201" s="18"/>
      <c r="TJW201" s="18"/>
      <c r="TJX201" s="18"/>
      <c r="TJY201" s="18"/>
      <c r="TJZ201" s="18"/>
      <c r="TKA201" s="18"/>
      <c r="TKB201" s="18"/>
      <c r="TKC201" s="18"/>
      <c r="TKD201" s="18"/>
      <c r="TKE201" s="18"/>
      <c r="TKF201" s="18"/>
      <c r="TKG201" s="18"/>
      <c r="TKH201" s="18"/>
      <c r="TKI201" s="18"/>
      <c r="TKJ201" s="18"/>
      <c r="TKK201" s="18"/>
      <c r="TKL201" s="18"/>
      <c r="TKM201" s="18"/>
      <c r="TKN201" s="18"/>
      <c r="TKO201" s="18"/>
      <c r="TKP201" s="18"/>
      <c r="TKQ201" s="18"/>
      <c r="TKR201" s="18"/>
      <c r="TKS201" s="18"/>
      <c r="TKT201" s="18"/>
      <c r="TKU201" s="18"/>
      <c r="TKV201" s="18"/>
      <c r="TKW201" s="18"/>
      <c r="TKX201" s="18"/>
      <c r="TKY201" s="18"/>
      <c r="TKZ201" s="18"/>
      <c r="TLA201" s="18"/>
      <c r="TLB201" s="18"/>
      <c r="TLC201" s="18"/>
      <c r="TLD201" s="18"/>
      <c r="TLE201" s="18"/>
      <c r="TLF201" s="18"/>
      <c r="TLG201" s="18"/>
      <c r="TLH201" s="18"/>
      <c r="TLI201" s="18"/>
      <c r="TLJ201" s="18"/>
      <c r="TLK201" s="18"/>
      <c r="TLL201" s="18"/>
      <c r="TLM201" s="18"/>
      <c r="TLN201" s="18"/>
      <c r="TLO201" s="18"/>
      <c r="TLP201" s="18"/>
      <c r="TLQ201" s="18"/>
      <c r="TLR201" s="18"/>
      <c r="TLS201" s="18"/>
      <c r="TLT201" s="18"/>
      <c r="TLU201" s="18"/>
      <c r="TLV201" s="18"/>
      <c r="TLW201" s="18"/>
      <c r="TLX201" s="18"/>
      <c r="TLY201" s="18"/>
      <c r="TLZ201" s="18"/>
      <c r="TMA201" s="18"/>
      <c r="TMB201" s="18"/>
      <c r="TMC201" s="18"/>
      <c r="TMD201" s="18"/>
      <c r="TME201" s="18"/>
      <c r="TMF201" s="18"/>
      <c r="TMG201" s="18"/>
      <c r="TMH201" s="18"/>
      <c r="TMI201" s="18"/>
      <c r="TMJ201" s="18"/>
      <c r="TMK201" s="18"/>
      <c r="TML201" s="18"/>
      <c r="TMM201" s="18"/>
      <c r="TMN201" s="18"/>
      <c r="TMO201" s="18"/>
      <c r="TMP201" s="18"/>
      <c r="TMQ201" s="18"/>
      <c r="TMR201" s="18"/>
      <c r="TMS201" s="18"/>
      <c r="TMT201" s="18"/>
      <c r="TMU201" s="18"/>
      <c r="TMV201" s="18"/>
      <c r="TMW201" s="18"/>
      <c r="TMX201" s="18"/>
      <c r="TMY201" s="18"/>
      <c r="TMZ201" s="18"/>
      <c r="TNA201" s="18"/>
      <c r="TNB201" s="18"/>
      <c r="TNC201" s="18"/>
      <c r="TND201" s="18"/>
      <c r="TNE201" s="18"/>
      <c r="TNF201" s="18"/>
      <c r="TNG201" s="18"/>
      <c r="TNH201" s="18"/>
      <c r="TNI201" s="18"/>
      <c r="TNJ201" s="18"/>
      <c r="TNK201" s="18"/>
      <c r="TNL201" s="18"/>
      <c r="TNM201" s="18"/>
      <c r="TNN201" s="18"/>
      <c r="TNO201" s="18"/>
      <c r="TNP201" s="18"/>
      <c r="TNQ201" s="18"/>
      <c r="TNR201" s="18"/>
      <c r="TNS201" s="18"/>
      <c r="TNT201" s="18"/>
      <c r="TNU201" s="18"/>
      <c r="TNV201" s="18"/>
      <c r="TNW201" s="18"/>
      <c r="TNX201" s="18"/>
      <c r="TNY201" s="18"/>
      <c r="TNZ201" s="18"/>
      <c r="TOA201" s="18"/>
      <c r="TOB201" s="18"/>
      <c r="TOC201" s="18"/>
      <c r="TOD201" s="18"/>
      <c r="TOE201" s="18"/>
      <c r="TOF201" s="18"/>
      <c r="TOG201" s="18"/>
      <c r="TOH201" s="18"/>
      <c r="TOI201" s="18"/>
      <c r="TOJ201" s="18"/>
      <c r="TOK201" s="18"/>
      <c r="TOL201" s="18"/>
      <c r="TOM201" s="18"/>
      <c r="TON201" s="18"/>
      <c r="TOO201" s="18"/>
      <c r="TOP201" s="18"/>
      <c r="TOQ201" s="18"/>
      <c r="TOR201" s="18"/>
      <c r="TOS201" s="18"/>
      <c r="TOT201" s="18"/>
      <c r="TOU201" s="18"/>
      <c r="TOV201" s="18"/>
      <c r="TOW201" s="18"/>
      <c r="TOX201" s="18"/>
      <c r="TOY201" s="18"/>
      <c r="TOZ201" s="18"/>
      <c r="TPA201" s="18"/>
      <c r="TPB201" s="18"/>
      <c r="TPC201" s="18"/>
      <c r="TPD201" s="18"/>
      <c r="TPE201" s="18"/>
      <c r="TPF201" s="18"/>
      <c r="TPG201" s="18"/>
      <c r="TPH201" s="18"/>
      <c r="TPI201" s="18"/>
      <c r="TPJ201" s="18"/>
      <c r="TPK201" s="18"/>
      <c r="TPL201" s="18"/>
      <c r="TPM201" s="18"/>
      <c r="TPN201" s="18"/>
      <c r="TPO201" s="18"/>
      <c r="TPP201" s="18"/>
      <c r="TPQ201" s="18"/>
      <c r="TPR201" s="18"/>
      <c r="TPS201" s="18"/>
      <c r="TPT201" s="18"/>
      <c r="TPU201" s="18"/>
      <c r="TPV201" s="18"/>
      <c r="TPW201" s="18"/>
      <c r="TPX201" s="18"/>
      <c r="TPY201" s="18"/>
      <c r="TPZ201" s="18"/>
      <c r="TQA201" s="18"/>
      <c r="TQB201" s="18"/>
      <c r="TQC201" s="18"/>
      <c r="TQD201" s="18"/>
      <c r="TQE201" s="18"/>
      <c r="TQF201" s="18"/>
      <c r="TQG201" s="18"/>
      <c r="TQH201" s="18"/>
      <c r="TQI201" s="18"/>
      <c r="TQJ201" s="18"/>
      <c r="TQK201" s="18"/>
      <c r="TQL201" s="18"/>
      <c r="TQM201" s="18"/>
      <c r="TQN201" s="18"/>
      <c r="TQO201" s="18"/>
      <c r="TQP201" s="18"/>
      <c r="TQQ201" s="18"/>
      <c r="TQR201" s="18"/>
      <c r="TQS201" s="18"/>
      <c r="TQT201" s="18"/>
      <c r="TQU201" s="18"/>
      <c r="TQV201" s="18"/>
      <c r="TQW201" s="18"/>
      <c r="TQX201" s="18"/>
      <c r="TQY201" s="18"/>
      <c r="TQZ201" s="18"/>
      <c r="TRA201" s="18"/>
      <c r="TRB201" s="18"/>
      <c r="TRC201" s="18"/>
      <c r="TRD201" s="18"/>
      <c r="TRE201" s="18"/>
      <c r="TRF201" s="18"/>
      <c r="TRG201" s="18"/>
      <c r="TRH201" s="18"/>
      <c r="TRI201" s="18"/>
      <c r="TRJ201" s="18"/>
      <c r="TRK201" s="18"/>
      <c r="TRL201" s="18"/>
      <c r="TRM201" s="18"/>
      <c r="TRN201" s="18"/>
      <c r="TRO201" s="18"/>
      <c r="TRP201" s="18"/>
      <c r="TRQ201" s="18"/>
      <c r="TRR201" s="18"/>
      <c r="TRS201" s="18"/>
      <c r="TRT201" s="18"/>
      <c r="TRU201" s="18"/>
      <c r="TRV201" s="18"/>
      <c r="TRW201" s="18"/>
      <c r="TRX201" s="18"/>
      <c r="TRY201" s="18"/>
      <c r="TRZ201" s="18"/>
      <c r="TSA201" s="18"/>
      <c r="TSB201" s="18"/>
      <c r="TSC201" s="18"/>
      <c r="TSD201" s="18"/>
      <c r="TSE201" s="18"/>
      <c r="TSF201" s="18"/>
      <c r="TSG201" s="18"/>
      <c r="TSH201" s="18"/>
      <c r="TSI201" s="18"/>
      <c r="TSJ201" s="18"/>
      <c r="TSK201" s="18"/>
      <c r="TSL201" s="18"/>
      <c r="TSM201" s="18"/>
      <c r="TSN201" s="18"/>
      <c r="TSO201" s="18"/>
      <c r="TSP201" s="18"/>
      <c r="TSQ201" s="18"/>
      <c r="TSR201" s="18"/>
      <c r="TSS201" s="18"/>
      <c r="TST201" s="18"/>
      <c r="TSU201" s="18"/>
      <c r="TSV201" s="18"/>
      <c r="TSW201" s="18"/>
      <c r="TSX201" s="18"/>
      <c r="TSY201" s="18"/>
      <c r="TSZ201" s="18"/>
      <c r="TTA201" s="18"/>
      <c r="TTB201" s="18"/>
      <c r="TTC201" s="18"/>
      <c r="TTD201" s="18"/>
      <c r="TTE201" s="18"/>
      <c r="TTF201" s="18"/>
      <c r="TTG201" s="18"/>
      <c r="TTH201" s="18"/>
      <c r="TTI201" s="18"/>
      <c r="TTJ201" s="18"/>
      <c r="TTK201" s="18"/>
      <c r="TTL201" s="18"/>
      <c r="TTM201" s="18"/>
      <c r="TTN201" s="18"/>
      <c r="TTO201" s="18"/>
      <c r="TTP201" s="18"/>
      <c r="TTQ201" s="18"/>
      <c r="TTR201" s="18"/>
      <c r="TTS201" s="18"/>
      <c r="TTT201" s="18"/>
      <c r="TTU201" s="18"/>
      <c r="TTV201" s="18"/>
      <c r="TTW201" s="18"/>
      <c r="TTX201" s="18"/>
      <c r="TTY201" s="18"/>
      <c r="TTZ201" s="18"/>
      <c r="TUA201" s="18"/>
      <c r="TUB201" s="18"/>
      <c r="TUC201" s="18"/>
      <c r="TUD201" s="18"/>
      <c r="TUE201" s="18"/>
      <c r="TUF201" s="18"/>
      <c r="TUG201" s="18"/>
      <c r="TUH201" s="18"/>
      <c r="TUI201" s="18"/>
      <c r="TUJ201" s="18"/>
      <c r="TUK201" s="18"/>
      <c r="TUL201" s="18"/>
      <c r="TUM201" s="18"/>
      <c r="TUN201" s="18"/>
      <c r="TUO201" s="18"/>
      <c r="TUP201" s="18"/>
      <c r="TUQ201" s="18"/>
      <c r="TUR201" s="18"/>
      <c r="TUS201" s="18"/>
      <c r="TUT201" s="18"/>
      <c r="TUU201" s="18"/>
      <c r="TUV201" s="18"/>
      <c r="TUW201" s="18"/>
      <c r="TUX201" s="18"/>
      <c r="TUY201" s="18"/>
      <c r="TUZ201" s="18"/>
      <c r="TVA201" s="18"/>
      <c r="TVB201" s="18"/>
      <c r="TVC201" s="18"/>
      <c r="TVD201" s="18"/>
      <c r="TVE201" s="18"/>
      <c r="TVF201" s="18"/>
      <c r="TVG201" s="18"/>
      <c r="TVH201" s="18"/>
      <c r="TVI201" s="18"/>
      <c r="TVJ201" s="18"/>
      <c r="TVK201" s="18"/>
      <c r="TVL201" s="18"/>
      <c r="TVM201" s="18"/>
      <c r="TVN201" s="18"/>
      <c r="TVO201" s="18"/>
      <c r="TVP201" s="18"/>
      <c r="TVQ201" s="18"/>
      <c r="TVR201" s="18"/>
      <c r="TVS201" s="18"/>
      <c r="TVT201" s="18"/>
      <c r="TVU201" s="18"/>
      <c r="TVV201" s="18"/>
      <c r="TVW201" s="18"/>
      <c r="TVX201" s="18"/>
      <c r="TVY201" s="18"/>
      <c r="TVZ201" s="18"/>
      <c r="TWA201" s="18"/>
      <c r="TWB201" s="18"/>
      <c r="TWC201" s="18"/>
      <c r="TWD201" s="18"/>
      <c r="TWE201" s="18"/>
      <c r="TWF201" s="18"/>
      <c r="TWG201" s="18"/>
      <c r="TWH201" s="18"/>
      <c r="TWI201" s="18"/>
      <c r="TWJ201" s="18"/>
      <c r="TWK201" s="18"/>
      <c r="TWL201" s="18"/>
      <c r="TWM201" s="18"/>
      <c r="TWN201" s="18"/>
      <c r="TWO201" s="18"/>
      <c r="TWP201" s="18"/>
      <c r="TWQ201" s="18"/>
      <c r="TWR201" s="18"/>
      <c r="TWS201" s="18"/>
      <c r="TWT201" s="18"/>
      <c r="TWU201" s="18"/>
      <c r="TWV201" s="18"/>
      <c r="TWW201" s="18"/>
      <c r="TWX201" s="18"/>
      <c r="TWY201" s="18"/>
      <c r="TWZ201" s="18"/>
      <c r="TXA201" s="18"/>
      <c r="TXB201" s="18"/>
      <c r="TXC201" s="18"/>
      <c r="TXD201" s="18"/>
      <c r="TXE201" s="18"/>
      <c r="TXF201" s="18"/>
      <c r="TXG201" s="18"/>
      <c r="TXH201" s="18"/>
      <c r="TXI201" s="18"/>
      <c r="TXJ201" s="18"/>
      <c r="TXK201" s="18"/>
      <c r="TXL201" s="18"/>
      <c r="TXM201" s="18"/>
      <c r="TXN201" s="18"/>
      <c r="TXO201" s="18"/>
      <c r="TXP201" s="18"/>
      <c r="TXQ201" s="18"/>
      <c r="TXR201" s="18"/>
      <c r="TXS201" s="18"/>
      <c r="TXT201" s="18"/>
      <c r="TXU201" s="18"/>
      <c r="TXV201" s="18"/>
      <c r="TXW201" s="18"/>
      <c r="TXX201" s="18"/>
      <c r="TXY201" s="18"/>
      <c r="TXZ201" s="18"/>
      <c r="TYA201" s="18"/>
      <c r="TYB201" s="18"/>
      <c r="TYC201" s="18"/>
      <c r="TYD201" s="18"/>
      <c r="TYE201" s="18"/>
      <c r="TYF201" s="18"/>
      <c r="TYG201" s="18"/>
      <c r="TYH201" s="18"/>
      <c r="TYI201" s="18"/>
      <c r="TYJ201" s="18"/>
      <c r="TYK201" s="18"/>
      <c r="TYL201" s="18"/>
      <c r="TYM201" s="18"/>
      <c r="TYN201" s="18"/>
      <c r="TYO201" s="18"/>
      <c r="TYP201" s="18"/>
      <c r="TYQ201" s="18"/>
      <c r="TYR201" s="18"/>
      <c r="TYS201" s="18"/>
      <c r="TYT201" s="18"/>
      <c r="TYU201" s="18"/>
      <c r="TYV201" s="18"/>
      <c r="TYW201" s="18"/>
      <c r="TYX201" s="18"/>
      <c r="TYY201" s="18"/>
      <c r="TYZ201" s="18"/>
      <c r="TZA201" s="18"/>
      <c r="TZB201" s="18"/>
      <c r="TZC201" s="18"/>
      <c r="TZD201" s="18"/>
      <c r="TZE201" s="18"/>
      <c r="TZF201" s="18"/>
      <c r="TZG201" s="18"/>
      <c r="TZH201" s="18"/>
      <c r="TZI201" s="18"/>
      <c r="TZJ201" s="18"/>
      <c r="TZK201" s="18"/>
      <c r="TZL201" s="18"/>
      <c r="TZM201" s="18"/>
      <c r="TZN201" s="18"/>
      <c r="TZO201" s="18"/>
      <c r="TZP201" s="18"/>
      <c r="TZQ201" s="18"/>
      <c r="TZR201" s="18"/>
      <c r="TZS201" s="18"/>
      <c r="TZT201" s="18"/>
      <c r="TZU201" s="18"/>
      <c r="TZV201" s="18"/>
      <c r="TZW201" s="18"/>
      <c r="TZX201" s="18"/>
      <c r="TZY201" s="18"/>
      <c r="TZZ201" s="18"/>
      <c r="UAA201" s="18"/>
      <c r="UAB201" s="18"/>
      <c r="UAC201" s="18"/>
      <c r="UAD201" s="18"/>
      <c r="UAE201" s="18"/>
      <c r="UAF201" s="18"/>
      <c r="UAG201" s="18"/>
      <c r="UAH201" s="18"/>
      <c r="UAI201" s="18"/>
      <c r="UAJ201" s="18"/>
      <c r="UAK201" s="18"/>
      <c r="UAL201" s="18"/>
      <c r="UAM201" s="18"/>
      <c r="UAN201" s="18"/>
      <c r="UAO201" s="18"/>
      <c r="UAP201" s="18"/>
      <c r="UAQ201" s="18"/>
      <c r="UAR201" s="18"/>
      <c r="UAS201" s="18"/>
      <c r="UAT201" s="18"/>
      <c r="UAU201" s="18"/>
      <c r="UAV201" s="18"/>
      <c r="UAW201" s="18"/>
      <c r="UAX201" s="18"/>
      <c r="UAY201" s="18"/>
      <c r="UAZ201" s="18"/>
      <c r="UBA201" s="18"/>
      <c r="UBB201" s="18"/>
      <c r="UBC201" s="18"/>
      <c r="UBD201" s="18"/>
      <c r="UBE201" s="18"/>
      <c r="UBF201" s="18"/>
      <c r="UBG201" s="18"/>
      <c r="UBH201" s="18"/>
      <c r="UBI201" s="18"/>
      <c r="UBJ201" s="18"/>
      <c r="UBK201" s="18"/>
      <c r="UBL201" s="18"/>
      <c r="UBM201" s="18"/>
      <c r="UBN201" s="18"/>
      <c r="UBO201" s="18"/>
      <c r="UBP201" s="18"/>
      <c r="UBQ201" s="18"/>
      <c r="UBR201" s="18"/>
      <c r="UBS201" s="18"/>
      <c r="UBT201" s="18"/>
      <c r="UBU201" s="18"/>
      <c r="UBV201" s="18"/>
      <c r="UBW201" s="18"/>
      <c r="UBX201" s="18"/>
      <c r="UBY201" s="18"/>
      <c r="UBZ201" s="18"/>
      <c r="UCA201" s="18"/>
      <c r="UCB201" s="18"/>
      <c r="UCC201" s="18"/>
      <c r="UCD201" s="18"/>
      <c r="UCE201" s="18"/>
      <c r="UCF201" s="18"/>
      <c r="UCG201" s="18"/>
      <c r="UCH201" s="18"/>
      <c r="UCI201" s="18"/>
      <c r="UCJ201" s="18"/>
      <c r="UCK201" s="18"/>
      <c r="UCL201" s="18"/>
      <c r="UCM201" s="18"/>
      <c r="UCN201" s="18"/>
      <c r="UCO201" s="18"/>
      <c r="UCP201" s="18"/>
      <c r="UCQ201" s="18"/>
      <c r="UCR201" s="18"/>
      <c r="UCS201" s="18"/>
      <c r="UCT201" s="18"/>
      <c r="UCU201" s="18"/>
      <c r="UCV201" s="18"/>
      <c r="UCW201" s="18"/>
      <c r="UCX201" s="18"/>
      <c r="UCY201" s="18"/>
      <c r="UCZ201" s="18"/>
      <c r="UDA201" s="18"/>
      <c r="UDB201" s="18"/>
      <c r="UDC201" s="18"/>
      <c r="UDD201" s="18"/>
      <c r="UDE201" s="18"/>
      <c r="UDF201" s="18"/>
      <c r="UDG201" s="18"/>
      <c r="UDH201" s="18"/>
      <c r="UDI201" s="18"/>
      <c r="UDJ201" s="18"/>
      <c r="UDK201" s="18"/>
      <c r="UDL201" s="18"/>
      <c r="UDM201" s="18"/>
      <c r="UDN201" s="18"/>
      <c r="UDO201" s="18"/>
      <c r="UDP201" s="18"/>
      <c r="UDQ201" s="18"/>
      <c r="UDR201" s="18"/>
      <c r="UDS201" s="18"/>
      <c r="UDT201" s="18"/>
      <c r="UDU201" s="18"/>
      <c r="UDV201" s="18"/>
      <c r="UDW201" s="18"/>
      <c r="UDX201" s="18"/>
      <c r="UDY201" s="18"/>
      <c r="UDZ201" s="18"/>
      <c r="UEA201" s="18"/>
      <c r="UEB201" s="18"/>
      <c r="UEC201" s="18"/>
      <c r="UED201" s="18"/>
      <c r="UEE201" s="18"/>
      <c r="UEF201" s="18"/>
      <c r="UEG201" s="18"/>
      <c r="UEH201" s="18"/>
      <c r="UEI201" s="18"/>
      <c r="UEJ201" s="18"/>
      <c r="UEK201" s="18"/>
      <c r="UEL201" s="18"/>
      <c r="UEM201" s="18"/>
      <c r="UEN201" s="18"/>
      <c r="UEO201" s="18"/>
      <c r="UEP201" s="18"/>
      <c r="UEQ201" s="18"/>
      <c r="UER201" s="18"/>
      <c r="UES201" s="18"/>
      <c r="UET201" s="18"/>
      <c r="UEU201" s="18"/>
      <c r="UEV201" s="18"/>
      <c r="UEW201" s="18"/>
      <c r="UEX201" s="18"/>
      <c r="UEY201" s="18"/>
      <c r="UEZ201" s="18"/>
      <c r="UFA201" s="18"/>
      <c r="UFB201" s="18"/>
      <c r="UFC201" s="18"/>
      <c r="UFD201" s="18"/>
      <c r="UFE201" s="18"/>
      <c r="UFF201" s="18"/>
      <c r="UFG201" s="18"/>
      <c r="UFH201" s="18"/>
      <c r="UFI201" s="18"/>
      <c r="UFJ201" s="18"/>
      <c r="UFK201" s="18"/>
      <c r="UFL201" s="18"/>
      <c r="UFM201" s="18"/>
      <c r="UFN201" s="18"/>
      <c r="UFO201" s="18"/>
      <c r="UFP201" s="18"/>
      <c r="UFQ201" s="18"/>
      <c r="UFR201" s="18"/>
      <c r="UFS201" s="18"/>
      <c r="UFT201" s="18"/>
      <c r="UFU201" s="18"/>
      <c r="UFV201" s="18"/>
      <c r="UFW201" s="18"/>
      <c r="UFX201" s="18"/>
      <c r="UFY201" s="18"/>
      <c r="UFZ201" s="18"/>
      <c r="UGA201" s="18"/>
      <c r="UGB201" s="18"/>
      <c r="UGC201" s="18"/>
      <c r="UGD201" s="18"/>
      <c r="UGE201" s="18"/>
      <c r="UGF201" s="18"/>
      <c r="UGG201" s="18"/>
      <c r="UGH201" s="18"/>
      <c r="UGI201" s="18"/>
      <c r="UGJ201" s="18"/>
      <c r="UGK201" s="18"/>
      <c r="UGL201" s="18"/>
      <c r="UGM201" s="18"/>
      <c r="UGN201" s="18"/>
      <c r="UGO201" s="18"/>
      <c r="UGP201" s="18"/>
      <c r="UGQ201" s="18"/>
      <c r="UGR201" s="18"/>
      <c r="UGS201" s="18"/>
      <c r="UGT201" s="18"/>
      <c r="UGU201" s="18"/>
      <c r="UGV201" s="18"/>
      <c r="UGW201" s="18"/>
      <c r="UGX201" s="18"/>
      <c r="UGY201" s="18"/>
      <c r="UGZ201" s="18"/>
      <c r="UHA201" s="18"/>
      <c r="UHB201" s="18"/>
      <c r="UHC201" s="18"/>
      <c r="UHD201" s="18"/>
      <c r="UHE201" s="18"/>
      <c r="UHF201" s="18"/>
      <c r="UHG201" s="18"/>
      <c r="UHH201" s="18"/>
      <c r="UHI201" s="18"/>
      <c r="UHJ201" s="18"/>
      <c r="UHK201" s="18"/>
      <c r="UHL201" s="18"/>
      <c r="UHM201" s="18"/>
      <c r="UHN201" s="18"/>
      <c r="UHO201" s="18"/>
      <c r="UHP201" s="18"/>
      <c r="UHQ201" s="18"/>
      <c r="UHR201" s="18"/>
      <c r="UHS201" s="18"/>
      <c r="UHT201" s="18"/>
      <c r="UHU201" s="18"/>
      <c r="UHV201" s="18"/>
      <c r="UHW201" s="18"/>
      <c r="UHX201" s="18"/>
      <c r="UHY201" s="18"/>
      <c r="UHZ201" s="18"/>
      <c r="UIA201" s="18"/>
      <c r="UIB201" s="18"/>
      <c r="UIC201" s="18"/>
      <c r="UID201" s="18"/>
      <c r="UIE201" s="18"/>
      <c r="UIF201" s="18"/>
      <c r="UIG201" s="18"/>
      <c r="UIH201" s="18"/>
      <c r="UII201" s="18"/>
      <c r="UIJ201" s="18"/>
      <c r="UIK201" s="18"/>
      <c r="UIL201" s="18"/>
      <c r="UIM201" s="18"/>
      <c r="UIN201" s="18"/>
      <c r="UIO201" s="18"/>
      <c r="UIP201" s="18"/>
      <c r="UIQ201" s="18"/>
      <c r="UIR201" s="18"/>
      <c r="UIS201" s="18"/>
      <c r="UIT201" s="18"/>
      <c r="UIU201" s="18"/>
      <c r="UIV201" s="18"/>
      <c r="UIW201" s="18"/>
      <c r="UIX201" s="18"/>
      <c r="UIY201" s="18"/>
      <c r="UIZ201" s="18"/>
      <c r="UJA201" s="18"/>
      <c r="UJB201" s="18"/>
      <c r="UJC201" s="18"/>
      <c r="UJD201" s="18"/>
      <c r="UJE201" s="18"/>
      <c r="UJF201" s="18"/>
      <c r="UJG201" s="18"/>
      <c r="UJH201" s="18"/>
      <c r="UJI201" s="18"/>
      <c r="UJJ201" s="18"/>
      <c r="UJK201" s="18"/>
      <c r="UJL201" s="18"/>
      <c r="UJM201" s="18"/>
      <c r="UJN201" s="18"/>
      <c r="UJO201" s="18"/>
      <c r="UJP201" s="18"/>
      <c r="UJQ201" s="18"/>
      <c r="UJR201" s="18"/>
      <c r="UJS201" s="18"/>
      <c r="UJT201" s="18"/>
      <c r="UJU201" s="18"/>
      <c r="UJV201" s="18"/>
      <c r="UJW201" s="18"/>
      <c r="UJX201" s="18"/>
      <c r="UJY201" s="18"/>
      <c r="UJZ201" s="18"/>
      <c r="UKA201" s="18"/>
      <c r="UKB201" s="18"/>
      <c r="UKC201" s="18"/>
      <c r="UKD201" s="18"/>
      <c r="UKE201" s="18"/>
      <c r="UKF201" s="18"/>
      <c r="UKG201" s="18"/>
      <c r="UKH201" s="18"/>
      <c r="UKI201" s="18"/>
      <c r="UKJ201" s="18"/>
      <c r="UKK201" s="18"/>
      <c r="UKL201" s="18"/>
      <c r="UKM201" s="18"/>
      <c r="UKN201" s="18"/>
      <c r="UKO201" s="18"/>
      <c r="UKP201" s="18"/>
      <c r="UKQ201" s="18"/>
      <c r="UKR201" s="18"/>
      <c r="UKS201" s="18"/>
      <c r="UKT201" s="18"/>
      <c r="UKU201" s="18"/>
      <c r="UKV201" s="18"/>
      <c r="UKW201" s="18"/>
      <c r="UKX201" s="18"/>
      <c r="UKY201" s="18"/>
      <c r="UKZ201" s="18"/>
      <c r="ULA201" s="18"/>
      <c r="ULB201" s="18"/>
      <c r="ULC201" s="18"/>
      <c r="ULD201" s="18"/>
      <c r="ULE201" s="18"/>
      <c r="ULF201" s="18"/>
      <c r="ULG201" s="18"/>
      <c r="ULH201" s="18"/>
      <c r="ULI201" s="18"/>
      <c r="ULJ201" s="18"/>
      <c r="ULK201" s="18"/>
      <c r="ULL201" s="18"/>
      <c r="ULM201" s="18"/>
      <c r="ULN201" s="18"/>
      <c r="ULO201" s="18"/>
      <c r="ULP201" s="18"/>
      <c r="ULQ201" s="18"/>
      <c r="ULR201" s="18"/>
      <c r="ULS201" s="18"/>
      <c r="ULT201" s="18"/>
      <c r="ULU201" s="18"/>
      <c r="ULV201" s="18"/>
      <c r="ULW201" s="18"/>
      <c r="ULX201" s="18"/>
      <c r="ULY201" s="18"/>
      <c r="ULZ201" s="18"/>
      <c r="UMA201" s="18"/>
      <c r="UMB201" s="18"/>
      <c r="UMC201" s="18"/>
      <c r="UMD201" s="18"/>
      <c r="UME201" s="18"/>
      <c r="UMF201" s="18"/>
      <c r="UMG201" s="18"/>
      <c r="UMH201" s="18"/>
      <c r="UMI201" s="18"/>
      <c r="UMJ201" s="18"/>
      <c r="UMK201" s="18"/>
      <c r="UML201" s="18"/>
      <c r="UMM201" s="18"/>
      <c r="UMN201" s="18"/>
      <c r="UMO201" s="18"/>
      <c r="UMP201" s="18"/>
      <c r="UMQ201" s="18"/>
      <c r="UMR201" s="18"/>
      <c r="UMS201" s="18"/>
      <c r="UMT201" s="18"/>
      <c r="UMU201" s="18"/>
      <c r="UMV201" s="18"/>
      <c r="UMW201" s="18"/>
      <c r="UMX201" s="18"/>
      <c r="UMY201" s="18"/>
      <c r="UMZ201" s="18"/>
      <c r="UNA201" s="18"/>
      <c r="UNB201" s="18"/>
      <c r="UNC201" s="18"/>
      <c r="UND201" s="18"/>
      <c r="UNE201" s="18"/>
      <c r="UNF201" s="18"/>
      <c r="UNG201" s="18"/>
      <c r="UNH201" s="18"/>
      <c r="UNI201" s="18"/>
      <c r="UNJ201" s="18"/>
      <c r="UNK201" s="18"/>
      <c r="UNL201" s="18"/>
      <c r="UNM201" s="18"/>
      <c r="UNN201" s="18"/>
      <c r="UNO201" s="18"/>
      <c r="UNP201" s="18"/>
      <c r="UNQ201" s="18"/>
      <c r="UNR201" s="18"/>
      <c r="UNS201" s="18"/>
      <c r="UNT201" s="18"/>
      <c r="UNU201" s="18"/>
      <c r="UNV201" s="18"/>
      <c r="UNW201" s="18"/>
      <c r="UNX201" s="18"/>
      <c r="UNY201" s="18"/>
      <c r="UNZ201" s="18"/>
      <c r="UOA201" s="18"/>
      <c r="UOB201" s="18"/>
      <c r="UOC201" s="18"/>
      <c r="UOD201" s="18"/>
      <c r="UOE201" s="18"/>
      <c r="UOF201" s="18"/>
      <c r="UOG201" s="18"/>
      <c r="UOH201" s="18"/>
      <c r="UOI201" s="18"/>
      <c r="UOJ201" s="18"/>
      <c r="UOK201" s="18"/>
      <c r="UOL201" s="18"/>
      <c r="UOM201" s="18"/>
      <c r="UON201" s="18"/>
      <c r="UOO201" s="18"/>
      <c r="UOP201" s="18"/>
      <c r="UOQ201" s="18"/>
      <c r="UOR201" s="18"/>
      <c r="UOS201" s="18"/>
      <c r="UOT201" s="18"/>
      <c r="UOU201" s="18"/>
      <c r="UOV201" s="18"/>
      <c r="UOW201" s="18"/>
      <c r="UOX201" s="18"/>
      <c r="UOY201" s="18"/>
      <c r="UOZ201" s="18"/>
      <c r="UPA201" s="18"/>
      <c r="UPB201" s="18"/>
      <c r="UPC201" s="18"/>
      <c r="UPD201" s="18"/>
      <c r="UPE201" s="18"/>
      <c r="UPF201" s="18"/>
      <c r="UPG201" s="18"/>
      <c r="UPH201" s="18"/>
      <c r="UPI201" s="18"/>
      <c r="UPJ201" s="18"/>
      <c r="UPK201" s="18"/>
      <c r="UPL201" s="18"/>
      <c r="UPM201" s="18"/>
      <c r="UPN201" s="18"/>
      <c r="UPO201" s="18"/>
      <c r="UPP201" s="18"/>
      <c r="UPQ201" s="18"/>
      <c r="UPR201" s="18"/>
      <c r="UPS201" s="18"/>
      <c r="UPT201" s="18"/>
      <c r="UPU201" s="18"/>
      <c r="UPV201" s="18"/>
      <c r="UPW201" s="18"/>
      <c r="UPX201" s="18"/>
      <c r="UPY201" s="18"/>
      <c r="UPZ201" s="18"/>
      <c r="UQA201" s="18"/>
      <c r="UQB201" s="18"/>
      <c r="UQC201" s="18"/>
      <c r="UQD201" s="18"/>
      <c r="UQE201" s="18"/>
      <c r="UQF201" s="18"/>
      <c r="UQG201" s="18"/>
      <c r="UQH201" s="18"/>
      <c r="UQI201" s="18"/>
      <c r="UQJ201" s="18"/>
      <c r="UQK201" s="18"/>
      <c r="UQL201" s="18"/>
      <c r="UQM201" s="18"/>
      <c r="UQN201" s="18"/>
      <c r="UQO201" s="18"/>
      <c r="UQP201" s="18"/>
      <c r="UQQ201" s="18"/>
      <c r="UQR201" s="18"/>
      <c r="UQS201" s="18"/>
      <c r="UQT201" s="18"/>
      <c r="UQU201" s="18"/>
      <c r="UQV201" s="18"/>
      <c r="UQW201" s="18"/>
      <c r="UQX201" s="18"/>
      <c r="UQY201" s="18"/>
      <c r="UQZ201" s="18"/>
      <c r="URA201" s="18"/>
      <c r="URB201" s="18"/>
      <c r="URC201" s="18"/>
      <c r="URD201" s="18"/>
      <c r="URE201" s="18"/>
      <c r="URF201" s="18"/>
      <c r="URG201" s="18"/>
      <c r="URH201" s="18"/>
      <c r="URI201" s="18"/>
      <c r="URJ201" s="18"/>
      <c r="URK201" s="18"/>
      <c r="URL201" s="18"/>
      <c r="URM201" s="18"/>
      <c r="URN201" s="18"/>
      <c r="URO201" s="18"/>
      <c r="URP201" s="18"/>
      <c r="URQ201" s="18"/>
      <c r="URR201" s="18"/>
      <c r="URS201" s="18"/>
      <c r="URT201" s="18"/>
      <c r="URU201" s="18"/>
      <c r="URV201" s="18"/>
      <c r="URW201" s="18"/>
      <c r="URX201" s="18"/>
      <c r="URY201" s="18"/>
      <c r="URZ201" s="18"/>
      <c r="USA201" s="18"/>
      <c r="USB201" s="18"/>
      <c r="USC201" s="18"/>
      <c r="USD201" s="18"/>
      <c r="USE201" s="18"/>
      <c r="USF201" s="18"/>
      <c r="USG201" s="18"/>
      <c r="USH201" s="18"/>
      <c r="USI201" s="18"/>
      <c r="USJ201" s="18"/>
      <c r="USK201" s="18"/>
      <c r="USL201" s="18"/>
      <c r="USM201" s="18"/>
      <c r="USN201" s="18"/>
      <c r="USO201" s="18"/>
      <c r="USP201" s="18"/>
      <c r="USQ201" s="18"/>
      <c r="USR201" s="18"/>
      <c r="USS201" s="18"/>
      <c r="UST201" s="18"/>
      <c r="USU201" s="18"/>
      <c r="USV201" s="18"/>
      <c r="USW201" s="18"/>
      <c r="USX201" s="18"/>
      <c r="USY201" s="18"/>
      <c r="USZ201" s="18"/>
      <c r="UTA201" s="18"/>
      <c r="UTB201" s="18"/>
      <c r="UTC201" s="18"/>
      <c r="UTD201" s="18"/>
      <c r="UTE201" s="18"/>
      <c r="UTF201" s="18"/>
      <c r="UTG201" s="18"/>
      <c r="UTH201" s="18"/>
      <c r="UTI201" s="18"/>
      <c r="UTJ201" s="18"/>
      <c r="UTK201" s="18"/>
      <c r="UTL201" s="18"/>
      <c r="UTM201" s="18"/>
      <c r="UTN201" s="18"/>
      <c r="UTO201" s="18"/>
      <c r="UTP201" s="18"/>
      <c r="UTQ201" s="18"/>
      <c r="UTR201" s="18"/>
      <c r="UTS201" s="18"/>
      <c r="UTT201" s="18"/>
      <c r="UTU201" s="18"/>
      <c r="UTV201" s="18"/>
      <c r="UTW201" s="18"/>
      <c r="UTX201" s="18"/>
      <c r="UTY201" s="18"/>
      <c r="UTZ201" s="18"/>
      <c r="UUA201" s="18"/>
      <c r="UUB201" s="18"/>
      <c r="UUC201" s="18"/>
      <c r="UUD201" s="18"/>
      <c r="UUE201" s="18"/>
      <c r="UUF201" s="18"/>
      <c r="UUG201" s="18"/>
      <c r="UUH201" s="18"/>
      <c r="UUI201" s="18"/>
      <c r="UUJ201" s="18"/>
      <c r="UUK201" s="18"/>
      <c r="UUL201" s="18"/>
      <c r="UUM201" s="18"/>
      <c r="UUN201" s="18"/>
      <c r="UUO201" s="18"/>
      <c r="UUP201" s="18"/>
      <c r="UUQ201" s="18"/>
      <c r="UUR201" s="18"/>
      <c r="UUS201" s="18"/>
      <c r="UUT201" s="18"/>
      <c r="UUU201" s="18"/>
      <c r="UUV201" s="18"/>
      <c r="UUW201" s="18"/>
      <c r="UUX201" s="18"/>
      <c r="UUY201" s="18"/>
      <c r="UUZ201" s="18"/>
      <c r="UVA201" s="18"/>
      <c r="UVB201" s="18"/>
      <c r="UVC201" s="18"/>
      <c r="UVD201" s="18"/>
      <c r="UVE201" s="18"/>
      <c r="UVF201" s="18"/>
      <c r="UVG201" s="18"/>
      <c r="UVH201" s="18"/>
      <c r="UVI201" s="18"/>
      <c r="UVJ201" s="18"/>
      <c r="UVK201" s="18"/>
      <c r="UVL201" s="18"/>
      <c r="UVM201" s="18"/>
      <c r="UVN201" s="18"/>
      <c r="UVO201" s="18"/>
      <c r="UVP201" s="18"/>
      <c r="UVQ201" s="18"/>
      <c r="UVR201" s="18"/>
      <c r="UVS201" s="18"/>
      <c r="UVT201" s="18"/>
      <c r="UVU201" s="18"/>
      <c r="UVV201" s="18"/>
      <c r="UVW201" s="18"/>
      <c r="UVX201" s="18"/>
      <c r="UVY201" s="18"/>
      <c r="UVZ201" s="18"/>
      <c r="UWA201" s="18"/>
      <c r="UWB201" s="18"/>
      <c r="UWC201" s="18"/>
      <c r="UWD201" s="18"/>
      <c r="UWE201" s="18"/>
      <c r="UWF201" s="18"/>
      <c r="UWG201" s="18"/>
      <c r="UWH201" s="18"/>
      <c r="UWI201" s="18"/>
      <c r="UWJ201" s="18"/>
      <c r="UWK201" s="18"/>
      <c r="UWL201" s="18"/>
      <c r="UWM201" s="18"/>
      <c r="UWN201" s="18"/>
      <c r="UWO201" s="18"/>
      <c r="UWP201" s="18"/>
      <c r="UWQ201" s="18"/>
      <c r="UWR201" s="18"/>
      <c r="UWS201" s="18"/>
      <c r="UWT201" s="18"/>
      <c r="UWU201" s="18"/>
      <c r="UWV201" s="18"/>
      <c r="UWW201" s="18"/>
      <c r="UWX201" s="18"/>
      <c r="UWY201" s="18"/>
      <c r="UWZ201" s="18"/>
      <c r="UXA201" s="18"/>
      <c r="UXB201" s="18"/>
      <c r="UXC201" s="18"/>
      <c r="UXD201" s="18"/>
      <c r="UXE201" s="18"/>
      <c r="UXF201" s="18"/>
      <c r="UXG201" s="18"/>
      <c r="UXH201" s="18"/>
      <c r="UXI201" s="18"/>
      <c r="UXJ201" s="18"/>
      <c r="UXK201" s="18"/>
      <c r="UXL201" s="18"/>
      <c r="UXM201" s="18"/>
      <c r="UXN201" s="18"/>
      <c r="UXO201" s="18"/>
      <c r="UXP201" s="18"/>
      <c r="UXQ201" s="18"/>
      <c r="UXR201" s="18"/>
      <c r="UXS201" s="18"/>
      <c r="UXT201" s="18"/>
      <c r="UXU201" s="18"/>
      <c r="UXV201" s="18"/>
      <c r="UXW201" s="18"/>
      <c r="UXX201" s="18"/>
      <c r="UXY201" s="18"/>
      <c r="UXZ201" s="18"/>
      <c r="UYA201" s="18"/>
      <c r="UYB201" s="18"/>
      <c r="UYC201" s="18"/>
      <c r="UYD201" s="18"/>
      <c r="UYE201" s="18"/>
      <c r="UYF201" s="18"/>
      <c r="UYG201" s="18"/>
      <c r="UYH201" s="18"/>
      <c r="UYI201" s="18"/>
      <c r="UYJ201" s="18"/>
      <c r="UYK201" s="18"/>
      <c r="UYL201" s="18"/>
      <c r="UYM201" s="18"/>
      <c r="UYN201" s="18"/>
      <c r="UYO201" s="18"/>
      <c r="UYP201" s="18"/>
      <c r="UYQ201" s="18"/>
      <c r="UYR201" s="18"/>
      <c r="UYS201" s="18"/>
      <c r="UYT201" s="18"/>
      <c r="UYU201" s="18"/>
      <c r="UYV201" s="18"/>
      <c r="UYW201" s="18"/>
      <c r="UYX201" s="18"/>
      <c r="UYY201" s="18"/>
      <c r="UYZ201" s="18"/>
      <c r="UZA201" s="18"/>
      <c r="UZB201" s="18"/>
      <c r="UZC201" s="18"/>
      <c r="UZD201" s="18"/>
      <c r="UZE201" s="18"/>
      <c r="UZF201" s="18"/>
      <c r="UZG201" s="18"/>
      <c r="UZH201" s="18"/>
      <c r="UZI201" s="18"/>
      <c r="UZJ201" s="18"/>
      <c r="UZK201" s="18"/>
      <c r="UZL201" s="18"/>
      <c r="UZM201" s="18"/>
      <c r="UZN201" s="18"/>
      <c r="UZO201" s="18"/>
      <c r="UZP201" s="18"/>
      <c r="UZQ201" s="18"/>
      <c r="UZR201" s="18"/>
      <c r="UZS201" s="18"/>
      <c r="UZT201" s="18"/>
      <c r="UZU201" s="18"/>
      <c r="UZV201" s="18"/>
      <c r="UZW201" s="18"/>
      <c r="UZX201" s="18"/>
      <c r="UZY201" s="18"/>
      <c r="UZZ201" s="18"/>
      <c r="VAA201" s="18"/>
      <c r="VAB201" s="18"/>
      <c r="VAC201" s="18"/>
      <c r="VAD201" s="18"/>
      <c r="VAE201" s="18"/>
      <c r="VAF201" s="18"/>
      <c r="VAG201" s="18"/>
      <c r="VAH201" s="18"/>
      <c r="VAI201" s="18"/>
      <c r="VAJ201" s="18"/>
      <c r="VAK201" s="18"/>
      <c r="VAL201" s="18"/>
      <c r="VAM201" s="18"/>
      <c r="VAN201" s="18"/>
      <c r="VAO201" s="18"/>
      <c r="VAP201" s="18"/>
      <c r="VAQ201" s="18"/>
      <c r="VAR201" s="18"/>
      <c r="VAS201" s="18"/>
      <c r="VAT201" s="18"/>
      <c r="VAU201" s="18"/>
      <c r="VAV201" s="18"/>
      <c r="VAW201" s="18"/>
      <c r="VAX201" s="18"/>
      <c r="VAY201" s="18"/>
      <c r="VAZ201" s="18"/>
      <c r="VBA201" s="18"/>
      <c r="VBB201" s="18"/>
      <c r="VBC201" s="18"/>
      <c r="VBD201" s="18"/>
      <c r="VBE201" s="18"/>
      <c r="VBF201" s="18"/>
      <c r="VBG201" s="18"/>
      <c r="VBH201" s="18"/>
      <c r="VBI201" s="18"/>
      <c r="VBJ201" s="18"/>
      <c r="VBK201" s="18"/>
      <c r="VBL201" s="18"/>
      <c r="VBM201" s="18"/>
      <c r="VBN201" s="18"/>
      <c r="VBO201" s="18"/>
      <c r="VBP201" s="18"/>
      <c r="VBQ201" s="18"/>
      <c r="VBR201" s="18"/>
      <c r="VBS201" s="18"/>
      <c r="VBT201" s="18"/>
      <c r="VBU201" s="18"/>
      <c r="VBV201" s="18"/>
      <c r="VBW201" s="18"/>
      <c r="VBX201" s="18"/>
      <c r="VBY201" s="18"/>
      <c r="VBZ201" s="18"/>
      <c r="VCA201" s="18"/>
      <c r="VCB201" s="18"/>
      <c r="VCC201" s="18"/>
      <c r="VCD201" s="18"/>
      <c r="VCE201" s="18"/>
      <c r="VCF201" s="18"/>
      <c r="VCG201" s="18"/>
      <c r="VCH201" s="18"/>
      <c r="VCI201" s="18"/>
      <c r="VCJ201" s="18"/>
      <c r="VCK201" s="18"/>
      <c r="VCL201" s="18"/>
      <c r="VCM201" s="18"/>
      <c r="VCN201" s="18"/>
      <c r="VCO201" s="18"/>
      <c r="VCP201" s="18"/>
      <c r="VCQ201" s="18"/>
      <c r="VCR201" s="18"/>
      <c r="VCS201" s="18"/>
      <c r="VCT201" s="18"/>
      <c r="VCU201" s="18"/>
      <c r="VCV201" s="18"/>
      <c r="VCW201" s="18"/>
      <c r="VCX201" s="18"/>
      <c r="VCY201" s="18"/>
      <c r="VCZ201" s="18"/>
      <c r="VDA201" s="18"/>
      <c r="VDB201" s="18"/>
      <c r="VDC201" s="18"/>
      <c r="VDD201" s="18"/>
      <c r="VDE201" s="18"/>
      <c r="VDF201" s="18"/>
      <c r="VDG201" s="18"/>
      <c r="VDH201" s="18"/>
      <c r="VDI201" s="18"/>
      <c r="VDJ201" s="18"/>
      <c r="VDK201" s="18"/>
      <c r="VDL201" s="18"/>
      <c r="VDM201" s="18"/>
      <c r="VDN201" s="18"/>
      <c r="VDO201" s="18"/>
      <c r="VDP201" s="18"/>
      <c r="VDQ201" s="18"/>
      <c r="VDR201" s="18"/>
      <c r="VDS201" s="18"/>
      <c r="VDT201" s="18"/>
      <c r="VDU201" s="18"/>
      <c r="VDV201" s="18"/>
      <c r="VDW201" s="18"/>
      <c r="VDX201" s="18"/>
      <c r="VDY201" s="18"/>
      <c r="VDZ201" s="18"/>
      <c r="VEA201" s="18"/>
      <c r="VEB201" s="18"/>
      <c r="VEC201" s="18"/>
      <c r="VED201" s="18"/>
      <c r="VEE201" s="18"/>
      <c r="VEF201" s="18"/>
      <c r="VEG201" s="18"/>
      <c r="VEH201" s="18"/>
      <c r="VEI201" s="18"/>
      <c r="VEJ201" s="18"/>
      <c r="VEK201" s="18"/>
      <c r="VEL201" s="18"/>
      <c r="VEM201" s="18"/>
      <c r="VEN201" s="18"/>
      <c r="VEO201" s="18"/>
      <c r="VEP201" s="18"/>
      <c r="VEQ201" s="18"/>
      <c r="VER201" s="18"/>
      <c r="VES201" s="18"/>
      <c r="VET201" s="18"/>
      <c r="VEU201" s="18"/>
      <c r="VEV201" s="18"/>
      <c r="VEW201" s="18"/>
      <c r="VEX201" s="18"/>
      <c r="VEY201" s="18"/>
      <c r="VEZ201" s="18"/>
      <c r="VFA201" s="18"/>
      <c r="VFB201" s="18"/>
      <c r="VFC201" s="18"/>
      <c r="VFD201" s="18"/>
      <c r="VFE201" s="18"/>
      <c r="VFF201" s="18"/>
      <c r="VFG201" s="18"/>
      <c r="VFH201" s="18"/>
      <c r="VFI201" s="18"/>
      <c r="VFJ201" s="18"/>
      <c r="VFK201" s="18"/>
      <c r="VFL201" s="18"/>
      <c r="VFM201" s="18"/>
      <c r="VFN201" s="18"/>
      <c r="VFO201" s="18"/>
      <c r="VFP201" s="18"/>
      <c r="VFQ201" s="18"/>
      <c r="VFR201" s="18"/>
      <c r="VFS201" s="18"/>
      <c r="VFT201" s="18"/>
      <c r="VFU201" s="18"/>
      <c r="VFV201" s="18"/>
      <c r="VFW201" s="18"/>
      <c r="VFX201" s="18"/>
      <c r="VFY201" s="18"/>
      <c r="VFZ201" s="18"/>
      <c r="VGA201" s="18"/>
      <c r="VGB201" s="18"/>
      <c r="VGC201" s="18"/>
      <c r="VGD201" s="18"/>
      <c r="VGE201" s="18"/>
      <c r="VGF201" s="18"/>
      <c r="VGG201" s="18"/>
      <c r="VGH201" s="18"/>
      <c r="VGI201" s="18"/>
      <c r="VGJ201" s="18"/>
      <c r="VGK201" s="18"/>
      <c r="VGL201" s="18"/>
      <c r="VGM201" s="18"/>
      <c r="VGN201" s="18"/>
      <c r="VGO201" s="18"/>
      <c r="VGP201" s="18"/>
      <c r="VGQ201" s="18"/>
      <c r="VGR201" s="18"/>
      <c r="VGS201" s="18"/>
      <c r="VGT201" s="18"/>
      <c r="VGU201" s="18"/>
      <c r="VGV201" s="18"/>
      <c r="VGW201" s="18"/>
      <c r="VGX201" s="18"/>
      <c r="VGY201" s="18"/>
      <c r="VGZ201" s="18"/>
      <c r="VHA201" s="18"/>
      <c r="VHB201" s="18"/>
      <c r="VHC201" s="18"/>
      <c r="VHD201" s="18"/>
      <c r="VHE201" s="18"/>
      <c r="VHF201" s="18"/>
      <c r="VHG201" s="18"/>
      <c r="VHH201" s="18"/>
      <c r="VHI201" s="18"/>
      <c r="VHJ201" s="18"/>
      <c r="VHK201" s="18"/>
      <c r="VHL201" s="18"/>
      <c r="VHM201" s="18"/>
      <c r="VHN201" s="18"/>
      <c r="VHO201" s="18"/>
      <c r="VHP201" s="18"/>
      <c r="VHQ201" s="18"/>
      <c r="VHR201" s="18"/>
      <c r="VHS201" s="18"/>
      <c r="VHT201" s="18"/>
      <c r="VHU201" s="18"/>
      <c r="VHV201" s="18"/>
      <c r="VHW201" s="18"/>
      <c r="VHX201" s="18"/>
      <c r="VHY201" s="18"/>
      <c r="VHZ201" s="18"/>
      <c r="VIA201" s="18"/>
      <c r="VIB201" s="18"/>
      <c r="VIC201" s="18"/>
      <c r="VID201" s="18"/>
      <c r="VIE201" s="18"/>
      <c r="VIF201" s="18"/>
      <c r="VIG201" s="18"/>
      <c r="VIH201" s="18"/>
      <c r="VII201" s="18"/>
      <c r="VIJ201" s="18"/>
      <c r="VIK201" s="18"/>
      <c r="VIL201" s="18"/>
      <c r="VIM201" s="18"/>
      <c r="VIN201" s="18"/>
      <c r="VIO201" s="18"/>
      <c r="VIP201" s="18"/>
      <c r="VIQ201" s="18"/>
      <c r="VIR201" s="18"/>
      <c r="VIS201" s="18"/>
      <c r="VIT201" s="18"/>
      <c r="VIU201" s="18"/>
      <c r="VIV201" s="18"/>
      <c r="VIW201" s="18"/>
      <c r="VIX201" s="18"/>
      <c r="VIY201" s="18"/>
      <c r="VIZ201" s="18"/>
      <c r="VJA201" s="18"/>
      <c r="VJB201" s="18"/>
      <c r="VJC201" s="18"/>
      <c r="VJD201" s="18"/>
      <c r="VJE201" s="18"/>
      <c r="VJF201" s="18"/>
      <c r="VJG201" s="18"/>
      <c r="VJH201" s="18"/>
      <c r="VJI201" s="18"/>
      <c r="VJJ201" s="18"/>
      <c r="VJK201" s="18"/>
      <c r="VJL201" s="18"/>
      <c r="VJM201" s="18"/>
      <c r="VJN201" s="18"/>
      <c r="VJO201" s="18"/>
      <c r="VJP201" s="18"/>
      <c r="VJQ201" s="18"/>
      <c r="VJR201" s="18"/>
      <c r="VJS201" s="18"/>
      <c r="VJT201" s="18"/>
      <c r="VJU201" s="18"/>
      <c r="VJV201" s="18"/>
      <c r="VJW201" s="18"/>
      <c r="VJX201" s="18"/>
      <c r="VJY201" s="18"/>
      <c r="VJZ201" s="18"/>
      <c r="VKA201" s="18"/>
      <c r="VKB201" s="18"/>
      <c r="VKC201" s="18"/>
      <c r="VKD201" s="18"/>
      <c r="VKE201" s="18"/>
      <c r="VKF201" s="18"/>
      <c r="VKG201" s="18"/>
      <c r="VKH201" s="18"/>
      <c r="VKI201" s="18"/>
      <c r="VKJ201" s="18"/>
      <c r="VKK201" s="18"/>
      <c r="VKL201" s="18"/>
      <c r="VKM201" s="18"/>
      <c r="VKN201" s="18"/>
      <c r="VKO201" s="18"/>
      <c r="VKP201" s="18"/>
      <c r="VKQ201" s="18"/>
      <c r="VKR201" s="18"/>
      <c r="VKS201" s="18"/>
      <c r="VKT201" s="18"/>
      <c r="VKU201" s="18"/>
      <c r="VKV201" s="18"/>
      <c r="VKW201" s="18"/>
      <c r="VKX201" s="18"/>
      <c r="VKY201" s="18"/>
      <c r="VKZ201" s="18"/>
      <c r="VLA201" s="18"/>
      <c r="VLB201" s="18"/>
      <c r="VLC201" s="18"/>
      <c r="VLD201" s="18"/>
      <c r="VLE201" s="18"/>
      <c r="VLF201" s="18"/>
      <c r="VLG201" s="18"/>
      <c r="VLH201" s="18"/>
      <c r="VLI201" s="18"/>
      <c r="VLJ201" s="18"/>
      <c r="VLK201" s="18"/>
      <c r="VLL201" s="18"/>
      <c r="VLM201" s="18"/>
      <c r="VLN201" s="18"/>
      <c r="VLO201" s="18"/>
      <c r="VLP201" s="18"/>
      <c r="VLQ201" s="18"/>
      <c r="VLR201" s="18"/>
      <c r="VLS201" s="18"/>
      <c r="VLT201" s="18"/>
      <c r="VLU201" s="18"/>
      <c r="VLV201" s="18"/>
      <c r="VLW201" s="18"/>
      <c r="VLX201" s="18"/>
      <c r="VLY201" s="18"/>
      <c r="VLZ201" s="18"/>
      <c r="VMA201" s="18"/>
      <c r="VMB201" s="18"/>
      <c r="VMC201" s="18"/>
      <c r="VMD201" s="18"/>
      <c r="VME201" s="18"/>
      <c r="VMF201" s="18"/>
      <c r="VMG201" s="18"/>
      <c r="VMH201" s="18"/>
      <c r="VMI201" s="18"/>
      <c r="VMJ201" s="18"/>
      <c r="VMK201" s="18"/>
      <c r="VML201" s="18"/>
      <c r="VMM201" s="18"/>
      <c r="VMN201" s="18"/>
      <c r="VMO201" s="18"/>
      <c r="VMP201" s="18"/>
      <c r="VMQ201" s="18"/>
      <c r="VMR201" s="18"/>
      <c r="VMS201" s="18"/>
      <c r="VMT201" s="18"/>
      <c r="VMU201" s="18"/>
      <c r="VMV201" s="18"/>
      <c r="VMW201" s="18"/>
      <c r="VMX201" s="18"/>
      <c r="VMY201" s="18"/>
      <c r="VMZ201" s="18"/>
      <c r="VNA201" s="18"/>
      <c r="VNB201" s="18"/>
      <c r="VNC201" s="18"/>
      <c r="VND201" s="18"/>
      <c r="VNE201" s="18"/>
      <c r="VNF201" s="18"/>
      <c r="VNG201" s="18"/>
      <c r="VNH201" s="18"/>
      <c r="VNI201" s="18"/>
      <c r="VNJ201" s="18"/>
      <c r="VNK201" s="18"/>
      <c r="VNL201" s="18"/>
      <c r="VNM201" s="18"/>
      <c r="VNN201" s="18"/>
      <c r="VNO201" s="18"/>
      <c r="VNP201" s="18"/>
      <c r="VNQ201" s="18"/>
      <c r="VNR201" s="18"/>
      <c r="VNS201" s="18"/>
      <c r="VNT201" s="18"/>
      <c r="VNU201" s="18"/>
      <c r="VNV201" s="18"/>
      <c r="VNW201" s="18"/>
      <c r="VNX201" s="18"/>
      <c r="VNY201" s="18"/>
      <c r="VNZ201" s="18"/>
      <c r="VOA201" s="18"/>
      <c r="VOB201" s="18"/>
      <c r="VOC201" s="18"/>
      <c r="VOD201" s="18"/>
      <c r="VOE201" s="18"/>
      <c r="VOF201" s="18"/>
      <c r="VOG201" s="18"/>
      <c r="VOH201" s="18"/>
      <c r="VOI201" s="18"/>
      <c r="VOJ201" s="18"/>
      <c r="VOK201" s="18"/>
      <c r="VOL201" s="18"/>
      <c r="VOM201" s="18"/>
      <c r="VON201" s="18"/>
      <c r="VOO201" s="18"/>
      <c r="VOP201" s="18"/>
      <c r="VOQ201" s="18"/>
      <c r="VOR201" s="18"/>
      <c r="VOS201" s="18"/>
      <c r="VOT201" s="18"/>
      <c r="VOU201" s="18"/>
      <c r="VOV201" s="18"/>
      <c r="VOW201" s="18"/>
      <c r="VOX201" s="18"/>
      <c r="VOY201" s="18"/>
      <c r="VOZ201" s="18"/>
      <c r="VPA201" s="18"/>
      <c r="VPB201" s="18"/>
      <c r="VPC201" s="18"/>
      <c r="VPD201" s="18"/>
      <c r="VPE201" s="18"/>
      <c r="VPF201" s="18"/>
      <c r="VPG201" s="18"/>
      <c r="VPH201" s="18"/>
      <c r="VPI201" s="18"/>
      <c r="VPJ201" s="18"/>
      <c r="VPK201" s="18"/>
      <c r="VPL201" s="18"/>
      <c r="VPM201" s="18"/>
      <c r="VPN201" s="18"/>
      <c r="VPO201" s="18"/>
      <c r="VPP201" s="18"/>
      <c r="VPQ201" s="18"/>
      <c r="VPR201" s="18"/>
      <c r="VPS201" s="18"/>
      <c r="VPT201" s="18"/>
      <c r="VPU201" s="18"/>
      <c r="VPV201" s="18"/>
      <c r="VPW201" s="18"/>
      <c r="VPX201" s="18"/>
      <c r="VPY201" s="18"/>
      <c r="VPZ201" s="18"/>
      <c r="VQA201" s="18"/>
      <c r="VQB201" s="18"/>
      <c r="VQC201" s="18"/>
      <c r="VQD201" s="18"/>
      <c r="VQE201" s="18"/>
      <c r="VQF201" s="18"/>
      <c r="VQG201" s="18"/>
      <c r="VQH201" s="18"/>
      <c r="VQI201" s="18"/>
      <c r="VQJ201" s="18"/>
      <c r="VQK201" s="18"/>
      <c r="VQL201" s="18"/>
      <c r="VQM201" s="18"/>
      <c r="VQN201" s="18"/>
      <c r="VQO201" s="18"/>
      <c r="VQP201" s="18"/>
      <c r="VQQ201" s="18"/>
      <c r="VQR201" s="18"/>
      <c r="VQS201" s="18"/>
      <c r="VQT201" s="18"/>
      <c r="VQU201" s="18"/>
      <c r="VQV201" s="18"/>
      <c r="VQW201" s="18"/>
      <c r="VQX201" s="18"/>
      <c r="VQY201" s="18"/>
      <c r="VQZ201" s="18"/>
      <c r="VRA201" s="18"/>
      <c r="VRB201" s="18"/>
      <c r="VRC201" s="18"/>
      <c r="VRD201" s="18"/>
      <c r="VRE201" s="18"/>
      <c r="VRF201" s="18"/>
      <c r="VRG201" s="18"/>
      <c r="VRH201" s="18"/>
      <c r="VRI201" s="18"/>
      <c r="VRJ201" s="18"/>
      <c r="VRK201" s="18"/>
      <c r="VRL201" s="18"/>
      <c r="VRM201" s="18"/>
      <c r="VRN201" s="18"/>
      <c r="VRO201" s="18"/>
      <c r="VRP201" s="18"/>
      <c r="VRQ201" s="18"/>
      <c r="VRR201" s="18"/>
      <c r="VRS201" s="18"/>
      <c r="VRT201" s="18"/>
      <c r="VRU201" s="18"/>
      <c r="VRV201" s="18"/>
      <c r="VRW201" s="18"/>
      <c r="VRX201" s="18"/>
      <c r="VRY201" s="18"/>
      <c r="VRZ201" s="18"/>
      <c r="VSA201" s="18"/>
      <c r="VSB201" s="18"/>
      <c r="VSC201" s="18"/>
      <c r="VSD201" s="18"/>
      <c r="VSE201" s="18"/>
      <c r="VSF201" s="18"/>
      <c r="VSG201" s="18"/>
      <c r="VSH201" s="18"/>
      <c r="VSI201" s="18"/>
      <c r="VSJ201" s="18"/>
      <c r="VSK201" s="18"/>
      <c r="VSL201" s="18"/>
      <c r="VSM201" s="18"/>
      <c r="VSN201" s="18"/>
      <c r="VSO201" s="18"/>
      <c r="VSP201" s="18"/>
      <c r="VSQ201" s="18"/>
      <c r="VSR201" s="18"/>
      <c r="VSS201" s="18"/>
      <c r="VST201" s="18"/>
      <c r="VSU201" s="18"/>
      <c r="VSV201" s="18"/>
      <c r="VSW201" s="18"/>
      <c r="VSX201" s="18"/>
      <c r="VSY201" s="18"/>
      <c r="VSZ201" s="18"/>
      <c r="VTA201" s="18"/>
      <c r="VTB201" s="18"/>
      <c r="VTC201" s="18"/>
      <c r="VTD201" s="18"/>
      <c r="VTE201" s="18"/>
      <c r="VTF201" s="18"/>
      <c r="VTG201" s="18"/>
      <c r="VTH201" s="18"/>
      <c r="VTI201" s="18"/>
      <c r="VTJ201" s="18"/>
      <c r="VTK201" s="18"/>
      <c r="VTL201" s="18"/>
      <c r="VTM201" s="18"/>
      <c r="VTN201" s="18"/>
      <c r="VTO201" s="18"/>
      <c r="VTP201" s="18"/>
      <c r="VTQ201" s="18"/>
      <c r="VTR201" s="18"/>
      <c r="VTS201" s="18"/>
      <c r="VTT201" s="18"/>
      <c r="VTU201" s="18"/>
      <c r="VTV201" s="18"/>
      <c r="VTW201" s="18"/>
      <c r="VTX201" s="18"/>
      <c r="VTY201" s="18"/>
      <c r="VTZ201" s="18"/>
      <c r="VUA201" s="18"/>
      <c r="VUB201" s="18"/>
      <c r="VUC201" s="18"/>
      <c r="VUD201" s="18"/>
      <c r="VUE201" s="18"/>
      <c r="VUF201" s="18"/>
      <c r="VUG201" s="18"/>
      <c r="VUH201" s="18"/>
      <c r="VUI201" s="18"/>
      <c r="VUJ201" s="18"/>
      <c r="VUK201" s="18"/>
      <c r="VUL201" s="18"/>
      <c r="VUM201" s="18"/>
      <c r="VUN201" s="18"/>
      <c r="VUO201" s="18"/>
      <c r="VUP201" s="18"/>
      <c r="VUQ201" s="18"/>
      <c r="VUR201" s="18"/>
      <c r="VUS201" s="18"/>
      <c r="VUT201" s="18"/>
      <c r="VUU201" s="18"/>
      <c r="VUV201" s="18"/>
      <c r="VUW201" s="18"/>
      <c r="VUX201" s="18"/>
      <c r="VUY201" s="18"/>
      <c r="VUZ201" s="18"/>
      <c r="VVA201" s="18"/>
      <c r="VVB201" s="18"/>
      <c r="VVC201" s="18"/>
      <c r="VVD201" s="18"/>
      <c r="VVE201" s="18"/>
      <c r="VVF201" s="18"/>
      <c r="VVG201" s="18"/>
      <c r="VVH201" s="18"/>
      <c r="VVI201" s="18"/>
      <c r="VVJ201" s="18"/>
      <c r="VVK201" s="18"/>
      <c r="VVL201" s="18"/>
      <c r="VVM201" s="18"/>
      <c r="VVN201" s="18"/>
      <c r="VVO201" s="18"/>
      <c r="VVP201" s="18"/>
      <c r="VVQ201" s="18"/>
      <c r="VVR201" s="18"/>
      <c r="VVS201" s="18"/>
      <c r="VVT201" s="18"/>
      <c r="VVU201" s="18"/>
      <c r="VVV201" s="18"/>
      <c r="VVW201" s="18"/>
      <c r="VVX201" s="18"/>
      <c r="VVY201" s="18"/>
      <c r="VVZ201" s="18"/>
      <c r="VWA201" s="18"/>
      <c r="VWB201" s="18"/>
      <c r="VWC201" s="18"/>
      <c r="VWD201" s="18"/>
      <c r="VWE201" s="18"/>
      <c r="VWF201" s="18"/>
      <c r="VWG201" s="18"/>
      <c r="VWH201" s="18"/>
      <c r="VWI201" s="18"/>
      <c r="VWJ201" s="18"/>
      <c r="VWK201" s="18"/>
      <c r="VWL201" s="18"/>
      <c r="VWM201" s="18"/>
      <c r="VWN201" s="18"/>
      <c r="VWO201" s="18"/>
      <c r="VWP201" s="18"/>
      <c r="VWQ201" s="18"/>
      <c r="VWR201" s="18"/>
      <c r="VWS201" s="18"/>
      <c r="VWT201" s="18"/>
      <c r="VWU201" s="18"/>
      <c r="VWV201" s="18"/>
      <c r="VWW201" s="18"/>
      <c r="VWX201" s="18"/>
      <c r="VWY201" s="18"/>
      <c r="VWZ201" s="18"/>
      <c r="VXA201" s="18"/>
      <c r="VXB201" s="18"/>
      <c r="VXC201" s="18"/>
      <c r="VXD201" s="18"/>
      <c r="VXE201" s="18"/>
      <c r="VXF201" s="18"/>
      <c r="VXG201" s="18"/>
      <c r="VXH201" s="18"/>
      <c r="VXI201" s="18"/>
      <c r="VXJ201" s="18"/>
      <c r="VXK201" s="18"/>
      <c r="VXL201" s="18"/>
      <c r="VXM201" s="18"/>
      <c r="VXN201" s="18"/>
      <c r="VXO201" s="18"/>
      <c r="VXP201" s="18"/>
      <c r="VXQ201" s="18"/>
      <c r="VXR201" s="18"/>
      <c r="VXS201" s="18"/>
      <c r="VXT201" s="18"/>
      <c r="VXU201" s="18"/>
      <c r="VXV201" s="18"/>
      <c r="VXW201" s="18"/>
      <c r="VXX201" s="18"/>
      <c r="VXY201" s="18"/>
      <c r="VXZ201" s="18"/>
      <c r="VYA201" s="18"/>
      <c r="VYB201" s="18"/>
      <c r="VYC201" s="18"/>
      <c r="VYD201" s="18"/>
      <c r="VYE201" s="18"/>
      <c r="VYF201" s="18"/>
      <c r="VYG201" s="18"/>
      <c r="VYH201" s="18"/>
      <c r="VYI201" s="18"/>
      <c r="VYJ201" s="18"/>
      <c r="VYK201" s="18"/>
      <c r="VYL201" s="18"/>
      <c r="VYM201" s="18"/>
      <c r="VYN201" s="18"/>
      <c r="VYO201" s="18"/>
      <c r="VYP201" s="18"/>
      <c r="VYQ201" s="18"/>
      <c r="VYR201" s="18"/>
      <c r="VYS201" s="18"/>
      <c r="VYT201" s="18"/>
      <c r="VYU201" s="18"/>
      <c r="VYV201" s="18"/>
      <c r="VYW201" s="18"/>
      <c r="VYX201" s="18"/>
      <c r="VYY201" s="18"/>
      <c r="VYZ201" s="18"/>
      <c r="VZA201" s="18"/>
      <c r="VZB201" s="18"/>
      <c r="VZC201" s="18"/>
      <c r="VZD201" s="18"/>
      <c r="VZE201" s="18"/>
      <c r="VZF201" s="18"/>
      <c r="VZG201" s="18"/>
      <c r="VZH201" s="18"/>
      <c r="VZI201" s="18"/>
      <c r="VZJ201" s="18"/>
      <c r="VZK201" s="18"/>
      <c r="VZL201" s="18"/>
      <c r="VZM201" s="18"/>
      <c r="VZN201" s="18"/>
      <c r="VZO201" s="18"/>
      <c r="VZP201" s="18"/>
      <c r="VZQ201" s="18"/>
      <c r="VZR201" s="18"/>
      <c r="VZS201" s="18"/>
      <c r="VZT201" s="18"/>
      <c r="VZU201" s="18"/>
      <c r="VZV201" s="18"/>
      <c r="VZW201" s="18"/>
      <c r="VZX201" s="18"/>
      <c r="VZY201" s="18"/>
      <c r="VZZ201" s="18"/>
      <c r="WAA201" s="18"/>
      <c r="WAB201" s="18"/>
      <c r="WAC201" s="18"/>
      <c r="WAD201" s="18"/>
      <c r="WAE201" s="18"/>
      <c r="WAF201" s="18"/>
      <c r="WAG201" s="18"/>
      <c r="WAH201" s="18"/>
      <c r="WAI201" s="18"/>
      <c r="WAJ201" s="18"/>
      <c r="WAK201" s="18"/>
      <c r="WAL201" s="18"/>
      <c r="WAM201" s="18"/>
      <c r="WAN201" s="18"/>
      <c r="WAO201" s="18"/>
      <c r="WAP201" s="18"/>
      <c r="WAQ201" s="18"/>
      <c r="WAR201" s="18"/>
      <c r="WAS201" s="18"/>
      <c r="WAT201" s="18"/>
      <c r="WAU201" s="18"/>
      <c r="WAV201" s="18"/>
      <c r="WAW201" s="18"/>
      <c r="WAX201" s="18"/>
      <c r="WAY201" s="18"/>
      <c r="WAZ201" s="18"/>
      <c r="WBA201" s="18"/>
      <c r="WBB201" s="18"/>
      <c r="WBC201" s="18"/>
      <c r="WBD201" s="18"/>
      <c r="WBE201" s="18"/>
      <c r="WBF201" s="18"/>
      <c r="WBG201" s="18"/>
      <c r="WBH201" s="18"/>
      <c r="WBI201" s="18"/>
      <c r="WBJ201" s="18"/>
      <c r="WBK201" s="18"/>
      <c r="WBL201" s="18"/>
      <c r="WBM201" s="18"/>
      <c r="WBN201" s="18"/>
      <c r="WBO201" s="18"/>
      <c r="WBP201" s="18"/>
      <c r="WBQ201" s="18"/>
      <c r="WBR201" s="18"/>
      <c r="WBS201" s="18"/>
      <c r="WBT201" s="18"/>
      <c r="WBU201" s="18"/>
      <c r="WBV201" s="18"/>
      <c r="WBW201" s="18"/>
      <c r="WBX201" s="18"/>
      <c r="WBY201" s="18"/>
      <c r="WBZ201" s="18"/>
      <c r="WCA201" s="18"/>
      <c r="WCB201" s="18"/>
      <c r="WCC201" s="18"/>
      <c r="WCD201" s="18"/>
      <c r="WCE201" s="18"/>
      <c r="WCF201" s="18"/>
      <c r="WCG201" s="18"/>
      <c r="WCH201" s="18"/>
      <c r="WCI201" s="18"/>
      <c r="WCJ201" s="18"/>
      <c r="WCK201" s="18"/>
      <c r="WCL201" s="18"/>
      <c r="WCM201" s="18"/>
      <c r="WCN201" s="18"/>
      <c r="WCO201" s="18"/>
      <c r="WCP201" s="18"/>
      <c r="WCQ201" s="18"/>
      <c r="WCR201" s="18"/>
      <c r="WCS201" s="18"/>
      <c r="WCT201" s="18"/>
      <c r="WCU201" s="18"/>
      <c r="WCV201" s="18"/>
      <c r="WCW201" s="18"/>
      <c r="WCX201" s="18"/>
      <c r="WCY201" s="18"/>
      <c r="WCZ201" s="18"/>
      <c r="WDA201" s="18"/>
      <c r="WDB201" s="18"/>
      <c r="WDC201" s="18"/>
      <c r="WDD201" s="18"/>
      <c r="WDE201" s="18"/>
      <c r="WDF201" s="18"/>
      <c r="WDG201" s="18"/>
      <c r="WDH201" s="18"/>
      <c r="WDI201" s="18"/>
      <c r="WDJ201" s="18"/>
      <c r="WDK201" s="18"/>
      <c r="WDL201" s="18"/>
      <c r="WDM201" s="18"/>
      <c r="WDN201" s="18"/>
      <c r="WDO201" s="18"/>
      <c r="WDP201" s="18"/>
      <c r="WDQ201" s="18"/>
      <c r="WDR201" s="18"/>
      <c r="WDS201" s="18"/>
      <c r="WDT201" s="18"/>
      <c r="WDU201" s="18"/>
      <c r="WDV201" s="18"/>
      <c r="WDW201" s="18"/>
      <c r="WDX201" s="18"/>
      <c r="WDY201" s="18"/>
      <c r="WDZ201" s="18"/>
      <c r="WEA201" s="18"/>
      <c r="WEB201" s="18"/>
      <c r="WEC201" s="18"/>
      <c r="WED201" s="18"/>
      <c r="WEE201" s="18"/>
      <c r="WEF201" s="18"/>
      <c r="WEG201" s="18"/>
      <c r="WEH201" s="18"/>
      <c r="WEI201" s="18"/>
      <c r="WEJ201" s="18"/>
      <c r="WEK201" s="18"/>
      <c r="WEL201" s="18"/>
      <c r="WEM201" s="18"/>
      <c r="WEN201" s="18"/>
      <c r="WEO201" s="18"/>
      <c r="WEP201" s="18"/>
      <c r="WEQ201" s="18"/>
      <c r="WER201" s="18"/>
      <c r="WES201" s="18"/>
      <c r="WET201" s="18"/>
      <c r="WEU201" s="18"/>
      <c r="WEV201" s="18"/>
      <c r="WEW201" s="18"/>
      <c r="WEX201" s="18"/>
      <c r="WEY201" s="18"/>
      <c r="WEZ201" s="18"/>
      <c r="WFA201" s="18"/>
      <c r="WFB201" s="18"/>
      <c r="WFC201" s="18"/>
      <c r="WFD201" s="18"/>
      <c r="WFE201" s="18"/>
      <c r="WFF201" s="18"/>
      <c r="WFG201" s="18"/>
      <c r="WFH201" s="18"/>
      <c r="WFI201" s="18"/>
      <c r="WFJ201" s="18"/>
      <c r="WFK201" s="18"/>
      <c r="WFL201" s="18"/>
      <c r="WFM201" s="18"/>
      <c r="WFN201" s="18"/>
      <c r="WFO201" s="18"/>
      <c r="WFP201" s="18"/>
      <c r="WFQ201" s="18"/>
      <c r="WFR201" s="18"/>
      <c r="WFS201" s="18"/>
      <c r="WFT201" s="18"/>
      <c r="WFU201" s="18"/>
      <c r="WFV201" s="18"/>
      <c r="WFW201" s="18"/>
      <c r="WFX201" s="18"/>
      <c r="WFY201" s="18"/>
      <c r="WFZ201" s="18"/>
      <c r="WGA201" s="18"/>
      <c r="WGB201" s="18"/>
      <c r="WGC201" s="18"/>
      <c r="WGD201" s="18"/>
      <c r="WGE201" s="18"/>
      <c r="WGF201" s="18"/>
      <c r="WGG201" s="18"/>
      <c r="WGH201" s="18"/>
      <c r="WGI201" s="18"/>
      <c r="WGJ201" s="18"/>
      <c r="WGK201" s="18"/>
      <c r="WGL201" s="18"/>
      <c r="WGM201" s="18"/>
      <c r="WGN201" s="18"/>
      <c r="WGO201" s="18"/>
      <c r="WGP201" s="18"/>
      <c r="WGQ201" s="18"/>
      <c r="WGR201" s="18"/>
      <c r="WGS201" s="18"/>
      <c r="WGT201" s="18"/>
      <c r="WGU201" s="18"/>
      <c r="WGV201" s="18"/>
      <c r="WGW201" s="18"/>
      <c r="WGX201" s="18"/>
      <c r="WGY201" s="18"/>
      <c r="WGZ201" s="18"/>
      <c r="WHA201" s="18"/>
      <c r="WHB201" s="18"/>
      <c r="WHC201" s="18"/>
      <c r="WHD201" s="18"/>
      <c r="WHE201" s="18"/>
      <c r="WHF201" s="18"/>
      <c r="WHG201" s="18"/>
      <c r="WHH201" s="18"/>
      <c r="WHI201" s="18"/>
      <c r="WHJ201" s="18"/>
      <c r="WHK201" s="18"/>
      <c r="WHL201" s="18"/>
      <c r="WHM201" s="18"/>
      <c r="WHN201" s="18"/>
      <c r="WHO201" s="18"/>
      <c r="WHP201" s="18"/>
      <c r="WHQ201" s="18"/>
      <c r="WHR201" s="18"/>
      <c r="WHS201" s="18"/>
      <c r="WHT201" s="18"/>
      <c r="WHU201" s="18"/>
      <c r="WHV201" s="18"/>
      <c r="WHW201" s="18"/>
      <c r="WHX201" s="18"/>
      <c r="WHY201" s="18"/>
      <c r="WHZ201" s="18"/>
      <c r="WIA201" s="18"/>
      <c r="WIB201" s="18"/>
      <c r="WIC201" s="18"/>
      <c r="WID201" s="18"/>
      <c r="WIE201" s="18"/>
      <c r="WIF201" s="18"/>
      <c r="WIG201" s="18"/>
      <c r="WIH201" s="18"/>
      <c r="WII201" s="18"/>
      <c r="WIJ201" s="18"/>
      <c r="WIK201" s="18"/>
      <c r="WIL201" s="18"/>
      <c r="WIM201" s="18"/>
      <c r="WIN201" s="18"/>
      <c r="WIO201" s="18"/>
      <c r="WIP201" s="18"/>
      <c r="WIQ201" s="18"/>
      <c r="WIR201" s="18"/>
      <c r="WIS201" s="18"/>
      <c r="WIT201" s="18"/>
      <c r="WIU201" s="18"/>
      <c r="WIV201" s="18"/>
      <c r="WIW201" s="18"/>
      <c r="WIX201" s="18"/>
      <c r="WIY201" s="18"/>
      <c r="WIZ201" s="18"/>
      <c r="WJA201" s="18"/>
      <c r="WJB201" s="18"/>
      <c r="WJC201" s="18"/>
      <c r="WJD201" s="18"/>
      <c r="WJE201" s="18"/>
      <c r="WJF201" s="18"/>
      <c r="WJG201" s="18"/>
      <c r="WJH201" s="18"/>
      <c r="WJI201" s="18"/>
      <c r="WJJ201" s="18"/>
      <c r="WJK201" s="18"/>
      <c r="WJL201" s="18"/>
      <c r="WJM201" s="18"/>
      <c r="WJN201" s="18"/>
      <c r="WJO201" s="18"/>
      <c r="WJP201" s="18"/>
      <c r="WJQ201" s="18"/>
      <c r="WJR201" s="18"/>
      <c r="WJS201" s="18"/>
      <c r="WJT201" s="18"/>
      <c r="WJU201" s="18"/>
      <c r="WJV201" s="18"/>
      <c r="WJW201" s="18"/>
      <c r="WJX201" s="18"/>
      <c r="WJY201" s="18"/>
      <c r="WJZ201" s="18"/>
      <c r="WKA201" s="18"/>
      <c r="WKB201" s="18"/>
      <c r="WKC201" s="18"/>
      <c r="WKD201" s="18"/>
      <c r="WKE201" s="18"/>
      <c r="WKF201" s="18"/>
      <c r="WKG201" s="18"/>
      <c r="WKH201" s="18"/>
      <c r="WKI201" s="18"/>
      <c r="WKJ201" s="18"/>
      <c r="WKK201" s="18"/>
      <c r="WKL201" s="18"/>
      <c r="WKM201" s="18"/>
      <c r="WKN201" s="18"/>
      <c r="WKO201" s="18"/>
      <c r="WKP201" s="18"/>
      <c r="WKQ201" s="18"/>
      <c r="WKR201" s="18"/>
      <c r="WKS201" s="18"/>
      <c r="WKT201" s="18"/>
      <c r="WKU201" s="18"/>
      <c r="WKV201" s="18"/>
      <c r="WKW201" s="18"/>
      <c r="WKX201" s="18"/>
      <c r="WKY201" s="18"/>
      <c r="WKZ201" s="18"/>
      <c r="WLA201" s="18"/>
      <c r="WLB201" s="18"/>
      <c r="WLC201" s="18"/>
      <c r="WLD201" s="18"/>
      <c r="WLE201" s="18"/>
      <c r="WLF201" s="18"/>
      <c r="WLG201" s="18"/>
      <c r="WLH201" s="18"/>
      <c r="WLI201" s="18"/>
      <c r="WLJ201" s="18"/>
      <c r="WLK201" s="18"/>
      <c r="WLL201" s="18"/>
      <c r="WLM201" s="18"/>
      <c r="WLN201" s="18"/>
      <c r="WLO201" s="18"/>
      <c r="WLP201" s="18"/>
      <c r="WLQ201" s="18"/>
      <c r="WLR201" s="18"/>
      <c r="WLS201" s="18"/>
      <c r="WLT201" s="18"/>
      <c r="WLU201" s="18"/>
      <c r="WLV201" s="18"/>
      <c r="WLW201" s="18"/>
      <c r="WLX201" s="18"/>
      <c r="WLY201" s="18"/>
      <c r="WLZ201" s="18"/>
      <c r="WMA201" s="18"/>
      <c r="WMB201" s="18"/>
      <c r="WMC201" s="18"/>
      <c r="WMD201" s="18"/>
      <c r="WME201" s="18"/>
      <c r="WMF201" s="18"/>
      <c r="WMG201" s="18"/>
      <c r="WMH201" s="18"/>
      <c r="WMI201" s="18"/>
      <c r="WMJ201" s="18"/>
      <c r="WMK201" s="18"/>
      <c r="WML201" s="18"/>
      <c r="WMM201" s="18"/>
      <c r="WMN201" s="18"/>
      <c r="WMO201" s="18"/>
      <c r="WMP201" s="18"/>
      <c r="WMQ201" s="18"/>
      <c r="WMR201" s="18"/>
      <c r="WMS201" s="18"/>
      <c r="WMT201" s="18"/>
      <c r="WMU201" s="18"/>
      <c r="WMV201" s="18"/>
      <c r="WMW201" s="18"/>
      <c r="WMX201" s="18"/>
      <c r="WMY201" s="18"/>
      <c r="WMZ201" s="18"/>
      <c r="WNA201" s="18"/>
      <c r="WNB201" s="18"/>
      <c r="WNC201" s="18"/>
      <c r="WND201" s="18"/>
      <c r="WNE201" s="18"/>
      <c r="WNF201" s="18"/>
      <c r="WNG201" s="18"/>
      <c r="WNH201" s="18"/>
      <c r="WNI201" s="18"/>
      <c r="WNJ201" s="18"/>
      <c r="WNK201" s="18"/>
      <c r="WNL201" s="18"/>
      <c r="WNM201" s="18"/>
      <c r="WNN201" s="18"/>
      <c r="WNO201" s="18"/>
      <c r="WNP201" s="18"/>
      <c r="WNQ201" s="18"/>
      <c r="WNR201" s="18"/>
      <c r="WNS201" s="18"/>
      <c r="WNT201" s="18"/>
      <c r="WNU201" s="18"/>
      <c r="WNV201" s="18"/>
      <c r="WNW201" s="18"/>
      <c r="WNX201" s="18"/>
      <c r="WNY201" s="18"/>
      <c r="WNZ201" s="18"/>
      <c r="WOA201" s="18"/>
      <c r="WOB201" s="18"/>
      <c r="WOC201" s="18"/>
      <c r="WOD201" s="18"/>
      <c r="WOE201" s="18"/>
      <c r="WOF201" s="18"/>
      <c r="WOG201" s="18"/>
      <c r="WOH201" s="18"/>
      <c r="WOI201" s="18"/>
      <c r="WOJ201" s="18"/>
      <c r="WOK201" s="18"/>
      <c r="WOL201" s="18"/>
      <c r="WOM201" s="18"/>
      <c r="WON201" s="18"/>
      <c r="WOO201" s="18"/>
      <c r="WOP201" s="18"/>
      <c r="WOQ201" s="18"/>
      <c r="WOR201" s="18"/>
      <c r="WOS201" s="18"/>
      <c r="WOT201" s="18"/>
      <c r="WOU201" s="18"/>
      <c r="WOV201" s="18"/>
      <c r="WOW201" s="18"/>
      <c r="WOX201" s="18"/>
      <c r="WOY201" s="18"/>
      <c r="WOZ201" s="18"/>
      <c r="WPA201" s="18"/>
      <c r="WPB201" s="18"/>
      <c r="WPC201" s="18"/>
      <c r="WPD201" s="18"/>
      <c r="WPE201" s="18"/>
      <c r="WPF201" s="18"/>
      <c r="WPG201" s="18"/>
      <c r="WPH201" s="18"/>
      <c r="WPI201" s="18"/>
      <c r="WPJ201" s="18"/>
      <c r="WPK201" s="18"/>
      <c r="WPL201" s="18"/>
      <c r="WPM201" s="18"/>
      <c r="WPN201" s="18"/>
      <c r="WPO201" s="18"/>
      <c r="WPP201" s="18"/>
      <c r="WPQ201" s="18"/>
      <c r="WPR201" s="18"/>
      <c r="WPS201" s="18"/>
      <c r="WPT201" s="18"/>
      <c r="WPU201" s="18"/>
      <c r="WPV201" s="18"/>
      <c r="WPW201" s="18"/>
      <c r="WPX201" s="18"/>
      <c r="WPY201" s="18"/>
      <c r="WPZ201" s="18"/>
      <c r="WQA201" s="18"/>
      <c r="WQB201" s="18"/>
      <c r="WQC201" s="18"/>
      <c r="WQD201" s="18"/>
      <c r="WQE201" s="18"/>
      <c r="WQF201" s="18"/>
      <c r="WQG201" s="18"/>
      <c r="WQH201" s="18"/>
      <c r="WQI201" s="18"/>
      <c r="WQJ201" s="18"/>
      <c r="WQK201" s="18"/>
      <c r="WQL201" s="18"/>
      <c r="WQM201" s="18"/>
      <c r="WQN201" s="18"/>
      <c r="WQO201" s="18"/>
      <c r="WQP201" s="18"/>
      <c r="WQQ201" s="18"/>
      <c r="WQR201" s="18"/>
      <c r="WQS201" s="18"/>
      <c r="WQT201" s="18"/>
      <c r="WQU201" s="18"/>
      <c r="WQV201" s="18"/>
      <c r="WQW201" s="18"/>
      <c r="WQX201" s="18"/>
      <c r="WQY201" s="18"/>
      <c r="WQZ201" s="18"/>
      <c r="WRA201" s="18"/>
      <c r="WRB201" s="18"/>
      <c r="WRC201" s="18"/>
      <c r="WRD201" s="18"/>
      <c r="WRE201" s="18"/>
      <c r="WRF201" s="18"/>
      <c r="WRG201" s="18"/>
      <c r="WRH201" s="18"/>
      <c r="WRI201" s="18"/>
      <c r="WRJ201" s="18"/>
      <c r="WRK201" s="18"/>
      <c r="WRL201" s="18"/>
      <c r="WRM201" s="18"/>
      <c r="WRN201" s="18"/>
      <c r="WRO201" s="18"/>
      <c r="WRP201" s="18"/>
      <c r="WRQ201" s="18"/>
      <c r="WRR201" s="18"/>
      <c r="WRS201" s="18"/>
      <c r="WRT201" s="18"/>
      <c r="WRU201" s="18"/>
      <c r="WRV201" s="18"/>
      <c r="WRW201" s="18"/>
      <c r="WRX201" s="18"/>
      <c r="WRY201" s="18"/>
      <c r="WRZ201" s="18"/>
      <c r="WSA201" s="18"/>
      <c r="WSB201" s="18"/>
      <c r="WSC201" s="18"/>
      <c r="WSD201" s="18"/>
      <c r="WSE201" s="18"/>
      <c r="WSF201" s="18"/>
      <c r="WSG201" s="18"/>
      <c r="WSH201" s="18"/>
      <c r="WSI201" s="18"/>
      <c r="WSJ201" s="18"/>
      <c r="WSK201" s="18"/>
      <c r="WSL201" s="18"/>
      <c r="WSM201" s="18"/>
      <c r="WSN201" s="18"/>
      <c r="WSO201" s="18"/>
      <c r="WSP201" s="18"/>
      <c r="WSQ201" s="18"/>
      <c r="WSR201" s="18"/>
      <c r="WSS201" s="18"/>
      <c r="WST201" s="18"/>
      <c r="WSU201" s="18"/>
      <c r="WSV201" s="18"/>
      <c r="WSW201" s="18"/>
      <c r="WSX201" s="18"/>
      <c r="WSY201" s="18"/>
      <c r="WSZ201" s="18"/>
      <c r="WTA201" s="18"/>
      <c r="WTB201" s="18"/>
      <c r="WTC201" s="18"/>
      <c r="WTD201" s="18"/>
      <c r="WTE201" s="18"/>
      <c r="WTF201" s="18"/>
      <c r="WTG201" s="18"/>
      <c r="WTH201" s="18"/>
      <c r="WTI201" s="18"/>
      <c r="WTJ201" s="18"/>
      <c r="WTK201" s="18"/>
      <c r="WTL201" s="18"/>
      <c r="WTM201" s="18"/>
      <c r="WTN201" s="18"/>
      <c r="WTO201" s="18"/>
      <c r="WTP201" s="18"/>
      <c r="WTQ201" s="18"/>
      <c r="WTR201" s="18"/>
      <c r="WTS201" s="18"/>
      <c r="WTT201" s="18"/>
      <c r="WTU201" s="18"/>
      <c r="WTV201" s="18"/>
      <c r="WTW201" s="18"/>
      <c r="WTX201" s="18"/>
      <c r="WTY201" s="18"/>
      <c r="WTZ201" s="18"/>
      <c r="WUA201" s="18"/>
      <c r="WUB201" s="18"/>
      <c r="WUC201" s="18"/>
      <c r="WUD201" s="18"/>
      <c r="WUE201" s="18"/>
      <c r="WUF201" s="18"/>
      <c r="WUG201" s="18"/>
      <c r="WUH201" s="18"/>
      <c r="WUI201" s="18"/>
      <c r="WUJ201" s="18"/>
      <c r="WUK201" s="18"/>
      <c r="WUL201" s="18"/>
      <c r="WUM201" s="18"/>
      <c r="WUN201" s="18"/>
      <c r="WUO201" s="18"/>
      <c r="WUP201" s="18"/>
      <c r="WUQ201" s="18"/>
      <c r="WUR201" s="18"/>
      <c r="WUS201" s="18"/>
      <c r="WUT201" s="18"/>
      <c r="WUU201" s="18"/>
      <c r="WUV201" s="18"/>
      <c r="WUW201" s="18"/>
      <c r="WUX201" s="18"/>
      <c r="WUY201" s="18"/>
      <c r="WUZ201" s="18"/>
      <c r="WVA201" s="18"/>
      <c r="WVB201" s="18"/>
      <c r="WVC201" s="18"/>
      <c r="WVD201" s="18"/>
      <c r="WVE201" s="18"/>
      <c r="WVF201" s="18"/>
      <c r="WVG201" s="18"/>
      <c r="WVH201" s="18"/>
      <c r="WVI201" s="18"/>
      <c r="WVJ201" s="18"/>
      <c r="WVK201" s="18"/>
      <c r="WVL201" s="18"/>
      <c r="WVM201" s="18"/>
      <c r="WVN201" s="18"/>
      <c r="WVO201" s="18"/>
      <c r="WVP201" s="18"/>
      <c r="WVQ201" s="18"/>
      <c r="WVR201" s="18"/>
      <c r="WVS201" s="18"/>
      <c r="WVT201" s="18"/>
      <c r="WVU201" s="18"/>
      <c r="WVV201" s="18"/>
      <c r="WVW201" s="18"/>
      <c r="WVX201" s="18"/>
      <c r="WVY201" s="18"/>
      <c r="WVZ201" s="18"/>
      <c r="WWA201" s="18"/>
      <c r="WWB201" s="18"/>
      <c r="WWC201" s="18"/>
      <c r="WWD201" s="18"/>
      <c r="WWE201" s="18"/>
      <c r="WWF201" s="18"/>
      <c r="WWG201" s="18"/>
      <c r="WWH201" s="18"/>
      <c r="WWI201" s="18"/>
      <c r="WWJ201" s="18"/>
      <c r="WWK201" s="18"/>
      <c r="WWL201" s="18"/>
      <c r="WWM201" s="18"/>
      <c r="WWN201" s="18"/>
      <c r="WWO201" s="18"/>
      <c r="WWP201" s="18"/>
      <c r="WWQ201" s="18"/>
      <c r="WWR201" s="18"/>
      <c r="WWS201" s="18"/>
      <c r="WWT201" s="18"/>
      <c r="WWU201" s="18"/>
      <c r="WWV201" s="18"/>
      <c r="WWW201" s="18"/>
      <c r="WWX201" s="18"/>
      <c r="WWY201" s="18"/>
      <c r="WWZ201" s="18"/>
      <c r="WXA201" s="18"/>
      <c r="WXB201" s="18"/>
      <c r="WXC201" s="18"/>
      <c r="WXD201" s="18"/>
      <c r="WXE201" s="18"/>
      <c r="WXF201" s="18"/>
      <c r="WXG201" s="18"/>
      <c r="WXH201" s="18"/>
      <c r="WXI201" s="18"/>
      <c r="WXJ201" s="18"/>
      <c r="WXK201" s="18"/>
      <c r="WXL201" s="18"/>
      <c r="WXM201" s="18"/>
      <c r="WXN201" s="18"/>
      <c r="WXO201" s="18"/>
      <c r="WXP201" s="18"/>
      <c r="WXQ201" s="18"/>
      <c r="WXR201" s="18"/>
      <c r="WXS201" s="18"/>
      <c r="WXT201" s="18"/>
      <c r="WXU201" s="18"/>
      <c r="WXV201" s="18"/>
      <c r="WXW201" s="18"/>
      <c r="WXX201" s="18"/>
      <c r="WXY201" s="18"/>
      <c r="WXZ201" s="18"/>
      <c r="WYA201" s="18"/>
      <c r="WYB201" s="18"/>
      <c r="WYC201" s="18"/>
      <c r="WYD201" s="18"/>
      <c r="WYE201" s="18"/>
      <c r="WYF201" s="18"/>
      <c r="WYG201" s="18"/>
      <c r="WYH201" s="18"/>
      <c r="WYI201" s="18"/>
      <c r="WYJ201" s="18"/>
      <c r="WYK201" s="18"/>
      <c r="WYL201" s="18"/>
      <c r="WYM201" s="18"/>
      <c r="WYN201" s="18"/>
      <c r="WYO201" s="18"/>
      <c r="WYP201" s="18"/>
      <c r="WYQ201" s="18"/>
      <c r="WYR201" s="18"/>
      <c r="WYS201" s="18"/>
      <c r="WYT201" s="18"/>
      <c r="WYU201" s="18"/>
      <c r="WYV201" s="18"/>
      <c r="WYW201" s="18"/>
      <c r="WYX201" s="18"/>
      <c r="WYY201" s="18"/>
      <c r="WYZ201" s="18"/>
      <c r="WZA201" s="18"/>
      <c r="WZB201" s="18"/>
      <c r="WZC201" s="18"/>
      <c r="WZD201" s="18"/>
      <c r="WZE201" s="18"/>
      <c r="WZF201" s="18"/>
      <c r="WZG201" s="18"/>
      <c r="WZH201" s="18"/>
      <c r="WZI201" s="18"/>
      <c r="WZJ201" s="18"/>
      <c r="WZK201" s="18"/>
      <c r="WZL201" s="18"/>
      <c r="WZM201" s="18"/>
      <c r="WZN201" s="18"/>
      <c r="WZO201" s="18"/>
      <c r="WZP201" s="18"/>
      <c r="WZQ201" s="18"/>
      <c r="WZR201" s="18"/>
      <c r="WZS201" s="18"/>
      <c r="WZT201" s="18"/>
      <c r="WZU201" s="18"/>
      <c r="WZV201" s="18"/>
      <c r="WZW201" s="18"/>
      <c r="WZX201" s="18"/>
      <c r="WZY201" s="18"/>
      <c r="WZZ201" s="18"/>
      <c r="XAA201" s="18"/>
      <c r="XAB201" s="18"/>
      <c r="XAC201" s="18"/>
      <c r="XAD201" s="18"/>
      <c r="XAE201" s="18"/>
      <c r="XAF201" s="18"/>
      <c r="XAG201" s="18"/>
      <c r="XAH201" s="18"/>
      <c r="XAI201" s="18"/>
      <c r="XAJ201" s="18"/>
      <c r="XAK201" s="18"/>
      <c r="XAL201" s="18"/>
      <c r="XAM201" s="18"/>
      <c r="XAN201" s="18"/>
      <c r="XAO201" s="18"/>
      <c r="XAP201" s="18"/>
      <c r="XAQ201" s="18"/>
      <c r="XAR201" s="18"/>
      <c r="XAS201" s="18"/>
      <c r="XAT201" s="18"/>
      <c r="XAU201" s="18"/>
      <c r="XAV201" s="18"/>
      <c r="XAW201" s="18"/>
      <c r="XAX201" s="18"/>
      <c r="XAY201" s="18"/>
      <c r="XAZ201" s="18"/>
      <c r="XBA201" s="18"/>
      <c r="XBB201" s="18"/>
      <c r="XBC201" s="18"/>
      <c r="XBD201" s="18"/>
      <c r="XBE201" s="18"/>
      <c r="XBF201" s="18"/>
      <c r="XBG201" s="18"/>
      <c r="XBH201" s="18"/>
      <c r="XBI201" s="18"/>
      <c r="XBJ201" s="18"/>
      <c r="XBK201" s="18"/>
      <c r="XBL201" s="18"/>
      <c r="XBM201" s="18"/>
      <c r="XBN201" s="18"/>
      <c r="XBO201" s="18"/>
      <c r="XBP201" s="18"/>
      <c r="XBQ201" s="18"/>
      <c r="XBR201" s="18"/>
      <c r="XBS201" s="18"/>
      <c r="XBT201" s="18"/>
      <c r="XBU201" s="18"/>
      <c r="XBV201" s="18"/>
      <c r="XBW201" s="18"/>
      <c r="XBX201" s="18"/>
      <c r="XBY201" s="18"/>
      <c r="XBZ201" s="18"/>
      <c r="XCA201" s="18"/>
      <c r="XCB201" s="18"/>
      <c r="XCC201" s="18"/>
      <c r="XCD201" s="18"/>
      <c r="XCE201" s="18"/>
      <c r="XCF201" s="18"/>
      <c r="XCG201" s="18"/>
      <c r="XCH201" s="18"/>
      <c r="XCI201" s="18"/>
      <c r="XCJ201" s="18"/>
      <c r="XCK201" s="18"/>
      <c r="XCL201" s="18"/>
      <c r="XCM201" s="18"/>
      <c r="XCN201" s="18"/>
      <c r="XCO201" s="18"/>
      <c r="XCP201" s="18"/>
      <c r="XCQ201" s="18"/>
      <c r="XCR201" s="18"/>
      <c r="XCS201" s="18"/>
      <c r="XCT201" s="18"/>
      <c r="XCU201" s="18"/>
      <c r="XCV201" s="18"/>
      <c r="XCW201" s="18"/>
      <c r="XCX201" s="18"/>
      <c r="XCY201" s="18"/>
      <c r="XCZ201" s="18"/>
      <c r="XDA201" s="18"/>
      <c r="XDB201" s="18"/>
      <c r="XDC201" s="18"/>
      <c r="XDD201" s="18"/>
      <c r="XDE201" s="18"/>
      <c r="XDF201" s="18"/>
      <c r="XDG201" s="18"/>
      <c r="XDH201" s="18"/>
      <c r="XDI201" s="18"/>
      <c r="XDJ201" s="18"/>
      <c r="XDK201" s="18"/>
      <c r="XDL201" s="18"/>
      <c r="XDM201" s="18"/>
      <c r="XDN201" s="18"/>
      <c r="XDO201" s="18"/>
      <c r="XDP201" s="18"/>
      <c r="XDQ201" s="18"/>
      <c r="XDR201" s="18"/>
      <c r="XDS201" s="18"/>
      <c r="XDT201" s="18"/>
    </row>
    <row r="202" spans="1:16348" s="56" customFormat="1" ht="31.4" x14ac:dyDescent="0.2">
      <c r="A202" s="31" t="s">
        <v>237</v>
      </c>
      <c r="B202" s="7">
        <v>912</v>
      </c>
      <c r="C202" s="32" t="s">
        <v>51</v>
      </c>
      <c r="D202" s="32" t="s">
        <v>71</v>
      </c>
      <c r="E202" s="52" t="s">
        <v>523</v>
      </c>
      <c r="F202" s="63"/>
      <c r="G202" s="186">
        <f t="shared" ref="G202:H202" si="50">G203+G207+G211+G215</f>
        <v>22652</v>
      </c>
      <c r="H202" s="186">
        <f t="shared" si="50"/>
        <v>23099</v>
      </c>
    </row>
    <row r="203" spans="1:16348" s="56" customFormat="1" ht="31.4" x14ac:dyDescent="0.2">
      <c r="A203" s="35" t="s">
        <v>47</v>
      </c>
      <c r="B203" s="36">
        <v>912</v>
      </c>
      <c r="C203" s="37" t="s">
        <v>51</v>
      </c>
      <c r="D203" s="37" t="s">
        <v>71</v>
      </c>
      <c r="E203" s="53" t="s">
        <v>527</v>
      </c>
      <c r="F203" s="37"/>
      <c r="G203" s="187">
        <f t="shared" ref="G203:H205" si="51">G204</f>
        <v>5245</v>
      </c>
      <c r="H203" s="187">
        <f t="shared" si="51"/>
        <v>6431</v>
      </c>
    </row>
    <row r="204" spans="1:16348" s="56" customFormat="1" x14ac:dyDescent="0.2">
      <c r="A204" s="67" t="s">
        <v>22</v>
      </c>
      <c r="B204" s="43">
        <v>912</v>
      </c>
      <c r="C204" s="19" t="s">
        <v>51</v>
      </c>
      <c r="D204" s="143" t="s">
        <v>71</v>
      </c>
      <c r="E204" s="55" t="s">
        <v>527</v>
      </c>
      <c r="F204" s="143" t="s">
        <v>15</v>
      </c>
      <c r="G204" s="188">
        <f t="shared" si="51"/>
        <v>5245</v>
      </c>
      <c r="H204" s="188">
        <f t="shared" si="51"/>
        <v>6431</v>
      </c>
    </row>
    <row r="205" spans="1:16348" s="56" customFormat="1" ht="31.4" x14ac:dyDescent="0.2">
      <c r="A205" s="67" t="s">
        <v>17</v>
      </c>
      <c r="B205" s="43">
        <v>912</v>
      </c>
      <c r="C205" s="143" t="s">
        <v>62</v>
      </c>
      <c r="D205" s="143" t="s">
        <v>71</v>
      </c>
      <c r="E205" s="55" t="s">
        <v>527</v>
      </c>
      <c r="F205" s="143" t="s">
        <v>16</v>
      </c>
      <c r="G205" s="188">
        <f t="shared" si="51"/>
        <v>5245</v>
      </c>
      <c r="H205" s="188">
        <f t="shared" si="51"/>
        <v>6431</v>
      </c>
    </row>
    <row r="206" spans="1:16348" s="56" customFormat="1" x14ac:dyDescent="0.2">
      <c r="A206" s="38" t="s">
        <v>828</v>
      </c>
      <c r="B206" s="144">
        <v>912</v>
      </c>
      <c r="C206" s="143" t="s">
        <v>62</v>
      </c>
      <c r="D206" s="143" t="s">
        <v>71</v>
      </c>
      <c r="E206" s="55" t="s">
        <v>527</v>
      </c>
      <c r="F206" s="143" t="s">
        <v>128</v>
      </c>
      <c r="G206" s="188">
        <f>951+477+3817</f>
        <v>5245</v>
      </c>
      <c r="H206" s="188">
        <v>6431</v>
      </c>
    </row>
    <row r="207" spans="1:16348" s="56" customFormat="1" ht="31.4" x14ac:dyDescent="0.2">
      <c r="A207" s="35" t="s">
        <v>526</v>
      </c>
      <c r="B207" s="36">
        <v>912</v>
      </c>
      <c r="C207" s="37" t="s">
        <v>62</v>
      </c>
      <c r="D207" s="37" t="s">
        <v>71</v>
      </c>
      <c r="E207" s="53" t="s">
        <v>528</v>
      </c>
      <c r="F207" s="143"/>
      <c r="G207" s="188">
        <f t="shared" ref="G207:H209" si="52">G208</f>
        <v>1115</v>
      </c>
      <c r="H207" s="188">
        <f t="shared" si="52"/>
        <v>1668</v>
      </c>
    </row>
    <row r="208" spans="1:16348" s="56" customFormat="1" x14ac:dyDescent="0.2">
      <c r="A208" s="67" t="s">
        <v>22</v>
      </c>
      <c r="B208" s="144">
        <v>912</v>
      </c>
      <c r="C208" s="143" t="s">
        <v>62</v>
      </c>
      <c r="D208" s="143" t="s">
        <v>71</v>
      </c>
      <c r="E208" s="55" t="s">
        <v>528</v>
      </c>
      <c r="F208" s="143" t="s">
        <v>15</v>
      </c>
      <c r="G208" s="188">
        <f t="shared" si="52"/>
        <v>1115</v>
      </c>
      <c r="H208" s="188">
        <f t="shared" si="52"/>
        <v>1668</v>
      </c>
    </row>
    <row r="209" spans="1:8" s="56" customFormat="1" ht="31.4" x14ac:dyDescent="0.2">
      <c r="A209" s="67" t="s">
        <v>17</v>
      </c>
      <c r="B209" s="43">
        <v>912</v>
      </c>
      <c r="C209" s="19" t="s">
        <v>51</v>
      </c>
      <c r="D209" s="143" t="s">
        <v>71</v>
      </c>
      <c r="E209" s="55" t="s">
        <v>528</v>
      </c>
      <c r="F209" s="143" t="s">
        <v>16</v>
      </c>
      <c r="G209" s="188">
        <f t="shared" si="52"/>
        <v>1115</v>
      </c>
      <c r="H209" s="188">
        <f t="shared" si="52"/>
        <v>1668</v>
      </c>
    </row>
    <row r="210" spans="1:8" s="56" customFormat="1" x14ac:dyDescent="0.2">
      <c r="A210" s="38" t="s">
        <v>828</v>
      </c>
      <c r="B210" s="43">
        <v>912</v>
      </c>
      <c r="C210" s="143" t="s">
        <v>62</v>
      </c>
      <c r="D210" s="143" t="s">
        <v>71</v>
      </c>
      <c r="E210" s="55" t="s">
        <v>528</v>
      </c>
      <c r="F210" s="143" t="s">
        <v>128</v>
      </c>
      <c r="G210" s="188">
        <f>582+533</f>
        <v>1115</v>
      </c>
      <c r="H210" s="188">
        <f>917+751</f>
        <v>1668</v>
      </c>
    </row>
    <row r="211" spans="1:8" s="56" customFormat="1" x14ac:dyDescent="0.2">
      <c r="A211" s="35" t="s">
        <v>633</v>
      </c>
      <c r="B211" s="36">
        <v>912</v>
      </c>
      <c r="C211" s="37" t="s">
        <v>62</v>
      </c>
      <c r="D211" s="37" t="s">
        <v>71</v>
      </c>
      <c r="E211" s="53" t="s">
        <v>634</v>
      </c>
      <c r="F211" s="37"/>
      <c r="G211" s="187">
        <f t="shared" ref="G211:H213" si="53">G212</f>
        <v>2000</v>
      </c>
      <c r="H211" s="187">
        <f t="shared" si="53"/>
        <v>2000</v>
      </c>
    </row>
    <row r="212" spans="1:8" s="56" customFormat="1" x14ac:dyDescent="0.2">
      <c r="A212" s="67" t="s">
        <v>22</v>
      </c>
      <c r="B212" s="43">
        <v>912</v>
      </c>
      <c r="C212" s="143" t="s">
        <v>62</v>
      </c>
      <c r="D212" s="143" t="s">
        <v>71</v>
      </c>
      <c r="E212" s="55" t="s">
        <v>634</v>
      </c>
      <c r="F212" s="143" t="s">
        <v>15</v>
      </c>
      <c r="G212" s="188">
        <f t="shared" si="53"/>
        <v>2000</v>
      </c>
      <c r="H212" s="188">
        <f t="shared" si="53"/>
        <v>2000</v>
      </c>
    </row>
    <row r="213" spans="1:8" s="56" customFormat="1" ht="31.4" x14ac:dyDescent="0.2">
      <c r="A213" s="67" t="s">
        <v>17</v>
      </c>
      <c r="B213" s="43">
        <v>912</v>
      </c>
      <c r="C213" s="19" t="s">
        <v>51</v>
      </c>
      <c r="D213" s="143" t="s">
        <v>71</v>
      </c>
      <c r="E213" s="55" t="s">
        <v>634</v>
      </c>
      <c r="F213" s="143" t="s">
        <v>16</v>
      </c>
      <c r="G213" s="188">
        <f t="shared" si="53"/>
        <v>2000</v>
      </c>
      <c r="H213" s="188">
        <f t="shared" si="53"/>
        <v>2000</v>
      </c>
    </row>
    <row r="214" spans="1:8" s="56" customFormat="1" x14ac:dyDescent="0.2">
      <c r="A214" s="38" t="s">
        <v>828</v>
      </c>
      <c r="B214" s="43">
        <v>912</v>
      </c>
      <c r="C214" s="143" t="s">
        <v>62</v>
      </c>
      <c r="D214" s="143" t="s">
        <v>71</v>
      </c>
      <c r="E214" s="55" t="s">
        <v>634</v>
      </c>
      <c r="F214" s="143" t="s">
        <v>128</v>
      </c>
      <c r="G214" s="188">
        <v>2000</v>
      </c>
      <c r="H214" s="188">
        <v>2000</v>
      </c>
    </row>
    <row r="215" spans="1:8" s="56" customFormat="1" ht="53.3" customHeight="1" x14ac:dyDescent="0.2">
      <c r="A215" s="139" t="s">
        <v>402</v>
      </c>
      <c r="B215" s="36">
        <v>912</v>
      </c>
      <c r="C215" s="37" t="s">
        <v>51</v>
      </c>
      <c r="D215" s="37" t="s">
        <v>71</v>
      </c>
      <c r="E215" s="37" t="s">
        <v>529</v>
      </c>
      <c r="F215" s="37"/>
      <c r="G215" s="187">
        <f t="shared" ref="G215:H217" si="54">G216</f>
        <v>14292</v>
      </c>
      <c r="H215" s="187">
        <f t="shared" si="54"/>
        <v>13000</v>
      </c>
    </row>
    <row r="216" spans="1:8" s="56" customFormat="1" x14ac:dyDescent="0.2">
      <c r="A216" s="40" t="s">
        <v>13</v>
      </c>
      <c r="B216" s="43">
        <v>912</v>
      </c>
      <c r="C216" s="143" t="s">
        <v>62</v>
      </c>
      <c r="D216" s="143" t="s">
        <v>71</v>
      </c>
      <c r="E216" s="143" t="s">
        <v>529</v>
      </c>
      <c r="F216" s="143">
        <v>800</v>
      </c>
      <c r="G216" s="188">
        <f t="shared" si="54"/>
        <v>14292</v>
      </c>
      <c r="H216" s="188">
        <f t="shared" si="54"/>
        <v>13000</v>
      </c>
    </row>
    <row r="217" spans="1:8" s="56" customFormat="1" x14ac:dyDescent="0.2">
      <c r="A217" s="40" t="s">
        <v>34</v>
      </c>
      <c r="B217" s="43">
        <v>912</v>
      </c>
      <c r="C217" s="19" t="s">
        <v>51</v>
      </c>
      <c r="D217" s="143" t="s">
        <v>71</v>
      </c>
      <c r="E217" s="143" t="s">
        <v>529</v>
      </c>
      <c r="F217" s="143">
        <v>850</v>
      </c>
      <c r="G217" s="188">
        <f t="shared" si="54"/>
        <v>14292</v>
      </c>
      <c r="H217" s="188">
        <f t="shared" si="54"/>
        <v>13000</v>
      </c>
    </row>
    <row r="218" spans="1:8" s="56" customFormat="1" x14ac:dyDescent="0.2">
      <c r="A218" s="38" t="s">
        <v>134</v>
      </c>
      <c r="B218" s="144">
        <v>912</v>
      </c>
      <c r="C218" s="143" t="s">
        <v>62</v>
      </c>
      <c r="D218" s="143" t="s">
        <v>71</v>
      </c>
      <c r="E218" s="143" t="s">
        <v>529</v>
      </c>
      <c r="F218" s="143" t="s">
        <v>135</v>
      </c>
      <c r="G218" s="188">
        <v>14292</v>
      </c>
      <c r="H218" s="188">
        <v>13000</v>
      </c>
    </row>
    <row r="219" spans="1:8" s="56" customFormat="1" ht="47.05" x14ac:dyDescent="0.2">
      <c r="A219" s="31" t="s">
        <v>785</v>
      </c>
      <c r="B219" s="7">
        <v>912</v>
      </c>
      <c r="C219" s="32" t="s">
        <v>51</v>
      </c>
      <c r="D219" s="32" t="s">
        <v>71</v>
      </c>
      <c r="E219" s="32" t="s">
        <v>513</v>
      </c>
      <c r="F219" s="143"/>
      <c r="G219" s="186">
        <f t="shared" ref="G219:H219" si="55">G220</f>
        <v>160278</v>
      </c>
      <c r="H219" s="186">
        <f t="shared" si="55"/>
        <v>165625</v>
      </c>
    </row>
    <row r="220" spans="1:8" s="73" customFormat="1" ht="49.2" x14ac:dyDescent="0.2">
      <c r="A220" s="141" t="s">
        <v>796</v>
      </c>
      <c r="B220" s="6">
        <v>912</v>
      </c>
      <c r="C220" s="142" t="s">
        <v>62</v>
      </c>
      <c r="D220" s="142" t="s">
        <v>71</v>
      </c>
      <c r="E220" s="142" t="s">
        <v>547</v>
      </c>
      <c r="F220" s="37"/>
      <c r="G220" s="190">
        <f>G221</f>
        <v>160278</v>
      </c>
      <c r="H220" s="190">
        <f>H221</f>
        <v>165625</v>
      </c>
    </row>
    <row r="221" spans="1:8" s="34" customFormat="1" ht="47.05" x14ac:dyDescent="0.2">
      <c r="A221" s="31" t="s">
        <v>685</v>
      </c>
      <c r="B221" s="7">
        <v>912</v>
      </c>
      <c r="C221" s="32" t="s">
        <v>51</v>
      </c>
      <c r="D221" s="32" t="s">
        <v>71</v>
      </c>
      <c r="E221" s="52" t="s">
        <v>534</v>
      </c>
      <c r="F221" s="63"/>
      <c r="G221" s="186">
        <f>G222</f>
        <v>160278</v>
      </c>
      <c r="H221" s="186">
        <f>H222</f>
        <v>165625</v>
      </c>
    </row>
    <row r="222" spans="1:8" s="47" customFormat="1" ht="31.4" x14ac:dyDescent="0.2">
      <c r="A222" s="35" t="s">
        <v>46</v>
      </c>
      <c r="B222" s="36">
        <v>912</v>
      </c>
      <c r="C222" s="37" t="s">
        <v>51</v>
      </c>
      <c r="D222" s="37" t="s">
        <v>71</v>
      </c>
      <c r="E222" s="53" t="s">
        <v>535</v>
      </c>
      <c r="F222" s="37"/>
      <c r="G222" s="187">
        <f>G223+G228+G234</f>
        <v>160278</v>
      </c>
      <c r="H222" s="187">
        <f>H223+H228+H234</f>
        <v>165625</v>
      </c>
    </row>
    <row r="223" spans="1:8" s="34" customFormat="1" x14ac:dyDescent="0.2">
      <c r="A223" s="38" t="s">
        <v>541</v>
      </c>
      <c r="B223" s="144">
        <v>912</v>
      </c>
      <c r="C223" s="37" t="s">
        <v>62</v>
      </c>
      <c r="D223" s="37" t="s">
        <v>71</v>
      </c>
      <c r="E223" s="53" t="s">
        <v>536</v>
      </c>
      <c r="F223" s="37"/>
      <c r="G223" s="187">
        <f t="shared" ref="G223:H224" si="56">G224</f>
        <v>26932</v>
      </c>
      <c r="H223" s="187">
        <f t="shared" si="56"/>
        <v>26932</v>
      </c>
    </row>
    <row r="224" spans="1:8" s="34" customFormat="1" ht="47.05" x14ac:dyDescent="0.2">
      <c r="A224" s="67" t="s">
        <v>29</v>
      </c>
      <c r="B224" s="144">
        <v>912</v>
      </c>
      <c r="C224" s="143" t="s">
        <v>51</v>
      </c>
      <c r="D224" s="143" t="s">
        <v>71</v>
      </c>
      <c r="E224" s="143" t="s">
        <v>536</v>
      </c>
      <c r="F224" s="143" t="s">
        <v>30</v>
      </c>
      <c r="G224" s="188">
        <f t="shared" si="56"/>
        <v>26932</v>
      </c>
      <c r="H224" s="188">
        <f t="shared" si="56"/>
        <v>26932</v>
      </c>
    </row>
    <row r="225" spans="1:8" s="34" customFormat="1" x14ac:dyDescent="0.2">
      <c r="A225" s="67" t="s">
        <v>32</v>
      </c>
      <c r="B225" s="144">
        <v>912</v>
      </c>
      <c r="C225" s="143" t="s">
        <v>51</v>
      </c>
      <c r="D225" s="143" t="s">
        <v>71</v>
      </c>
      <c r="E225" s="143" t="s">
        <v>536</v>
      </c>
      <c r="F225" s="143" t="s">
        <v>31</v>
      </c>
      <c r="G225" s="188">
        <f>G226+G227</f>
        <v>26932</v>
      </c>
      <c r="H225" s="188">
        <f>H226+H227</f>
        <v>26932</v>
      </c>
    </row>
    <row r="226" spans="1:8" s="34" customFormat="1" x14ac:dyDescent="0.2">
      <c r="A226" s="38" t="s">
        <v>217</v>
      </c>
      <c r="B226" s="144">
        <v>912</v>
      </c>
      <c r="C226" s="143" t="s">
        <v>51</v>
      </c>
      <c r="D226" s="143" t="s">
        <v>71</v>
      </c>
      <c r="E226" s="143" t="s">
        <v>536</v>
      </c>
      <c r="F226" s="143" t="s">
        <v>132</v>
      </c>
      <c r="G226" s="188">
        <v>20685</v>
      </c>
      <c r="H226" s="188">
        <v>20685</v>
      </c>
    </row>
    <row r="227" spans="1:8" s="34" customFormat="1" ht="31.4" x14ac:dyDescent="0.2">
      <c r="A227" s="38" t="s">
        <v>221</v>
      </c>
      <c r="B227" s="144">
        <v>912</v>
      </c>
      <c r="C227" s="143" t="s">
        <v>51</v>
      </c>
      <c r="D227" s="143" t="s">
        <v>71</v>
      </c>
      <c r="E227" s="143" t="s">
        <v>536</v>
      </c>
      <c r="F227" s="143" t="s">
        <v>231</v>
      </c>
      <c r="G227" s="188">
        <v>6247</v>
      </c>
      <c r="H227" s="188">
        <v>6247</v>
      </c>
    </row>
    <row r="228" spans="1:8" s="34" customFormat="1" x14ac:dyDescent="0.2">
      <c r="A228" s="35" t="s">
        <v>542</v>
      </c>
      <c r="B228" s="144">
        <v>912</v>
      </c>
      <c r="C228" s="37" t="s">
        <v>51</v>
      </c>
      <c r="D228" s="37" t="s">
        <v>71</v>
      </c>
      <c r="E228" s="53" t="s">
        <v>537</v>
      </c>
      <c r="F228" s="37"/>
      <c r="G228" s="187">
        <f t="shared" ref="G228:H229" si="57">G229</f>
        <v>109326</v>
      </c>
      <c r="H228" s="187">
        <f t="shared" si="57"/>
        <v>109326</v>
      </c>
    </row>
    <row r="229" spans="1:8" s="34" customFormat="1" ht="47.05" x14ac:dyDescent="0.2">
      <c r="A229" s="67" t="s">
        <v>29</v>
      </c>
      <c r="B229" s="36">
        <v>912</v>
      </c>
      <c r="C229" s="143" t="s">
        <v>51</v>
      </c>
      <c r="D229" s="143" t="s">
        <v>71</v>
      </c>
      <c r="E229" s="143" t="s">
        <v>537</v>
      </c>
      <c r="F229" s="143" t="s">
        <v>30</v>
      </c>
      <c r="G229" s="188">
        <f t="shared" si="57"/>
        <v>109326</v>
      </c>
      <c r="H229" s="188">
        <f t="shared" si="57"/>
        <v>109326</v>
      </c>
    </row>
    <row r="230" spans="1:8" s="34" customFormat="1" x14ac:dyDescent="0.2">
      <c r="A230" s="67" t="s">
        <v>32</v>
      </c>
      <c r="B230" s="144">
        <v>912</v>
      </c>
      <c r="C230" s="143" t="s">
        <v>51</v>
      </c>
      <c r="D230" s="143" t="s">
        <v>71</v>
      </c>
      <c r="E230" s="143" t="s">
        <v>537</v>
      </c>
      <c r="F230" s="143" t="s">
        <v>31</v>
      </c>
      <c r="G230" s="188">
        <f>G231+G232+G233</f>
        <v>109326</v>
      </c>
      <c r="H230" s="188">
        <f>H231+H232+H233</f>
        <v>109326</v>
      </c>
    </row>
    <row r="231" spans="1:8" s="34" customFormat="1" x14ac:dyDescent="0.2">
      <c r="A231" s="38" t="s">
        <v>217</v>
      </c>
      <c r="B231" s="144">
        <v>912</v>
      </c>
      <c r="C231" s="143" t="s">
        <v>51</v>
      </c>
      <c r="D231" s="143" t="s">
        <v>71</v>
      </c>
      <c r="E231" s="143" t="s">
        <v>537</v>
      </c>
      <c r="F231" s="143" t="s">
        <v>132</v>
      </c>
      <c r="G231" s="188">
        <v>83781</v>
      </c>
      <c r="H231" s="188">
        <v>83781</v>
      </c>
    </row>
    <row r="232" spans="1:8" s="34" customFormat="1" ht="31.4" x14ac:dyDescent="0.2">
      <c r="A232" s="38" t="s">
        <v>131</v>
      </c>
      <c r="B232" s="144">
        <v>912</v>
      </c>
      <c r="C232" s="143" t="s">
        <v>51</v>
      </c>
      <c r="D232" s="143" t="s">
        <v>71</v>
      </c>
      <c r="E232" s="143" t="s">
        <v>537</v>
      </c>
      <c r="F232" s="65" t="s">
        <v>133</v>
      </c>
      <c r="G232" s="188">
        <v>246</v>
      </c>
      <c r="H232" s="188">
        <v>246</v>
      </c>
    </row>
    <row r="233" spans="1:8" s="34" customFormat="1" ht="31.4" x14ac:dyDescent="0.2">
      <c r="A233" s="38" t="s">
        <v>221</v>
      </c>
      <c r="B233" s="144">
        <v>912</v>
      </c>
      <c r="C233" s="143" t="s">
        <v>51</v>
      </c>
      <c r="D233" s="143" t="s">
        <v>71</v>
      </c>
      <c r="E233" s="143" t="s">
        <v>537</v>
      </c>
      <c r="F233" s="65" t="s">
        <v>231</v>
      </c>
      <c r="G233" s="188">
        <v>25299</v>
      </c>
      <c r="H233" s="188">
        <v>25299</v>
      </c>
    </row>
    <row r="234" spans="1:8" s="34" customFormat="1" x14ac:dyDescent="0.2">
      <c r="A234" s="35" t="s">
        <v>543</v>
      </c>
      <c r="B234" s="144">
        <v>912</v>
      </c>
      <c r="C234" s="37" t="s">
        <v>51</v>
      </c>
      <c r="D234" s="37" t="s">
        <v>71</v>
      </c>
      <c r="E234" s="53" t="s">
        <v>538</v>
      </c>
      <c r="F234" s="37"/>
      <c r="G234" s="187">
        <f>G235+G239</f>
        <v>24020</v>
      </c>
      <c r="H234" s="187">
        <f>H235+H239</f>
        <v>29367</v>
      </c>
    </row>
    <row r="235" spans="1:8" s="34" customFormat="1" ht="31.4" x14ac:dyDescent="0.2">
      <c r="A235" s="38" t="s">
        <v>540</v>
      </c>
      <c r="B235" s="36">
        <v>912</v>
      </c>
      <c r="C235" s="143" t="s">
        <v>51</v>
      </c>
      <c r="D235" s="143" t="s">
        <v>71</v>
      </c>
      <c r="E235" s="143" t="s">
        <v>538</v>
      </c>
      <c r="F235" s="143" t="s">
        <v>15</v>
      </c>
      <c r="G235" s="188">
        <f>G236</f>
        <v>22975</v>
      </c>
      <c r="H235" s="188">
        <f>H236</f>
        <v>28322</v>
      </c>
    </row>
    <row r="236" spans="1:8" s="34" customFormat="1" ht="31.4" x14ac:dyDescent="0.2">
      <c r="A236" s="38" t="s">
        <v>17</v>
      </c>
      <c r="B236" s="144">
        <v>912</v>
      </c>
      <c r="C236" s="143" t="s">
        <v>51</v>
      </c>
      <c r="D236" s="143" t="s">
        <v>71</v>
      </c>
      <c r="E236" s="143" t="s">
        <v>538</v>
      </c>
      <c r="F236" s="143" t="s">
        <v>16</v>
      </c>
      <c r="G236" s="188">
        <f>G237+G238</f>
        <v>22975</v>
      </c>
      <c r="H236" s="188">
        <f>H237+H238</f>
        <v>28322</v>
      </c>
    </row>
    <row r="237" spans="1:8" s="34" customFormat="1" ht="31.4" x14ac:dyDescent="0.2">
      <c r="A237" s="38" t="s">
        <v>539</v>
      </c>
      <c r="B237" s="144">
        <v>912</v>
      </c>
      <c r="C237" s="143" t="s">
        <v>51</v>
      </c>
      <c r="D237" s="143" t="s">
        <v>71</v>
      </c>
      <c r="E237" s="143" t="s">
        <v>538</v>
      </c>
      <c r="F237" s="65" t="s">
        <v>468</v>
      </c>
      <c r="G237" s="188">
        <v>9315</v>
      </c>
      <c r="H237" s="188">
        <v>9315</v>
      </c>
    </row>
    <row r="238" spans="1:8" s="34" customFormat="1" x14ac:dyDescent="0.2">
      <c r="A238" s="38" t="s">
        <v>828</v>
      </c>
      <c r="B238" s="144">
        <v>912</v>
      </c>
      <c r="C238" s="143" t="s">
        <v>51</v>
      </c>
      <c r="D238" s="143" t="s">
        <v>71</v>
      </c>
      <c r="E238" s="143" t="s">
        <v>538</v>
      </c>
      <c r="F238" s="65" t="s">
        <v>128</v>
      </c>
      <c r="G238" s="188">
        <v>13660</v>
      </c>
      <c r="H238" s="188">
        <v>19007</v>
      </c>
    </row>
    <row r="239" spans="1:8" s="34" customFormat="1" x14ac:dyDescent="0.2">
      <c r="A239" s="38" t="s">
        <v>13</v>
      </c>
      <c r="B239" s="144">
        <v>912</v>
      </c>
      <c r="C239" s="143" t="s">
        <v>51</v>
      </c>
      <c r="D239" s="143" t="s">
        <v>71</v>
      </c>
      <c r="E239" s="143" t="s">
        <v>538</v>
      </c>
      <c r="F239" s="65" t="s">
        <v>14</v>
      </c>
      <c r="G239" s="188">
        <f t="shared" ref="G239:H240" si="58">G240</f>
        <v>1045</v>
      </c>
      <c r="H239" s="188">
        <f t="shared" si="58"/>
        <v>1045</v>
      </c>
    </row>
    <row r="240" spans="1:8" s="34" customFormat="1" x14ac:dyDescent="0.2">
      <c r="A240" s="67" t="s">
        <v>34</v>
      </c>
      <c r="B240" s="144">
        <v>912</v>
      </c>
      <c r="C240" s="143" t="s">
        <v>51</v>
      </c>
      <c r="D240" s="143" t="s">
        <v>71</v>
      </c>
      <c r="E240" s="143" t="s">
        <v>538</v>
      </c>
      <c r="F240" s="65" t="s">
        <v>33</v>
      </c>
      <c r="G240" s="188">
        <f t="shared" si="58"/>
        <v>1045</v>
      </c>
      <c r="H240" s="188">
        <f t="shared" si="58"/>
        <v>1045</v>
      </c>
    </row>
    <row r="241" spans="1:8" s="34" customFormat="1" x14ac:dyDescent="0.2">
      <c r="A241" s="38" t="s">
        <v>125</v>
      </c>
      <c r="B241" s="144">
        <v>912</v>
      </c>
      <c r="C241" s="143" t="s">
        <v>51</v>
      </c>
      <c r="D241" s="143" t="s">
        <v>71</v>
      </c>
      <c r="E241" s="143" t="s">
        <v>538</v>
      </c>
      <c r="F241" s="65" t="s">
        <v>129</v>
      </c>
      <c r="G241" s="188">
        <v>1045</v>
      </c>
      <c r="H241" s="188">
        <v>1045</v>
      </c>
    </row>
    <row r="242" spans="1:8" s="18" customFormat="1" x14ac:dyDescent="0.2">
      <c r="A242" s="33" t="s">
        <v>86</v>
      </c>
      <c r="B242" s="7">
        <v>912</v>
      </c>
      <c r="C242" s="32" t="s">
        <v>62</v>
      </c>
      <c r="D242" s="32" t="s">
        <v>71</v>
      </c>
      <c r="E242" s="32" t="s">
        <v>214</v>
      </c>
      <c r="F242" s="32"/>
      <c r="G242" s="182">
        <f>G243</f>
        <v>12150</v>
      </c>
      <c r="H242" s="182">
        <f>H243</f>
        <v>12150</v>
      </c>
    </row>
    <row r="243" spans="1:8" s="18" customFormat="1" x14ac:dyDescent="0.2">
      <c r="A243" s="35" t="s">
        <v>624</v>
      </c>
      <c r="B243" s="36">
        <v>912</v>
      </c>
      <c r="C243" s="37" t="s">
        <v>62</v>
      </c>
      <c r="D243" s="37" t="s">
        <v>71</v>
      </c>
      <c r="E243" s="37" t="s">
        <v>640</v>
      </c>
      <c r="F243" s="37"/>
      <c r="G243" s="187">
        <f t="shared" ref="G243:H243" si="59">G244</f>
        <v>12150</v>
      </c>
      <c r="H243" s="187">
        <f t="shared" si="59"/>
        <v>12150</v>
      </c>
    </row>
    <row r="244" spans="1:8" s="18" customFormat="1" x14ac:dyDescent="0.2">
      <c r="A244" s="40" t="s">
        <v>13</v>
      </c>
      <c r="B244" s="144">
        <v>912</v>
      </c>
      <c r="C244" s="143" t="s">
        <v>62</v>
      </c>
      <c r="D244" s="143" t="s">
        <v>71</v>
      </c>
      <c r="E244" s="143" t="s">
        <v>640</v>
      </c>
      <c r="F244" s="143" t="s">
        <v>14</v>
      </c>
      <c r="G244" s="188">
        <f t="shared" ref="G244:H245" si="60">G245</f>
        <v>12150</v>
      </c>
      <c r="H244" s="188">
        <f t="shared" si="60"/>
        <v>12150</v>
      </c>
    </row>
    <row r="245" spans="1:8" s="18" customFormat="1" x14ac:dyDescent="0.2">
      <c r="A245" s="38" t="s">
        <v>625</v>
      </c>
      <c r="B245" s="144">
        <v>912</v>
      </c>
      <c r="C245" s="143" t="s">
        <v>62</v>
      </c>
      <c r="D245" s="143" t="s">
        <v>71</v>
      </c>
      <c r="E245" s="143" t="s">
        <v>640</v>
      </c>
      <c r="F245" s="143" t="s">
        <v>627</v>
      </c>
      <c r="G245" s="188">
        <f t="shared" si="60"/>
        <v>12150</v>
      </c>
      <c r="H245" s="188">
        <f t="shared" si="60"/>
        <v>12150</v>
      </c>
    </row>
    <row r="246" spans="1:8" s="18" customFormat="1" x14ac:dyDescent="0.2">
      <c r="A246" s="38" t="s">
        <v>626</v>
      </c>
      <c r="B246" s="144">
        <v>912</v>
      </c>
      <c r="C246" s="143" t="s">
        <v>62</v>
      </c>
      <c r="D246" s="143" t="s">
        <v>71</v>
      </c>
      <c r="E246" s="143" t="s">
        <v>640</v>
      </c>
      <c r="F246" s="143" t="s">
        <v>628</v>
      </c>
      <c r="G246" s="188">
        <v>12150</v>
      </c>
      <c r="H246" s="188">
        <v>12150</v>
      </c>
    </row>
    <row r="247" spans="1:8" s="18" customFormat="1" x14ac:dyDescent="0.2">
      <c r="A247" s="33" t="s">
        <v>73</v>
      </c>
      <c r="B247" s="7">
        <v>912</v>
      </c>
      <c r="C247" s="32" t="s">
        <v>52</v>
      </c>
      <c r="D247" s="32"/>
      <c r="E247" s="32"/>
      <c r="F247" s="32"/>
      <c r="G247" s="182">
        <f>G248</f>
        <v>170</v>
      </c>
      <c r="H247" s="182">
        <f>H248</f>
        <v>170</v>
      </c>
    </row>
    <row r="248" spans="1:8" s="18" customFormat="1" x14ac:dyDescent="0.2">
      <c r="A248" s="33" t="s">
        <v>74</v>
      </c>
      <c r="B248" s="7">
        <v>912</v>
      </c>
      <c r="C248" s="32" t="s">
        <v>52</v>
      </c>
      <c r="D248" s="32" t="s">
        <v>56</v>
      </c>
      <c r="E248" s="32"/>
      <c r="F248" s="32"/>
      <c r="G248" s="182">
        <f>G250</f>
        <v>170</v>
      </c>
      <c r="H248" s="182">
        <f>H250</f>
        <v>170</v>
      </c>
    </row>
    <row r="249" spans="1:8" s="18" customFormat="1" x14ac:dyDescent="0.2">
      <c r="A249" s="33" t="s">
        <v>86</v>
      </c>
      <c r="B249" s="7">
        <v>912</v>
      </c>
      <c r="C249" s="32" t="s">
        <v>52</v>
      </c>
      <c r="D249" s="32" t="s">
        <v>56</v>
      </c>
      <c r="E249" s="32" t="s">
        <v>214</v>
      </c>
      <c r="F249" s="32"/>
      <c r="G249" s="182">
        <f>G250</f>
        <v>170</v>
      </c>
      <c r="H249" s="182">
        <f>H250</f>
        <v>170</v>
      </c>
    </row>
    <row r="250" spans="1:8" s="18" customFormat="1" x14ac:dyDescent="0.2">
      <c r="A250" s="35" t="s">
        <v>41</v>
      </c>
      <c r="B250" s="36">
        <v>912</v>
      </c>
      <c r="C250" s="36" t="s">
        <v>52</v>
      </c>
      <c r="D250" s="36" t="s">
        <v>56</v>
      </c>
      <c r="E250" s="37" t="s">
        <v>239</v>
      </c>
      <c r="F250" s="144"/>
      <c r="G250" s="201">
        <f t="shared" ref="G250:H252" si="61">G251</f>
        <v>170</v>
      </c>
      <c r="H250" s="201">
        <f t="shared" si="61"/>
        <v>170</v>
      </c>
    </row>
    <row r="251" spans="1:8" s="18" customFormat="1" x14ac:dyDescent="0.2">
      <c r="A251" s="38" t="s">
        <v>22</v>
      </c>
      <c r="B251" s="144">
        <v>912</v>
      </c>
      <c r="C251" s="143" t="s">
        <v>52</v>
      </c>
      <c r="D251" s="143" t="s">
        <v>56</v>
      </c>
      <c r="E251" s="143" t="s">
        <v>239</v>
      </c>
      <c r="F251" s="143" t="s">
        <v>15</v>
      </c>
      <c r="G251" s="192">
        <f t="shared" si="61"/>
        <v>170</v>
      </c>
      <c r="H251" s="192">
        <f t="shared" si="61"/>
        <v>170</v>
      </c>
    </row>
    <row r="252" spans="1:8" s="18" customFormat="1" ht="31.4" x14ac:dyDescent="0.2">
      <c r="A252" s="38" t="s">
        <v>17</v>
      </c>
      <c r="B252" s="144">
        <v>912</v>
      </c>
      <c r="C252" s="143" t="s">
        <v>52</v>
      </c>
      <c r="D252" s="143" t="s">
        <v>56</v>
      </c>
      <c r="E252" s="143" t="s">
        <v>239</v>
      </c>
      <c r="F252" s="143" t="s">
        <v>16</v>
      </c>
      <c r="G252" s="192">
        <f t="shared" si="61"/>
        <v>170</v>
      </c>
      <c r="H252" s="192">
        <f t="shared" si="61"/>
        <v>170</v>
      </c>
    </row>
    <row r="253" spans="1:8" s="18" customFormat="1" x14ac:dyDescent="0.2">
      <c r="A253" s="38" t="s">
        <v>828</v>
      </c>
      <c r="B253" s="144">
        <v>912</v>
      </c>
      <c r="C253" s="143" t="s">
        <v>52</v>
      </c>
      <c r="D253" s="143" t="s">
        <v>56</v>
      </c>
      <c r="E253" s="143" t="s">
        <v>239</v>
      </c>
      <c r="F253" s="143" t="s">
        <v>128</v>
      </c>
      <c r="G253" s="192">
        <v>170</v>
      </c>
      <c r="H253" s="192">
        <v>170</v>
      </c>
    </row>
    <row r="254" spans="1:8" s="56" customFormat="1" ht="18.55" x14ac:dyDescent="0.2">
      <c r="A254" s="77" t="s">
        <v>188</v>
      </c>
      <c r="B254" s="48">
        <v>912</v>
      </c>
      <c r="C254" s="10" t="s">
        <v>55</v>
      </c>
      <c r="D254" s="10"/>
      <c r="E254" s="10"/>
      <c r="F254" s="10"/>
      <c r="G254" s="185">
        <f>G255+G306</f>
        <v>143781</v>
      </c>
      <c r="H254" s="185">
        <f>H255+H306</f>
        <v>156188</v>
      </c>
    </row>
    <row r="255" spans="1:8" s="66" customFormat="1" ht="47.25" customHeight="1" x14ac:dyDescent="0.2">
      <c r="A255" s="33" t="s">
        <v>284</v>
      </c>
      <c r="B255" s="7">
        <v>912</v>
      </c>
      <c r="C255" s="32" t="s">
        <v>55</v>
      </c>
      <c r="D255" s="32" t="s">
        <v>75</v>
      </c>
      <c r="E255" s="143"/>
      <c r="F255" s="143"/>
      <c r="G255" s="182">
        <f t="shared" ref="G255:H255" si="62">G256</f>
        <v>89949</v>
      </c>
      <c r="H255" s="182">
        <f t="shared" si="62"/>
        <v>98014</v>
      </c>
    </row>
    <row r="256" spans="1:8" s="56" customFormat="1" ht="37.1" x14ac:dyDescent="0.2">
      <c r="A256" s="78" t="s">
        <v>648</v>
      </c>
      <c r="B256" s="48">
        <v>912</v>
      </c>
      <c r="C256" s="32" t="s">
        <v>55</v>
      </c>
      <c r="D256" s="32" t="s">
        <v>75</v>
      </c>
      <c r="E256" s="49" t="s">
        <v>285</v>
      </c>
      <c r="F256" s="49"/>
      <c r="G256" s="205">
        <f>G257+G288+G300</f>
        <v>89949</v>
      </c>
      <c r="H256" s="205">
        <f>H257+H288+H300</f>
        <v>98014</v>
      </c>
    </row>
    <row r="257" spans="1:8" s="73" customFormat="1" ht="32.799999999999997" x14ac:dyDescent="0.2">
      <c r="A257" s="141" t="s">
        <v>549</v>
      </c>
      <c r="B257" s="72">
        <v>912</v>
      </c>
      <c r="C257" s="142" t="s">
        <v>55</v>
      </c>
      <c r="D257" s="142" t="s">
        <v>75</v>
      </c>
      <c r="E257" s="61" t="s">
        <v>286</v>
      </c>
      <c r="F257" s="62"/>
      <c r="G257" s="190">
        <f>G258+G263+G272</f>
        <v>75780</v>
      </c>
      <c r="H257" s="190">
        <f>H258+H263+H272</f>
        <v>80243</v>
      </c>
    </row>
    <row r="258" spans="1:8" s="56" customFormat="1" ht="47.05" x14ac:dyDescent="0.2">
      <c r="A258" s="46" t="s">
        <v>550</v>
      </c>
      <c r="B258" s="48">
        <v>912</v>
      </c>
      <c r="C258" s="32" t="s">
        <v>55</v>
      </c>
      <c r="D258" s="32" t="s">
        <v>75</v>
      </c>
      <c r="E258" s="32" t="s">
        <v>287</v>
      </c>
      <c r="F258" s="32"/>
      <c r="G258" s="186">
        <f t="shared" ref="G258:H258" si="63">G259</f>
        <v>2620</v>
      </c>
      <c r="H258" s="186">
        <f t="shared" si="63"/>
        <v>2683</v>
      </c>
    </row>
    <row r="259" spans="1:8" s="56" customFormat="1" ht="18.55" x14ac:dyDescent="0.2">
      <c r="A259" s="58" t="s">
        <v>194</v>
      </c>
      <c r="B259" s="74">
        <v>912</v>
      </c>
      <c r="C259" s="37" t="s">
        <v>55</v>
      </c>
      <c r="D259" s="37" t="s">
        <v>75</v>
      </c>
      <c r="E259" s="37" t="s">
        <v>288</v>
      </c>
      <c r="F259" s="37"/>
      <c r="G259" s="187">
        <f>G260</f>
        <v>2620</v>
      </c>
      <c r="H259" s="187">
        <f>H260</f>
        <v>2683</v>
      </c>
    </row>
    <row r="260" spans="1:8" s="56" customFormat="1" ht="18.55" x14ac:dyDescent="0.2">
      <c r="A260" s="41" t="s">
        <v>22</v>
      </c>
      <c r="B260" s="69">
        <v>912</v>
      </c>
      <c r="C260" s="143" t="s">
        <v>55</v>
      </c>
      <c r="D260" s="143" t="s">
        <v>75</v>
      </c>
      <c r="E260" s="143" t="s">
        <v>288</v>
      </c>
      <c r="F260" s="143">
        <v>200</v>
      </c>
      <c r="G260" s="188">
        <f t="shared" ref="G260:H261" si="64">G261</f>
        <v>2620</v>
      </c>
      <c r="H260" s="188">
        <f t="shared" si="64"/>
        <v>2683</v>
      </c>
    </row>
    <row r="261" spans="1:8" s="56" customFormat="1" ht="31.4" x14ac:dyDescent="0.2">
      <c r="A261" s="41" t="s">
        <v>17</v>
      </c>
      <c r="B261" s="69">
        <v>912</v>
      </c>
      <c r="C261" s="143" t="s">
        <v>55</v>
      </c>
      <c r="D261" s="143" t="s">
        <v>75</v>
      </c>
      <c r="E261" s="143" t="s">
        <v>288</v>
      </c>
      <c r="F261" s="143">
        <v>240</v>
      </c>
      <c r="G261" s="188">
        <f t="shared" si="64"/>
        <v>2620</v>
      </c>
      <c r="H261" s="188">
        <f t="shared" si="64"/>
        <v>2683</v>
      </c>
    </row>
    <row r="262" spans="1:8" s="56" customFormat="1" ht="18.55" x14ac:dyDescent="0.2">
      <c r="A262" s="41" t="s">
        <v>829</v>
      </c>
      <c r="B262" s="69">
        <v>912</v>
      </c>
      <c r="C262" s="143" t="s">
        <v>55</v>
      </c>
      <c r="D262" s="143" t="s">
        <v>75</v>
      </c>
      <c r="E262" s="143" t="s">
        <v>288</v>
      </c>
      <c r="F262" s="143" t="s">
        <v>128</v>
      </c>
      <c r="G262" s="188">
        <v>2620</v>
      </c>
      <c r="H262" s="188">
        <v>2683</v>
      </c>
    </row>
    <row r="263" spans="1:8" s="56" customFormat="1" ht="31.4" x14ac:dyDescent="0.2">
      <c r="A263" s="46" t="s">
        <v>551</v>
      </c>
      <c r="B263" s="48">
        <v>912</v>
      </c>
      <c r="C263" s="32" t="s">
        <v>55</v>
      </c>
      <c r="D263" s="32" t="s">
        <v>75</v>
      </c>
      <c r="E263" s="32" t="s">
        <v>290</v>
      </c>
      <c r="F263" s="32"/>
      <c r="G263" s="186">
        <f t="shared" ref="G263:H263" si="65">G264+G268</f>
        <v>6091</v>
      </c>
      <c r="H263" s="186">
        <f t="shared" si="65"/>
        <v>8091</v>
      </c>
    </row>
    <row r="264" spans="1:8" s="56" customFormat="1" ht="18.55" x14ac:dyDescent="0.2">
      <c r="A264" s="58" t="s">
        <v>552</v>
      </c>
      <c r="B264" s="74">
        <v>912</v>
      </c>
      <c r="C264" s="37" t="s">
        <v>55</v>
      </c>
      <c r="D264" s="37" t="s">
        <v>75</v>
      </c>
      <c r="E264" s="37" t="s">
        <v>410</v>
      </c>
      <c r="F264" s="37"/>
      <c r="G264" s="187">
        <f t="shared" ref="G264:H266" si="66">G265</f>
        <v>700</v>
      </c>
      <c r="H264" s="187">
        <f t="shared" si="66"/>
        <v>700</v>
      </c>
    </row>
    <row r="265" spans="1:8" s="56" customFormat="1" ht="18.55" x14ac:dyDescent="0.2">
      <c r="A265" s="41" t="s">
        <v>22</v>
      </c>
      <c r="B265" s="69">
        <v>912</v>
      </c>
      <c r="C265" s="143" t="s">
        <v>55</v>
      </c>
      <c r="D265" s="143" t="s">
        <v>75</v>
      </c>
      <c r="E265" s="143" t="s">
        <v>410</v>
      </c>
      <c r="F265" s="143" t="s">
        <v>15</v>
      </c>
      <c r="G265" s="188">
        <f t="shared" si="66"/>
        <v>700</v>
      </c>
      <c r="H265" s="188">
        <f t="shared" si="66"/>
        <v>700</v>
      </c>
    </row>
    <row r="266" spans="1:8" s="56" customFormat="1" ht="31.4" x14ac:dyDescent="0.2">
      <c r="A266" s="41" t="s">
        <v>17</v>
      </c>
      <c r="B266" s="69">
        <v>912</v>
      </c>
      <c r="C266" s="143" t="s">
        <v>55</v>
      </c>
      <c r="D266" s="143" t="s">
        <v>75</v>
      </c>
      <c r="E266" s="143" t="s">
        <v>410</v>
      </c>
      <c r="F266" s="143" t="s">
        <v>16</v>
      </c>
      <c r="G266" s="188">
        <f t="shared" si="66"/>
        <v>700</v>
      </c>
      <c r="H266" s="188">
        <f t="shared" si="66"/>
        <v>700</v>
      </c>
    </row>
    <row r="267" spans="1:8" s="56" customFormat="1" ht="18.55" x14ac:dyDescent="0.2">
      <c r="A267" s="41" t="s">
        <v>829</v>
      </c>
      <c r="B267" s="69">
        <v>912</v>
      </c>
      <c r="C267" s="143" t="s">
        <v>55</v>
      </c>
      <c r="D267" s="143" t="s">
        <v>75</v>
      </c>
      <c r="E267" s="143" t="s">
        <v>410</v>
      </c>
      <c r="F267" s="143" t="s">
        <v>128</v>
      </c>
      <c r="G267" s="188">
        <v>700</v>
      </c>
      <c r="H267" s="188">
        <v>700</v>
      </c>
    </row>
    <row r="268" spans="1:8" s="56" customFormat="1" ht="31.4" x14ac:dyDescent="0.2">
      <c r="A268" s="58" t="s">
        <v>553</v>
      </c>
      <c r="B268" s="74">
        <v>912</v>
      </c>
      <c r="C268" s="37" t="s">
        <v>55</v>
      </c>
      <c r="D268" s="37" t="s">
        <v>75</v>
      </c>
      <c r="E268" s="37" t="s">
        <v>554</v>
      </c>
      <c r="F268" s="37"/>
      <c r="G268" s="187">
        <f t="shared" ref="G268:H270" si="67">G269</f>
        <v>5391</v>
      </c>
      <c r="H268" s="187">
        <f t="shared" si="67"/>
        <v>7391</v>
      </c>
    </row>
    <row r="269" spans="1:8" s="56" customFormat="1" ht="18.55" x14ac:dyDescent="0.2">
      <c r="A269" s="41" t="s">
        <v>22</v>
      </c>
      <c r="B269" s="69">
        <v>912</v>
      </c>
      <c r="C269" s="143" t="s">
        <v>55</v>
      </c>
      <c r="D269" s="143" t="s">
        <v>75</v>
      </c>
      <c r="E269" s="143" t="s">
        <v>554</v>
      </c>
      <c r="F269" s="143" t="s">
        <v>15</v>
      </c>
      <c r="G269" s="188">
        <f t="shared" si="67"/>
        <v>5391</v>
      </c>
      <c r="H269" s="188">
        <f t="shared" si="67"/>
        <v>7391</v>
      </c>
    </row>
    <row r="270" spans="1:8" s="56" customFormat="1" ht="31.4" x14ac:dyDescent="0.2">
      <c r="A270" s="41" t="s">
        <v>17</v>
      </c>
      <c r="B270" s="69">
        <v>912</v>
      </c>
      <c r="C270" s="143" t="s">
        <v>55</v>
      </c>
      <c r="D270" s="143" t="s">
        <v>75</v>
      </c>
      <c r="E270" s="143" t="s">
        <v>554</v>
      </c>
      <c r="F270" s="143" t="s">
        <v>16</v>
      </c>
      <c r="G270" s="188">
        <f t="shared" si="67"/>
        <v>5391</v>
      </c>
      <c r="H270" s="188">
        <f t="shared" si="67"/>
        <v>7391</v>
      </c>
    </row>
    <row r="271" spans="1:8" s="56" customFormat="1" ht="18.55" x14ac:dyDescent="0.2">
      <c r="A271" s="41" t="s">
        <v>829</v>
      </c>
      <c r="B271" s="69">
        <v>912</v>
      </c>
      <c r="C271" s="143" t="s">
        <v>55</v>
      </c>
      <c r="D271" s="143" t="s">
        <v>75</v>
      </c>
      <c r="E271" s="143" t="s">
        <v>554</v>
      </c>
      <c r="F271" s="143" t="s">
        <v>128</v>
      </c>
      <c r="G271" s="188">
        <v>5391</v>
      </c>
      <c r="H271" s="188">
        <v>7391</v>
      </c>
    </row>
    <row r="272" spans="1:8" s="56" customFormat="1" ht="47.05" x14ac:dyDescent="0.2">
      <c r="A272" s="31" t="s">
        <v>555</v>
      </c>
      <c r="B272" s="48">
        <v>912</v>
      </c>
      <c r="C272" s="32" t="s">
        <v>55</v>
      </c>
      <c r="D272" s="32" t="s">
        <v>75</v>
      </c>
      <c r="E272" s="52" t="s">
        <v>293</v>
      </c>
      <c r="F272" s="63"/>
      <c r="G272" s="186">
        <f t="shared" ref="G272:H272" si="68">G273</f>
        <v>67069</v>
      </c>
      <c r="H272" s="186">
        <f t="shared" si="68"/>
        <v>69469</v>
      </c>
    </row>
    <row r="273" spans="1:8" s="56" customFormat="1" ht="18.55" x14ac:dyDescent="0.2">
      <c r="A273" s="58" t="s">
        <v>291</v>
      </c>
      <c r="B273" s="74">
        <v>912</v>
      </c>
      <c r="C273" s="37" t="s">
        <v>55</v>
      </c>
      <c r="D273" s="37" t="s">
        <v>75</v>
      </c>
      <c r="E273" s="37" t="s">
        <v>556</v>
      </c>
      <c r="F273" s="37"/>
      <c r="G273" s="187">
        <f t="shared" ref="G273:H273" si="69">G274+G279+G283</f>
        <v>67069</v>
      </c>
      <c r="H273" s="187">
        <f t="shared" si="69"/>
        <v>69469</v>
      </c>
    </row>
    <row r="274" spans="1:8" s="56" customFormat="1" ht="47.05" x14ac:dyDescent="0.2">
      <c r="A274" s="41" t="s">
        <v>265</v>
      </c>
      <c r="B274" s="69">
        <v>912</v>
      </c>
      <c r="C274" s="143" t="s">
        <v>55</v>
      </c>
      <c r="D274" s="143" t="s">
        <v>75</v>
      </c>
      <c r="E274" s="143" t="s">
        <v>556</v>
      </c>
      <c r="F274" s="143">
        <v>100</v>
      </c>
      <c r="G274" s="188">
        <f t="shared" ref="G274:H274" si="70">G275</f>
        <v>55490</v>
      </c>
      <c r="H274" s="188">
        <f t="shared" si="70"/>
        <v>55490</v>
      </c>
    </row>
    <row r="275" spans="1:8" s="56" customFormat="1" ht="18.55" x14ac:dyDescent="0.2">
      <c r="A275" s="41" t="s">
        <v>32</v>
      </c>
      <c r="B275" s="69">
        <v>912</v>
      </c>
      <c r="C275" s="143" t="s">
        <v>55</v>
      </c>
      <c r="D275" s="143" t="s">
        <v>75</v>
      </c>
      <c r="E275" s="143" t="s">
        <v>556</v>
      </c>
      <c r="F275" s="143" t="s">
        <v>31</v>
      </c>
      <c r="G275" s="188">
        <f t="shared" ref="G275:H275" si="71">G276+G277+G278</f>
        <v>55490</v>
      </c>
      <c r="H275" s="188">
        <f t="shared" si="71"/>
        <v>55490</v>
      </c>
    </row>
    <row r="276" spans="1:8" s="56" customFormat="1" ht="18.55" x14ac:dyDescent="0.2">
      <c r="A276" s="41" t="s">
        <v>292</v>
      </c>
      <c r="B276" s="69">
        <v>912</v>
      </c>
      <c r="C276" s="143" t="s">
        <v>55</v>
      </c>
      <c r="D276" s="143" t="s">
        <v>75</v>
      </c>
      <c r="E276" s="143" t="s">
        <v>556</v>
      </c>
      <c r="F276" s="143" t="s">
        <v>132</v>
      </c>
      <c r="G276" s="188">
        <v>34217</v>
      </c>
      <c r="H276" s="188">
        <v>34217</v>
      </c>
    </row>
    <row r="277" spans="1:8" s="56" customFormat="1" ht="31.4" x14ac:dyDescent="0.2">
      <c r="A277" s="41" t="s">
        <v>131</v>
      </c>
      <c r="B277" s="69">
        <v>912</v>
      </c>
      <c r="C277" s="143" t="s">
        <v>55</v>
      </c>
      <c r="D277" s="143" t="s">
        <v>75</v>
      </c>
      <c r="E277" s="143" t="s">
        <v>556</v>
      </c>
      <c r="F277" s="143" t="s">
        <v>133</v>
      </c>
      <c r="G277" s="188">
        <v>8402</v>
      </c>
      <c r="H277" s="188">
        <v>8402</v>
      </c>
    </row>
    <row r="278" spans="1:8" s="56" customFormat="1" ht="31.4" x14ac:dyDescent="0.2">
      <c r="A278" s="41" t="s">
        <v>221</v>
      </c>
      <c r="B278" s="69">
        <v>912</v>
      </c>
      <c r="C278" s="143" t="s">
        <v>55</v>
      </c>
      <c r="D278" s="143" t="s">
        <v>75</v>
      </c>
      <c r="E278" s="143" t="s">
        <v>556</v>
      </c>
      <c r="F278" s="143" t="s">
        <v>231</v>
      </c>
      <c r="G278" s="188">
        <v>12871</v>
      </c>
      <c r="H278" s="188">
        <v>12871</v>
      </c>
    </row>
    <row r="279" spans="1:8" s="56" customFormat="1" ht="18.55" x14ac:dyDescent="0.2">
      <c r="A279" s="41" t="s">
        <v>22</v>
      </c>
      <c r="B279" s="69">
        <v>912</v>
      </c>
      <c r="C279" s="143" t="s">
        <v>55</v>
      </c>
      <c r="D279" s="143" t="s">
        <v>75</v>
      </c>
      <c r="E279" s="143" t="s">
        <v>556</v>
      </c>
      <c r="F279" s="143" t="s">
        <v>15</v>
      </c>
      <c r="G279" s="188">
        <f t="shared" ref="G279:H279" si="72">G280</f>
        <v>11484</v>
      </c>
      <c r="H279" s="188">
        <f t="shared" si="72"/>
        <v>13884</v>
      </c>
    </row>
    <row r="280" spans="1:8" s="56" customFormat="1" ht="31.4" x14ac:dyDescent="0.2">
      <c r="A280" s="41" t="s">
        <v>17</v>
      </c>
      <c r="B280" s="69">
        <v>912</v>
      </c>
      <c r="C280" s="143" t="s">
        <v>55</v>
      </c>
      <c r="D280" s="143" t="s">
        <v>75</v>
      </c>
      <c r="E280" s="143" t="s">
        <v>556</v>
      </c>
      <c r="F280" s="143" t="s">
        <v>16</v>
      </c>
      <c r="G280" s="188">
        <f t="shared" ref="G280:H280" si="73">G281+G282</f>
        <v>11484</v>
      </c>
      <c r="H280" s="188">
        <f t="shared" si="73"/>
        <v>13884</v>
      </c>
    </row>
    <row r="281" spans="1:8" s="56" customFormat="1" ht="31.4" x14ac:dyDescent="0.2">
      <c r="A281" s="41" t="s">
        <v>539</v>
      </c>
      <c r="B281" s="69">
        <v>912</v>
      </c>
      <c r="C281" s="143" t="s">
        <v>55</v>
      </c>
      <c r="D281" s="143" t="s">
        <v>75</v>
      </c>
      <c r="E281" s="143" t="s">
        <v>556</v>
      </c>
      <c r="F281" s="143" t="s">
        <v>468</v>
      </c>
      <c r="G281" s="188">
        <v>1326</v>
      </c>
      <c r="H281" s="188">
        <v>2561</v>
      </c>
    </row>
    <row r="282" spans="1:8" s="56" customFormat="1" ht="18.55" x14ac:dyDescent="0.2">
      <c r="A282" s="41" t="s">
        <v>829</v>
      </c>
      <c r="B282" s="69">
        <v>912</v>
      </c>
      <c r="C282" s="143" t="s">
        <v>55</v>
      </c>
      <c r="D282" s="143" t="s">
        <v>75</v>
      </c>
      <c r="E282" s="143" t="s">
        <v>556</v>
      </c>
      <c r="F282" s="143" t="s">
        <v>128</v>
      </c>
      <c r="G282" s="188">
        <v>10158</v>
      </c>
      <c r="H282" s="188">
        <v>11323</v>
      </c>
    </row>
    <row r="283" spans="1:8" s="56" customFormat="1" ht="18.55" x14ac:dyDescent="0.2">
      <c r="A283" s="41" t="s">
        <v>13</v>
      </c>
      <c r="B283" s="69">
        <v>912</v>
      </c>
      <c r="C283" s="143" t="s">
        <v>55</v>
      </c>
      <c r="D283" s="143" t="s">
        <v>75</v>
      </c>
      <c r="E283" s="143" t="s">
        <v>556</v>
      </c>
      <c r="F283" s="143">
        <v>800</v>
      </c>
      <c r="G283" s="188">
        <f t="shared" ref="G283:H283" si="74">G284</f>
        <v>95</v>
      </c>
      <c r="H283" s="188">
        <f t="shared" si="74"/>
        <v>95</v>
      </c>
    </row>
    <row r="284" spans="1:8" s="56" customFormat="1" ht="18.55" x14ac:dyDescent="0.2">
      <c r="A284" s="41" t="s">
        <v>34</v>
      </c>
      <c r="B284" s="69">
        <v>912</v>
      </c>
      <c r="C284" s="143" t="s">
        <v>55</v>
      </c>
      <c r="D284" s="143" t="s">
        <v>75</v>
      </c>
      <c r="E284" s="143" t="s">
        <v>556</v>
      </c>
      <c r="F284" s="143">
        <v>850</v>
      </c>
      <c r="G284" s="188">
        <f t="shared" ref="G284:H284" si="75">G285+G286+G287</f>
        <v>95</v>
      </c>
      <c r="H284" s="188">
        <f t="shared" si="75"/>
        <v>95</v>
      </c>
    </row>
    <row r="285" spans="1:8" s="56" customFormat="1" ht="18.55" x14ac:dyDescent="0.2">
      <c r="A285" s="41" t="s">
        <v>125</v>
      </c>
      <c r="B285" s="69">
        <v>912</v>
      </c>
      <c r="C285" s="143" t="s">
        <v>55</v>
      </c>
      <c r="D285" s="143" t="s">
        <v>75</v>
      </c>
      <c r="E285" s="143" t="s">
        <v>556</v>
      </c>
      <c r="F285" s="143" t="s">
        <v>129</v>
      </c>
      <c r="G285" s="188">
        <v>85</v>
      </c>
      <c r="H285" s="188">
        <v>85</v>
      </c>
    </row>
    <row r="286" spans="1:8" s="56" customFormat="1" ht="18.55" x14ac:dyDescent="0.2">
      <c r="A286" s="41" t="s">
        <v>134</v>
      </c>
      <c r="B286" s="69">
        <v>912</v>
      </c>
      <c r="C286" s="143" t="s">
        <v>55</v>
      </c>
      <c r="D286" s="143" t="s">
        <v>75</v>
      </c>
      <c r="E286" s="143" t="s">
        <v>556</v>
      </c>
      <c r="F286" s="143" t="s">
        <v>135</v>
      </c>
      <c r="G286" s="188">
        <v>5</v>
      </c>
      <c r="H286" s="188">
        <v>5</v>
      </c>
    </row>
    <row r="287" spans="1:8" s="56" customFormat="1" ht="18.55" x14ac:dyDescent="0.2">
      <c r="A287" s="41" t="s">
        <v>426</v>
      </c>
      <c r="B287" s="48">
        <v>912</v>
      </c>
      <c r="C287" s="143" t="s">
        <v>55</v>
      </c>
      <c r="D287" s="143" t="s">
        <v>75</v>
      </c>
      <c r="E287" s="143" t="s">
        <v>556</v>
      </c>
      <c r="F287" s="143" t="s">
        <v>425</v>
      </c>
      <c r="G287" s="188">
        <v>5</v>
      </c>
      <c r="H287" s="188">
        <v>5</v>
      </c>
    </row>
    <row r="288" spans="1:8" s="73" customFormat="1" ht="32.799999999999997" x14ac:dyDescent="0.2">
      <c r="A288" s="141" t="s">
        <v>557</v>
      </c>
      <c r="B288" s="72">
        <v>912</v>
      </c>
      <c r="C288" s="142" t="s">
        <v>55</v>
      </c>
      <c r="D288" s="142" t="s">
        <v>75</v>
      </c>
      <c r="E288" s="61" t="s">
        <v>558</v>
      </c>
      <c r="F288" s="62"/>
      <c r="G288" s="190">
        <f t="shared" ref="G288:H288" si="76">G289+G295</f>
        <v>8647</v>
      </c>
      <c r="H288" s="190">
        <f t="shared" si="76"/>
        <v>11227</v>
      </c>
    </row>
    <row r="289" spans="1:8" s="56" customFormat="1" ht="47.05" x14ac:dyDescent="0.2">
      <c r="A289" s="31" t="s">
        <v>559</v>
      </c>
      <c r="B289" s="48">
        <v>912</v>
      </c>
      <c r="C289" s="32" t="s">
        <v>55</v>
      </c>
      <c r="D289" s="32" t="s">
        <v>75</v>
      </c>
      <c r="E289" s="32" t="s">
        <v>560</v>
      </c>
      <c r="F289" s="32"/>
      <c r="G289" s="186">
        <f t="shared" ref="G289:H291" si="77">G290</f>
        <v>6527</v>
      </c>
      <c r="H289" s="186">
        <f t="shared" si="77"/>
        <v>8127</v>
      </c>
    </row>
    <row r="290" spans="1:8" s="56" customFormat="1" ht="31.4" x14ac:dyDescent="0.2">
      <c r="A290" s="35" t="s">
        <v>561</v>
      </c>
      <c r="B290" s="74">
        <v>912</v>
      </c>
      <c r="C290" s="37" t="s">
        <v>55</v>
      </c>
      <c r="D290" s="37" t="s">
        <v>75</v>
      </c>
      <c r="E290" s="37" t="s">
        <v>562</v>
      </c>
      <c r="F290" s="37"/>
      <c r="G290" s="187">
        <f t="shared" si="77"/>
        <v>6527</v>
      </c>
      <c r="H290" s="187">
        <f t="shared" si="77"/>
        <v>8127</v>
      </c>
    </row>
    <row r="291" spans="1:8" s="56" customFormat="1" ht="18.55" x14ac:dyDescent="0.2">
      <c r="A291" s="1" t="s">
        <v>22</v>
      </c>
      <c r="B291" s="69">
        <v>912</v>
      </c>
      <c r="C291" s="143" t="s">
        <v>55</v>
      </c>
      <c r="D291" s="143" t="s">
        <v>75</v>
      </c>
      <c r="E291" s="143" t="s">
        <v>562</v>
      </c>
      <c r="F291" s="19" t="s">
        <v>15</v>
      </c>
      <c r="G291" s="188">
        <f t="shared" si="77"/>
        <v>6527</v>
      </c>
      <c r="H291" s="188">
        <f t="shared" si="77"/>
        <v>8127</v>
      </c>
    </row>
    <row r="292" spans="1:8" s="56" customFormat="1" ht="31.4" x14ac:dyDescent="0.2">
      <c r="A292" s="68" t="s">
        <v>17</v>
      </c>
      <c r="B292" s="69">
        <v>912</v>
      </c>
      <c r="C292" s="143" t="s">
        <v>55</v>
      </c>
      <c r="D292" s="143" t="s">
        <v>75</v>
      </c>
      <c r="E292" s="143" t="s">
        <v>562</v>
      </c>
      <c r="F292" s="19" t="s">
        <v>16</v>
      </c>
      <c r="G292" s="188">
        <f t="shared" ref="G292:H292" si="78">G294+G293</f>
        <v>6527</v>
      </c>
      <c r="H292" s="188">
        <f t="shared" si="78"/>
        <v>8127</v>
      </c>
    </row>
    <row r="293" spans="1:8" s="56" customFormat="1" ht="31.4" x14ac:dyDescent="0.2">
      <c r="A293" s="68" t="s">
        <v>539</v>
      </c>
      <c r="B293" s="69">
        <v>912</v>
      </c>
      <c r="C293" s="143" t="s">
        <v>55</v>
      </c>
      <c r="D293" s="143" t="s">
        <v>75</v>
      </c>
      <c r="E293" s="143" t="s">
        <v>562</v>
      </c>
      <c r="F293" s="143" t="s">
        <v>468</v>
      </c>
      <c r="G293" s="188">
        <v>4795</v>
      </c>
      <c r="H293" s="188">
        <v>5395</v>
      </c>
    </row>
    <row r="294" spans="1:8" s="56" customFormat="1" ht="18.55" x14ac:dyDescent="0.2">
      <c r="A294" s="41" t="s">
        <v>829</v>
      </c>
      <c r="B294" s="69">
        <v>912</v>
      </c>
      <c r="C294" s="143" t="s">
        <v>55</v>
      </c>
      <c r="D294" s="143" t="s">
        <v>75</v>
      </c>
      <c r="E294" s="143" t="s">
        <v>562</v>
      </c>
      <c r="F294" s="19" t="s">
        <v>128</v>
      </c>
      <c r="G294" s="188">
        <v>1732</v>
      </c>
      <c r="H294" s="188">
        <v>2732</v>
      </c>
    </row>
    <row r="295" spans="1:8" s="56" customFormat="1" ht="31.4" x14ac:dyDescent="0.2">
      <c r="A295" s="31" t="s">
        <v>563</v>
      </c>
      <c r="B295" s="48">
        <v>912</v>
      </c>
      <c r="C295" s="32" t="s">
        <v>55</v>
      </c>
      <c r="D295" s="32" t="s">
        <v>75</v>
      </c>
      <c r="E295" s="32" t="s">
        <v>564</v>
      </c>
      <c r="F295" s="32"/>
      <c r="G295" s="186">
        <f t="shared" ref="G295:H298" si="79">G296</f>
        <v>2120</v>
      </c>
      <c r="H295" s="186">
        <f t="shared" si="79"/>
        <v>3100</v>
      </c>
    </row>
    <row r="296" spans="1:8" s="56" customFormat="1" ht="31.4" x14ac:dyDescent="0.2">
      <c r="A296" s="58" t="s">
        <v>565</v>
      </c>
      <c r="B296" s="74">
        <v>912</v>
      </c>
      <c r="C296" s="37" t="s">
        <v>55</v>
      </c>
      <c r="D296" s="37" t="s">
        <v>75</v>
      </c>
      <c r="E296" s="37" t="s">
        <v>566</v>
      </c>
      <c r="F296" s="37"/>
      <c r="G296" s="187">
        <f t="shared" si="79"/>
        <v>2120</v>
      </c>
      <c r="H296" s="187">
        <f t="shared" si="79"/>
        <v>3100</v>
      </c>
    </row>
    <row r="297" spans="1:8" s="56" customFormat="1" ht="18.55" x14ac:dyDescent="0.2">
      <c r="A297" s="1" t="s">
        <v>22</v>
      </c>
      <c r="B297" s="69">
        <v>912</v>
      </c>
      <c r="C297" s="143" t="s">
        <v>55</v>
      </c>
      <c r="D297" s="143" t="s">
        <v>75</v>
      </c>
      <c r="E297" s="143" t="s">
        <v>566</v>
      </c>
      <c r="F297" s="19" t="s">
        <v>15</v>
      </c>
      <c r="G297" s="188">
        <f t="shared" si="79"/>
        <v>2120</v>
      </c>
      <c r="H297" s="188">
        <f t="shared" si="79"/>
        <v>3100</v>
      </c>
    </row>
    <row r="298" spans="1:8" s="56" customFormat="1" ht="31.4" x14ac:dyDescent="0.2">
      <c r="A298" s="68" t="s">
        <v>17</v>
      </c>
      <c r="B298" s="69">
        <v>912</v>
      </c>
      <c r="C298" s="143" t="s">
        <v>55</v>
      </c>
      <c r="D298" s="143" t="s">
        <v>75</v>
      </c>
      <c r="E298" s="143" t="s">
        <v>566</v>
      </c>
      <c r="F298" s="19" t="s">
        <v>16</v>
      </c>
      <c r="G298" s="188">
        <f t="shared" si="79"/>
        <v>2120</v>
      </c>
      <c r="H298" s="188">
        <f t="shared" si="79"/>
        <v>3100</v>
      </c>
    </row>
    <row r="299" spans="1:8" s="56" customFormat="1" ht="18.55" x14ac:dyDescent="0.2">
      <c r="A299" s="41" t="s">
        <v>829</v>
      </c>
      <c r="B299" s="69">
        <v>912</v>
      </c>
      <c r="C299" s="143" t="s">
        <v>55</v>
      </c>
      <c r="D299" s="143" t="s">
        <v>75</v>
      </c>
      <c r="E299" s="143" t="s">
        <v>566</v>
      </c>
      <c r="F299" s="19" t="s">
        <v>128</v>
      </c>
      <c r="G299" s="188">
        <v>2120</v>
      </c>
      <c r="H299" s="188">
        <v>3100</v>
      </c>
    </row>
    <row r="300" spans="1:8" s="73" customFormat="1" ht="19.25" x14ac:dyDescent="0.2">
      <c r="A300" s="141" t="s">
        <v>569</v>
      </c>
      <c r="B300" s="72">
        <v>912</v>
      </c>
      <c r="C300" s="142" t="s">
        <v>55</v>
      </c>
      <c r="D300" s="142" t="s">
        <v>75</v>
      </c>
      <c r="E300" s="61" t="s">
        <v>570</v>
      </c>
      <c r="F300" s="62"/>
      <c r="G300" s="190">
        <f t="shared" ref="G300:H304" si="80">G301</f>
        <v>5522</v>
      </c>
      <c r="H300" s="190">
        <f t="shared" si="80"/>
        <v>6544</v>
      </c>
    </row>
    <row r="301" spans="1:8" s="56" customFormat="1" ht="18.55" x14ac:dyDescent="0.2">
      <c r="A301" s="31" t="s">
        <v>571</v>
      </c>
      <c r="B301" s="48">
        <v>912</v>
      </c>
      <c r="C301" s="32" t="s">
        <v>55</v>
      </c>
      <c r="D301" s="32" t="s">
        <v>75</v>
      </c>
      <c r="E301" s="52" t="s">
        <v>572</v>
      </c>
      <c r="F301" s="79"/>
      <c r="G301" s="206">
        <f t="shared" si="80"/>
        <v>5522</v>
      </c>
      <c r="H301" s="206">
        <f t="shared" si="80"/>
        <v>6544</v>
      </c>
    </row>
    <row r="302" spans="1:8" s="56" customFormat="1" ht="18.55" x14ac:dyDescent="0.2">
      <c r="A302" s="2" t="s">
        <v>573</v>
      </c>
      <c r="B302" s="74">
        <v>912</v>
      </c>
      <c r="C302" s="37" t="s">
        <v>55</v>
      </c>
      <c r="D302" s="37" t="s">
        <v>75</v>
      </c>
      <c r="E302" s="53" t="s">
        <v>572</v>
      </c>
      <c r="F302" s="79"/>
      <c r="G302" s="207">
        <f t="shared" si="80"/>
        <v>5522</v>
      </c>
      <c r="H302" s="207">
        <f t="shared" si="80"/>
        <v>6544</v>
      </c>
    </row>
    <row r="303" spans="1:8" s="56" customFormat="1" ht="18.55" x14ac:dyDescent="0.2">
      <c r="A303" s="1" t="s">
        <v>22</v>
      </c>
      <c r="B303" s="69">
        <v>912</v>
      </c>
      <c r="C303" s="143" t="s">
        <v>55</v>
      </c>
      <c r="D303" s="143" t="s">
        <v>75</v>
      </c>
      <c r="E303" s="55" t="s">
        <v>572</v>
      </c>
      <c r="F303" s="80">
        <v>200</v>
      </c>
      <c r="G303" s="199">
        <f t="shared" si="80"/>
        <v>5522</v>
      </c>
      <c r="H303" s="199">
        <f t="shared" si="80"/>
        <v>6544</v>
      </c>
    </row>
    <row r="304" spans="1:8" s="56" customFormat="1" ht="31.4" x14ac:dyDescent="0.2">
      <c r="A304" s="68" t="s">
        <v>17</v>
      </c>
      <c r="B304" s="69">
        <v>912</v>
      </c>
      <c r="C304" s="143" t="s">
        <v>55</v>
      </c>
      <c r="D304" s="143" t="s">
        <v>75</v>
      </c>
      <c r="E304" s="55" t="s">
        <v>572</v>
      </c>
      <c r="F304" s="80">
        <v>240</v>
      </c>
      <c r="G304" s="199">
        <f t="shared" si="80"/>
        <v>5522</v>
      </c>
      <c r="H304" s="199">
        <f t="shared" si="80"/>
        <v>6544</v>
      </c>
    </row>
    <row r="305" spans="1:8" s="56" customFormat="1" ht="18.55" x14ac:dyDescent="0.2">
      <c r="A305" s="41" t="s">
        <v>829</v>
      </c>
      <c r="B305" s="69">
        <v>912</v>
      </c>
      <c r="C305" s="143" t="s">
        <v>55</v>
      </c>
      <c r="D305" s="143" t="s">
        <v>75</v>
      </c>
      <c r="E305" s="55" t="s">
        <v>572</v>
      </c>
      <c r="F305" s="80">
        <v>244</v>
      </c>
      <c r="G305" s="199">
        <v>5522</v>
      </c>
      <c r="H305" s="199">
        <v>6544</v>
      </c>
    </row>
    <row r="306" spans="1:8" s="66" customFormat="1" ht="47.25" customHeight="1" x14ac:dyDescent="0.2">
      <c r="A306" s="33" t="s">
        <v>152</v>
      </c>
      <c r="B306" s="7">
        <v>912</v>
      </c>
      <c r="C306" s="32" t="s">
        <v>55</v>
      </c>
      <c r="D306" s="32" t="s">
        <v>76</v>
      </c>
      <c r="E306" s="143"/>
      <c r="F306" s="143"/>
      <c r="G306" s="182">
        <f t="shared" ref="G306:H306" si="81">G307</f>
        <v>53832</v>
      </c>
      <c r="H306" s="182">
        <f t="shared" si="81"/>
        <v>58174</v>
      </c>
    </row>
    <row r="307" spans="1:8" s="56" customFormat="1" ht="37.1" x14ac:dyDescent="0.2">
      <c r="A307" s="78" t="s">
        <v>648</v>
      </c>
      <c r="B307" s="48">
        <v>912</v>
      </c>
      <c r="C307" s="32" t="s">
        <v>55</v>
      </c>
      <c r="D307" s="32" t="s">
        <v>76</v>
      </c>
      <c r="E307" s="49" t="s">
        <v>285</v>
      </c>
      <c r="F307" s="49"/>
      <c r="G307" s="205">
        <f>G308+G329</f>
        <v>53832</v>
      </c>
      <c r="H307" s="205">
        <f>H308+H329</f>
        <v>58174</v>
      </c>
    </row>
    <row r="308" spans="1:8" s="73" customFormat="1" ht="32.799999999999997" x14ac:dyDescent="0.2">
      <c r="A308" s="57" t="s">
        <v>294</v>
      </c>
      <c r="B308" s="72">
        <v>912</v>
      </c>
      <c r="C308" s="142" t="s">
        <v>55</v>
      </c>
      <c r="D308" s="142" t="s">
        <v>76</v>
      </c>
      <c r="E308" s="142" t="s">
        <v>574</v>
      </c>
      <c r="F308" s="81"/>
      <c r="G308" s="190">
        <f>G309+G314+G319+G324</f>
        <v>46953</v>
      </c>
      <c r="H308" s="190">
        <f>H309+H314+H319+H324</f>
        <v>51295</v>
      </c>
    </row>
    <row r="309" spans="1:8" s="56" customFormat="1" ht="31.4" x14ac:dyDescent="0.2">
      <c r="A309" s="46" t="s">
        <v>295</v>
      </c>
      <c r="B309" s="48">
        <v>912</v>
      </c>
      <c r="C309" s="32" t="s">
        <v>55</v>
      </c>
      <c r="D309" s="32" t="s">
        <v>76</v>
      </c>
      <c r="E309" s="32" t="s">
        <v>296</v>
      </c>
      <c r="F309" s="10"/>
      <c r="G309" s="186">
        <f t="shared" ref="G309:H312" si="82">G310</f>
        <v>40793</v>
      </c>
      <c r="H309" s="186">
        <f t="shared" si="82"/>
        <v>45135</v>
      </c>
    </row>
    <row r="310" spans="1:8" s="56" customFormat="1" ht="31.4" x14ac:dyDescent="0.2">
      <c r="A310" s="58" t="s">
        <v>297</v>
      </c>
      <c r="B310" s="74">
        <v>912</v>
      </c>
      <c r="C310" s="37" t="s">
        <v>55</v>
      </c>
      <c r="D310" s="37" t="s">
        <v>76</v>
      </c>
      <c r="E310" s="37" t="s">
        <v>298</v>
      </c>
      <c r="F310" s="11"/>
      <c r="G310" s="187">
        <f t="shared" si="82"/>
        <v>40793</v>
      </c>
      <c r="H310" s="187">
        <f t="shared" si="82"/>
        <v>45135</v>
      </c>
    </row>
    <row r="311" spans="1:8" s="56" customFormat="1" ht="18.55" x14ac:dyDescent="0.2">
      <c r="A311" s="41" t="s">
        <v>22</v>
      </c>
      <c r="B311" s="69">
        <v>912</v>
      </c>
      <c r="C311" s="143" t="s">
        <v>55</v>
      </c>
      <c r="D311" s="143" t="s">
        <v>76</v>
      </c>
      <c r="E311" s="143" t="s">
        <v>298</v>
      </c>
      <c r="F311" s="12" t="s">
        <v>15</v>
      </c>
      <c r="G311" s="188">
        <f t="shared" si="82"/>
        <v>40793</v>
      </c>
      <c r="H311" s="188">
        <f t="shared" si="82"/>
        <v>45135</v>
      </c>
    </row>
    <row r="312" spans="1:8" s="56" customFormat="1" ht="31.4" x14ac:dyDescent="0.2">
      <c r="A312" s="41" t="s">
        <v>17</v>
      </c>
      <c r="B312" s="69">
        <v>912</v>
      </c>
      <c r="C312" s="143" t="s">
        <v>55</v>
      </c>
      <c r="D312" s="143" t="s">
        <v>76</v>
      </c>
      <c r="E312" s="143" t="s">
        <v>298</v>
      </c>
      <c r="F312" s="54" t="s">
        <v>16</v>
      </c>
      <c r="G312" s="188">
        <f t="shared" si="82"/>
        <v>40793</v>
      </c>
      <c r="H312" s="188">
        <f t="shared" si="82"/>
        <v>45135</v>
      </c>
    </row>
    <row r="313" spans="1:8" s="56" customFormat="1" ht="18.55" x14ac:dyDescent="0.2">
      <c r="A313" s="41" t="s">
        <v>829</v>
      </c>
      <c r="B313" s="69">
        <v>912</v>
      </c>
      <c r="C313" s="143" t="s">
        <v>55</v>
      </c>
      <c r="D313" s="143" t="s">
        <v>76</v>
      </c>
      <c r="E313" s="143" t="s">
        <v>298</v>
      </c>
      <c r="F313" s="54" t="s">
        <v>128</v>
      </c>
      <c r="G313" s="188">
        <v>40793</v>
      </c>
      <c r="H313" s="188">
        <v>45135</v>
      </c>
    </row>
    <row r="314" spans="1:8" s="56" customFormat="1" ht="31.4" x14ac:dyDescent="0.2">
      <c r="A314" s="46" t="s">
        <v>489</v>
      </c>
      <c r="B314" s="48">
        <v>912</v>
      </c>
      <c r="C314" s="32" t="s">
        <v>55</v>
      </c>
      <c r="D314" s="32" t="s">
        <v>76</v>
      </c>
      <c r="E314" s="32" t="s">
        <v>491</v>
      </c>
      <c r="F314" s="54"/>
      <c r="G314" s="186">
        <f t="shared" ref="G314:H315" si="83">G315</f>
        <v>220</v>
      </c>
      <c r="H314" s="186">
        <f t="shared" si="83"/>
        <v>220</v>
      </c>
    </row>
    <row r="315" spans="1:8" s="56" customFormat="1" ht="31.4" x14ac:dyDescent="0.2">
      <c r="A315" s="58" t="s">
        <v>490</v>
      </c>
      <c r="B315" s="74">
        <v>912</v>
      </c>
      <c r="C315" s="37" t="s">
        <v>55</v>
      </c>
      <c r="D315" s="37" t="s">
        <v>76</v>
      </c>
      <c r="E315" s="37" t="s">
        <v>492</v>
      </c>
      <c r="F315" s="54"/>
      <c r="G315" s="187">
        <f t="shared" si="83"/>
        <v>220</v>
      </c>
      <c r="H315" s="187">
        <f t="shared" si="83"/>
        <v>220</v>
      </c>
    </row>
    <row r="316" spans="1:8" s="56" customFormat="1" ht="18.55" x14ac:dyDescent="0.2">
      <c r="A316" s="41" t="s">
        <v>22</v>
      </c>
      <c r="B316" s="69">
        <v>912</v>
      </c>
      <c r="C316" s="143" t="s">
        <v>55</v>
      </c>
      <c r="D316" s="143" t="s">
        <v>76</v>
      </c>
      <c r="E316" s="143" t="s">
        <v>492</v>
      </c>
      <c r="F316" s="12" t="s">
        <v>15</v>
      </c>
      <c r="G316" s="188">
        <f t="shared" ref="G316:H317" si="84">G317</f>
        <v>220</v>
      </c>
      <c r="H316" s="188">
        <f t="shared" si="84"/>
        <v>220</v>
      </c>
    </row>
    <row r="317" spans="1:8" s="56" customFormat="1" ht="31.4" x14ac:dyDescent="0.2">
      <c r="A317" s="41" t="s">
        <v>17</v>
      </c>
      <c r="B317" s="69">
        <v>912</v>
      </c>
      <c r="C317" s="143" t="s">
        <v>55</v>
      </c>
      <c r="D317" s="143" t="s">
        <v>76</v>
      </c>
      <c r="E317" s="143" t="s">
        <v>492</v>
      </c>
      <c r="F317" s="54" t="s">
        <v>16</v>
      </c>
      <c r="G317" s="188">
        <f t="shared" si="84"/>
        <v>220</v>
      </c>
      <c r="H317" s="188">
        <f t="shared" si="84"/>
        <v>220</v>
      </c>
    </row>
    <row r="318" spans="1:8" s="56" customFormat="1" ht="18.55" x14ac:dyDescent="0.2">
      <c r="A318" s="41" t="s">
        <v>829</v>
      </c>
      <c r="B318" s="69">
        <v>912</v>
      </c>
      <c r="C318" s="143" t="s">
        <v>55</v>
      </c>
      <c r="D318" s="143" t="s">
        <v>76</v>
      </c>
      <c r="E318" s="143" t="s">
        <v>492</v>
      </c>
      <c r="F318" s="54" t="s">
        <v>128</v>
      </c>
      <c r="G318" s="188">
        <f>220</f>
        <v>220</v>
      </c>
      <c r="H318" s="188">
        <f>220</f>
        <v>220</v>
      </c>
    </row>
    <row r="319" spans="1:8" s="56" customFormat="1" ht="47.05" x14ac:dyDescent="0.2">
      <c r="A319" s="46" t="s">
        <v>299</v>
      </c>
      <c r="B319" s="48">
        <v>912</v>
      </c>
      <c r="C319" s="32" t="s">
        <v>55</v>
      </c>
      <c r="D319" s="32" t="s">
        <v>76</v>
      </c>
      <c r="E319" s="32" t="s">
        <v>300</v>
      </c>
      <c r="F319" s="32"/>
      <c r="G319" s="186">
        <f t="shared" ref="G319:H320" si="85">G320</f>
        <v>425</v>
      </c>
      <c r="H319" s="186">
        <f t="shared" si="85"/>
        <v>425</v>
      </c>
    </row>
    <row r="320" spans="1:8" s="56" customFormat="1" ht="31.4" x14ac:dyDescent="0.2">
      <c r="A320" s="58" t="s">
        <v>301</v>
      </c>
      <c r="B320" s="74">
        <v>912</v>
      </c>
      <c r="C320" s="37" t="s">
        <v>55</v>
      </c>
      <c r="D320" s="37" t="s">
        <v>76</v>
      </c>
      <c r="E320" s="37" t="s">
        <v>302</v>
      </c>
      <c r="F320" s="37"/>
      <c r="G320" s="187">
        <f t="shared" si="85"/>
        <v>425</v>
      </c>
      <c r="H320" s="187">
        <f t="shared" si="85"/>
        <v>425</v>
      </c>
    </row>
    <row r="321" spans="1:8" s="56" customFormat="1" ht="18.55" x14ac:dyDescent="0.2">
      <c r="A321" s="41" t="s">
        <v>22</v>
      </c>
      <c r="B321" s="69">
        <v>912</v>
      </c>
      <c r="C321" s="143" t="s">
        <v>55</v>
      </c>
      <c r="D321" s="143" t="s">
        <v>76</v>
      </c>
      <c r="E321" s="143" t="s">
        <v>302</v>
      </c>
      <c r="F321" s="143">
        <v>200</v>
      </c>
      <c r="G321" s="188">
        <f t="shared" ref="G321:H322" si="86">G322</f>
        <v>425</v>
      </c>
      <c r="H321" s="188">
        <f t="shared" si="86"/>
        <v>425</v>
      </c>
    </row>
    <row r="322" spans="1:8" s="56" customFormat="1" ht="31.4" x14ac:dyDescent="0.2">
      <c r="A322" s="41" t="s">
        <v>17</v>
      </c>
      <c r="B322" s="69">
        <v>912</v>
      </c>
      <c r="C322" s="143" t="s">
        <v>55</v>
      </c>
      <c r="D322" s="143" t="s">
        <v>76</v>
      </c>
      <c r="E322" s="143" t="s">
        <v>302</v>
      </c>
      <c r="F322" s="143">
        <v>240</v>
      </c>
      <c r="G322" s="188">
        <f t="shared" si="86"/>
        <v>425</v>
      </c>
      <c r="H322" s="188">
        <f t="shared" si="86"/>
        <v>425</v>
      </c>
    </row>
    <row r="323" spans="1:8" s="56" customFormat="1" ht="18.55" x14ac:dyDescent="0.2">
      <c r="A323" s="41" t="s">
        <v>829</v>
      </c>
      <c r="B323" s="69">
        <v>912</v>
      </c>
      <c r="C323" s="143" t="s">
        <v>55</v>
      </c>
      <c r="D323" s="143" t="s">
        <v>76</v>
      </c>
      <c r="E323" s="143" t="s">
        <v>302</v>
      </c>
      <c r="F323" s="143" t="s">
        <v>128</v>
      </c>
      <c r="G323" s="188">
        <v>425</v>
      </c>
      <c r="H323" s="188">
        <v>425</v>
      </c>
    </row>
    <row r="324" spans="1:8" s="56" customFormat="1" ht="18.55" x14ac:dyDescent="0.2">
      <c r="A324" s="46" t="s">
        <v>398</v>
      </c>
      <c r="B324" s="48">
        <v>912</v>
      </c>
      <c r="C324" s="32" t="s">
        <v>55</v>
      </c>
      <c r="D324" s="32" t="s">
        <v>76</v>
      </c>
      <c r="E324" s="32" t="s">
        <v>309</v>
      </c>
      <c r="F324" s="32"/>
      <c r="G324" s="186">
        <f t="shared" ref="G324:H324" si="87">G325</f>
        <v>5515</v>
      </c>
      <c r="H324" s="186">
        <f t="shared" si="87"/>
        <v>5515</v>
      </c>
    </row>
    <row r="325" spans="1:8" s="56" customFormat="1" ht="31.4" x14ac:dyDescent="0.2">
      <c r="A325" s="58" t="s">
        <v>310</v>
      </c>
      <c r="B325" s="74">
        <v>912</v>
      </c>
      <c r="C325" s="37" t="s">
        <v>55</v>
      </c>
      <c r="D325" s="37" t="s">
        <v>76</v>
      </c>
      <c r="E325" s="37" t="s">
        <v>311</v>
      </c>
      <c r="F325" s="37"/>
      <c r="G325" s="187">
        <f>G326</f>
        <v>5515</v>
      </c>
      <c r="H325" s="187">
        <f>H326</f>
        <v>5515</v>
      </c>
    </row>
    <row r="326" spans="1:8" s="56" customFormat="1" ht="31.4" x14ac:dyDescent="0.2">
      <c r="A326" s="41" t="s">
        <v>18</v>
      </c>
      <c r="B326" s="69">
        <v>912</v>
      </c>
      <c r="C326" s="143" t="s">
        <v>55</v>
      </c>
      <c r="D326" s="143" t="s">
        <v>76</v>
      </c>
      <c r="E326" s="143" t="s">
        <v>311</v>
      </c>
      <c r="F326" s="143" t="s">
        <v>20</v>
      </c>
      <c r="G326" s="188">
        <f t="shared" ref="G326:H326" si="88">G327</f>
        <v>5515</v>
      </c>
      <c r="H326" s="188">
        <f t="shared" si="88"/>
        <v>5515</v>
      </c>
    </row>
    <row r="327" spans="1:8" s="56" customFormat="1" ht="18.55" x14ac:dyDescent="0.2">
      <c r="A327" s="41" t="s">
        <v>187</v>
      </c>
      <c r="B327" s="69">
        <v>912</v>
      </c>
      <c r="C327" s="143" t="s">
        <v>55</v>
      </c>
      <c r="D327" s="143" t="s">
        <v>76</v>
      </c>
      <c r="E327" s="143" t="s">
        <v>311</v>
      </c>
      <c r="F327" s="143" t="s">
        <v>21</v>
      </c>
      <c r="G327" s="188">
        <f t="shared" ref="G327:H327" si="89">G328</f>
        <v>5515</v>
      </c>
      <c r="H327" s="188">
        <f t="shared" si="89"/>
        <v>5515</v>
      </c>
    </row>
    <row r="328" spans="1:8" s="56" customFormat="1" ht="18.55" x14ac:dyDescent="0.2">
      <c r="A328" s="41" t="s">
        <v>149</v>
      </c>
      <c r="B328" s="69">
        <v>912</v>
      </c>
      <c r="C328" s="143" t="s">
        <v>55</v>
      </c>
      <c r="D328" s="143" t="s">
        <v>76</v>
      </c>
      <c r="E328" s="143" t="s">
        <v>311</v>
      </c>
      <c r="F328" s="143" t="s">
        <v>150</v>
      </c>
      <c r="G328" s="188">
        <v>5515</v>
      </c>
      <c r="H328" s="188">
        <v>5515</v>
      </c>
    </row>
    <row r="329" spans="1:8" s="73" customFormat="1" ht="19.25" x14ac:dyDescent="0.2">
      <c r="A329" s="141" t="s">
        <v>493</v>
      </c>
      <c r="B329" s="72">
        <v>912</v>
      </c>
      <c r="C329" s="142" t="s">
        <v>55</v>
      </c>
      <c r="D329" s="142" t="s">
        <v>76</v>
      </c>
      <c r="E329" s="61" t="s">
        <v>496</v>
      </c>
      <c r="F329" s="62"/>
      <c r="G329" s="190">
        <f t="shared" ref="G329:H329" si="90">G330</f>
        <v>6879</v>
      </c>
      <c r="H329" s="190">
        <f t="shared" si="90"/>
        <v>6879</v>
      </c>
    </row>
    <row r="330" spans="1:8" s="56" customFormat="1" ht="18.55" x14ac:dyDescent="0.2">
      <c r="A330" s="31" t="s">
        <v>494</v>
      </c>
      <c r="B330" s="48">
        <v>912</v>
      </c>
      <c r="C330" s="32" t="s">
        <v>55</v>
      </c>
      <c r="D330" s="32" t="s">
        <v>76</v>
      </c>
      <c r="E330" s="32" t="s">
        <v>497</v>
      </c>
      <c r="F330" s="19"/>
      <c r="G330" s="186">
        <f>G331+G335</f>
        <v>6879</v>
      </c>
      <c r="H330" s="186">
        <f>H331+H335</f>
        <v>6879</v>
      </c>
    </row>
    <row r="331" spans="1:8" s="56" customFormat="1" ht="18.55" x14ac:dyDescent="0.2">
      <c r="A331" s="58" t="s">
        <v>495</v>
      </c>
      <c r="B331" s="74">
        <v>912</v>
      </c>
      <c r="C331" s="37" t="s">
        <v>55</v>
      </c>
      <c r="D331" s="37" t="s">
        <v>76</v>
      </c>
      <c r="E331" s="37" t="s">
        <v>498</v>
      </c>
      <c r="F331" s="37"/>
      <c r="G331" s="187">
        <f>G332</f>
        <v>5979</v>
      </c>
      <c r="H331" s="187">
        <f>H332</f>
        <v>5979</v>
      </c>
    </row>
    <row r="332" spans="1:8" s="56" customFormat="1" ht="18.55" x14ac:dyDescent="0.2">
      <c r="A332" s="1" t="s">
        <v>22</v>
      </c>
      <c r="B332" s="69">
        <v>912</v>
      </c>
      <c r="C332" s="143" t="s">
        <v>55</v>
      </c>
      <c r="D332" s="143" t="s">
        <v>76</v>
      </c>
      <c r="E332" s="143" t="s">
        <v>498</v>
      </c>
      <c r="F332" s="19" t="s">
        <v>15</v>
      </c>
      <c r="G332" s="188">
        <f t="shared" ref="G332:H333" si="91">G333</f>
        <v>5979</v>
      </c>
      <c r="H332" s="188">
        <f t="shared" si="91"/>
        <v>5979</v>
      </c>
    </row>
    <row r="333" spans="1:8" s="56" customFormat="1" ht="31.4" x14ac:dyDescent="0.2">
      <c r="A333" s="68" t="s">
        <v>17</v>
      </c>
      <c r="B333" s="69">
        <v>912</v>
      </c>
      <c r="C333" s="143" t="s">
        <v>55</v>
      </c>
      <c r="D333" s="143" t="s">
        <v>76</v>
      </c>
      <c r="E333" s="143" t="s">
        <v>498</v>
      </c>
      <c r="F333" s="19" t="s">
        <v>16</v>
      </c>
      <c r="G333" s="188">
        <f t="shared" si="91"/>
        <v>5979</v>
      </c>
      <c r="H333" s="188">
        <f t="shared" si="91"/>
        <v>5979</v>
      </c>
    </row>
    <row r="334" spans="1:8" s="56" customFormat="1" ht="18.55" x14ac:dyDescent="0.2">
      <c r="A334" s="41" t="s">
        <v>829</v>
      </c>
      <c r="B334" s="69">
        <v>912</v>
      </c>
      <c r="C334" s="143" t="s">
        <v>55</v>
      </c>
      <c r="D334" s="143" t="s">
        <v>76</v>
      </c>
      <c r="E334" s="143" t="s">
        <v>498</v>
      </c>
      <c r="F334" s="19" t="s">
        <v>128</v>
      </c>
      <c r="G334" s="188">
        <v>5979</v>
      </c>
      <c r="H334" s="188">
        <v>5979</v>
      </c>
    </row>
    <row r="335" spans="1:8" s="56" customFormat="1" ht="18.55" x14ac:dyDescent="0.2">
      <c r="A335" s="35" t="s">
        <v>567</v>
      </c>
      <c r="B335" s="74">
        <v>912</v>
      </c>
      <c r="C335" s="37" t="s">
        <v>55</v>
      </c>
      <c r="D335" s="37" t="s">
        <v>76</v>
      </c>
      <c r="E335" s="37" t="s">
        <v>568</v>
      </c>
      <c r="F335" s="37"/>
      <c r="G335" s="187">
        <f t="shared" ref="G335:H337" si="92">G336</f>
        <v>900</v>
      </c>
      <c r="H335" s="187">
        <f t="shared" si="92"/>
        <v>900</v>
      </c>
    </row>
    <row r="336" spans="1:8" s="56" customFormat="1" ht="31.4" x14ac:dyDescent="0.2">
      <c r="A336" s="68" t="s">
        <v>18</v>
      </c>
      <c r="B336" s="69">
        <v>912</v>
      </c>
      <c r="C336" s="143" t="s">
        <v>55</v>
      </c>
      <c r="D336" s="143" t="s">
        <v>76</v>
      </c>
      <c r="E336" s="143" t="s">
        <v>568</v>
      </c>
      <c r="F336" s="54" t="s">
        <v>20</v>
      </c>
      <c r="G336" s="188">
        <f t="shared" si="92"/>
        <v>900</v>
      </c>
      <c r="H336" s="188">
        <f t="shared" si="92"/>
        <v>900</v>
      </c>
    </row>
    <row r="337" spans="1:8" s="56" customFormat="1" ht="31.4" x14ac:dyDescent="0.2">
      <c r="A337" s="68" t="s">
        <v>27</v>
      </c>
      <c r="B337" s="69">
        <v>912</v>
      </c>
      <c r="C337" s="143" t="s">
        <v>55</v>
      </c>
      <c r="D337" s="143" t="s">
        <v>76</v>
      </c>
      <c r="E337" s="143" t="s">
        <v>568</v>
      </c>
      <c r="F337" s="54" t="s">
        <v>0</v>
      </c>
      <c r="G337" s="188">
        <f t="shared" si="92"/>
        <v>900</v>
      </c>
      <c r="H337" s="188">
        <f t="shared" si="92"/>
        <v>900</v>
      </c>
    </row>
    <row r="338" spans="1:8" s="56" customFormat="1" ht="94.1" x14ac:dyDescent="0.2">
      <c r="A338" s="67" t="s">
        <v>665</v>
      </c>
      <c r="B338" s="69">
        <v>912</v>
      </c>
      <c r="C338" s="143" t="s">
        <v>55</v>
      </c>
      <c r="D338" s="143" t="s">
        <v>76</v>
      </c>
      <c r="E338" s="143" t="s">
        <v>568</v>
      </c>
      <c r="F338" s="54" t="s">
        <v>669</v>
      </c>
      <c r="G338" s="188">
        <v>900</v>
      </c>
      <c r="H338" s="188">
        <v>900</v>
      </c>
    </row>
    <row r="339" spans="1:8" s="56" customFormat="1" ht="18.55" x14ac:dyDescent="0.2">
      <c r="A339" s="77" t="s">
        <v>77</v>
      </c>
      <c r="B339" s="48">
        <v>912</v>
      </c>
      <c r="C339" s="10" t="s">
        <v>56</v>
      </c>
      <c r="D339" s="10"/>
      <c r="E339" s="10"/>
      <c r="F339" s="10"/>
      <c r="G339" s="208">
        <f>G340+G351+G387</f>
        <v>481878</v>
      </c>
      <c r="H339" s="208">
        <f>H340+H351+H387</f>
        <v>472663</v>
      </c>
    </row>
    <row r="340" spans="1:8" s="56" customFormat="1" ht="18.55" x14ac:dyDescent="0.2">
      <c r="A340" s="33" t="s">
        <v>79</v>
      </c>
      <c r="B340" s="48">
        <v>912</v>
      </c>
      <c r="C340" s="32" t="s">
        <v>56</v>
      </c>
      <c r="D340" s="32" t="s">
        <v>61</v>
      </c>
      <c r="E340" s="32"/>
      <c r="F340" s="32"/>
      <c r="G340" s="186">
        <f t="shared" ref="G340:H341" si="93">G341</f>
        <v>23784</v>
      </c>
      <c r="H340" s="186">
        <f t="shared" si="93"/>
        <v>24893</v>
      </c>
    </row>
    <row r="341" spans="1:8" s="56" customFormat="1" ht="55.6" x14ac:dyDescent="0.2">
      <c r="A341" s="64" t="s">
        <v>649</v>
      </c>
      <c r="B341" s="48">
        <v>912</v>
      </c>
      <c r="C341" s="32" t="s">
        <v>56</v>
      </c>
      <c r="D341" s="32" t="s">
        <v>61</v>
      </c>
      <c r="E341" s="10" t="s">
        <v>240</v>
      </c>
      <c r="F341" s="12"/>
      <c r="G341" s="185">
        <f t="shared" si="93"/>
        <v>23784</v>
      </c>
      <c r="H341" s="185">
        <f t="shared" si="93"/>
        <v>24893</v>
      </c>
    </row>
    <row r="342" spans="1:8" s="56" customFormat="1" ht="31.4" x14ac:dyDescent="0.2">
      <c r="A342" s="31" t="s">
        <v>738</v>
      </c>
      <c r="B342" s="48">
        <v>912</v>
      </c>
      <c r="C342" s="32" t="s">
        <v>56</v>
      </c>
      <c r="D342" s="32" t="s">
        <v>61</v>
      </c>
      <c r="E342" s="7" t="s">
        <v>245</v>
      </c>
      <c r="F342" s="31"/>
      <c r="G342" s="186">
        <f>G343+G347</f>
        <v>23784</v>
      </c>
      <c r="H342" s="186">
        <f>H343+H347</f>
        <v>24893</v>
      </c>
    </row>
    <row r="343" spans="1:8" s="56" customFormat="1" ht="39.75" customHeight="1" x14ac:dyDescent="0.2">
      <c r="A343" s="35" t="s">
        <v>246</v>
      </c>
      <c r="B343" s="74">
        <v>912</v>
      </c>
      <c r="C343" s="37" t="s">
        <v>56</v>
      </c>
      <c r="D343" s="37" t="s">
        <v>61</v>
      </c>
      <c r="E343" s="37" t="s">
        <v>247</v>
      </c>
      <c r="F343" s="36"/>
      <c r="G343" s="187">
        <f t="shared" ref="G343:H345" si="94">G344</f>
        <v>22184</v>
      </c>
      <c r="H343" s="187">
        <f t="shared" si="94"/>
        <v>23293</v>
      </c>
    </row>
    <row r="344" spans="1:8" s="56" customFormat="1" ht="18.55" x14ac:dyDescent="0.2">
      <c r="A344" s="67" t="s">
        <v>22</v>
      </c>
      <c r="B344" s="69">
        <v>912</v>
      </c>
      <c r="C344" s="143" t="s">
        <v>56</v>
      </c>
      <c r="D344" s="143" t="s">
        <v>61</v>
      </c>
      <c r="E344" s="143" t="s">
        <v>247</v>
      </c>
      <c r="F344" s="144">
        <v>200</v>
      </c>
      <c r="G344" s="188">
        <f t="shared" si="94"/>
        <v>22184</v>
      </c>
      <c r="H344" s="188">
        <f t="shared" si="94"/>
        <v>23293</v>
      </c>
    </row>
    <row r="345" spans="1:8" s="56" customFormat="1" ht="31.4" x14ac:dyDescent="0.2">
      <c r="A345" s="67" t="s">
        <v>17</v>
      </c>
      <c r="B345" s="69">
        <v>912</v>
      </c>
      <c r="C345" s="143" t="s">
        <v>56</v>
      </c>
      <c r="D345" s="143" t="s">
        <v>61</v>
      </c>
      <c r="E345" s="143" t="s">
        <v>247</v>
      </c>
      <c r="F345" s="144">
        <v>240</v>
      </c>
      <c r="G345" s="188">
        <f t="shared" si="94"/>
        <v>22184</v>
      </c>
      <c r="H345" s="188">
        <f t="shared" si="94"/>
        <v>23293</v>
      </c>
    </row>
    <row r="346" spans="1:8" s="56" customFormat="1" ht="18.55" x14ac:dyDescent="0.2">
      <c r="A346" s="38" t="s">
        <v>828</v>
      </c>
      <c r="B346" s="69">
        <v>912</v>
      </c>
      <c r="C346" s="143" t="s">
        <v>56</v>
      </c>
      <c r="D346" s="143" t="s">
        <v>61</v>
      </c>
      <c r="E346" s="143" t="s">
        <v>247</v>
      </c>
      <c r="F346" s="144">
        <v>244</v>
      </c>
      <c r="G346" s="188">
        <v>22184</v>
      </c>
      <c r="H346" s="188">
        <v>23293</v>
      </c>
    </row>
    <row r="347" spans="1:8" s="56" customFormat="1" ht="47.05" x14ac:dyDescent="0.2">
      <c r="A347" s="35" t="s">
        <v>248</v>
      </c>
      <c r="B347" s="74">
        <v>912</v>
      </c>
      <c r="C347" s="37" t="s">
        <v>56</v>
      </c>
      <c r="D347" s="37" t="s">
        <v>61</v>
      </c>
      <c r="E347" s="37" t="s">
        <v>249</v>
      </c>
      <c r="F347" s="36"/>
      <c r="G347" s="187">
        <f t="shared" ref="G347:H349" si="95">G348</f>
        <v>1600</v>
      </c>
      <c r="H347" s="187">
        <f t="shared" si="95"/>
        <v>1600</v>
      </c>
    </row>
    <row r="348" spans="1:8" s="56" customFormat="1" ht="18.55" x14ac:dyDescent="0.2">
      <c r="A348" s="67" t="s">
        <v>22</v>
      </c>
      <c r="B348" s="69">
        <v>912</v>
      </c>
      <c r="C348" s="143" t="s">
        <v>56</v>
      </c>
      <c r="D348" s="143" t="s">
        <v>61</v>
      </c>
      <c r="E348" s="143" t="s">
        <v>249</v>
      </c>
      <c r="F348" s="144">
        <v>200</v>
      </c>
      <c r="G348" s="188">
        <f t="shared" si="95"/>
        <v>1600</v>
      </c>
      <c r="H348" s="188">
        <f t="shared" si="95"/>
        <v>1600</v>
      </c>
    </row>
    <row r="349" spans="1:8" s="56" customFormat="1" ht="31.4" x14ac:dyDescent="0.2">
      <c r="A349" s="67" t="s">
        <v>17</v>
      </c>
      <c r="B349" s="69">
        <v>912</v>
      </c>
      <c r="C349" s="143" t="s">
        <v>56</v>
      </c>
      <c r="D349" s="143" t="s">
        <v>61</v>
      </c>
      <c r="E349" s="143" t="s">
        <v>249</v>
      </c>
      <c r="F349" s="144">
        <v>240</v>
      </c>
      <c r="G349" s="188">
        <f t="shared" si="95"/>
        <v>1600</v>
      </c>
      <c r="H349" s="188">
        <f t="shared" si="95"/>
        <v>1600</v>
      </c>
    </row>
    <row r="350" spans="1:8" s="56" customFormat="1" ht="18.55" x14ac:dyDescent="0.2">
      <c r="A350" s="38" t="s">
        <v>828</v>
      </c>
      <c r="B350" s="69">
        <v>912</v>
      </c>
      <c r="C350" s="143" t="s">
        <v>56</v>
      </c>
      <c r="D350" s="143" t="s">
        <v>61</v>
      </c>
      <c r="E350" s="143" t="s">
        <v>249</v>
      </c>
      <c r="F350" s="144">
        <v>244</v>
      </c>
      <c r="G350" s="188">
        <v>1600</v>
      </c>
      <c r="H350" s="188">
        <v>1600</v>
      </c>
    </row>
    <row r="351" spans="1:8" s="56" customFormat="1" ht="18.55" x14ac:dyDescent="0.2">
      <c r="A351" s="82" t="s">
        <v>250</v>
      </c>
      <c r="B351" s="48">
        <v>912</v>
      </c>
      <c r="C351" s="32" t="s">
        <v>56</v>
      </c>
      <c r="D351" s="32" t="s">
        <v>75</v>
      </c>
      <c r="E351" s="143"/>
      <c r="F351" s="143"/>
      <c r="G351" s="186">
        <f>G352</f>
        <v>406130</v>
      </c>
      <c r="H351" s="186">
        <f>H352</f>
        <v>392013</v>
      </c>
    </row>
    <row r="352" spans="1:8" s="56" customFormat="1" ht="55.6" x14ac:dyDescent="0.2">
      <c r="A352" s="64" t="s">
        <v>649</v>
      </c>
      <c r="B352" s="48">
        <v>912</v>
      </c>
      <c r="C352" s="32" t="s">
        <v>56</v>
      </c>
      <c r="D352" s="32" t="s">
        <v>75</v>
      </c>
      <c r="E352" s="10" t="s">
        <v>240</v>
      </c>
      <c r="F352" s="143"/>
      <c r="G352" s="186">
        <f>G353+G378</f>
        <v>406130</v>
      </c>
      <c r="H352" s="186">
        <f>H353+H378</f>
        <v>392013</v>
      </c>
    </row>
    <row r="353" spans="1:8" s="56" customFormat="1" ht="47.05" x14ac:dyDescent="0.2">
      <c r="A353" s="31" t="s">
        <v>739</v>
      </c>
      <c r="B353" s="48">
        <v>912</v>
      </c>
      <c r="C353" s="32" t="s">
        <v>56</v>
      </c>
      <c r="D353" s="32" t="s">
        <v>75</v>
      </c>
      <c r="E353" s="32" t="s">
        <v>251</v>
      </c>
      <c r="F353" s="7"/>
      <c r="G353" s="186">
        <f>G354+G358+G362+G366+G370+G374</f>
        <v>394780</v>
      </c>
      <c r="H353" s="186">
        <f>H354+H358+H362+H366+H370+H374</f>
        <v>380488</v>
      </c>
    </row>
    <row r="354" spans="1:8" s="56" customFormat="1" ht="18.55" x14ac:dyDescent="0.2">
      <c r="A354" s="83" t="s">
        <v>171</v>
      </c>
      <c r="B354" s="74">
        <v>912</v>
      </c>
      <c r="C354" s="37" t="s">
        <v>56</v>
      </c>
      <c r="D354" s="37" t="s">
        <v>75</v>
      </c>
      <c r="E354" s="37" t="s">
        <v>252</v>
      </c>
      <c r="F354" s="36"/>
      <c r="G354" s="187">
        <f t="shared" ref="G354:H356" si="96">G355</f>
        <v>205782</v>
      </c>
      <c r="H354" s="187">
        <f t="shared" si="96"/>
        <v>215249</v>
      </c>
    </row>
    <row r="355" spans="1:8" s="56" customFormat="1" ht="18.55" x14ac:dyDescent="0.2">
      <c r="A355" s="67" t="s">
        <v>22</v>
      </c>
      <c r="B355" s="69">
        <v>912</v>
      </c>
      <c r="C355" s="143" t="s">
        <v>56</v>
      </c>
      <c r="D355" s="143" t="s">
        <v>75</v>
      </c>
      <c r="E355" s="143" t="s">
        <v>252</v>
      </c>
      <c r="F355" s="144">
        <v>200</v>
      </c>
      <c r="G355" s="188">
        <f t="shared" si="96"/>
        <v>205782</v>
      </c>
      <c r="H355" s="188">
        <f t="shared" si="96"/>
        <v>215249</v>
      </c>
    </row>
    <row r="356" spans="1:8" s="56" customFormat="1" ht="31.4" x14ac:dyDescent="0.2">
      <c r="A356" s="67" t="s">
        <v>17</v>
      </c>
      <c r="B356" s="69">
        <v>912</v>
      </c>
      <c r="C356" s="143" t="s">
        <v>56</v>
      </c>
      <c r="D356" s="143" t="s">
        <v>75</v>
      </c>
      <c r="E356" s="143" t="s">
        <v>252</v>
      </c>
      <c r="F356" s="144">
        <v>240</v>
      </c>
      <c r="G356" s="188">
        <f t="shared" si="96"/>
        <v>205782</v>
      </c>
      <c r="H356" s="188">
        <f t="shared" si="96"/>
        <v>215249</v>
      </c>
    </row>
    <row r="357" spans="1:8" s="56" customFormat="1" ht="18.55" x14ac:dyDescent="0.2">
      <c r="A357" s="38" t="s">
        <v>828</v>
      </c>
      <c r="B357" s="69">
        <v>912</v>
      </c>
      <c r="C357" s="143" t="s">
        <v>56</v>
      </c>
      <c r="D357" s="143" t="s">
        <v>75</v>
      </c>
      <c r="E357" s="143" t="s">
        <v>252</v>
      </c>
      <c r="F357" s="144">
        <v>244</v>
      </c>
      <c r="G357" s="188">
        <v>205782</v>
      </c>
      <c r="H357" s="188">
        <v>215249</v>
      </c>
    </row>
    <row r="358" spans="1:8" s="56" customFormat="1" ht="18.55" x14ac:dyDescent="0.2">
      <c r="A358" s="83" t="s">
        <v>254</v>
      </c>
      <c r="B358" s="74">
        <v>912</v>
      </c>
      <c r="C358" s="37" t="s">
        <v>56</v>
      </c>
      <c r="D358" s="37" t="s">
        <v>75</v>
      </c>
      <c r="E358" s="37" t="s">
        <v>255</v>
      </c>
      <c r="F358" s="144"/>
      <c r="G358" s="188">
        <f t="shared" ref="G358:H360" si="97">G359</f>
        <v>44524</v>
      </c>
      <c r="H358" s="188">
        <f t="shared" si="97"/>
        <v>60000</v>
      </c>
    </row>
    <row r="359" spans="1:8" s="56" customFormat="1" ht="18.55" x14ac:dyDescent="0.2">
      <c r="A359" s="67" t="s">
        <v>22</v>
      </c>
      <c r="B359" s="69">
        <v>912</v>
      </c>
      <c r="C359" s="143" t="s">
        <v>56</v>
      </c>
      <c r="D359" s="143" t="s">
        <v>75</v>
      </c>
      <c r="E359" s="143" t="s">
        <v>255</v>
      </c>
      <c r="F359" s="144">
        <v>200</v>
      </c>
      <c r="G359" s="188">
        <f t="shared" si="97"/>
        <v>44524</v>
      </c>
      <c r="H359" s="188">
        <f t="shared" si="97"/>
        <v>60000</v>
      </c>
    </row>
    <row r="360" spans="1:8" s="56" customFormat="1" ht="31.4" x14ac:dyDescent="0.2">
      <c r="A360" s="67" t="s">
        <v>17</v>
      </c>
      <c r="B360" s="69">
        <v>912</v>
      </c>
      <c r="C360" s="143" t="s">
        <v>56</v>
      </c>
      <c r="D360" s="143" t="s">
        <v>75</v>
      </c>
      <c r="E360" s="143" t="s">
        <v>255</v>
      </c>
      <c r="F360" s="144">
        <v>240</v>
      </c>
      <c r="G360" s="188">
        <f t="shared" si="97"/>
        <v>44524</v>
      </c>
      <c r="H360" s="188">
        <f t="shared" si="97"/>
        <v>60000</v>
      </c>
    </row>
    <row r="361" spans="1:8" s="56" customFormat="1" ht="18.55" x14ac:dyDescent="0.2">
      <c r="A361" s="38" t="s">
        <v>828</v>
      </c>
      <c r="B361" s="69">
        <v>912</v>
      </c>
      <c r="C361" s="143" t="s">
        <v>56</v>
      </c>
      <c r="D361" s="143" t="s">
        <v>75</v>
      </c>
      <c r="E361" s="143" t="s">
        <v>255</v>
      </c>
      <c r="F361" s="144">
        <v>244</v>
      </c>
      <c r="G361" s="188">
        <v>44524</v>
      </c>
      <c r="H361" s="188">
        <v>60000</v>
      </c>
    </row>
    <row r="362" spans="1:8" s="56" customFormat="1" ht="18.55" x14ac:dyDescent="0.2">
      <c r="A362" s="35" t="s">
        <v>407</v>
      </c>
      <c r="B362" s="74">
        <v>912</v>
      </c>
      <c r="C362" s="37" t="s">
        <v>56</v>
      </c>
      <c r="D362" s="37" t="s">
        <v>75</v>
      </c>
      <c r="E362" s="37" t="s">
        <v>408</v>
      </c>
      <c r="F362" s="37"/>
      <c r="G362" s="187">
        <f>G363</f>
        <v>15309</v>
      </c>
      <c r="H362" s="187">
        <f t="shared" ref="H362" si="98">H363</f>
        <v>16074</v>
      </c>
    </row>
    <row r="363" spans="1:8" s="56" customFormat="1" ht="18.55" x14ac:dyDescent="0.2">
      <c r="A363" s="67" t="s">
        <v>22</v>
      </c>
      <c r="B363" s="69">
        <v>912</v>
      </c>
      <c r="C363" s="143" t="s">
        <v>56</v>
      </c>
      <c r="D363" s="143" t="s">
        <v>75</v>
      </c>
      <c r="E363" s="143" t="s">
        <v>408</v>
      </c>
      <c r="F363" s="144">
        <v>200</v>
      </c>
      <c r="G363" s="188">
        <f t="shared" ref="G363:H364" si="99">G364</f>
        <v>15309</v>
      </c>
      <c r="H363" s="188">
        <f t="shared" si="99"/>
        <v>16074</v>
      </c>
    </row>
    <row r="364" spans="1:8" s="56" customFormat="1" ht="31.4" x14ac:dyDescent="0.2">
      <c r="A364" s="67" t="s">
        <v>17</v>
      </c>
      <c r="B364" s="69">
        <v>912</v>
      </c>
      <c r="C364" s="143" t="s">
        <v>56</v>
      </c>
      <c r="D364" s="143" t="s">
        <v>75</v>
      </c>
      <c r="E364" s="143" t="s">
        <v>408</v>
      </c>
      <c r="F364" s="144">
        <v>240</v>
      </c>
      <c r="G364" s="188">
        <f t="shared" si="99"/>
        <v>15309</v>
      </c>
      <c r="H364" s="188">
        <f t="shared" si="99"/>
        <v>16074</v>
      </c>
    </row>
    <row r="365" spans="1:8" s="56" customFormat="1" ht="18.55" x14ac:dyDescent="0.2">
      <c r="A365" s="38" t="s">
        <v>828</v>
      </c>
      <c r="B365" s="69">
        <v>912</v>
      </c>
      <c r="C365" s="143" t="s">
        <v>56</v>
      </c>
      <c r="D365" s="143" t="s">
        <v>75</v>
      </c>
      <c r="E365" s="143" t="s">
        <v>408</v>
      </c>
      <c r="F365" s="144">
        <v>244</v>
      </c>
      <c r="G365" s="188">
        <v>15309</v>
      </c>
      <c r="H365" s="188">
        <v>16074</v>
      </c>
    </row>
    <row r="366" spans="1:8" s="56" customFormat="1" ht="31.4" x14ac:dyDescent="0.2">
      <c r="A366" s="35" t="s">
        <v>740</v>
      </c>
      <c r="B366" s="74">
        <v>912</v>
      </c>
      <c r="C366" s="37" t="s">
        <v>56</v>
      </c>
      <c r="D366" s="37" t="s">
        <v>75</v>
      </c>
      <c r="E366" s="37" t="s">
        <v>744</v>
      </c>
      <c r="F366" s="36"/>
      <c r="G366" s="187">
        <f t="shared" ref="G366:H368" si="100">G367</f>
        <v>40000</v>
      </c>
      <c r="H366" s="187">
        <f t="shared" si="100"/>
        <v>0</v>
      </c>
    </row>
    <row r="367" spans="1:8" s="56" customFormat="1" ht="31.4" x14ac:dyDescent="0.2">
      <c r="A367" s="84" t="s">
        <v>413</v>
      </c>
      <c r="B367" s="69">
        <v>912</v>
      </c>
      <c r="C367" s="143" t="s">
        <v>56</v>
      </c>
      <c r="D367" s="143" t="s">
        <v>75</v>
      </c>
      <c r="E367" s="143" t="s">
        <v>744</v>
      </c>
      <c r="F367" s="144">
        <v>400</v>
      </c>
      <c r="G367" s="188">
        <f t="shared" si="100"/>
        <v>40000</v>
      </c>
      <c r="H367" s="188">
        <f t="shared" si="100"/>
        <v>0</v>
      </c>
    </row>
    <row r="368" spans="1:8" s="56" customFormat="1" ht="18.55" x14ac:dyDescent="0.2">
      <c r="A368" s="68" t="s">
        <v>35</v>
      </c>
      <c r="B368" s="69">
        <v>912</v>
      </c>
      <c r="C368" s="143" t="s">
        <v>56</v>
      </c>
      <c r="D368" s="143" t="s">
        <v>75</v>
      </c>
      <c r="E368" s="143" t="s">
        <v>744</v>
      </c>
      <c r="F368" s="144">
        <v>410</v>
      </c>
      <c r="G368" s="188">
        <f t="shared" si="100"/>
        <v>40000</v>
      </c>
      <c r="H368" s="188">
        <f t="shared" si="100"/>
        <v>0</v>
      </c>
    </row>
    <row r="369" spans="1:8" s="56" customFormat="1" ht="31.4" x14ac:dyDescent="0.2">
      <c r="A369" s="68" t="s">
        <v>136</v>
      </c>
      <c r="B369" s="69">
        <v>912</v>
      </c>
      <c r="C369" s="143" t="s">
        <v>56</v>
      </c>
      <c r="D369" s="143" t="s">
        <v>75</v>
      </c>
      <c r="E369" s="143" t="s">
        <v>744</v>
      </c>
      <c r="F369" s="144">
        <v>414</v>
      </c>
      <c r="G369" s="188">
        <v>40000</v>
      </c>
      <c r="H369" s="188">
        <v>0</v>
      </c>
    </row>
    <row r="370" spans="1:8" s="56" customFormat="1" ht="31.4" x14ac:dyDescent="0.2">
      <c r="A370" s="35" t="s">
        <v>741</v>
      </c>
      <c r="B370" s="74">
        <v>912</v>
      </c>
      <c r="C370" s="37" t="s">
        <v>56</v>
      </c>
      <c r="D370" s="37" t="s">
        <v>75</v>
      </c>
      <c r="E370" s="37" t="s">
        <v>745</v>
      </c>
      <c r="F370" s="36"/>
      <c r="G370" s="187">
        <f t="shared" ref="G370:H372" si="101">G371</f>
        <v>87165</v>
      </c>
      <c r="H370" s="187">
        <f t="shared" si="101"/>
        <v>87165</v>
      </c>
    </row>
    <row r="371" spans="1:8" s="56" customFormat="1" ht="31.4" x14ac:dyDescent="0.2">
      <c r="A371" s="41" t="s">
        <v>18</v>
      </c>
      <c r="B371" s="69">
        <v>912</v>
      </c>
      <c r="C371" s="143" t="s">
        <v>56</v>
      </c>
      <c r="D371" s="143" t="s">
        <v>75</v>
      </c>
      <c r="E371" s="143" t="s">
        <v>745</v>
      </c>
      <c r="F371" s="144">
        <v>600</v>
      </c>
      <c r="G371" s="188">
        <f t="shared" si="101"/>
        <v>87165</v>
      </c>
      <c r="H371" s="188">
        <f t="shared" si="101"/>
        <v>87165</v>
      </c>
    </row>
    <row r="372" spans="1:8" s="56" customFormat="1" ht="18.55" x14ac:dyDescent="0.2">
      <c r="A372" s="68" t="s">
        <v>25</v>
      </c>
      <c r="B372" s="69">
        <v>912</v>
      </c>
      <c r="C372" s="143" t="s">
        <v>56</v>
      </c>
      <c r="D372" s="143" t="s">
        <v>75</v>
      </c>
      <c r="E372" s="143" t="s">
        <v>745</v>
      </c>
      <c r="F372" s="144">
        <v>610</v>
      </c>
      <c r="G372" s="188">
        <f t="shared" si="101"/>
        <v>87165</v>
      </c>
      <c r="H372" s="188">
        <f t="shared" si="101"/>
        <v>87165</v>
      </c>
    </row>
    <row r="373" spans="1:8" s="56" customFormat="1" ht="47.05" x14ac:dyDescent="0.2">
      <c r="A373" s="41" t="s">
        <v>144</v>
      </c>
      <c r="B373" s="69">
        <v>912</v>
      </c>
      <c r="C373" s="143" t="s">
        <v>56</v>
      </c>
      <c r="D373" s="143" t="s">
        <v>75</v>
      </c>
      <c r="E373" s="143" t="s">
        <v>745</v>
      </c>
      <c r="F373" s="144">
        <v>611</v>
      </c>
      <c r="G373" s="188">
        <v>87165</v>
      </c>
      <c r="H373" s="188">
        <v>87165</v>
      </c>
    </row>
    <row r="374" spans="1:8" s="56" customFormat="1" ht="18.55" x14ac:dyDescent="0.2">
      <c r="A374" s="35" t="s">
        <v>742</v>
      </c>
      <c r="B374" s="74">
        <v>912</v>
      </c>
      <c r="C374" s="37" t="s">
        <v>56</v>
      </c>
      <c r="D374" s="37" t="s">
        <v>75</v>
      </c>
      <c r="E374" s="37" t="s">
        <v>746</v>
      </c>
      <c r="F374" s="36"/>
      <c r="G374" s="187">
        <f t="shared" ref="G374:H376" si="102">G375</f>
        <v>2000</v>
      </c>
      <c r="H374" s="187">
        <f t="shared" si="102"/>
        <v>2000</v>
      </c>
    </row>
    <row r="375" spans="1:8" s="56" customFormat="1" ht="31.4" x14ac:dyDescent="0.2">
      <c r="A375" s="41" t="s">
        <v>18</v>
      </c>
      <c r="B375" s="69">
        <v>912</v>
      </c>
      <c r="C375" s="143" t="s">
        <v>56</v>
      </c>
      <c r="D375" s="143" t="s">
        <v>75</v>
      </c>
      <c r="E375" s="143" t="s">
        <v>746</v>
      </c>
      <c r="F375" s="144">
        <v>600</v>
      </c>
      <c r="G375" s="188">
        <f t="shared" si="102"/>
        <v>2000</v>
      </c>
      <c r="H375" s="188">
        <f t="shared" si="102"/>
        <v>2000</v>
      </c>
    </row>
    <row r="376" spans="1:8" s="56" customFormat="1" ht="18.55" x14ac:dyDescent="0.2">
      <c r="A376" s="68" t="s">
        <v>25</v>
      </c>
      <c r="B376" s="69">
        <v>912</v>
      </c>
      <c r="C376" s="143" t="s">
        <v>56</v>
      </c>
      <c r="D376" s="143" t="s">
        <v>75</v>
      </c>
      <c r="E376" s="143" t="s">
        <v>746</v>
      </c>
      <c r="F376" s="144">
        <v>610</v>
      </c>
      <c r="G376" s="188">
        <f t="shared" si="102"/>
        <v>2000</v>
      </c>
      <c r="H376" s="188">
        <f t="shared" si="102"/>
        <v>2000</v>
      </c>
    </row>
    <row r="377" spans="1:8" s="56" customFormat="1" ht="18.55" x14ac:dyDescent="0.2">
      <c r="A377" s="68" t="s">
        <v>138</v>
      </c>
      <c r="B377" s="69">
        <v>912</v>
      </c>
      <c r="C377" s="143" t="s">
        <v>56</v>
      </c>
      <c r="D377" s="143" t="s">
        <v>75</v>
      </c>
      <c r="E377" s="143" t="s">
        <v>746</v>
      </c>
      <c r="F377" s="144">
        <v>612</v>
      </c>
      <c r="G377" s="188">
        <v>2000</v>
      </c>
      <c r="H377" s="188">
        <v>2000</v>
      </c>
    </row>
    <row r="378" spans="1:8" s="56" customFormat="1" ht="47.05" x14ac:dyDescent="0.2">
      <c r="A378" s="31" t="s">
        <v>743</v>
      </c>
      <c r="B378" s="48">
        <v>912</v>
      </c>
      <c r="C378" s="32" t="s">
        <v>56</v>
      </c>
      <c r="D378" s="32" t="s">
        <v>75</v>
      </c>
      <c r="E378" s="32" t="s">
        <v>241</v>
      </c>
      <c r="F378" s="32"/>
      <c r="G378" s="186">
        <f t="shared" ref="G378:H378" si="103">G379+G383</f>
        <v>11350</v>
      </c>
      <c r="H378" s="186">
        <f t="shared" si="103"/>
        <v>11525</v>
      </c>
    </row>
    <row r="379" spans="1:8" s="56" customFormat="1" ht="31.4" x14ac:dyDescent="0.2">
      <c r="A379" s="35" t="s">
        <v>403</v>
      </c>
      <c r="B379" s="74">
        <v>912</v>
      </c>
      <c r="C379" s="37" t="s">
        <v>56</v>
      </c>
      <c r="D379" s="37" t="s">
        <v>75</v>
      </c>
      <c r="E379" s="37" t="s">
        <v>242</v>
      </c>
      <c r="F379" s="37"/>
      <c r="G379" s="187">
        <f t="shared" ref="G379:H381" si="104">G380</f>
        <v>1200</v>
      </c>
      <c r="H379" s="187">
        <f t="shared" si="104"/>
        <v>1200</v>
      </c>
    </row>
    <row r="380" spans="1:8" s="56" customFormat="1" ht="18.55" x14ac:dyDescent="0.2">
      <c r="A380" s="67" t="s">
        <v>22</v>
      </c>
      <c r="B380" s="69">
        <v>912</v>
      </c>
      <c r="C380" s="143" t="s">
        <v>56</v>
      </c>
      <c r="D380" s="143" t="s">
        <v>75</v>
      </c>
      <c r="E380" s="143" t="s">
        <v>242</v>
      </c>
      <c r="F380" s="143" t="s">
        <v>15</v>
      </c>
      <c r="G380" s="188">
        <f t="shared" si="104"/>
        <v>1200</v>
      </c>
      <c r="H380" s="188">
        <f t="shared" si="104"/>
        <v>1200</v>
      </c>
    </row>
    <row r="381" spans="1:8" s="56" customFormat="1" ht="31.4" x14ac:dyDescent="0.2">
      <c r="A381" s="67" t="s">
        <v>17</v>
      </c>
      <c r="B381" s="69">
        <v>912</v>
      </c>
      <c r="C381" s="143" t="s">
        <v>56</v>
      </c>
      <c r="D381" s="143" t="s">
        <v>75</v>
      </c>
      <c r="E381" s="143" t="s">
        <v>242</v>
      </c>
      <c r="F381" s="143" t="s">
        <v>16</v>
      </c>
      <c r="G381" s="188">
        <f t="shared" si="104"/>
        <v>1200</v>
      </c>
      <c r="H381" s="188">
        <f t="shared" si="104"/>
        <v>1200</v>
      </c>
    </row>
    <row r="382" spans="1:8" s="56" customFormat="1" ht="18.55" x14ac:dyDescent="0.2">
      <c r="A382" s="38" t="s">
        <v>828</v>
      </c>
      <c r="B382" s="69">
        <v>912</v>
      </c>
      <c r="C382" s="143" t="s">
        <v>56</v>
      </c>
      <c r="D382" s="143" t="s">
        <v>75</v>
      </c>
      <c r="E382" s="143" t="s">
        <v>242</v>
      </c>
      <c r="F382" s="143" t="s">
        <v>128</v>
      </c>
      <c r="G382" s="188">
        <v>1200</v>
      </c>
      <c r="H382" s="188">
        <v>1200</v>
      </c>
    </row>
    <row r="383" spans="1:8" s="56" customFormat="1" ht="18.55" x14ac:dyDescent="0.2">
      <c r="A383" s="35" t="s">
        <v>243</v>
      </c>
      <c r="B383" s="74">
        <v>912</v>
      </c>
      <c r="C383" s="37" t="s">
        <v>56</v>
      </c>
      <c r="D383" s="37" t="s">
        <v>75</v>
      </c>
      <c r="E383" s="37" t="s">
        <v>244</v>
      </c>
      <c r="F383" s="37"/>
      <c r="G383" s="187">
        <f t="shared" ref="G383:H385" si="105">G384</f>
        <v>10150</v>
      </c>
      <c r="H383" s="187">
        <f t="shared" si="105"/>
        <v>10325</v>
      </c>
    </row>
    <row r="384" spans="1:8" s="56" customFormat="1" ht="18.55" x14ac:dyDescent="0.2">
      <c r="A384" s="67" t="s">
        <v>22</v>
      </c>
      <c r="B384" s="69">
        <v>912</v>
      </c>
      <c r="C384" s="143" t="s">
        <v>56</v>
      </c>
      <c r="D384" s="143" t="s">
        <v>75</v>
      </c>
      <c r="E384" s="143" t="s">
        <v>244</v>
      </c>
      <c r="F384" s="143" t="s">
        <v>15</v>
      </c>
      <c r="G384" s="188">
        <f t="shared" si="105"/>
        <v>10150</v>
      </c>
      <c r="H384" s="188">
        <f t="shared" si="105"/>
        <v>10325</v>
      </c>
    </row>
    <row r="385" spans="1:8" s="56" customFormat="1" ht="31.4" x14ac:dyDescent="0.2">
      <c r="A385" s="67" t="s">
        <v>17</v>
      </c>
      <c r="B385" s="69">
        <v>912</v>
      </c>
      <c r="C385" s="143" t="s">
        <v>56</v>
      </c>
      <c r="D385" s="143" t="s">
        <v>75</v>
      </c>
      <c r="E385" s="143" t="s">
        <v>244</v>
      </c>
      <c r="F385" s="143" t="s">
        <v>16</v>
      </c>
      <c r="G385" s="188">
        <f t="shared" si="105"/>
        <v>10150</v>
      </c>
      <c r="H385" s="188">
        <f t="shared" si="105"/>
        <v>10325</v>
      </c>
    </row>
    <row r="386" spans="1:8" s="56" customFormat="1" ht="18.55" x14ac:dyDescent="0.2">
      <c r="A386" s="38" t="s">
        <v>828</v>
      </c>
      <c r="B386" s="69">
        <v>912</v>
      </c>
      <c r="C386" s="143" t="s">
        <v>56</v>
      </c>
      <c r="D386" s="143" t="s">
        <v>75</v>
      </c>
      <c r="E386" s="143" t="s">
        <v>244</v>
      </c>
      <c r="F386" s="143" t="s">
        <v>128</v>
      </c>
      <c r="G386" s="188">
        <v>10150</v>
      </c>
      <c r="H386" s="188">
        <v>10325</v>
      </c>
    </row>
    <row r="387" spans="1:8" s="56" customFormat="1" x14ac:dyDescent="0.2">
      <c r="A387" s="44" t="s">
        <v>192</v>
      </c>
      <c r="B387" s="7">
        <v>912</v>
      </c>
      <c r="C387" s="32" t="s">
        <v>56</v>
      </c>
      <c r="D387" s="32" t="s">
        <v>78</v>
      </c>
      <c r="E387" s="45"/>
      <c r="F387" s="19"/>
      <c r="G387" s="182">
        <f>G388+G415+G422</f>
        <v>51964</v>
      </c>
      <c r="H387" s="182">
        <f>H388+H415+H422</f>
        <v>55757</v>
      </c>
    </row>
    <row r="388" spans="1:8" s="18" customFormat="1" ht="31.4" x14ac:dyDescent="0.2">
      <c r="A388" s="46" t="s">
        <v>802</v>
      </c>
      <c r="B388" s="7">
        <v>912</v>
      </c>
      <c r="C388" s="32" t="s">
        <v>56</v>
      </c>
      <c r="D388" s="32" t="s">
        <v>78</v>
      </c>
      <c r="E388" s="32" t="s">
        <v>256</v>
      </c>
      <c r="F388" s="32"/>
      <c r="G388" s="186">
        <f>G389+G402</f>
        <v>9762</v>
      </c>
      <c r="H388" s="186">
        <f>H389+H402</f>
        <v>10430</v>
      </c>
    </row>
    <row r="389" spans="1:8" s="18" customFormat="1" ht="47.05" x14ac:dyDescent="0.2">
      <c r="A389" s="31" t="s">
        <v>475</v>
      </c>
      <c r="B389" s="7">
        <v>912</v>
      </c>
      <c r="C389" s="32" t="s">
        <v>56</v>
      </c>
      <c r="D389" s="32" t="s">
        <v>78</v>
      </c>
      <c r="E389" s="32" t="s">
        <v>257</v>
      </c>
      <c r="F389" s="32"/>
      <c r="G389" s="186">
        <f>G390+G398</f>
        <v>1462</v>
      </c>
      <c r="H389" s="186">
        <f>H390+H398</f>
        <v>1960</v>
      </c>
    </row>
    <row r="390" spans="1:8" s="73" customFormat="1" ht="47.05" x14ac:dyDescent="0.2">
      <c r="A390" s="58" t="s">
        <v>120</v>
      </c>
      <c r="B390" s="36">
        <v>912</v>
      </c>
      <c r="C390" s="37" t="s">
        <v>56</v>
      </c>
      <c r="D390" s="37" t="s">
        <v>78</v>
      </c>
      <c r="E390" s="37" t="s">
        <v>258</v>
      </c>
      <c r="F390" s="37"/>
      <c r="G390" s="187">
        <f>G391+G395</f>
        <v>1062</v>
      </c>
      <c r="H390" s="187">
        <f>H391+H395</f>
        <v>1560</v>
      </c>
    </row>
    <row r="391" spans="1:8" s="18" customFormat="1" ht="31.4" x14ac:dyDescent="0.2">
      <c r="A391" s="41" t="s">
        <v>18</v>
      </c>
      <c r="B391" s="144">
        <v>912</v>
      </c>
      <c r="C391" s="143" t="s">
        <v>56</v>
      </c>
      <c r="D391" s="144" t="s">
        <v>78</v>
      </c>
      <c r="E391" s="143" t="s">
        <v>258</v>
      </c>
      <c r="F391" s="143" t="s">
        <v>20</v>
      </c>
      <c r="G391" s="188">
        <f>G392</f>
        <v>222</v>
      </c>
      <c r="H391" s="188">
        <f>H392</f>
        <v>600</v>
      </c>
    </row>
    <row r="392" spans="1:8" s="18" customFormat="1" ht="33" customHeight="1" x14ac:dyDescent="0.2">
      <c r="A392" s="41" t="s">
        <v>27</v>
      </c>
      <c r="B392" s="144">
        <v>912</v>
      </c>
      <c r="C392" s="143" t="s">
        <v>56</v>
      </c>
      <c r="D392" s="144" t="s">
        <v>78</v>
      </c>
      <c r="E392" s="143" t="s">
        <v>258</v>
      </c>
      <c r="F392" s="143" t="s">
        <v>0</v>
      </c>
      <c r="G392" s="188">
        <f>G393+G394</f>
        <v>222</v>
      </c>
      <c r="H392" s="188">
        <f>H393+H394</f>
        <v>600</v>
      </c>
    </row>
    <row r="393" spans="1:8" s="18" customFormat="1" ht="47.05" x14ac:dyDescent="0.2">
      <c r="A393" s="41" t="s">
        <v>664</v>
      </c>
      <c r="B393" s="69">
        <v>912</v>
      </c>
      <c r="C393" s="143" t="s">
        <v>56</v>
      </c>
      <c r="D393" s="144" t="s">
        <v>78</v>
      </c>
      <c r="E393" s="143" t="s">
        <v>258</v>
      </c>
      <c r="F393" s="143" t="s">
        <v>668</v>
      </c>
      <c r="G393" s="188">
        <v>132</v>
      </c>
      <c r="H393" s="188">
        <v>300</v>
      </c>
    </row>
    <row r="394" spans="1:8" s="18" customFormat="1" ht="94.1" x14ac:dyDescent="0.2">
      <c r="A394" s="41" t="s">
        <v>665</v>
      </c>
      <c r="B394" s="144">
        <v>912</v>
      </c>
      <c r="C394" s="143" t="s">
        <v>56</v>
      </c>
      <c r="D394" s="144" t="s">
        <v>78</v>
      </c>
      <c r="E394" s="143" t="s">
        <v>258</v>
      </c>
      <c r="F394" s="143" t="s">
        <v>669</v>
      </c>
      <c r="G394" s="188">
        <v>90</v>
      </c>
      <c r="H394" s="188">
        <v>300</v>
      </c>
    </row>
    <row r="395" spans="1:8" s="18" customFormat="1" x14ac:dyDescent="0.2">
      <c r="A395" s="41" t="s">
        <v>13</v>
      </c>
      <c r="B395" s="144">
        <v>912</v>
      </c>
      <c r="C395" s="143" t="s">
        <v>56</v>
      </c>
      <c r="D395" s="144" t="s">
        <v>78</v>
      </c>
      <c r="E395" s="143" t="s">
        <v>258</v>
      </c>
      <c r="F395" s="143" t="s">
        <v>14</v>
      </c>
      <c r="G395" s="188">
        <f>G396</f>
        <v>840</v>
      </c>
      <c r="H395" s="188">
        <f>H396</f>
        <v>960</v>
      </c>
    </row>
    <row r="396" spans="1:8" s="18" customFormat="1" ht="47.05" x14ac:dyDescent="0.2">
      <c r="A396" s="40" t="s">
        <v>414</v>
      </c>
      <c r="B396" s="144">
        <v>912</v>
      </c>
      <c r="C396" s="143" t="s">
        <v>56</v>
      </c>
      <c r="D396" s="144" t="s">
        <v>78</v>
      </c>
      <c r="E396" s="143" t="s">
        <v>258</v>
      </c>
      <c r="F396" s="143" t="s">
        <v>12</v>
      </c>
      <c r="G396" s="188">
        <f>G397</f>
        <v>840</v>
      </c>
      <c r="H396" s="188">
        <f>H397</f>
        <v>960</v>
      </c>
    </row>
    <row r="397" spans="1:8" s="18" customFormat="1" ht="78.45" x14ac:dyDescent="0.2">
      <c r="A397" s="40" t="s">
        <v>666</v>
      </c>
      <c r="B397" s="144">
        <v>912</v>
      </c>
      <c r="C397" s="143" t="s">
        <v>56</v>
      </c>
      <c r="D397" s="144" t="s">
        <v>78</v>
      </c>
      <c r="E397" s="143" t="s">
        <v>258</v>
      </c>
      <c r="F397" s="143" t="s">
        <v>670</v>
      </c>
      <c r="G397" s="188">
        <v>840</v>
      </c>
      <c r="H397" s="188">
        <v>960</v>
      </c>
    </row>
    <row r="398" spans="1:8" s="18" customFormat="1" ht="47.05" x14ac:dyDescent="0.2">
      <c r="A398" s="58" t="s">
        <v>43</v>
      </c>
      <c r="B398" s="36">
        <v>912</v>
      </c>
      <c r="C398" s="37" t="s">
        <v>56</v>
      </c>
      <c r="D398" s="36" t="s">
        <v>78</v>
      </c>
      <c r="E398" s="37" t="s">
        <v>476</v>
      </c>
      <c r="F398" s="37"/>
      <c r="G398" s="187">
        <f t="shared" ref="G398:H400" si="106">G399</f>
        <v>400</v>
      </c>
      <c r="H398" s="187">
        <f t="shared" si="106"/>
        <v>400</v>
      </c>
    </row>
    <row r="399" spans="1:8" s="18" customFormat="1" ht="31.4" x14ac:dyDescent="0.2">
      <c r="A399" s="38" t="s">
        <v>18</v>
      </c>
      <c r="B399" s="144">
        <v>912</v>
      </c>
      <c r="C399" s="143" t="s">
        <v>56</v>
      </c>
      <c r="D399" s="144" t="s">
        <v>78</v>
      </c>
      <c r="E399" s="143" t="s">
        <v>476</v>
      </c>
      <c r="F399" s="143" t="s">
        <v>20</v>
      </c>
      <c r="G399" s="188">
        <f t="shared" si="106"/>
        <v>400</v>
      </c>
      <c r="H399" s="188">
        <f t="shared" si="106"/>
        <v>400</v>
      </c>
    </row>
    <row r="400" spans="1:8" s="18" customFormat="1" ht="31.4" x14ac:dyDescent="0.2">
      <c r="A400" s="38" t="s">
        <v>27</v>
      </c>
      <c r="B400" s="144">
        <v>912</v>
      </c>
      <c r="C400" s="143" t="s">
        <v>56</v>
      </c>
      <c r="D400" s="144" t="s">
        <v>78</v>
      </c>
      <c r="E400" s="143" t="s">
        <v>476</v>
      </c>
      <c r="F400" s="143" t="s">
        <v>0</v>
      </c>
      <c r="G400" s="188">
        <f t="shared" si="106"/>
        <v>400</v>
      </c>
      <c r="H400" s="188">
        <f t="shared" si="106"/>
        <v>400</v>
      </c>
    </row>
    <row r="401" spans="1:8" s="18" customFormat="1" ht="94.1" x14ac:dyDescent="0.2">
      <c r="A401" s="41" t="s">
        <v>665</v>
      </c>
      <c r="B401" s="144">
        <v>912</v>
      </c>
      <c r="C401" s="143" t="s">
        <v>56</v>
      </c>
      <c r="D401" s="144" t="s">
        <v>78</v>
      </c>
      <c r="E401" s="143" t="s">
        <v>476</v>
      </c>
      <c r="F401" s="143" t="s">
        <v>669</v>
      </c>
      <c r="G401" s="188">
        <v>400</v>
      </c>
      <c r="H401" s="188">
        <v>400</v>
      </c>
    </row>
    <row r="402" spans="1:8" s="18" customFormat="1" ht="31.4" x14ac:dyDescent="0.2">
      <c r="A402" s="31" t="s">
        <v>477</v>
      </c>
      <c r="B402" s="7">
        <v>912</v>
      </c>
      <c r="C402" s="32" t="s">
        <v>56</v>
      </c>
      <c r="D402" s="7" t="s">
        <v>78</v>
      </c>
      <c r="E402" s="52" t="s">
        <v>259</v>
      </c>
      <c r="F402" s="63"/>
      <c r="G402" s="186">
        <f>G403+G407+G411</f>
        <v>8300</v>
      </c>
      <c r="H402" s="186">
        <f>H403+H407+H411</f>
        <v>8470</v>
      </c>
    </row>
    <row r="403" spans="1:8" s="18" customFormat="1" ht="31.4" x14ac:dyDescent="0.2">
      <c r="A403" s="58" t="s">
        <v>260</v>
      </c>
      <c r="B403" s="36">
        <v>912</v>
      </c>
      <c r="C403" s="37" t="s">
        <v>56</v>
      </c>
      <c r="D403" s="36" t="s">
        <v>78</v>
      </c>
      <c r="E403" s="37" t="s">
        <v>478</v>
      </c>
      <c r="F403" s="37"/>
      <c r="G403" s="187">
        <f t="shared" ref="G403:H405" si="107">G404</f>
        <v>7800</v>
      </c>
      <c r="H403" s="187">
        <f t="shared" si="107"/>
        <v>7900</v>
      </c>
    </row>
    <row r="404" spans="1:8" s="18" customFormat="1" x14ac:dyDescent="0.2">
      <c r="A404" s="41" t="s">
        <v>13</v>
      </c>
      <c r="B404" s="144">
        <v>912</v>
      </c>
      <c r="C404" s="143" t="s">
        <v>56</v>
      </c>
      <c r="D404" s="144" t="s">
        <v>78</v>
      </c>
      <c r="E404" s="143" t="s">
        <v>478</v>
      </c>
      <c r="F404" s="143" t="s">
        <v>14</v>
      </c>
      <c r="G404" s="188">
        <f t="shared" si="107"/>
        <v>7800</v>
      </c>
      <c r="H404" s="188">
        <f t="shared" si="107"/>
        <v>7900</v>
      </c>
    </row>
    <row r="405" spans="1:8" s="18" customFormat="1" ht="47.05" x14ac:dyDescent="0.2">
      <c r="A405" s="40" t="s">
        <v>414</v>
      </c>
      <c r="B405" s="144">
        <v>912</v>
      </c>
      <c r="C405" s="143" t="s">
        <v>56</v>
      </c>
      <c r="D405" s="144" t="s">
        <v>78</v>
      </c>
      <c r="E405" s="143" t="s">
        <v>478</v>
      </c>
      <c r="F405" s="143" t="s">
        <v>12</v>
      </c>
      <c r="G405" s="188">
        <f t="shared" si="107"/>
        <v>7800</v>
      </c>
      <c r="H405" s="188">
        <f t="shared" si="107"/>
        <v>7900</v>
      </c>
    </row>
    <row r="406" spans="1:8" s="18" customFormat="1" ht="62.75" x14ac:dyDescent="0.2">
      <c r="A406" s="40" t="s">
        <v>667</v>
      </c>
      <c r="B406" s="69">
        <v>912</v>
      </c>
      <c r="C406" s="143" t="s">
        <v>56</v>
      </c>
      <c r="D406" s="144" t="s">
        <v>78</v>
      </c>
      <c r="E406" s="143" t="s">
        <v>478</v>
      </c>
      <c r="F406" s="143" t="s">
        <v>671</v>
      </c>
      <c r="G406" s="188">
        <v>7800</v>
      </c>
      <c r="H406" s="188">
        <v>7900</v>
      </c>
    </row>
    <row r="407" spans="1:8" s="18" customFormat="1" ht="31.4" x14ac:dyDescent="0.2">
      <c r="A407" s="35" t="s">
        <v>262</v>
      </c>
      <c r="B407" s="36">
        <v>912</v>
      </c>
      <c r="C407" s="37" t="s">
        <v>56</v>
      </c>
      <c r="D407" s="36" t="s">
        <v>78</v>
      </c>
      <c r="E407" s="37" t="s">
        <v>261</v>
      </c>
      <c r="F407" s="37"/>
      <c r="G407" s="187">
        <f t="shared" ref="G407:H409" si="108">G408</f>
        <v>150</v>
      </c>
      <c r="H407" s="187">
        <f t="shared" si="108"/>
        <v>170</v>
      </c>
    </row>
    <row r="408" spans="1:8" s="18" customFormat="1" ht="31.4" x14ac:dyDescent="0.2">
      <c r="A408" s="38" t="s">
        <v>18</v>
      </c>
      <c r="B408" s="144">
        <v>912</v>
      </c>
      <c r="C408" s="143" t="s">
        <v>56</v>
      </c>
      <c r="D408" s="144" t="s">
        <v>78</v>
      </c>
      <c r="E408" s="143" t="s">
        <v>261</v>
      </c>
      <c r="F408" s="143" t="s">
        <v>20</v>
      </c>
      <c r="G408" s="188">
        <f t="shared" si="108"/>
        <v>150</v>
      </c>
      <c r="H408" s="188">
        <f t="shared" si="108"/>
        <v>170</v>
      </c>
    </row>
    <row r="409" spans="1:8" s="18" customFormat="1" ht="31.4" x14ac:dyDescent="0.2">
      <c r="A409" s="38" t="s">
        <v>27</v>
      </c>
      <c r="B409" s="144">
        <v>912</v>
      </c>
      <c r="C409" s="143" t="s">
        <v>56</v>
      </c>
      <c r="D409" s="144" t="s">
        <v>78</v>
      </c>
      <c r="E409" s="143" t="s">
        <v>261</v>
      </c>
      <c r="F409" s="143" t="s">
        <v>0</v>
      </c>
      <c r="G409" s="188">
        <f t="shared" si="108"/>
        <v>150</v>
      </c>
      <c r="H409" s="188">
        <f t="shared" si="108"/>
        <v>170</v>
      </c>
    </row>
    <row r="410" spans="1:8" s="18" customFormat="1" ht="94.1" x14ac:dyDescent="0.2">
      <c r="A410" s="41" t="s">
        <v>665</v>
      </c>
      <c r="B410" s="144">
        <v>912</v>
      </c>
      <c r="C410" s="143" t="s">
        <v>56</v>
      </c>
      <c r="D410" s="144" t="s">
        <v>78</v>
      </c>
      <c r="E410" s="143" t="s">
        <v>261</v>
      </c>
      <c r="F410" s="143" t="s">
        <v>669</v>
      </c>
      <c r="G410" s="188">
        <v>150</v>
      </c>
      <c r="H410" s="188">
        <v>170</v>
      </c>
    </row>
    <row r="411" spans="1:8" s="18" customFormat="1" ht="31.4" x14ac:dyDescent="0.2">
      <c r="A411" s="35" t="s">
        <v>479</v>
      </c>
      <c r="B411" s="36">
        <v>912</v>
      </c>
      <c r="C411" s="37" t="s">
        <v>56</v>
      </c>
      <c r="D411" s="36" t="s">
        <v>78</v>
      </c>
      <c r="E411" s="37" t="s">
        <v>263</v>
      </c>
      <c r="F411" s="37"/>
      <c r="G411" s="187">
        <f t="shared" ref="G411:H413" si="109">G412</f>
        <v>350</v>
      </c>
      <c r="H411" s="187">
        <f t="shared" si="109"/>
        <v>400</v>
      </c>
    </row>
    <row r="412" spans="1:8" s="18" customFormat="1" ht="31.4" x14ac:dyDescent="0.2">
      <c r="A412" s="38" t="s">
        <v>18</v>
      </c>
      <c r="B412" s="144">
        <v>912</v>
      </c>
      <c r="C412" s="143" t="s">
        <v>56</v>
      </c>
      <c r="D412" s="144" t="s">
        <v>78</v>
      </c>
      <c r="E412" s="143" t="s">
        <v>263</v>
      </c>
      <c r="F412" s="143" t="s">
        <v>20</v>
      </c>
      <c r="G412" s="188">
        <f t="shared" si="109"/>
        <v>350</v>
      </c>
      <c r="H412" s="188">
        <f t="shared" si="109"/>
        <v>400</v>
      </c>
    </row>
    <row r="413" spans="1:8" s="18" customFormat="1" ht="31.4" x14ac:dyDescent="0.2">
      <c r="A413" s="38" t="s">
        <v>27</v>
      </c>
      <c r="B413" s="144">
        <v>912</v>
      </c>
      <c r="C413" s="143" t="s">
        <v>56</v>
      </c>
      <c r="D413" s="144" t="s">
        <v>78</v>
      </c>
      <c r="E413" s="143" t="s">
        <v>263</v>
      </c>
      <c r="F413" s="143" t="s">
        <v>0</v>
      </c>
      <c r="G413" s="188">
        <f t="shared" si="109"/>
        <v>350</v>
      </c>
      <c r="H413" s="188">
        <f t="shared" si="109"/>
        <v>400</v>
      </c>
    </row>
    <row r="414" spans="1:8" s="18" customFormat="1" ht="94.1" x14ac:dyDescent="0.2">
      <c r="A414" s="41" t="s">
        <v>665</v>
      </c>
      <c r="B414" s="144">
        <v>912</v>
      </c>
      <c r="C414" s="143" t="s">
        <v>56</v>
      </c>
      <c r="D414" s="144" t="s">
        <v>78</v>
      </c>
      <c r="E414" s="143" t="s">
        <v>263</v>
      </c>
      <c r="F414" s="143" t="s">
        <v>669</v>
      </c>
      <c r="G414" s="188">
        <v>350</v>
      </c>
      <c r="H414" s="188">
        <v>400</v>
      </c>
    </row>
    <row r="415" spans="1:8" s="18" customFormat="1" ht="47.05" x14ac:dyDescent="0.2">
      <c r="A415" s="31" t="s">
        <v>688</v>
      </c>
      <c r="B415" s="7">
        <v>912</v>
      </c>
      <c r="C415" s="32" t="s">
        <v>56</v>
      </c>
      <c r="D415" s="32" t="s">
        <v>78</v>
      </c>
      <c r="E415" s="32" t="s">
        <v>304</v>
      </c>
      <c r="F415" s="32"/>
      <c r="G415" s="182">
        <f t="shared" ref="G415:H420" si="110">G416</f>
        <v>5202</v>
      </c>
      <c r="H415" s="182">
        <f t="shared" si="110"/>
        <v>4327</v>
      </c>
    </row>
    <row r="416" spans="1:8" s="18" customFormat="1" ht="32.799999999999997" x14ac:dyDescent="0.2">
      <c r="A416" s="141" t="s">
        <v>148</v>
      </c>
      <c r="B416" s="6">
        <v>912</v>
      </c>
      <c r="C416" s="142" t="s">
        <v>56</v>
      </c>
      <c r="D416" s="142" t="s">
        <v>78</v>
      </c>
      <c r="E416" s="61" t="s">
        <v>522</v>
      </c>
      <c r="F416" s="142"/>
      <c r="G416" s="191">
        <f t="shared" si="110"/>
        <v>5202</v>
      </c>
      <c r="H416" s="191">
        <f t="shared" si="110"/>
        <v>4327</v>
      </c>
    </row>
    <row r="417" spans="1:8" s="18" customFormat="1" ht="31.4" x14ac:dyDescent="0.2">
      <c r="A417" s="31" t="s">
        <v>237</v>
      </c>
      <c r="B417" s="7">
        <v>912</v>
      </c>
      <c r="C417" s="32" t="s">
        <v>56</v>
      </c>
      <c r="D417" s="32" t="s">
        <v>78</v>
      </c>
      <c r="E417" s="52" t="s">
        <v>523</v>
      </c>
      <c r="F417" s="142"/>
      <c r="G417" s="191">
        <f t="shared" si="110"/>
        <v>5202</v>
      </c>
      <c r="H417" s="191">
        <f t="shared" si="110"/>
        <v>4327</v>
      </c>
    </row>
    <row r="418" spans="1:8" s="18" customFormat="1" ht="31.4" x14ac:dyDescent="0.2">
      <c r="A418" s="35" t="s">
        <v>197</v>
      </c>
      <c r="B418" s="36">
        <v>912</v>
      </c>
      <c r="C418" s="37" t="s">
        <v>56</v>
      </c>
      <c r="D418" s="37" t="s">
        <v>78</v>
      </c>
      <c r="E418" s="37" t="s">
        <v>530</v>
      </c>
      <c r="F418" s="37"/>
      <c r="G418" s="201">
        <f t="shared" si="110"/>
        <v>5202</v>
      </c>
      <c r="H418" s="201">
        <f t="shared" si="110"/>
        <v>4327</v>
      </c>
    </row>
    <row r="419" spans="1:8" s="18" customFormat="1" x14ac:dyDescent="0.2">
      <c r="A419" s="38" t="s">
        <v>22</v>
      </c>
      <c r="B419" s="144">
        <v>912</v>
      </c>
      <c r="C419" s="143" t="s">
        <v>56</v>
      </c>
      <c r="D419" s="143" t="s">
        <v>78</v>
      </c>
      <c r="E419" s="143" t="s">
        <v>530</v>
      </c>
      <c r="F419" s="143" t="s">
        <v>15</v>
      </c>
      <c r="G419" s="192">
        <f t="shared" si="110"/>
        <v>5202</v>
      </c>
      <c r="H419" s="192">
        <f t="shared" si="110"/>
        <v>4327</v>
      </c>
    </row>
    <row r="420" spans="1:8" s="18" customFormat="1" ht="31.4" x14ac:dyDescent="0.2">
      <c r="A420" s="38" t="s">
        <v>17</v>
      </c>
      <c r="B420" s="144">
        <v>912</v>
      </c>
      <c r="C420" s="143" t="s">
        <v>56</v>
      </c>
      <c r="D420" s="143" t="s">
        <v>78</v>
      </c>
      <c r="E420" s="143" t="s">
        <v>530</v>
      </c>
      <c r="F420" s="143" t="s">
        <v>16</v>
      </c>
      <c r="G420" s="192">
        <f t="shared" si="110"/>
        <v>5202</v>
      </c>
      <c r="H420" s="192">
        <f t="shared" si="110"/>
        <v>4327</v>
      </c>
    </row>
    <row r="421" spans="1:8" s="18" customFormat="1" x14ac:dyDescent="0.2">
      <c r="A421" s="38" t="s">
        <v>828</v>
      </c>
      <c r="B421" s="144">
        <v>912</v>
      </c>
      <c r="C421" s="143" t="s">
        <v>56</v>
      </c>
      <c r="D421" s="143" t="s">
        <v>78</v>
      </c>
      <c r="E421" s="143" t="s">
        <v>530</v>
      </c>
      <c r="F421" s="143" t="s">
        <v>128</v>
      </c>
      <c r="G421" s="188">
        <v>5202</v>
      </c>
      <c r="H421" s="188">
        <v>4327</v>
      </c>
    </row>
    <row r="422" spans="1:8" s="56" customFormat="1" ht="31.4" x14ac:dyDescent="0.2">
      <c r="A422" s="31" t="s">
        <v>672</v>
      </c>
      <c r="B422" s="7">
        <v>912</v>
      </c>
      <c r="C422" s="32" t="s">
        <v>56</v>
      </c>
      <c r="D422" s="32" t="s">
        <v>78</v>
      </c>
      <c r="E422" s="32" t="s">
        <v>532</v>
      </c>
      <c r="F422" s="32"/>
      <c r="G422" s="182">
        <f>G424</f>
        <v>37000</v>
      </c>
      <c r="H422" s="182">
        <f>H424</f>
        <v>41000</v>
      </c>
    </row>
    <row r="423" spans="1:8" s="56" customFormat="1" x14ac:dyDescent="0.2">
      <c r="A423" s="38" t="s">
        <v>828</v>
      </c>
      <c r="B423" s="144">
        <v>912</v>
      </c>
      <c r="C423" s="143" t="s">
        <v>56</v>
      </c>
      <c r="D423" s="143" t="s">
        <v>78</v>
      </c>
      <c r="E423" s="143" t="s">
        <v>674</v>
      </c>
      <c r="F423" s="143" t="s">
        <v>128</v>
      </c>
      <c r="G423" s="188"/>
      <c r="H423" s="188"/>
    </row>
    <row r="424" spans="1:8" s="56" customFormat="1" ht="47.05" x14ac:dyDescent="0.2">
      <c r="A424" s="31" t="s">
        <v>673</v>
      </c>
      <c r="B424" s="7">
        <v>912</v>
      </c>
      <c r="C424" s="32" t="s">
        <v>56</v>
      </c>
      <c r="D424" s="32" t="s">
        <v>78</v>
      </c>
      <c r="E424" s="32" t="s">
        <v>548</v>
      </c>
      <c r="F424" s="32"/>
      <c r="G424" s="182">
        <f t="shared" ref="G424:H424" si="111">G425</f>
        <v>37000</v>
      </c>
      <c r="H424" s="182">
        <f t="shared" si="111"/>
        <v>41000</v>
      </c>
    </row>
    <row r="425" spans="1:8" s="56" customFormat="1" ht="31.4" x14ac:dyDescent="0.2">
      <c r="A425" s="35" t="s">
        <v>826</v>
      </c>
      <c r="B425" s="36">
        <v>912</v>
      </c>
      <c r="C425" s="37" t="s">
        <v>56</v>
      </c>
      <c r="D425" s="37" t="s">
        <v>78</v>
      </c>
      <c r="E425" s="37" t="s">
        <v>605</v>
      </c>
      <c r="F425" s="37"/>
      <c r="G425" s="201">
        <f t="shared" ref="G425:H427" si="112">G426</f>
        <v>37000</v>
      </c>
      <c r="H425" s="201">
        <f t="shared" si="112"/>
        <v>41000</v>
      </c>
    </row>
    <row r="426" spans="1:8" s="56" customFormat="1" x14ac:dyDescent="0.2">
      <c r="A426" s="67" t="s">
        <v>22</v>
      </c>
      <c r="B426" s="43">
        <v>912</v>
      </c>
      <c r="C426" s="143" t="s">
        <v>56</v>
      </c>
      <c r="D426" s="143" t="s">
        <v>78</v>
      </c>
      <c r="E426" s="143" t="s">
        <v>605</v>
      </c>
      <c r="F426" s="143" t="s">
        <v>15</v>
      </c>
      <c r="G426" s="192">
        <f t="shared" si="112"/>
        <v>37000</v>
      </c>
      <c r="H426" s="192">
        <f t="shared" si="112"/>
        <v>41000</v>
      </c>
    </row>
    <row r="427" spans="1:8" s="56" customFormat="1" ht="31.4" x14ac:dyDescent="0.2">
      <c r="A427" s="67" t="s">
        <v>17</v>
      </c>
      <c r="B427" s="144">
        <v>912</v>
      </c>
      <c r="C427" s="143" t="s">
        <v>56</v>
      </c>
      <c r="D427" s="143" t="s">
        <v>78</v>
      </c>
      <c r="E427" s="143" t="s">
        <v>605</v>
      </c>
      <c r="F427" s="143" t="s">
        <v>16</v>
      </c>
      <c r="G427" s="192">
        <f t="shared" si="112"/>
        <v>37000</v>
      </c>
      <c r="H427" s="192">
        <f t="shared" si="112"/>
        <v>41000</v>
      </c>
    </row>
    <row r="428" spans="1:8" s="56" customFormat="1" x14ac:dyDescent="0.2">
      <c r="A428" s="38" t="s">
        <v>828</v>
      </c>
      <c r="B428" s="144">
        <v>912</v>
      </c>
      <c r="C428" s="143" t="s">
        <v>56</v>
      </c>
      <c r="D428" s="143" t="s">
        <v>78</v>
      </c>
      <c r="E428" s="143" t="s">
        <v>605</v>
      </c>
      <c r="F428" s="143" t="s">
        <v>128</v>
      </c>
      <c r="G428" s="192">
        <v>37000</v>
      </c>
      <c r="H428" s="192">
        <v>41000</v>
      </c>
    </row>
    <row r="429" spans="1:8" s="56" customFormat="1" ht="18.55" x14ac:dyDescent="0.2">
      <c r="A429" s="77" t="s">
        <v>80</v>
      </c>
      <c r="B429" s="7">
        <v>912</v>
      </c>
      <c r="C429" s="10" t="s">
        <v>81</v>
      </c>
      <c r="D429" s="10"/>
      <c r="E429" s="10"/>
      <c r="F429" s="10"/>
      <c r="G429" s="200">
        <f>G430+G478+G524+G642</f>
        <v>2357378.3200000003</v>
      </c>
      <c r="H429" s="200">
        <f>H430+H478+H524+H642</f>
        <v>1537020</v>
      </c>
    </row>
    <row r="430" spans="1:8" s="56" customFormat="1" x14ac:dyDescent="0.2">
      <c r="A430" s="33" t="s">
        <v>82</v>
      </c>
      <c r="B430" s="7">
        <v>912</v>
      </c>
      <c r="C430" s="32" t="s">
        <v>81</v>
      </c>
      <c r="D430" s="32" t="s">
        <v>62</v>
      </c>
      <c r="E430" s="32"/>
      <c r="F430" s="32"/>
      <c r="G430" s="182">
        <f t="shared" ref="G430:H430" si="113">G438+G449+G431+G460</f>
        <v>129208.32000000001</v>
      </c>
      <c r="H430" s="182">
        <f t="shared" si="113"/>
        <v>75199</v>
      </c>
    </row>
    <row r="431" spans="1:8" s="56" customFormat="1" ht="55.6" x14ac:dyDescent="0.3">
      <c r="A431" s="151" t="s">
        <v>853</v>
      </c>
      <c r="B431" s="7">
        <v>912</v>
      </c>
      <c r="C431" s="32" t="s">
        <v>81</v>
      </c>
      <c r="D431" s="32" t="s">
        <v>62</v>
      </c>
      <c r="E431" s="152" t="s">
        <v>854</v>
      </c>
      <c r="F431" s="32"/>
      <c r="G431" s="186">
        <f t="shared" ref="G431:H436" si="114">G432</f>
        <v>2000</v>
      </c>
      <c r="H431" s="186">
        <f t="shared" si="114"/>
        <v>2000</v>
      </c>
    </row>
    <row r="432" spans="1:8" s="56" customFormat="1" ht="31.4" x14ac:dyDescent="0.25">
      <c r="A432" s="131" t="s">
        <v>932</v>
      </c>
      <c r="B432" s="7">
        <v>912</v>
      </c>
      <c r="C432" s="32" t="s">
        <v>81</v>
      </c>
      <c r="D432" s="32" t="s">
        <v>62</v>
      </c>
      <c r="E432" s="52" t="s">
        <v>855</v>
      </c>
      <c r="F432" s="32"/>
      <c r="G432" s="186">
        <f t="shared" si="114"/>
        <v>2000</v>
      </c>
      <c r="H432" s="186">
        <f t="shared" si="114"/>
        <v>2000</v>
      </c>
    </row>
    <row r="433" spans="1:8" s="56" customFormat="1" ht="31.4" x14ac:dyDescent="0.25">
      <c r="A433" s="131" t="s">
        <v>933</v>
      </c>
      <c r="B433" s="7">
        <v>912</v>
      </c>
      <c r="C433" s="32" t="s">
        <v>81</v>
      </c>
      <c r="D433" s="32" t="s">
        <v>62</v>
      </c>
      <c r="E433" s="52" t="s">
        <v>856</v>
      </c>
      <c r="F433" s="98"/>
      <c r="G433" s="186">
        <f t="shared" si="114"/>
        <v>2000</v>
      </c>
      <c r="H433" s="186">
        <f t="shared" si="114"/>
        <v>2000</v>
      </c>
    </row>
    <row r="434" spans="1:8" s="56" customFormat="1" ht="47.05" x14ac:dyDescent="0.25">
      <c r="A434" s="134" t="s">
        <v>858</v>
      </c>
      <c r="B434" s="36">
        <v>912</v>
      </c>
      <c r="C434" s="37" t="s">
        <v>81</v>
      </c>
      <c r="D434" s="37" t="s">
        <v>62</v>
      </c>
      <c r="E434" s="37" t="s">
        <v>860</v>
      </c>
      <c r="F434" s="97"/>
      <c r="G434" s="187">
        <f t="shared" si="114"/>
        <v>2000</v>
      </c>
      <c r="H434" s="187">
        <f t="shared" si="114"/>
        <v>2000</v>
      </c>
    </row>
    <row r="435" spans="1:8" s="56" customFormat="1" x14ac:dyDescent="0.25">
      <c r="A435" s="150" t="s">
        <v>22</v>
      </c>
      <c r="B435" s="144">
        <v>912</v>
      </c>
      <c r="C435" s="143" t="s">
        <v>81</v>
      </c>
      <c r="D435" s="143" t="s">
        <v>62</v>
      </c>
      <c r="E435" s="143" t="s">
        <v>860</v>
      </c>
      <c r="F435" s="143" t="s">
        <v>15</v>
      </c>
      <c r="G435" s="188">
        <f t="shared" si="114"/>
        <v>2000</v>
      </c>
      <c r="H435" s="188">
        <f t="shared" si="114"/>
        <v>2000</v>
      </c>
    </row>
    <row r="436" spans="1:8" s="56" customFormat="1" ht="31.4" x14ac:dyDescent="0.25">
      <c r="A436" s="150" t="s">
        <v>17</v>
      </c>
      <c r="B436" s="144">
        <v>912</v>
      </c>
      <c r="C436" s="143" t="s">
        <v>81</v>
      </c>
      <c r="D436" s="143" t="s">
        <v>62</v>
      </c>
      <c r="E436" s="143" t="s">
        <v>860</v>
      </c>
      <c r="F436" s="143" t="s">
        <v>16</v>
      </c>
      <c r="G436" s="188">
        <f t="shared" si="114"/>
        <v>2000</v>
      </c>
      <c r="H436" s="188">
        <f t="shared" si="114"/>
        <v>2000</v>
      </c>
    </row>
    <row r="437" spans="1:8" s="56" customFormat="1" x14ac:dyDescent="0.25">
      <c r="A437" s="150" t="s">
        <v>829</v>
      </c>
      <c r="B437" s="144">
        <v>912</v>
      </c>
      <c r="C437" s="143" t="s">
        <v>81</v>
      </c>
      <c r="D437" s="143" t="s">
        <v>62</v>
      </c>
      <c r="E437" s="143" t="s">
        <v>860</v>
      </c>
      <c r="F437" s="143" t="s">
        <v>128</v>
      </c>
      <c r="G437" s="188">
        <v>2000</v>
      </c>
      <c r="H437" s="188">
        <v>2000</v>
      </c>
    </row>
    <row r="438" spans="1:8" s="18" customFormat="1" ht="47.05" x14ac:dyDescent="0.2">
      <c r="A438" s="31" t="s">
        <v>688</v>
      </c>
      <c r="B438" s="32" t="s">
        <v>113</v>
      </c>
      <c r="C438" s="32" t="s">
        <v>81</v>
      </c>
      <c r="D438" s="32" t="s">
        <v>62</v>
      </c>
      <c r="E438" s="32" t="s">
        <v>304</v>
      </c>
      <c r="F438" s="32"/>
      <c r="G438" s="182">
        <f t="shared" ref="G438:H439" si="115">G439</f>
        <v>40955</v>
      </c>
      <c r="H438" s="182">
        <f t="shared" si="115"/>
        <v>45399</v>
      </c>
    </row>
    <row r="439" spans="1:8" s="18" customFormat="1" ht="32.799999999999997" x14ac:dyDescent="0.2">
      <c r="A439" s="141" t="s">
        <v>148</v>
      </c>
      <c r="B439" s="6" t="s">
        <v>113</v>
      </c>
      <c r="C439" s="142" t="s">
        <v>81</v>
      </c>
      <c r="D439" s="142" t="s">
        <v>62</v>
      </c>
      <c r="E439" s="61" t="s">
        <v>522</v>
      </c>
      <c r="F439" s="142"/>
      <c r="G439" s="191">
        <f t="shared" si="115"/>
        <v>40955</v>
      </c>
      <c r="H439" s="191">
        <f t="shared" si="115"/>
        <v>45399</v>
      </c>
    </row>
    <row r="440" spans="1:8" s="18" customFormat="1" ht="31.4" x14ac:dyDescent="0.2">
      <c r="A440" s="31" t="s">
        <v>237</v>
      </c>
      <c r="B440" s="32" t="s">
        <v>113</v>
      </c>
      <c r="C440" s="32" t="s">
        <v>81</v>
      </c>
      <c r="D440" s="32" t="s">
        <v>62</v>
      </c>
      <c r="E440" s="52" t="s">
        <v>523</v>
      </c>
      <c r="F440" s="143"/>
      <c r="G440" s="192">
        <f t="shared" ref="G440:H440" si="116">G441+G445</f>
        <v>40955</v>
      </c>
      <c r="H440" s="192">
        <f t="shared" si="116"/>
        <v>45399</v>
      </c>
    </row>
    <row r="441" spans="1:8" s="18" customFormat="1" ht="31.4" x14ac:dyDescent="0.2">
      <c r="A441" s="35" t="s">
        <v>521</v>
      </c>
      <c r="B441" s="37" t="s">
        <v>113</v>
      </c>
      <c r="C441" s="37" t="s">
        <v>81</v>
      </c>
      <c r="D441" s="37" t="s">
        <v>62</v>
      </c>
      <c r="E441" s="53" t="s">
        <v>524</v>
      </c>
      <c r="F441" s="143"/>
      <c r="G441" s="188">
        <f t="shared" ref="G441:H443" si="117">G442</f>
        <v>4499</v>
      </c>
      <c r="H441" s="188">
        <f t="shared" si="117"/>
        <v>6089</v>
      </c>
    </row>
    <row r="442" spans="1:8" s="18" customFormat="1" x14ac:dyDescent="0.2">
      <c r="A442" s="38" t="s">
        <v>22</v>
      </c>
      <c r="B442" s="143" t="s">
        <v>113</v>
      </c>
      <c r="C442" s="143" t="s">
        <v>81</v>
      </c>
      <c r="D442" s="143" t="s">
        <v>62</v>
      </c>
      <c r="E442" s="55" t="s">
        <v>524</v>
      </c>
      <c r="F442" s="143" t="s">
        <v>15</v>
      </c>
      <c r="G442" s="188">
        <f t="shared" si="117"/>
        <v>4499</v>
      </c>
      <c r="H442" s="188">
        <f t="shared" si="117"/>
        <v>6089</v>
      </c>
    </row>
    <row r="443" spans="1:8" s="18" customFormat="1" ht="31.4" x14ac:dyDescent="0.2">
      <c r="A443" s="38" t="s">
        <v>17</v>
      </c>
      <c r="B443" s="143" t="s">
        <v>113</v>
      </c>
      <c r="C443" s="143" t="s">
        <v>81</v>
      </c>
      <c r="D443" s="143" t="s">
        <v>62</v>
      </c>
      <c r="E443" s="55" t="s">
        <v>524</v>
      </c>
      <c r="F443" s="143" t="s">
        <v>16</v>
      </c>
      <c r="G443" s="188">
        <f t="shared" si="117"/>
        <v>4499</v>
      </c>
      <c r="H443" s="188">
        <f t="shared" si="117"/>
        <v>6089</v>
      </c>
    </row>
    <row r="444" spans="1:8" s="18" customFormat="1" x14ac:dyDescent="0.2">
      <c r="A444" s="38" t="s">
        <v>828</v>
      </c>
      <c r="B444" s="143" t="s">
        <v>113</v>
      </c>
      <c r="C444" s="143" t="s">
        <v>81</v>
      </c>
      <c r="D444" s="143" t="s">
        <v>62</v>
      </c>
      <c r="E444" s="55" t="s">
        <v>524</v>
      </c>
      <c r="F444" s="143" t="s">
        <v>128</v>
      </c>
      <c r="G444" s="188">
        <f>1399+3100</f>
        <v>4499</v>
      </c>
      <c r="H444" s="188">
        <f>2589+3500</f>
        <v>6089</v>
      </c>
    </row>
    <row r="445" spans="1:8" s="18" customFormat="1" ht="31.4" x14ac:dyDescent="0.2">
      <c r="A445" s="35" t="s">
        <v>623</v>
      </c>
      <c r="B445" s="37" t="s">
        <v>113</v>
      </c>
      <c r="C445" s="37" t="s">
        <v>81</v>
      </c>
      <c r="D445" s="37" t="s">
        <v>62</v>
      </c>
      <c r="E445" s="53" t="s">
        <v>525</v>
      </c>
      <c r="F445" s="37"/>
      <c r="G445" s="187">
        <f t="shared" ref="G445:H447" si="118">G446</f>
        <v>36456</v>
      </c>
      <c r="H445" s="187">
        <f t="shared" si="118"/>
        <v>39310</v>
      </c>
    </row>
    <row r="446" spans="1:8" s="18" customFormat="1" x14ac:dyDescent="0.2">
      <c r="A446" s="38" t="s">
        <v>22</v>
      </c>
      <c r="B446" s="143" t="s">
        <v>113</v>
      </c>
      <c r="C446" s="143" t="s">
        <v>81</v>
      </c>
      <c r="D446" s="143" t="s">
        <v>62</v>
      </c>
      <c r="E446" s="55" t="s">
        <v>525</v>
      </c>
      <c r="F446" s="143" t="s">
        <v>15</v>
      </c>
      <c r="G446" s="188">
        <f t="shared" si="118"/>
        <v>36456</v>
      </c>
      <c r="H446" s="188">
        <f t="shared" si="118"/>
        <v>39310</v>
      </c>
    </row>
    <row r="447" spans="1:8" s="18" customFormat="1" ht="31.4" x14ac:dyDescent="0.2">
      <c r="A447" s="38" t="s">
        <v>17</v>
      </c>
      <c r="B447" s="143" t="s">
        <v>113</v>
      </c>
      <c r="C447" s="143" t="s">
        <v>81</v>
      </c>
      <c r="D447" s="143" t="s">
        <v>62</v>
      </c>
      <c r="E447" s="55" t="s">
        <v>525</v>
      </c>
      <c r="F447" s="143" t="s">
        <v>16</v>
      </c>
      <c r="G447" s="188">
        <f t="shared" si="118"/>
        <v>36456</v>
      </c>
      <c r="H447" s="188">
        <f t="shared" si="118"/>
        <v>39310</v>
      </c>
    </row>
    <row r="448" spans="1:8" s="18" customFormat="1" x14ac:dyDescent="0.2">
      <c r="A448" s="38" t="s">
        <v>828</v>
      </c>
      <c r="B448" s="143" t="s">
        <v>113</v>
      </c>
      <c r="C448" s="143" t="s">
        <v>81</v>
      </c>
      <c r="D448" s="143" t="s">
        <v>62</v>
      </c>
      <c r="E448" s="55" t="s">
        <v>525</v>
      </c>
      <c r="F448" s="143" t="s">
        <v>128</v>
      </c>
      <c r="G448" s="188">
        <v>36456</v>
      </c>
      <c r="H448" s="188">
        <v>39310</v>
      </c>
    </row>
    <row r="449" spans="1:8" s="56" customFormat="1" ht="37.1" x14ac:dyDescent="0.2">
      <c r="A449" s="64" t="s">
        <v>815</v>
      </c>
      <c r="B449" s="32" t="s">
        <v>113</v>
      </c>
      <c r="C449" s="32" t="s">
        <v>81</v>
      </c>
      <c r="D449" s="32" t="s">
        <v>62</v>
      </c>
      <c r="E449" s="10" t="s">
        <v>367</v>
      </c>
      <c r="F449" s="143"/>
      <c r="G449" s="186">
        <f t="shared" ref="G449:H450" si="119">G450</f>
        <v>53491.32</v>
      </c>
      <c r="H449" s="186">
        <f t="shared" si="119"/>
        <v>0</v>
      </c>
    </row>
    <row r="450" spans="1:8" s="73" customFormat="1" ht="32.799999999999997" x14ac:dyDescent="0.2">
      <c r="A450" s="141" t="s">
        <v>629</v>
      </c>
      <c r="B450" s="142" t="s">
        <v>113</v>
      </c>
      <c r="C450" s="142" t="s">
        <v>81</v>
      </c>
      <c r="D450" s="142" t="s">
        <v>62</v>
      </c>
      <c r="E450" s="61" t="s">
        <v>631</v>
      </c>
      <c r="F450" s="37"/>
      <c r="G450" s="190">
        <f t="shared" si="119"/>
        <v>53491.32</v>
      </c>
      <c r="H450" s="190">
        <f t="shared" si="119"/>
        <v>0</v>
      </c>
    </row>
    <row r="451" spans="1:8" s="56" customFormat="1" x14ac:dyDescent="0.2">
      <c r="A451" s="31" t="s">
        <v>630</v>
      </c>
      <c r="B451" s="32" t="s">
        <v>113</v>
      </c>
      <c r="C451" s="32" t="s">
        <v>81</v>
      </c>
      <c r="D451" s="32" t="s">
        <v>62</v>
      </c>
      <c r="E451" s="52" t="s">
        <v>632</v>
      </c>
      <c r="F451" s="143"/>
      <c r="G451" s="186">
        <f t="shared" ref="G451:H451" si="120">G452+G456</f>
        <v>53491.32</v>
      </c>
      <c r="H451" s="186">
        <f t="shared" si="120"/>
        <v>0</v>
      </c>
    </row>
    <row r="452" spans="1:8" s="56" customFormat="1" ht="32.799999999999997" x14ac:dyDescent="0.2">
      <c r="A452" s="57" t="s">
        <v>721</v>
      </c>
      <c r="B452" s="143" t="s">
        <v>113</v>
      </c>
      <c r="C452" s="143" t="s">
        <v>81</v>
      </c>
      <c r="D452" s="143" t="s">
        <v>62</v>
      </c>
      <c r="E452" s="53" t="s">
        <v>710</v>
      </c>
      <c r="F452" s="19"/>
      <c r="G452" s="188">
        <f t="shared" ref="G452:H454" si="121">G453</f>
        <v>38718.32</v>
      </c>
      <c r="H452" s="188">
        <f t="shared" si="121"/>
        <v>0</v>
      </c>
    </row>
    <row r="453" spans="1:8" s="56" customFormat="1" ht="31.4" x14ac:dyDescent="0.2">
      <c r="A453" s="84" t="s">
        <v>418</v>
      </c>
      <c r="B453" s="143" t="s">
        <v>113</v>
      </c>
      <c r="C453" s="143" t="s">
        <v>81</v>
      </c>
      <c r="D453" s="143" t="s">
        <v>62</v>
      </c>
      <c r="E453" s="143" t="s">
        <v>710</v>
      </c>
      <c r="F453" s="19" t="s">
        <v>36</v>
      </c>
      <c r="G453" s="188">
        <f t="shared" si="121"/>
        <v>38718.32</v>
      </c>
      <c r="H453" s="188">
        <f t="shared" si="121"/>
        <v>0</v>
      </c>
    </row>
    <row r="454" spans="1:8" s="56" customFormat="1" x14ac:dyDescent="0.2">
      <c r="A454" s="68" t="s">
        <v>35</v>
      </c>
      <c r="B454" s="143" t="s">
        <v>113</v>
      </c>
      <c r="C454" s="143" t="s">
        <v>81</v>
      </c>
      <c r="D454" s="143" t="s">
        <v>62</v>
      </c>
      <c r="E454" s="143" t="s">
        <v>710</v>
      </c>
      <c r="F454" s="19">
        <v>410</v>
      </c>
      <c r="G454" s="188">
        <f t="shared" si="121"/>
        <v>38718.32</v>
      </c>
      <c r="H454" s="188">
        <f t="shared" si="121"/>
        <v>0</v>
      </c>
    </row>
    <row r="455" spans="1:8" s="56" customFormat="1" ht="31.4" x14ac:dyDescent="0.2">
      <c r="A455" s="68" t="s">
        <v>136</v>
      </c>
      <c r="B455" s="143" t="s">
        <v>113</v>
      </c>
      <c r="C455" s="143" t="s">
        <v>81</v>
      </c>
      <c r="D455" s="143" t="s">
        <v>62</v>
      </c>
      <c r="E455" s="143" t="s">
        <v>710</v>
      </c>
      <c r="F455" s="19" t="s">
        <v>137</v>
      </c>
      <c r="G455" s="188">
        <v>38718.32</v>
      </c>
      <c r="H455" s="188">
        <v>0</v>
      </c>
    </row>
    <row r="456" spans="1:8" s="56" customFormat="1" ht="32.799999999999997" x14ac:dyDescent="0.2">
      <c r="A456" s="57" t="s">
        <v>722</v>
      </c>
      <c r="B456" s="143" t="s">
        <v>113</v>
      </c>
      <c r="C456" s="143" t="s">
        <v>81</v>
      </c>
      <c r="D456" s="143" t="s">
        <v>62</v>
      </c>
      <c r="E456" s="53" t="s">
        <v>723</v>
      </c>
      <c r="F456" s="19"/>
      <c r="G456" s="188">
        <f t="shared" ref="G456:H458" si="122">G457</f>
        <v>14773</v>
      </c>
      <c r="H456" s="188">
        <f t="shared" si="122"/>
        <v>0</v>
      </c>
    </row>
    <row r="457" spans="1:8" s="56" customFormat="1" ht="31.4" x14ac:dyDescent="0.2">
      <c r="A457" s="84" t="s">
        <v>418</v>
      </c>
      <c r="B457" s="143" t="s">
        <v>113</v>
      </c>
      <c r="C457" s="143" t="s">
        <v>81</v>
      </c>
      <c r="D457" s="143" t="s">
        <v>62</v>
      </c>
      <c r="E457" s="143" t="s">
        <v>723</v>
      </c>
      <c r="F457" s="19" t="s">
        <v>36</v>
      </c>
      <c r="G457" s="188">
        <f t="shared" si="122"/>
        <v>14773</v>
      </c>
      <c r="H457" s="188">
        <f t="shared" si="122"/>
        <v>0</v>
      </c>
    </row>
    <row r="458" spans="1:8" s="56" customFormat="1" x14ac:dyDescent="0.2">
      <c r="A458" s="68" t="s">
        <v>35</v>
      </c>
      <c r="B458" s="143" t="s">
        <v>113</v>
      </c>
      <c r="C458" s="143" t="s">
        <v>81</v>
      </c>
      <c r="D458" s="143" t="s">
        <v>62</v>
      </c>
      <c r="E458" s="143" t="s">
        <v>723</v>
      </c>
      <c r="F458" s="19">
        <v>410</v>
      </c>
      <c r="G458" s="188">
        <f t="shared" si="122"/>
        <v>14773</v>
      </c>
      <c r="H458" s="188">
        <f t="shared" si="122"/>
        <v>0</v>
      </c>
    </row>
    <row r="459" spans="1:8" s="56" customFormat="1" ht="31.4" x14ac:dyDescent="0.2">
      <c r="A459" s="68" t="s">
        <v>136</v>
      </c>
      <c r="B459" s="143" t="s">
        <v>113</v>
      </c>
      <c r="C459" s="143" t="s">
        <v>81</v>
      </c>
      <c r="D459" s="143" t="s">
        <v>62</v>
      </c>
      <c r="E459" s="143" t="s">
        <v>723</v>
      </c>
      <c r="F459" s="19" t="s">
        <v>137</v>
      </c>
      <c r="G459" s="188">
        <v>14773</v>
      </c>
      <c r="H459" s="188">
        <v>0</v>
      </c>
    </row>
    <row r="460" spans="1:8" s="56" customFormat="1" ht="55.6" x14ac:dyDescent="0.3">
      <c r="A460" s="154" t="s">
        <v>882</v>
      </c>
      <c r="B460" s="32" t="s">
        <v>113</v>
      </c>
      <c r="C460" s="10" t="s">
        <v>81</v>
      </c>
      <c r="D460" s="10" t="s">
        <v>62</v>
      </c>
      <c r="E460" s="161" t="s">
        <v>884</v>
      </c>
      <c r="F460" s="19"/>
      <c r="G460" s="194">
        <f t="shared" ref="G460:H460" si="123">G461</f>
        <v>32762</v>
      </c>
      <c r="H460" s="194">
        <f t="shared" si="123"/>
        <v>27800</v>
      </c>
    </row>
    <row r="461" spans="1:8" s="56" customFormat="1" ht="31.4" x14ac:dyDescent="0.25">
      <c r="A461" s="131" t="s">
        <v>887</v>
      </c>
      <c r="B461" s="32" t="s">
        <v>113</v>
      </c>
      <c r="C461" s="32" t="s">
        <v>81</v>
      </c>
      <c r="D461" s="32" t="s">
        <v>62</v>
      </c>
      <c r="E461" s="32" t="s">
        <v>891</v>
      </c>
      <c r="F461" s="166"/>
      <c r="G461" s="186">
        <f t="shared" ref="G461:H461" si="124">G462+G466+G470+G474</f>
        <v>32762</v>
      </c>
      <c r="H461" s="186">
        <f t="shared" si="124"/>
        <v>27800</v>
      </c>
    </row>
    <row r="462" spans="1:8" s="56" customFormat="1" x14ac:dyDescent="0.25">
      <c r="A462" s="145" t="s">
        <v>934</v>
      </c>
      <c r="B462" s="37" t="s">
        <v>113</v>
      </c>
      <c r="C462" s="37" t="s">
        <v>81</v>
      </c>
      <c r="D462" s="37" t="s">
        <v>62</v>
      </c>
      <c r="E462" s="37" t="s">
        <v>892</v>
      </c>
      <c r="F462" s="167"/>
      <c r="G462" s="195">
        <f t="shared" ref="G462:H464" si="125">G463</f>
        <v>10000</v>
      </c>
      <c r="H462" s="195">
        <f t="shared" si="125"/>
        <v>10000</v>
      </c>
    </row>
    <row r="463" spans="1:8" s="56" customFormat="1" x14ac:dyDescent="0.25">
      <c r="A463" s="130" t="s">
        <v>13</v>
      </c>
      <c r="B463" s="143" t="s">
        <v>113</v>
      </c>
      <c r="C463" s="143" t="s">
        <v>81</v>
      </c>
      <c r="D463" s="143" t="s">
        <v>62</v>
      </c>
      <c r="E463" s="143" t="s">
        <v>892</v>
      </c>
      <c r="F463" s="143" t="s">
        <v>14</v>
      </c>
      <c r="G463" s="196">
        <f t="shared" si="125"/>
        <v>10000</v>
      </c>
      <c r="H463" s="196">
        <f t="shared" si="125"/>
        <v>10000</v>
      </c>
    </row>
    <row r="464" spans="1:8" s="56" customFormat="1" ht="47.05" x14ac:dyDescent="0.25">
      <c r="A464" s="147" t="s">
        <v>414</v>
      </c>
      <c r="B464" s="143" t="s">
        <v>113</v>
      </c>
      <c r="C464" s="143" t="s">
        <v>81</v>
      </c>
      <c r="D464" s="143" t="s">
        <v>62</v>
      </c>
      <c r="E464" s="143" t="s">
        <v>892</v>
      </c>
      <c r="F464" s="143" t="s">
        <v>12</v>
      </c>
      <c r="G464" s="196">
        <f t="shared" si="125"/>
        <v>10000</v>
      </c>
      <c r="H464" s="196">
        <f t="shared" si="125"/>
        <v>10000</v>
      </c>
    </row>
    <row r="465" spans="1:8" s="56" customFormat="1" ht="47.05" x14ac:dyDescent="0.25">
      <c r="A465" s="163" t="s">
        <v>664</v>
      </c>
      <c r="B465" s="143" t="s">
        <v>113</v>
      </c>
      <c r="C465" s="143" t="s">
        <v>81</v>
      </c>
      <c r="D465" s="143" t="s">
        <v>62</v>
      </c>
      <c r="E465" s="143" t="s">
        <v>892</v>
      </c>
      <c r="F465" s="143" t="s">
        <v>671</v>
      </c>
      <c r="G465" s="188">
        <v>10000</v>
      </c>
      <c r="H465" s="188">
        <v>10000</v>
      </c>
    </row>
    <row r="466" spans="1:8" s="56" customFormat="1" x14ac:dyDescent="0.25">
      <c r="A466" s="145" t="s">
        <v>888</v>
      </c>
      <c r="B466" s="37" t="s">
        <v>113</v>
      </c>
      <c r="C466" s="37" t="s">
        <v>81</v>
      </c>
      <c r="D466" s="37" t="s">
        <v>62</v>
      </c>
      <c r="E466" s="37" t="s">
        <v>893</v>
      </c>
      <c r="F466" s="97"/>
      <c r="G466" s="195">
        <f t="shared" ref="G466:H468" si="126">G467</f>
        <v>13762</v>
      </c>
      <c r="H466" s="195">
        <f t="shared" si="126"/>
        <v>8800</v>
      </c>
    </row>
    <row r="467" spans="1:8" s="56" customFormat="1" x14ac:dyDescent="0.25">
      <c r="A467" s="130" t="s">
        <v>13</v>
      </c>
      <c r="B467" s="143" t="s">
        <v>113</v>
      </c>
      <c r="C467" s="143" t="s">
        <v>81</v>
      </c>
      <c r="D467" s="143" t="s">
        <v>62</v>
      </c>
      <c r="E467" s="143" t="s">
        <v>893</v>
      </c>
      <c r="F467" s="143" t="s">
        <v>14</v>
      </c>
      <c r="G467" s="196">
        <f t="shared" si="126"/>
        <v>13762</v>
      </c>
      <c r="H467" s="196">
        <f t="shared" si="126"/>
        <v>8800</v>
      </c>
    </row>
    <row r="468" spans="1:8" s="56" customFormat="1" ht="47.05" x14ac:dyDescent="0.25">
      <c r="A468" s="147" t="s">
        <v>414</v>
      </c>
      <c r="B468" s="143" t="s">
        <v>113</v>
      </c>
      <c r="C468" s="143" t="s">
        <v>81</v>
      </c>
      <c r="D468" s="143" t="s">
        <v>62</v>
      </c>
      <c r="E468" s="143" t="s">
        <v>893</v>
      </c>
      <c r="F468" s="143" t="s">
        <v>12</v>
      </c>
      <c r="G468" s="196">
        <f t="shared" si="126"/>
        <v>13762</v>
      </c>
      <c r="H468" s="196">
        <f t="shared" si="126"/>
        <v>8800</v>
      </c>
    </row>
    <row r="469" spans="1:8" s="56" customFormat="1" ht="78.45" x14ac:dyDescent="0.25">
      <c r="A469" s="147" t="s">
        <v>889</v>
      </c>
      <c r="B469" s="143" t="s">
        <v>113</v>
      </c>
      <c r="C469" s="143" t="s">
        <v>81</v>
      </c>
      <c r="D469" s="143" t="s">
        <v>62</v>
      </c>
      <c r="E469" s="143" t="s">
        <v>893</v>
      </c>
      <c r="F469" s="143" t="s">
        <v>670</v>
      </c>
      <c r="G469" s="188">
        <v>13762</v>
      </c>
      <c r="H469" s="188">
        <v>8800</v>
      </c>
    </row>
    <row r="470" spans="1:8" s="56" customFormat="1" ht="31.4" x14ac:dyDescent="0.25">
      <c r="A470" s="145" t="s">
        <v>935</v>
      </c>
      <c r="B470" s="37" t="s">
        <v>113</v>
      </c>
      <c r="C470" s="37" t="s">
        <v>81</v>
      </c>
      <c r="D470" s="37" t="s">
        <v>62</v>
      </c>
      <c r="E470" s="37" t="s">
        <v>894</v>
      </c>
      <c r="F470" s="97"/>
      <c r="G470" s="195">
        <f t="shared" ref="G470:H472" si="127">G471</f>
        <v>2000</v>
      </c>
      <c r="H470" s="195">
        <f t="shared" si="127"/>
        <v>2000</v>
      </c>
    </row>
    <row r="471" spans="1:8" s="56" customFormat="1" ht="31.4" x14ac:dyDescent="0.2">
      <c r="A471" s="38" t="s">
        <v>540</v>
      </c>
      <c r="B471" s="143" t="s">
        <v>113</v>
      </c>
      <c r="C471" s="143" t="s">
        <v>81</v>
      </c>
      <c r="D471" s="143" t="s">
        <v>62</v>
      </c>
      <c r="E471" s="143" t="s">
        <v>894</v>
      </c>
      <c r="F471" s="98" t="s">
        <v>15</v>
      </c>
      <c r="G471" s="196">
        <f t="shared" si="127"/>
        <v>2000</v>
      </c>
      <c r="H471" s="196">
        <f t="shared" si="127"/>
        <v>2000</v>
      </c>
    </row>
    <row r="472" spans="1:8" s="56" customFormat="1" ht="31.4" x14ac:dyDescent="0.2">
      <c r="A472" s="38" t="s">
        <v>17</v>
      </c>
      <c r="B472" s="143" t="s">
        <v>113</v>
      </c>
      <c r="C472" s="143" t="s">
        <v>81</v>
      </c>
      <c r="D472" s="143" t="s">
        <v>62</v>
      </c>
      <c r="E472" s="143" t="s">
        <v>894</v>
      </c>
      <c r="F472" s="98" t="s">
        <v>16</v>
      </c>
      <c r="G472" s="196">
        <f t="shared" si="127"/>
        <v>2000</v>
      </c>
      <c r="H472" s="196">
        <f t="shared" si="127"/>
        <v>2000</v>
      </c>
    </row>
    <row r="473" spans="1:8" s="56" customFormat="1" x14ac:dyDescent="0.2">
      <c r="A473" s="38" t="s">
        <v>828</v>
      </c>
      <c r="B473" s="143" t="s">
        <v>113</v>
      </c>
      <c r="C473" s="143" t="s">
        <v>81</v>
      </c>
      <c r="D473" s="143" t="s">
        <v>62</v>
      </c>
      <c r="E473" s="143" t="s">
        <v>894</v>
      </c>
      <c r="F473" s="143" t="s">
        <v>128</v>
      </c>
      <c r="G473" s="188">
        <v>2000</v>
      </c>
      <c r="H473" s="188">
        <v>2000</v>
      </c>
    </row>
    <row r="474" spans="1:8" s="56" customFormat="1" ht="31.4" x14ac:dyDescent="0.25">
      <c r="A474" s="145" t="s">
        <v>890</v>
      </c>
      <c r="B474" s="37" t="s">
        <v>113</v>
      </c>
      <c r="C474" s="37" t="s">
        <v>81</v>
      </c>
      <c r="D474" s="37" t="s">
        <v>62</v>
      </c>
      <c r="E474" s="37" t="s">
        <v>895</v>
      </c>
      <c r="F474" s="97"/>
      <c r="G474" s="195">
        <f t="shared" ref="G474:H476" si="128">G475</f>
        <v>7000</v>
      </c>
      <c r="H474" s="195">
        <f t="shared" si="128"/>
        <v>7000</v>
      </c>
    </row>
    <row r="475" spans="1:8" s="56" customFormat="1" x14ac:dyDescent="0.25">
      <c r="A475" s="130" t="s">
        <v>13</v>
      </c>
      <c r="B475" s="143" t="s">
        <v>113</v>
      </c>
      <c r="C475" s="143" t="s">
        <v>81</v>
      </c>
      <c r="D475" s="143" t="s">
        <v>62</v>
      </c>
      <c r="E475" s="143" t="s">
        <v>895</v>
      </c>
      <c r="F475" s="143" t="s">
        <v>14</v>
      </c>
      <c r="G475" s="196">
        <f t="shared" si="128"/>
        <v>7000</v>
      </c>
      <c r="H475" s="196">
        <f t="shared" si="128"/>
        <v>7000</v>
      </c>
    </row>
    <row r="476" spans="1:8" s="56" customFormat="1" ht="47.05" x14ac:dyDescent="0.25">
      <c r="A476" s="147" t="s">
        <v>414</v>
      </c>
      <c r="B476" s="143" t="s">
        <v>113</v>
      </c>
      <c r="C476" s="143" t="s">
        <v>81</v>
      </c>
      <c r="D476" s="143" t="s">
        <v>62</v>
      </c>
      <c r="E476" s="143" t="s">
        <v>895</v>
      </c>
      <c r="F476" s="143" t="s">
        <v>12</v>
      </c>
      <c r="G476" s="196">
        <f t="shared" si="128"/>
        <v>7000</v>
      </c>
      <c r="H476" s="196">
        <f t="shared" si="128"/>
        <v>7000</v>
      </c>
    </row>
    <row r="477" spans="1:8" s="56" customFormat="1" ht="47.05" x14ac:dyDescent="0.25">
      <c r="A477" s="163" t="s">
        <v>664</v>
      </c>
      <c r="B477" s="143" t="s">
        <v>113</v>
      </c>
      <c r="C477" s="143" t="s">
        <v>81</v>
      </c>
      <c r="D477" s="143" t="s">
        <v>62</v>
      </c>
      <c r="E477" s="143" t="s">
        <v>895</v>
      </c>
      <c r="F477" s="143" t="s">
        <v>671</v>
      </c>
      <c r="G477" s="188">
        <v>7000</v>
      </c>
      <c r="H477" s="188">
        <v>7000</v>
      </c>
    </row>
    <row r="478" spans="1:8" s="56" customFormat="1" x14ac:dyDescent="0.2">
      <c r="A478" s="33" t="s">
        <v>83</v>
      </c>
      <c r="B478" s="7">
        <v>912</v>
      </c>
      <c r="C478" s="32" t="s">
        <v>81</v>
      </c>
      <c r="D478" s="32" t="s">
        <v>52</v>
      </c>
      <c r="E478" s="32"/>
      <c r="F478" s="32"/>
      <c r="G478" s="182">
        <f>G511+G479+G518</f>
        <v>839619</v>
      </c>
      <c r="H478" s="182">
        <f>H511+H479+H518</f>
        <v>365589</v>
      </c>
    </row>
    <row r="479" spans="1:8" s="56" customFormat="1" ht="55.6" x14ac:dyDescent="0.3">
      <c r="A479" s="151" t="s">
        <v>853</v>
      </c>
      <c r="B479" s="7">
        <v>912</v>
      </c>
      <c r="C479" s="32" t="s">
        <v>81</v>
      </c>
      <c r="D479" s="32" t="s">
        <v>52</v>
      </c>
      <c r="E479" s="152" t="s">
        <v>854</v>
      </c>
      <c r="F479" s="98"/>
      <c r="G479" s="209">
        <f>G480+G490</f>
        <v>834091</v>
      </c>
      <c r="H479" s="209">
        <f>H480+H490</f>
        <v>358909</v>
      </c>
    </row>
    <row r="480" spans="1:8" s="18" customFormat="1" x14ac:dyDescent="0.25">
      <c r="A480" s="131" t="s">
        <v>865</v>
      </c>
      <c r="B480" s="7">
        <v>912</v>
      </c>
      <c r="C480" s="32" t="s">
        <v>81</v>
      </c>
      <c r="D480" s="32" t="s">
        <v>52</v>
      </c>
      <c r="E480" s="52" t="s">
        <v>866</v>
      </c>
      <c r="F480" s="155"/>
      <c r="G480" s="209">
        <f t="shared" ref="G480:H480" si="129">G481</f>
        <v>500000</v>
      </c>
      <c r="H480" s="209">
        <f t="shared" si="129"/>
        <v>0</v>
      </c>
    </row>
    <row r="481" spans="1:8" s="18" customFormat="1" ht="47.05" x14ac:dyDescent="0.25">
      <c r="A481" s="131" t="s">
        <v>867</v>
      </c>
      <c r="B481" s="7">
        <v>912</v>
      </c>
      <c r="C481" s="32" t="s">
        <v>81</v>
      </c>
      <c r="D481" s="32" t="s">
        <v>52</v>
      </c>
      <c r="E481" s="52" t="s">
        <v>868</v>
      </c>
      <c r="F481" s="155"/>
      <c r="G481" s="209">
        <f t="shared" ref="G481:H481" si="130">G482+G486</f>
        <v>500000</v>
      </c>
      <c r="H481" s="209">
        <f t="shared" si="130"/>
        <v>0</v>
      </c>
    </row>
    <row r="482" spans="1:8" s="73" customFormat="1" ht="78.45" x14ac:dyDescent="0.2">
      <c r="A482" s="58" t="s">
        <v>936</v>
      </c>
      <c r="B482" s="36">
        <v>912</v>
      </c>
      <c r="C482" s="37" t="s">
        <v>81</v>
      </c>
      <c r="D482" s="37" t="s">
        <v>52</v>
      </c>
      <c r="E482" s="53" t="s">
        <v>869</v>
      </c>
      <c r="F482" s="97"/>
      <c r="G482" s="195">
        <f t="shared" ref="G482:H484" si="131">G483</f>
        <v>195000</v>
      </c>
      <c r="H482" s="195">
        <f t="shared" si="131"/>
        <v>0</v>
      </c>
    </row>
    <row r="483" spans="1:8" s="56" customFormat="1" ht="31.4" x14ac:dyDescent="0.25">
      <c r="A483" s="156" t="s">
        <v>413</v>
      </c>
      <c r="B483" s="144">
        <v>912</v>
      </c>
      <c r="C483" s="143" t="s">
        <v>81</v>
      </c>
      <c r="D483" s="143" t="s">
        <v>52</v>
      </c>
      <c r="E483" s="55" t="s">
        <v>869</v>
      </c>
      <c r="F483" s="158" t="s">
        <v>36</v>
      </c>
      <c r="G483" s="196">
        <f t="shared" si="131"/>
        <v>195000</v>
      </c>
      <c r="H483" s="196">
        <f t="shared" si="131"/>
        <v>0</v>
      </c>
    </row>
    <row r="484" spans="1:8" s="56" customFormat="1" x14ac:dyDescent="0.25">
      <c r="A484" s="157" t="s">
        <v>35</v>
      </c>
      <c r="B484" s="144">
        <v>912</v>
      </c>
      <c r="C484" s="143" t="s">
        <v>81</v>
      </c>
      <c r="D484" s="143" t="s">
        <v>52</v>
      </c>
      <c r="E484" s="55" t="s">
        <v>869</v>
      </c>
      <c r="F484" s="158" t="s">
        <v>164</v>
      </c>
      <c r="G484" s="196">
        <f t="shared" si="131"/>
        <v>195000</v>
      </c>
      <c r="H484" s="196">
        <f t="shared" si="131"/>
        <v>0</v>
      </c>
    </row>
    <row r="485" spans="1:8" s="56" customFormat="1" ht="31.4" x14ac:dyDescent="0.25">
      <c r="A485" s="157" t="s">
        <v>136</v>
      </c>
      <c r="B485" s="144">
        <v>912</v>
      </c>
      <c r="C485" s="143" t="s">
        <v>81</v>
      </c>
      <c r="D485" s="143" t="s">
        <v>52</v>
      </c>
      <c r="E485" s="55" t="s">
        <v>869</v>
      </c>
      <c r="F485" s="158" t="s">
        <v>137</v>
      </c>
      <c r="G485" s="188">
        <v>195000</v>
      </c>
      <c r="H485" s="188">
        <v>0</v>
      </c>
    </row>
    <row r="486" spans="1:8" s="73" customFormat="1" ht="78.45" x14ac:dyDescent="0.2">
      <c r="A486" s="58" t="s">
        <v>937</v>
      </c>
      <c r="B486" s="36">
        <v>912</v>
      </c>
      <c r="C486" s="37" t="s">
        <v>81</v>
      </c>
      <c r="D486" s="37" t="s">
        <v>52</v>
      </c>
      <c r="E486" s="37" t="s">
        <v>870</v>
      </c>
      <c r="F486" s="97"/>
      <c r="G486" s="195">
        <f t="shared" ref="G486:H488" si="132">G487</f>
        <v>305000</v>
      </c>
      <c r="H486" s="195">
        <f t="shared" si="132"/>
        <v>0</v>
      </c>
    </row>
    <row r="487" spans="1:8" s="56" customFormat="1" ht="31.4" x14ac:dyDescent="0.25">
      <c r="A487" s="156" t="s">
        <v>413</v>
      </c>
      <c r="B487" s="144">
        <v>912</v>
      </c>
      <c r="C487" s="143" t="s">
        <v>81</v>
      </c>
      <c r="D487" s="143" t="s">
        <v>52</v>
      </c>
      <c r="E487" s="143" t="s">
        <v>870</v>
      </c>
      <c r="F487" s="158" t="s">
        <v>36</v>
      </c>
      <c r="G487" s="196">
        <f t="shared" si="132"/>
        <v>305000</v>
      </c>
      <c r="H487" s="196">
        <f t="shared" si="132"/>
        <v>0</v>
      </c>
    </row>
    <row r="488" spans="1:8" s="56" customFormat="1" x14ac:dyDescent="0.25">
      <c r="A488" s="157" t="s">
        <v>35</v>
      </c>
      <c r="B488" s="144">
        <v>912</v>
      </c>
      <c r="C488" s="143" t="s">
        <v>81</v>
      </c>
      <c r="D488" s="143" t="s">
        <v>52</v>
      </c>
      <c r="E488" s="143" t="s">
        <v>870</v>
      </c>
      <c r="F488" s="158" t="s">
        <v>164</v>
      </c>
      <c r="G488" s="196">
        <f t="shared" si="132"/>
        <v>305000</v>
      </c>
      <c r="H488" s="196">
        <f t="shared" si="132"/>
        <v>0</v>
      </c>
    </row>
    <row r="489" spans="1:8" s="56" customFormat="1" ht="31.4" x14ac:dyDescent="0.25">
      <c r="A489" s="157" t="s">
        <v>136</v>
      </c>
      <c r="B489" s="144">
        <v>912</v>
      </c>
      <c r="C489" s="143" t="s">
        <v>81</v>
      </c>
      <c r="D489" s="143" t="s">
        <v>52</v>
      </c>
      <c r="E489" s="143" t="s">
        <v>870</v>
      </c>
      <c r="F489" s="158" t="s">
        <v>137</v>
      </c>
      <c r="G489" s="188">
        <v>305000</v>
      </c>
      <c r="H489" s="188">
        <v>0</v>
      </c>
    </row>
    <row r="490" spans="1:8" s="56" customFormat="1" ht="31.4" x14ac:dyDescent="0.25">
      <c r="A490" s="131" t="s">
        <v>871</v>
      </c>
      <c r="B490" s="7">
        <v>912</v>
      </c>
      <c r="C490" s="32" t="s">
        <v>81</v>
      </c>
      <c r="D490" s="32" t="s">
        <v>52</v>
      </c>
      <c r="E490" s="52" t="s">
        <v>876</v>
      </c>
      <c r="F490" s="98"/>
      <c r="G490" s="209">
        <f t="shared" ref="G490:H490" si="133">G491</f>
        <v>334091</v>
      </c>
      <c r="H490" s="209">
        <f t="shared" si="133"/>
        <v>358909</v>
      </c>
    </row>
    <row r="491" spans="1:8" s="56" customFormat="1" ht="31.4" x14ac:dyDescent="0.25">
      <c r="A491" s="131" t="s">
        <v>872</v>
      </c>
      <c r="B491" s="7">
        <v>912</v>
      </c>
      <c r="C491" s="32" t="s">
        <v>81</v>
      </c>
      <c r="D491" s="32" t="s">
        <v>52</v>
      </c>
      <c r="E491" s="52" t="s">
        <v>877</v>
      </c>
      <c r="F491" s="98"/>
      <c r="G491" s="209">
        <f>G492+G496+G500+G504</f>
        <v>334091</v>
      </c>
      <c r="H491" s="209">
        <f>H492+H496+H500+H504</f>
        <v>358909</v>
      </c>
    </row>
    <row r="492" spans="1:8" s="73" customFormat="1" x14ac:dyDescent="0.2">
      <c r="A492" s="58" t="s">
        <v>873</v>
      </c>
      <c r="B492" s="36">
        <v>912</v>
      </c>
      <c r="C492" s="37" t="s">
        <v>81</v>
      </c>
      <c r="D492" s="37" t="s">
        <v>52</v>
      </c>
      <c r="E492" s="53" t="s">
        <v>878</v>
      </c>
      <c r="F492" s="97"/>
      <c r="G492" s="195">
        <f t="shared" ref="G492:H494" si="134">G493</f>
        <v>70000</v>
      </c>
      <c r="H492" s="195">
        <f t="shared" si="134"/>
        <v>70000</v>
      </c>
    </row>
    <row r="493" spans="1:8" s="56" customFormat="1" x14ac:dyDescent="0.25">
      <c r="A493" s="130" t="s">
        <v>13</v>
      </c>
      <c r="B493" s="144">
        <v>912</v>
      </c>
      <c r="C493" s="143" t="s">
        <v>81</v>
      </c>
      <c r="D493" s="143" t="s">
        <v>52</v>
      </c>
      <c r="E493" s="55" t="s">
        <v>878</v>
      </c>
      <c r="F493" s="143" t="s">
        <v>14</v>
      </c>
      <c r="G493" s="196">
        <f t="shared" si="134"/>
        <v>70000</v>
      </c>
      <c r="H493" s="196">
        <f t="shared" si="134"/>
        <v>70000</v>
      </c>
    </row>
    <row r="494" spans="1:8" s="56" customFormat="1" ht="47.05" x14ac:dyDescent="0.25">
      <c r="A494" s="140" t="s">
        <v>809</v>
      </c>
      <c r="B494" s="144">
        <v>912</v>
      </c>
      <c r="C494" s="143" t="s">
        <v>81</v>
      </c>
      <c r="D494" s="143" t="s">
        <v>52</v>
      </c>
      <c r="E494" s="55" t="s">
        <v>878</v>
      </c>
      <c r="F494" s="143" t="s">
        <v>731</v>
      </c>
      <c r="G494" s="196">
        <f t="shared" si="134"/>
        <v>70000</v>
      </c>
      <c r="H494" s="196">
        <f t="shared" si="134"/>
        <v>70000</v>
      </c>
    </row>
    <row r="495" spans="1:8" s="56" customFormat="1" x14ac:dyDescent="0.25">
      <c r="A495" s="140" t="s">
        <v>732</v>
      </c>
      <c r="B495" s="144">
        <v>912</v>
      </c>
      <c r="C495" s="143" t="s">
        <v>81</v>
      </c>
      <c r="D495" s="143" t="s">
        <v>52</v>
      </c>
      <c r="E495" s="55" t="s">
        <v>878</v>
      </c>
      <c r="F495" s="143" t="s">
        <v>733</v>
      </c>
      <c r="G495" s="188">
        <v>70000</v>
      </c>
      <c r="H495" s="188">
        <v>70000</v>
      </c>
    </row>
    <row r="496" spans="1:8" s="73" customFormat="1" x14ac:dyDescent="0.25">
      <c r="A496" s="134" t="s">
        <v>531</v>
      </c>
      <c r="B496" s="36">
        <v>912</v>
      </c>
      <c r="C496" s="37" t="s">
        <v>81</v>
      </c>
      <c r="D496" s="37" t="s">
        <v>52</v>
      </c>
      <c r="E496" s="37" t="s">
        <v>879</v>
      </c>
      <c r="F496" s="97"/>
      <c r="G496" s="195">
        <f t="shared" ref="G496:H498" si="135">G497</f>
        <v>5000</v>
      </c>
      <c r="H496" s="195">
        <f t="shared" si="135"/>
        <v>5000</v>
      </c>
    </row>
    <row r="497" spans="1:16348" s="56" customFormat="1" x14ac:dyDescent="0.25">
      <c r="A497" s="150" t="s">
        <v>22</v>
      </c>
      <c r="B497" s="144">
        <v>912</v>
      </c>
      <c r="C497" s="143" t="s">
        <v>81</v>
      </c>
      <c r="D497" s="143" t="s">
        <v>52</v>
      </c>
      <c r="E497" s="143" t="s">
        <v>879</v>
      </c>
      <c r="F497" s="143" t="s">
        <v>15</v>
      </c>
      <c r="G497" s="196">
        <f t="shared" si="135"/>
        <v>5000</v>
      </c>
      <c r="H497" s="196">
        <f t="shared" si="135"/>
        <v>5000</v>
      </c>
    </row>
    <row r="498" spans="1:16348" s="56" customFormat="1" ht="31.4" x14ac:dyDescent="0.25">
      <c r="A498" s="150" t="s">
        <v>17</v>
      </c>
      <c r="B498" s="144">
        <v>912</v>
      </c>
      <c r="C498" s="143" t="s">
        <v>81</v>
      </c>
      <c r="D498" s="143" t="s">
        <v>52</v>
      </c>
      <c r="E498" s="143" t="s">
        <v>879</v>
      </c>
      <c r="F498" s="143" t="s">
        <v>16</v>
      </c>
      <c r="G498" s="196">
        <f t="shared" si="135"/>
        <v>5000</v>
      </c>
      <c r="H498" s="196">
        <f t="shared" si="135"/>
        <v>5000</v>
      </c>
    </row>
    <row r="499" spans="1:16348" s="56" customFormat="1" x14ac:dyDescent="0.25">
      <c r="A499" s="150" t="s">
        <v>829</v>
      </c>
      <c r="B499" s="144">
        <v>912</v>
      </c>
      <c r="C499" s="143" t="s">
        <v>81</v>
      </c>
      <c r="D499" s="143" t="s">
        <v>52</v>
      </c>
      <c r="E499" s="143" t="s">
        <v>879</v>
      </c>
      <c r="F499" s="143" t="s">
        <v>128</v>
      </c>
      <c r="G499" s="188">
        <v>5000</v>
      </c>
      <c r="H499" s="188">
        <v>5000</v>
      </c>
    </row>
    <row r="500" spans="1:16348" s="73" customFormat="1" x14ac:dyDescent="0.25">
      <c r="A500" s="159" t="s">
        <v>874</v>
      </c>
      <c r="B500" s="36">
        <v>912</v>
      </c>
      <c r="C500" s="37" t="s">
        <v>81</v>
      </c>
      <c r="D500" s="37" t="s">
        <v>52</v>
      </c>
      <c r="E500" s="37" t="s">
        <v>880</v>
      </c>
      <c r="F500" s="37"/>
      <c r="G500" s="195">
        <f t="shared" ref="G500:H502" si="136">G501</f>
        <v>6000</v>
      </c>
      <c r="H500" s="195">
        <f t="shared" si="136"/>
        <v>6000</v>
      </c>
    </row>
    <row r="501" spans="1:16348" s="56" customFormat="1" x14ac:dyDescent="0.25">
      <c r="A501" s="150" t="s">
        <v>22</v>
      </c>
      <c r="B501" s="144">
        <v>912</v>
      </c>
      <c r="C501" s="143" t="s">
        <v>81</v>
      </c>
      <c r="D501" s="143" t="s">
        <v>52</v>
      </c>
      <c r="E501" s="143" t="s">
        <v>880</v>
      </c>
      <c r="F501" s="143" t="s">
        <v>15</v>
      </c>
      <c r="G501" s="196">
        <f t="shared" si="136"/>
        <v>6000</v>
      </c>
      <c r="H501" s="196">
        <f t="shared" si="136"/>
        <v>6000</v>
      </c>
    </row>
    <row r="502" spans="1:16348" s="56" customFormat="1" ht="31.4" x14ac:dyDescent="0.25">
      <c r="A502" s="150" t="s">
        <v>17</v>
      </c>
      <c r="B502" s="144">
        <v>912</v>
      </c>
      <c r="C502" s="143" t="s">
        <v>81</v>
      </c>
      <c r="D502" s="143" t="s">
        <v>52</v>
      </c>
      <c r="E502" s="143" t="s">
        <v>880</v>
      </c>
      <c r="F502" s="143" t="s">
        <v>16</v>
      </c>
      <c r="G502" s="196">
        <f t="shared" si="136"/>
        <v>6000</v>
      </c>
      <c r="H502" s="196">
        <f t="shared" si="136"/>
        <v>6000</v>
      </c>
    </row>
    <row r="503" spans="1:16348" s="56" customFormat="1" x14ac:dyDescent="0.25">
      <c r="A503" s="150" t="s">
        <v>829</v>
      </c>
      <c r="B503" s="144">
        <v>912</v>
      </c>
      <c r="C503" s="143" t="s">
        <v>81</v>
      </c>
      <c r="D503" s="143" t="s">
        <v>52</v>
      </c>
      <c r="E503" s="143" t="s">
        <v>880</v>
      </c>
      <c r="F503" s="143" t="s">
        <v>128</v>
      </c>
      <c r="G503" s="188">
        <v>6000</v>
      </c>
      <c r="H503" s="188">
        <v>6000</v>
      </c>
    </row>
    <row r="504" spans="1:16348" s="73" customFormat="1" ht="47.05" x14ac:dyDescent="0.25">
      <c r="A504" s="159" t="s">
        <v>875</v>
      </c>
      <c r="B504" s="36">
        <v>912</v>
      </c>
      <c r="C504" s="37" t="s">
        <v>81</v>
      </c>
      <c r="D504" s="37" t="s">
        <v>52</v>
      </c>
      <c r="E504" s="37" t="s">
        <v>881</v>
      </c>
      <c r="F504" s="37"/>
      <c r="G504" s="195">
        <f>G505+G508</f>
        <v>253091</v>
      </c>
      <c r="H504" s="195">
        <f>H505+H508</f>
        <v>277909</v>
      </c>
    </row>
    <row r="505" spans="1:16348" s="56" customFormat="1" x14ac:dyDescent="0.25">
      <c r="A505" s="150" t="s">
        <v>22</v>
      </c>
      <c r="B505" s="144">
        <v>912</v>
      </c>
      <c r="C505" s="143" t="s">
        <v>81</v>
      </c>
      <c r="D505" s="143" t="s">
        <v>52</v>
      </c>
      <c r="E505" s="143" t="s">
        <v>881</v>
      </c>
      <c r="F505" s="143" t="s">
        <v>15</v>
      </c>
      <c r="G505" s="196">
        <f t="shared" ref="G505:H506" si="137">G506</f>
        <v>500</v>
      </c>
      <c r="H505" s="196">
        <f t="shared" si="137"/>
        <v>500</v>
      </c>
    </row>
    <row r="506" spans="1:16348" s="56" customFormat="1" ht="31.4" x14ac:dyDescent="0.25">
      <c r="A506" s="150" t="s">
        <v>17</v>
      </c>
      <c r="B506" s="144">
        <v>912</v>
      </c>
      <c r="C506" s="143" t="s">
        <v>81</v>
      </c>
      <c r="D506" s="143" t="s">
        <v>52</v>
      </c>
      <c r="E506" s="143" t="s">
        <v>881</v>
      </c>
      <c r="F506" s="143" t="s">
        <v>16</v>
      </c>
      <c r="G506" s="196">
        <f t="shared" si="137"/>
        <v>500</v>
      </c>
      <c r="H506" s="196">
        <f t="shared" si="137"/>
        <v>500</v>
      </c>
    </row>
    <row r="507" spans="1:16348" s="56" customFormat="1" x14ac:dyDescent="0.25">
      <c r="A507" s="150" t="s">
        <v>829</v>
      </c>
      <c r="B507" s="144">
        <v>912</v>
      </c>
      <c r="C507" s="143" t="s">
        <v>81</v>
      </c>
      <c r="D507" s="143" t="s">
        <v>52</v>
      </c>
      <c r="E507" s="143" t="s">
        <v>881</v>
      </c>
      <c r="F507" s="143" t="s">
        <v>128</v>
      </c>
      <c r="G507" s="188">
        <v>500</v>
      </c>
      <c r="H507" s="188">
        <v>500</v>
      </c>
    </row>
    <row r="508" spans="1:16348" s="56" customFormat="1" ht="31.4" x14ac:dyDescent="0.25">
      <c r="A508" s="156" t="s">
        <v>413</v>
      </c>
      <c r="B508" s="144">
        <v>912</v>
      </c>
      <c r="C508" s="143" t="s">
        <v>81</v>
      </c>
      <c r="D508" s="143" t="s">
        <v>52</v>
      </c>
      <c r="E508" s="143" t="s">
        <v>881</v>
      </c>
      <c r="F508" s="158" t="s">
        <v>36</v>
      </c>
      <c r="G508" s="196">
        <f t="shared" ref="G508:H509" si="138">G509</f>
        <v>252591</v>
      </c>
      <c r="H508" s="196">
        <f t="shared" si="138"/>
        <v>277409</v>
      </c>
    </row>
    <row r="509" spans="1:16348" s="56" customFormat="1" x14ac:dyDescent="0.25">
      <c r="A509" s="157" t="s">
        <v>35</v>
      </c>
      <c r="B509" s="144">
        <v>912</v>
      </c>
      <c r="C509" s="143" t="s">
        <v>81</v>
      </c>
      <c r="D509" s="143" t="s">
        <v>52</v>
      </c>
      <c r="E509" s="143" t="s">
        <v>881</v>
      </c>
      <c r="F509" s="158" t="s">
        <v>164</v>
      </c>
      <c r="G509" s="196">
        <f t="shared" si="138"/>
        <v>252591</v>
      </c>
      <c r="H509" s="196">
        <f t="shared" si="138"/>
        <v>277409</v>
      </c>
    </row>
    <row r="510" spans="1:16348" s="56" customFormat="1" ht="31.4" x14ac:dyDescent="0.25">
      <c r="A510" s="157" t="s">
        <v>136</v>
      </c>
      <c r="B510" s="144">
        <v>912</v>
      </c>
      <c r="C510" s="143" t="s">
        <v>81</v>
      </c>
      <c r="D510" s="143" t="s">
        <v>52</v>
      </c>
      <c r="E510" s="143" t="s">
        <v>881</v>
      </c>
      <c r="F510" s="158" t="s">
        <v>137</v>
      </c>
      <c r="G510" s="188">
        <v>252591</v>
      </c>
      <c r="H510" s="188">
        <v>277409</v>
      </c>
    </row>
    <row r="511" spans="1:16348" ht="47.05" x14ac:dyDescent="0.2">
      <c r="A511" s="31" t="s">
        <v>688</v>
      </c>
      <c r="B511" s="144">
        <v>912</v>
      </c>
      <c r="C511" s="32" t="s">
        <v>81</v>
      </c>
      <c r="D511" s="32" t="s">
        <v>52</v>
      </c>
      <c r="E511" s="32" t="s">
        <v>304</v>
      </c>
      <c r="F511" s="19"/>
      <c r="G511" s="188">
        <f t="shared" ref="G511:H511" si="139">G512</f>
        <v>1592</v>
      </c>
      <c r="H511" s="188">
        <f t="shared" si="139"/>
        <v>2744</v>
      </c>
    </row>
    <row r="512" spans="1:16348" ht="32.799999999999997" x14ac:dyDescent="0.2">
      <c r="A512" s="141" t="s">
        <v>148</v>
      </c>
      <c r="B512" s="6">
        <v>912</v>
      </c>
      <c r="C512" s="142" t="s">
        <v>81</v>
      </c>
      <c r="D512" s="142" t="s">
        <v>52</v>
      </c>
      <c r="E512" s="61" t="s">
        <v>522</v>
      </c>
      <c r="F512" s="142"/>
      <c r="G512" s="191">
        <f t="shared" ref="G512:H516" si="140">G513</f>
        <v>1592</v>
      </c>
      <c r="H512" s="191">
        <f t="shared" si="140"/>
        <v>2744</v>
      </c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  <c r="DG512" s="18"/>
      <c r="DH512" s="18"/>
      <c r="DI512" s="18"/>
      <c r="DJ512" s="18"/>
      <c r="DK512" s="18"/>
      <c r="DL512" s="18"/>
      <c r="DM512" s="18"/>
      <c r="DN512" s="18"/>
      <c r="DO512" s="18"/>
      <c r="DP512" s="18"/>
      <c r="DQ512" s="18"/>
      <c r="DR512" s="18"/>
      <c r="DS512" s="18"/>
      <c r="DT512" s="18"/>
      <c r="DU512" s="18"/>
      <c r="DV512" s="18"/>
      <c r="DW512" s="18"/>
      <c r="DX512" s="18"/>
      <c r="DY512" s="18"/>
      <c r="DZ512" s="18"/>
      <c r="EA512" s="18"/>
      <c r="EB512" s="18"/>
      <c r="EC512" s="18"/>
      <c r="ED512" s="18"/>
      <c r="EE512" s="18"/>
      <c r="EF512" s="18"/>
      <c r="EG512" s="18"/>
      <c r="EH512" s="18"/>
      <c r="EI512" s="18"/>
      <c r="EJ512" s="18"/>
      <c r="EK512" s="18"/>
      <c r="EL512" s="18"/>
      <c r="EM512" s="18"/>
      <c r="EN512" s="18"/>
      <c r="EO512" s="18"/>
      <c r="EP512" s="18"/>
      <c r="EQ512" s="18"/>
      <c r="ER512" s="18"/>
      <c r="ES512" s="18"/>
      <c r="ET512" s="18"/>
      <c r="EU512" s="18"/>
      <c r="EV512" s="18"/>
      <c r="EW512" s="18"/>
      <c r="EX512" s="18"/>
      <c r="EY512" s="18"/>
      <c r="EZ512" s="18"/>
      <c r="FA512" s="18"/>
      <c r="FB512" s="18"/>
      <c r="FC512" s="18"/>
      <c r="FD512" s="18"/>
      <c r="FE512" s="18"/>
      <c r="FF512" s="18"/>
      <c r="FG512" s="18"/>
      <c r="FH512" s="18"/>
      <c r="FI512" s="18"/>
      <c r="FJ512" s="18"/>
      <c r="FK512" s="18"/>
      <c r="FL512" s="18"/>
      <c r="FM512" s="18"/>
      <c r="FN512" s="18"/>
      <c r="FO512" s="18"/>
      <c r="FP512" s="18"/>
      <c r="FQ512" s="18"/>
      <c r="FR512" s="18"/>
      <c r="FS512" s="18"/>
      <c r="FT512" s="18"/>
      <c r="FU512" s="18"/>
      <c r="FV512" s="18"/>
      <c r="FW512" s="18"/>
      <c r="FX512" s="18"/>
      <c r="FY512" s="18"/>
      <c r="FZ512" s="18"/>
      <c r="GA512" s="18"/>
      <c r="GB512" s="18"/>
      <c r="GC512" s="18"/>
      <c r="GD512" s="18"/>
      <c r="GE512" s="18"/>
      <c r="GF512" s="18"/>
      <c r="GG512" s="18"/>
      <c r="GH512" s="18"/>
      <c r="GI512" s="18"/>
      <c r="GJ512" s="18"/>
      <c r="GK512" s="18"/>
      <c r="GL512" s="18"/>
      <c r="GM512" s="18"/>
      <c r="GN512" s="18"/>
      <c r="GO512" s="18"/>
      <c r="GP512" s="18"/>
      <c r="GQ512" s="18"/>
      <c r="GR512" s="18"/>
      <c r="GS512" s="18"/>
      <c r="GT512" s="18"/>
      <c r="GU512" s="18"/>
      <c r="GV512" s="18"/>
      <c r="GW512" s="18"/>
      <c r="GX512" s="18"/>
      <c r="GY512" s="18"/>
      <c r="GZ512" s="18"/>
      <c r="HA512" s="18"/>
      <c r="HB512" s="18"/>
      <c r="HC512" s="18"/>
      <c r="HD512" s="18"/>
      <c r="HE512" s="18"/>
      <c r="HF512" s="18"/>
      <c r="HG512" s="18"/>
      <c r="HH512" s="18"/>
      <c r="HI512" s="18"/>
      <c r="HJ512" s="18"/>
      <c r="HK512" s="18"/>
      <c r="HL512" s="18"/>
      <c r="HM512" s="18"/>
      <c r="HN512" s="18"/>
      <c r="HO512" s="18"/>
      <c r="HP512" s="18"/>
      <c r="HQ512" s="18"/>
      <c r="HR512" s="18"/>
      <c r="HS512" s="18"/>
      <c r="HT512" s="18"/>
      <c r="HU512" s="18"/>
      <c r="HV512" s="18"/>
      <c r="HW512" s="18"/>
      <c r="HX512" s="18"/>
      <c r="HY512" s="18"/>
      <c r="HZ512" s="18"/>
      <c r="IA512" s="18"/>
      <c r="IB512" s="18"/>
      <c r="IC512" s="18"/>
      <c r="ID512" s="18"/>
      <c r="IE512" s="18"/>
      <c r="IF512" s="18"/>
      <c r="IG512" s="18"/>
      <c r="IH512" s="18"/>
      <c r="II512" s="18"/>
      <c r="IJ512" s="18"/>
      <c r="IK512" s="18"/>
      <c r="IL512" s="18"/>
      <c r="IM512" s="18"/>
      <c r="IN512" s="18"/>
      <c r="IO512" s="18"/>
      <c r="IP512" s="18"/>
      <c r="IQ512" s="18"/>
      <c r="IR512" s="18"/>
      <c r="IS512" s="18"/>
      <c r="IT512" s="18"/>
      <c r="IU512" s="18"/>
      <c r="IV512" s="18"/>
      <c r="IW512" s="18"/>
      <c r="IX512" s="18"/>
      <c r="IY512" s="18"/>
      <c r="IZ512" s="18"/>
      <c r="JA512" s="18"/>
      <c r="JB512" s="18"/>
      <c r="JC512" s="18"/>
      <c r="JD512" s="18"/>
      <c r="JE512" s="18"/>
      <c r="JF512" s="18"/>
      <c r="JG512" s="18"/>
      <c r="JH512" s="18"/>
      <c r="JI512" s="18"/>
      <c r="JJ512" s="18"/>
      <c r="JK512" s="18"/>
      <c r="JL512" s="18"/>
      <c r="JM512" s="18"/>
      <c r="JN512" s="18"/>
      <c r="JO512" s="18"/>
      <c r="JP512" s="18"/>
      <c r="JQ512" s="18"/>
      <c r="JR512" s="18"/>
      <c r="JS512" s="18"/>
      <c r="JT512" s="18"/>
      <c r="JU512" s="18"/>
      <c r="JV512" s="18"/>
      <c r="JW512" s="18"/>
      <c r="JX512" s="18"/>
      <c r="JY512" s="18"/>
      <c r="JZ512" s="18"/>
      <c r="KA512" s="18"/>
      <c r="KB512" s="18"/>
      <c r="KC512" s="18"/>
      <c r="KD512" s="18"/>
      <c r="KE512" s="18"/>
      <c r="KF512" s="18"/>
      <c r="KG512" s="18"/>
      <c r="KH512" s="18"/>
      <c r="KI512" s="18"/>
      <c r="KJ512" s="18"/>
      <c r="KK512" s="18"/>
      <c r="KL512" s="18"/>
      <c r="KM512" s="18"/>
      <c r="KN512" s="18"/>
      <c r="KO512" s="18"/>
      <c r="KP512" s="18"/>
      <c r="KQ512" s="18"/>
      <c r="KR512" s="18"/>
      <c r="KS512" s="18"/>
      <c r="KT512" s="18"/>
      <c r="KU512" s="18"/>
      <c r="KV512" s="18"/>
      <c r="KW512" s="18"/>
      <c r="KX512" s="18"/>
      <c r="KY512" s="18"/>
      <c r="KZ512" s="18"/>
      <c r="LA512" s="18"/>
      <c r="LB512" s="18"/>
      <c r="LC512" s="18"/>
      <c r="LD512" s="18"/>
      <c r="LE512" s="18"/>
      <c r="LF512" s="18"/>
      <c r="LG512" s="18"/>
      <c r="LH512" s="18"/>
      <c r="LI512" s="18"/>
      <c r="LJ512" s="18"/>
      <c r="LK512" s="18"/>
      <c r="LL512" s="18"/>
      <c r="LM512" s="18"/>
      <c r="LN512" s="18"/>
      <c r="LO512" s="18"/>
      <c r="LP512" s="18"/>
      <c r="LQ512" s="18"/>
      <c r="LR512" s="18"/>
      <c r="LS512" s="18"/>
      <c r="LT512" s="18"/>
      <c r="LU512" s="18"/>
      <c r="LV512" s="18"/>
      <c r="LW512" s="18"/>
      <c r="LX512" s="18"/>
      <c r="LY512" s="18"/>
      <c r="LZ512" s="18"/>
      <c r="MA512" s="18"/>
      <c r="MB512" s="18"/>
      <c r="MC512" s="18"/>
      <c r="MD512" s="18"/>
      <c r="ME512" s="18"/>
      <c r="MF512" s="18"/>
      <c r="MG512" s="18"/>
      <c r="MH512" s="18"/>
      <c r="MI512" s="18"/>
      <c r="MJ512" s="18"/>
      <c r="MK512" s="18"/>
      <c r="ML512" s="18"/>
      <c r="MM512" s="18"/>
      <c r="MN512" s="18"/>
      <c r="MO512" s="18"/>
      <c r="MP512" s="18"/>
      <c r="MQ512" s="18"/>
      <c r="MR512" s="18"/>
      <c r="MS512" s="18"/>
      <c r="MT512" s="18"/>
      <c r="MU512" s="18"/>
      <c r="MV512" s="18"/>
      <c r="MW512" s="18"/>
      <c r="MX512" s="18"/>
      <c r="MY512" s="18"/>
      <c r="MZ512" s="18"/>
      <c r="NA512" s="18"/>
      <c r="NB512" s="18"/>
      <c r="NC512" s="18"/>
      <c r="ND512" s="18"/>
      <c r="NE512" s="18"/>
      <c r="NF512" s="18"/>
      <c r="NG512" s="18"/>
      <c r="NH512" s="18"/>
      <c r="NI512" s="18"/>
      <c r="NJ512" s="18"/>
      <c r="NK512" s="18"/>
      <c r="NL512" s="18"/>
      <c r="NM512" s="18"/>
      <c r="NN512" s="18"/>
      <c r="NO512" s="18"/>
      <c r="NP512" s="18"/>
      <c r="NQ512" s="18"/>
      <c r="NR512" s="18"/>
      <c r="NS512" s="18"/>
      <c r="NT512" s="18"/>
      <c r="NU512" s="18"/>
      <c r="NV512" s="18"/>
      <c r="NW512" s="18"/>
      <c r="NX512" s="18"/>
      <c r="NY512" s="18"/>
      <c r="NZ512" s="18"/>
      <c r="OA512" s="18"/>
      <c r="OB512" s="18"/>
      <c r="OC512" s="18"/>
      <c r="OD512" s="18"/>
      <c r="OE512" s="18"/>
      <c r="OF512" s="18"/>
      <c r="OG512" s="18"/>
      <c r="OH512" s="18"/>
      <c r="OI512" s="18"/>
      <c r="OJ512" s="18"/>
      <c r="OK512" s="18"/>
      <c r="OL512" s="18"/>
      <c r="OM512" s="18"/>
      <c r="ON512" s="18"/>
      <c r="OO512" s="18"/>
      <c r="OP512" s="18"/>
      <c r="OQ512" s="18"/>
      <c r="OR512" s="18"/>
      <c r="OS512" s="18"/>
      <c r="OT512" s="18"/>
      <c r="OU512" s="18"/>
      <c r="OV512" s="18"/>
      <c r="OW512" s="18"/>
      <c r="OX512" s="18"/>
      <c r="OY512" s="18"/>
      <c r="OZ512" s="18"/>
      <c r="PA512" s="18"/>
      <c r="PB512" s="18"/>
      <c r="PC512" s="18"/>
      <c r="PD512" s="18"/>
      <c r="PE512" s="18"/>
      <c r="PF512" s="18"/>
      <c r="PG512" s="18"/>
      <c r="PH512" s="18"/>
      <c r="PI512" s="18"/>
      <c r="PJ512" s="18"/>
      <c r="PK512" s="18"/>
      <c r="PL512" s="18"/>
      <c r="PM512" s="18"/>
      <c r="PN512" s="18"/>
      <c r="PO512" s="18"/>
      <c r="PP512" s="18"/>
      <c r="PQ512" s="18"/>
      <c r="PR512" s="18"/>
      <c r="PS512" s="18"/>
      <c r="PT512" s="18"/>
      <c r="PU512" s="18"/>
      <c r="PV512" s="18"/>
      <c r="PW512" s="18"/>
      <c r="PX512" s="18"/>
      <c r="PY512" s="18"/>
      <c r="PZ512" s="18"/>
      <c r="QA512" s="18"/>
      <c r="QB512" s="18"/>
      <c r="QC512" s="18"/>
      <c r="QD512" s="18"/>
      <c r="QE512" s="18"/>
      <c r="QF512" s="18"/>
      <c r="QG512" s="18"/>
      <c r="QH512" s="18"/>
      <c r="QI512" s="18"/>
      <c r="QJ512" s="18"/>
      <c r="QK512" s="18"/>
      <c r="QL512" s="18"/>
      <c r="QM512" s="18"/>
      <c r="QN512" s="18"/>
      <c r="QO512" s="18"/>
      <c r="QP512" s="18"/>
      <c r="QQ512" s="18"/>
      <c r="QR512" s="18"/>
      <c r="QS512" s="18"/>
      <c r="QT512" s="18"/>
      <c r="QU512" s="18"/>
      <c r="QV512" s="18"/>
      <c r="QW512" s="18"/>
      <c r="QX512" s="18"/>
      <c r="QY512" s="18"/>
      <c r="QZ512" s="18"/>
      <c r="RA512" s="18"/>
      <c r="RB512" s="18"/>
      <c r="RC512" s="18"/>
      <c r="RD512" s="18"/>
      <c r="RE512" s="18"/>
      <c r="RF512" s="18"/>
      <c r="RG512" s="18"/>
      <c r="RH512" s="18"/>
      <c r="RI512" s="18"/>
      <c r="RJ512" s="18"/>
      <c r="RK512" s="18"/>
      <c r="RL512" s="18"/>
      <c r="RM512" s="18"/>
      <c r="RN512" s="18"/>
      <c r="RO512" s="18"/>
      <c r="RP512" s="18"/>
      <c r="RQ512" s="18"/>
      <c r="RR512" s="18"/>
      <c r="RS512" s="18"/>
      <c r="RT512" s="18"/>
      <c r="RU512" s="18"/>
      <c r="RV512" s="18"/>
      <c r="RW512" s="18"/>
      <c r="RX512" s="18"/>
      <c r="RY512" s="18"/>
      <c r="RZ512" s="18"/>
      <c r="SA512" s="18"/>
      <c r="SB512" s="18"/>
      <c r="SC512" s="18"/>
      <c r="SD512" s="18"/>
      <c r="SE512" s="18"/>
      <c r="SF512" s="18"/>
      <c r="SG512" s="18"/>
      <c r="SH512" s="18"/>
      <c r="SI512" s="18"/>
      <c r="SJ512" s="18"/>
      <c r="SK512" s="18"/>
      <c r="SL512" s="18"/>
      <c r="SM512" s="18"/>
      <c r="SN512" s="18"/>
      <c r="SO512" s="18"/>
      <c r="SP512" s="18"/>
      <c r="SQ512" s="18"/>
      <c r="SR512" s="18"/>
      <c r="SS512" s="18"/>
      <c r="ST512" s="18"/>
      <c r="SU512" s="18"/>
      <c r="SV512" s="18"/>
      <c r="SW512" s="18"/>
      <c r="SX512" s="18"/>
      <c r="SY512" s="18"/>
      <c r="SZ512" s="18"/>
      <c r="TA512" s="18"/>
      <c r="TB512" s="18"/>
      <c r="TC512" s="18"/>
      <c r="TD512" s="18"/>
      <c r="TE512" s="18"/>
      <c r="TF512" s="18"/>
      <c r="TG512" s="18"/>
      <c r="TH512" s="18"/>
      <c r="TI512" s="18"/>
      <c r="TJ512" s="18"/>
      <c r="TK512" s="18"/>
      <c r="TL512" s="18"/>
      <c r="TM512" s="18"/>
      <c r="TN512" s="18"/>
      <c r="TO512" s="18"/>
      <c r="TP512" s="18"/>
      <c r="TQ512" s="18"/>
      <c r="TR512" s="18"/>
      <c r="TS512" s="18"/>
      <c r="TT512" s="18"/>
      <c r="TU512" s="18"/>
      <c r="TV512" s="18"/>
      <c r="TW512" s="18"/>
      <c r="TX512" s="18"/>
      <c r="TY512" s="18"/>
      <c r="TZ512" s="18"/>
      <c r="UA512" s="18"/>
      <c r="UB512" s="18"/>
      <c r="UC512" s="18"/>
      <c r="UD512" s="18"/>
      <c r="UE512" s="18"/>
      <c r="UF512" s="18"/>
      <c r="UG512" s="18"/>
      <c r="UH512" s="18"/>
      <c r="UI512" s="18"/>
      <c r="UJ512" s="18"/>
      <c r="UK512" s="18"/>
      <c r="UL512" s="18"/>
      <c r="UM512" s="18"/>
      <c r="UN512" s="18"/>
      <c r="UO512" s="18"/>
      <c r="UP512" s="18"/>
      <c r="UQ512" s="18"/>
      <c r="UR512" s="18"/>
      <c r="US512" s="18"/>
      <c r="UT512" s="18"/>
      <c r="UU512" s="18"/>
      <c r="UV512" s="18"/>
      <c r="UW512" s="18"/>
      <c r="UX512" s="18"/>
      <c r="UY512" s="18"/>
      <c r="UZ512" s="18"/>
      <c r="VA512" s="18"/>
      <c r="VB512" s="18"/>
      <c r="VC512" s="18"/>
      <c r="VD512" s="18"/>
      <c r="VE512" s="18"/>
      <c r="VF512" s="18"/>
      <c r="VG512" s="18"/>
      <c r="VH512" s="18"/>
      <c r="VI512" s="18"/>
      <c r="VJ512" s="18"/>
      <c r="VK512" s="18"/>
      <c r="VL512" s="18"/>
      <c r="VM512" s="18"/>
      <c r="VN512" s="18"/>
      <c r="VO512" s="18"/>
      <c r="VP512" s="18"/>
      <c r="VQ512" s="18"/>
      <c r="VR512" s="18"/>
      <c r="VS512" s="18"/>
      <c r="VT512" s="18"/>
      <c r="VU512" s="18"/>
      <c r="VV512" s="18"/>
      <c r="VW512" s="18"/>
      <c r="VX512" s="18"/>
      <c r="VY512" s="18"/>
      <c r="VZ512" s="18"/>
      <c r="WA512" s="18"/>
      <c r="WB512" s="18"/>
      <c r="WC512" s="18"/>
      <c r="WD512" s="18"/>
      <c r="WE512" s="18"/>
      <c r="WF512" s="18"/>
      <c r="WG512" s="18"/>
      <c r="WH512" s="18"/>
      <c r="WI512" s="18"/>
      <c r="WJ512" s="18"/>
      <c r="WK512" s="18"/>
      <c r="WL512" s="18"/>
      <c r="WM512" s="18"/>
      <c r="WN512" s="18"/>
      <c r="WO512" s="18"/>
      <c r="WP512" s="18"/>
      <c r="WQ512" s="18"/>
      <c r="WR512" s="18"/>
      <c r="WS512" s="18"/>
      <c r="WT512" s="18"/>
      <c r="WU512" s="18"/>
      <c r="WV512" s="18"/>
      <c r="WW512" s="18"/>
      <c r="WX512" s="18"/>
      <c r="WY512" s="18"/>
      <c r="WZ512" s="18"/>
      <c r="XA512" s="18"/>
      <c r="XB512" s="18"/>
      <c r="XC512" s="18"/>
      <c r="XD512" s="18"/>
      <c r="XE512" s="18"/>
      <c r="XF512" s="18"/>
      <c r="XG512" s="18"/>
      <c r="XH512" s="18"/>
      <c r="XI512" s="18"/>
      <c r="XJ512" s="18"/>
      <c r="XK512" s="18"/>
      <c r="XL512" s="18"/>
      <c r="XM512" s="18"/>
      <c r="XN512" s="18"/>
      <c r="XO512" s="18"/>
      <c r="XP512" s="18"/>
      <c r="XQ512" s="18"/>
      <c r="XR512" s="18"/>
      <c r="XS512" s="18"/>
      <c r="XT512" s="18"/>
      <c r="XU512" s="18"/>
      <c r="XV512" s="18"/>
      <c r="XW512" s="18"/>
      <c r="XX512" s="18"/>
      <c r="XY512" s="18"/>
      <c r="XZ512" s="18"/>
      <c r="YA512" s="18"/>
      <c r="YB512" s="18"/>
      <c r="YC512" s="18"/>
      <c r="YD512" s="18"/>
      <c r="YE512" s="18"/>
      <c r="YF512" s="18"/>
      <c r="YG512" s="18"/>
      <c r="YH512" s="18"/>
      <c r="YI512" s="18"/>
      <c r="YJ512" s="18"/>
      <c r="YK512" s="18"/>
      <c r="YL512" s="18"/>
      <c r="YM512" s="18"/>
      <c r="YN512" s="18"/>
      <c r="YO512" s="18"/>
      <c r="YP512" s="18"/>
      <c r="YQ512" s="18"/>
      <c r="YR512" s="18"/>
      <c r="YS512" s="18"/>
      <c r="YT512" s="18"/>
      <c r="YU512" s="18"/>
      <c r="YV512" s="18"/>
      <c r="YW512" s="18"/>
      <c r="YX512" s="18"/>
      <c r="YY512" s="18"/>
      <c r="YZ512" s="18"/>
      <c r="ZA512" s="18"/>
      <c r="ZB512" s="18"/>
      <c r="ZC512" s="18"/>
      <c r="ZD512" s="18"/>
      <c r="ZE512" s="18"/>
      <c r="ZF512" s="18"/>
      <c r="ZG512" s="18"/>
      <c r="ZH512" s="18"/>
      <c r="ZI512" s="18"/>
      <c r="ZJ512" s="18"/>
      <c r="ZK512" s="18"/>
      <c r="ZL512" s="18"/>
      <c r="ZM512" s="18"/>
      <c r="ZN512" s="18"/>
      <c r="ZO512" s="18"/>
      <c r="ZP512" s="18"/>
      <c r="ZQ512" s="18"/>
      <c r="ZR512" s="18"/>
      <c r="ZS512" s="18"/>
      <c r="ZT512" s="18"/>
      <c r="ZU512" s="18"/>
      <c r="ZV512" s="18"/>
      <c r="ZW512" s="18"/>
      <c r="ZX512" s="18"/>
      <c r="ZY512" s="18"/>
      <c r="ZZ512" s="18"/>
      <c r="AAA512" s="18"/>
      <c r="AAB512" s="18"/>
      <c r="AAC512" s="18"/>
      <c r="AAD512" s="18"/>
      <c r="AAE512" s="18"/>
      <c r="AAF512" s="18"/>
      <c r="AAG512" s="18"/>
      <c r="AAH512" s="18"/>
      <c r="AAI512" s="18"/>
      <c r="AAJ512" s="18"/>
      <c r="AAK512" s="18"/>
      <c r="AAL512" s="18"/>
      <c r="AAM512" s="18"/>
      <c r="AAN512" s="18"/>
      <c r="AAO512" s="18"/>
      <c r="AAP512" s="18"/>
      <c r="AAQ512" s="18"/>
      <c r="AAR512" s="18"/>
      <c r="AAS512" s="18"/>
      <c r="AAT512" s="18"/>
      <c r="AAU512" s="18"/>
      <c r="AAV512" s="18"/>
      <c r="AAW512" s="18"/>
      <c r="AAX512" s="18"/>
      <c r="AAY512" s="18"/>
      <c r="AAZ512" s="18"/>
      <c r="ABA512" s="18"/>
      <c r="ABB512" s="18"/>
      <c r="ABC512" s="18"/>
      <c r="ABD512" s="18"/>
      <c r="ABE512" s="18"/>
      <c r="ABF512" s="18"/>
      <c r="ABG512" s="18"/>
      <c r="ABH512" s="18"/>
      <c r="ABI512" s="18"/>
      <c r="ABJ512" s="18"/>
      <c r="ABK512" s="18"/>
      <c r="ABL512" s="18"/>
      <c r="ABM512" s="18"/>
      <c r="ABN512" s="18"/>
      <c r="ABO512" s="18"/>
      <c r="ABP512" s="18"/>
      <c r="ABQ512" s="18"/>
      <c r="ABR512" s="18"/>
      <c r="ABS512" s="18"/>
      <c r="ABT512" s="18"/>
      <c r="ABU512" s="18"/>
      <c r="ABV512" s="18"/>
      <c r="ABW512" s="18"/>
      <c r="ABX512" s="18"/>
      <c r="ABY512" s="18"/>
      <c r="ABZ512" s="18"/>
      <c r="ACA512" s="18"/>
      <c r="ACB512" s="18"/>
      <c r="ACC512" s="18"/>
      <c r="ACD512" s="18"/>
      <c r="ACE512" s="18"/>
      <c r="ACF512" s="18"/>
      <c r="ACG512" s="18"/>
      <c r="ACH512" s="18"/>
      <c r="ACI512" s="18"/>
      <c r="ACJ512" s="18"/>
      <c r="ACK512" s="18"/>
      <c r="ACL512" s="18"/>
      <c r="ACM512" s="18"/>
      <c r="ACN512" s="18"/>
      <c r="ACO512" s="18"/>
      <c r="ACP512" s="18"/>
      <c r="ACQ512" s="18"/>
      <c r="ACR512" s="18"/>
      <c r="ACS512" s="18"/>
      <c r="ACT512" s="18"/>
      <c r="ACU512" s="18"/>
      <c r="ACV512" s="18"/>
      <c r="ACW512" s="18"/>
      <c r="ACX512" s="18"/>
      <c r="ACY512" s="18"/>
      <c r="ACZ512" s="18"/>
      <c r="ADA512" s="18"/>
      <c r="ADB512" s="18"/>
      <c r="ADC512" s="18"/>
      <c r="ADD512" s="18"/>
      <c r="ADE512" s="18"/>
      <c r="ADF512" s="18"/>
      <c r="ADG512" s="18"/>
      <c r="ADH512" s="18"/>
      <c r="ADI512" s="18"/>
      <c r="ADJ512" s="18"/>
      <c r="ADK512" s="18"/>
      <c r="ADL512" s="18"/>
      <c r="ADM512" s="18"/>
      <c r="ADN512" s="18"/>
      <c r="ADO512" s="18"/>
      <c r="ADP512" s="18"/>
      <c r="ADQ512" s="18"/>
      <c r="ADR512" s="18"/>
      <c r="ADS512" s="18"/>
      <c r="ADT512" s="18"/>
      <c r="ADU512" s="18"/>
      <c r="ADV512" s="18"/>
      <c r="ADW512" s="18"/>
      <c r="ADX512" s="18"/>
      <c r="ADY512" s="18"/>
      <c r="ADZ512" s="18"/>
      <c r="AEA512" s="18"/>
      <c r="AEB512" s="18"/>
      <c r="AEC512" s="18"/>
      <c r="AED512" s="18"/>
      <c r="AEE512" s="18"/>
      <c r="AEF512" s="18"/>
      <c r="AEG512" s="18"/>
      <c r="AEH512" s="18"/>
      <c r="AEI512" s="18"/>
      <c r="AEJ512" s="18"/>
      <c r="AEK512" s="18"/>
      <c r="AEL512" s="18"/>
      <c r="AEM512" s="18"/>
      <c r="AEN512" s="18"/>
      <c r="AEO512" s="18"/>
      <c r="AEP512" s="18"/>
      <c r="AEQ512" s="18"/>
      <c r="AER512" s="18"/>
      <c r="AES512" s="18"/>
      <c r="AET512" s="18"/>
      <c r="AEU512" s="18"/>
      <c r="AEV512" s="18"/>
      <c r="AEW512" s="18"/>
      <c r="AEX512" s="18"/>
      <c r="AEY512" s="18"/>
      <c r="AEZ512" s="18"/>
      <c r="AFA512" s="18"/>
      <c r="AFB512" s="18"/>
      <c r="AFC512" s="18"/>
      <c r="AFD512" s="18"/>
      <c r="AFE512" s="18"/>
      <c r="AFF512" s="18"/>
      <c r="AFG512" s="18"/>
      <c r="AFH512" s="18"/>
      <c r="AFI512" s="18"/>
      <c r="AFJ512" s="18"/>
      <c r="AFK512" s="18"/>
      <c r="AFL512" s="18"/>
      <c r="AFM512" s="18"/>
      <c r="AFN512" s="18"/>
      <c r="AFO512" s="18"/>
      <c r="AFP512" s="18"/>
      <c r="AFQ512" s="18"/>
      <c r="AFR512" s="18"/>
      <c r="AFS512" s="18"/>
      <c r="AFT512" s="18"/>
      <c r="AFU512" s="18"/>
      <c r="AFV512" s="18"/>
      <c r="AFW512" s="18"/>
      <c r="AFX512" s="18"/>
      <c r="AFY512" s="18"/>
      <c r="AFZ512" s="18"/>
      <c r="AGA512" s="18"/>
      <c r="AGB512" s="18"/>
      <c r="AGC512" s="18"/>
      <c r="AGD512" s="18"/>
      <c r="AGE512" s="18"/>
      <c r="AGF512" s="18"/>
      <c r="AGG512" s="18"/>
      <c r="AGH512" s="18"/>
      <c r="AGI512" s="18"/>
      <c r="AGJ512" s="18"/>
      <c r="AGK512" s="18"/>
      <c r="AGL512" s="18"/>
      <c r="AGM512" s="18"/>
      <c r="AGN512" s="18"/>
      <c r="AGO512" s="18"/>
      <c r="AGP512" s="18"/>
      <c r="AGQ512" s="18"/>
      <c r="AGR512" s="18"/>
      <c r="AGS512" s="18"/>
      <c r="AGT512" s="18"/>
      <c r="AGU512" s="18"/>
      <c r="AGV512" s="18"/>
      <c r="AGW512" s="18"/>
      <c r="AGX512" s="18"/>
      <c r="AGY512" s="18"/>
      <c r="AGZ512" s="18"/>
      <c r="AHA512" s="18"/>
      <c r="AHB512" s="18"/>
      <c r="AHC512" s="18"/>
      <c r="AHD512" s="18"/>
      <c r="AHE512" s="18"/>
      <c r="AHF512" s="18"/>
      <c r="AHG512" s="18"/>
      <c r="AHH512" s="18"/>
      <c r="AHI512" s="18"/>
      <c r="AHJ512" s="18"/>
      <c r="AHK512" s="18"/>
      <c r="AHL512" s="18"/>
      <c r="AHM512" s="18"/>
      <c r="AHN512" s="18"/>
      <c r="AHO512" s="18"/>
      <c r="AHP512" s="18"/>
      <c r="AHQ512" s="18"/>
      <c r="AHR512" s="18"/>
      <c r="AHS512" s="18"/>
      <c r="AHT512" s="18"/>
      <c r="AHU512" s="18"/>
      <c r="AHV512" s="18"/>
      <c r="AHW512" s="18"/>
      <c r="AHX512" s="18"/>
      <c r="AHY512" s="18"/>
      <c r="AHZ512" s="18"/>
      <c r="AIA512" s="18"/>
      <c r="AIB512" s="18"/>
      <c r="AIC512" s="18"/>
      <c r="AID512" s="18"/>
      <c r="AIE512" s="18"/>
      <c r="AIF512" s="18"/>
      <c r="AIG512" s="18"/>
      <c r="AIH512" s="18"/>
      <c r="AII512" s="18"/>
      <c r="AIJ512" s="18"/>
      <c r="AIK512" s="18"/>
      <c r="AIL512" s="18"/>
      <c r="AIM512" s="18"/>
      <c r="AIN512" s="18"/>
      <c r="AIO512" s="18"/>
      <c r="AIP512" s="18"/>
      <c r="AIQ512" s="18"/>
      <c r="AIR512" s="18"/>
      <c r="AIS512" s="18"/>
      <c r="AIT512" s="18"/>
      <c r="AIU512" s="18"/>
      <c r="AIV512" s="18"/>
      <c r="AIW512" s="18"/>
      <c r="AIX512" s="18"/>
      <c r="AIY512" s="18"/>
      <c r="AIZ512" s="18"/>
      <c r="AJA512" s="18"/>
      <c r="AJB512" s="18"/>
      <c r="AJC512" s="18"/>
      <c r="AJD512" s="18"/>
      <c r="AJE512" s="18"/>
      <c r="AJF512" s="18"/>
      <c r="AJG512" s="18"/>
      <c r="AJH512" s="18"/>
      <c r="AJI512" s="18"/>
      <c r="AJJ512" s="18"/>
      <c r="AJK512" s="18"/>
      <c r="AJL512" s="18"/>
      <c r="AJM512" s="18"/>
      <c r="AJN512" s="18"/>
      <c r="AJO512" s="18"/>
      <c r="AJP512" s="18"/>
      <c r="AJQ512" s="18"/>
      <c r="AJR512" s="18"/>
      <c r="AJS512" s="18"/>
      <c r="AJT512" s="18"/>
      <c r="AJU512" s="18"/>
      <c r="AJV512" s="18"/>
      <c r="AJW512" s="18"/>
      <c r="AJX512" s="18"/>
      <c r="AJY512" s="18"/>
      <c r="AJZ512" s="18"/>
      <c r="AKA512" s="18"/>
      <c r="AKB512" s="18"/>
      <c r="AKC512" s="18"/>
      <c r="AKD512" s="18"/>
      <c r="AKE512" s="18"/>
      <c r="AKF512" s="18"/>
      <c r="AKG512" s="18"/>
      <c r="AKH512" s="18"/>
      <c r="AKI512" s="18"/>
      <c r="AKJ512" s="18"/>
      <c r="AKK512" s="18"/>
      <c r="AKL512" s="18"/>
      <c r="AKM512" s="18"/>
      <c r="AKN512" s="18"/>
      <c r="AKO512" s="18"/>
      <c r="AKP512" s="18"/>
      <c r="AKQ512" s="18"/>
      <c r="AKR512" s="18"/>
      <c r="AKS512" s="18"/>
      <c r="AKT512" s="18"/>
      <c r="AKU512" s="18"/>
      <c r="AKV512" s="18"/>
      <c r="AKW512" s="18"/>
      <c r="AKX512" s="18"/>
      <c r="AKY512" s="18"/>
      <c r="AKZ512" s="18"/>
      <c r="ALA512" s="18"/>
      <c r="ALB512" s="18"/>
      <c r="ALC512" s="18"/>
      <c r="ALD512" s="18"/>
      <c r="ALE512" s="18"/>
      <c r="ALF512" s="18"/>
      <c r="ALG512" s="18"/>
      <c r="ALH512" s="18"/>
      <c r="ALI512" s="18"/>
      <c r="ALJ512" s="18"/>
      <c r="ALK512" s="18"/>
      <c r="ALL512" s="18"/>
      <c r="ALM512" s="18"/>
      <c r="ALN512" s="18"/>
      <c r="ALO512" s="18"/>
      <c r="ALP512" s="18"/>
      <c r="ALQ512" s="18"/>
      <c r="ALR512" s="18"/>
      <c r="ALS512" s="18"/>
      <c r="ALT512" s="18"/>
      <c r="ALU512" s="18"/>
      <c r="ALV512" s="18"/>
      <c r="ALW512" s="18"/>
      <c r="ALX512" s="18"/>
      <c r="ALY512" s="18"/>
      <c r="ALZ512" s="18"/>
      <c r="AMA512" s="18"/>
      <c r="AMB512" s="18"/>
      <c r="AMC512" s="18"/>
      <c r="AMD512" s="18"/>
      <c r="AME512" s="18"/>
      <c r="AMF512" s="18"/>
      <c r="AMG512" s="18"/>
      <c r="AMH512" s="18"/>
      <c r="AMI512" s="18"/>
      <c r="AMJ512" s="18"/>
      <c r="AMK512" s="18"/>
      <c r="AML512" s="18"/>
      <c r="AMM512" s="18"/>
      <c r="AMN512" s="18"/>
      <c r="AMO512" s="18"/>
      <c r="AMP512" s="18"/>
      <c r="AMQ512" s="18"/>
      <c r="AMR512" s="18"/>
      <c r="AMS512" s="18"/>
      <c r="AMT512" s="18"/>
      <c r="AMU512" s="18"/>
      <c r="AMV512" s="18"/>
      <c r="AMW512" s="18"/>
      <c r="AMX512" s="18"/>
      <c r="AMY512" s="18"/>
      <c r="AMZ512" s="18"/>
      <c r="ANA512" s="18"/>
      <c r="ANB512" s="18"/>
      <c r="ANC512" s="18"/>
      <c r="AND512" s="18"/>
      <c r="ANE512" s="18"/>
      <c r="ANF512" s="18"/>
      <c r="ANG512" s="18"/>
      <c r="ANH512" s="18"/>
      <c r="ANI512" s="18"/>
      <c r="ANJ512" s="18"/>
      <c r="ANK512" s="18"/>
      <c r="ANL512" s="18"/>
      <c r="ANM512" s="18"/>
      <c r="ANN512" s="18"/>
      <c r="ANO512" s="18"/>
      <c r="ANP512" s="18"/>
      <c r="ANQ512" s="18"/>
      <c r="ANR512" s="18"/>
      <c r="ANS512" s="18"/>
      <c r="ANT512" s="18"/>
      <c r="ANU512" s="18"/>
      <c r="ANV512" s="18"/>
      <c r="ANW512" s="18"/>
      <c r="ANX512" s="18"/>
      <c r="ANY512" s="18"/>
      <c r="ANZ512" s="18"/>
      <c r="AOA512" s="18"/>
      <c r="AOB512" s="18"/>
      <c r="AOC512" s="18"/>
      <c r="AOD512" s="18"/>
      <c r="AOE512" s="18"/>
      <c r="AOF512" s="18"/>
      <c r="AOG512" s="18"/>
      <c r="AOH512" s="18"/>
      <c r="AOI512" s="18"/>
      <c r="AOJ512" s="18"/>
      <c r="AOK512" s="18"/>
      <c r="AOL512" s="18"/>
      <c r="AOM512" s="18"/>
      <c r="AON512" s="18"/>
      <c r="AOO512" s="18"/>
      <c r="AOP512" s="18"/>
      <c r="AOQ512" s="18"/>
      <c r="AOR512" s="18"/>
      <c r="AOS512" s="18"/>
      <c r="AOT512" s="18"/>
      <c r="AOU512" s="18"/>
      <c r="AOV512" s="18"/>
      <c r="AOW512" s="18"/>
      <c r="AOX512" s="18"/>
      <c r="AOY512" s="18"/>
      <c r="AOZ512" s="18"/>
      <c r="APA512" s="18"/>
      <c r="APB512" s="18"/>
      <c r="APC512" s="18"/>
      <c r="APD512" s="18"/>
      <c r="APE512" s="18"/>
      <c r="APF512" s="18"/>
      <c r="APG512" s="18"/>
      <c r="APH512" s="18"/>
      <c r="API512" s="18"/>
      <c r="APJ512" s="18"/>
      <c r="APK512" s="18"/>
      <c r="APL512" s="18"/>
      <c r="APM512" s="18"/>
      <c r="APN512" s="18"/>
      <c r="APO512" s="18"/>
      <c r="APP512" s="18"/>
      <c r="APQ512" s="18"/>
      <c r="APR512" s="18"/>
      <c r="APS512" s="18"/>
      <c r="APT512" s="18"/>
      <c r="APU512" s="18"/>
      <c r="APV512" s="18"/>
      <c r="APW512" s="18"/>
      <c r="APX512" s="18"/>
      <c r="APY512" s="18"/>
      <c r="APZ512" s="18"/>
      <c r="AQA512" s="18"/>
      <c r="AQB512" s="18"/>
      <c r="AQC512" s="18"/>
      <c r="AQD512" s="18"/>
      <c r="AQE512" s="18"/>
      <c r="AQF512" s="18"/>
      <c r="AQG512" s="18"/>
      <c r="AQH512" s="18"/>
      <c r="AQI512" s="18"/>
      <c r="AQJ512" s="18"/>
      <c r="AQK512" s="18"/>
      <c r="AQL512" s="18"/>
      <c r="AQM512" s="18"/>
      <c r="AQN512" s="18"/>
      <c r="AQO512" s="18"/>
      <c r="AQP512" s="18"/>
      <c r="AQQ512" s="18"/>
      <c r="AQR512" s="18"/>
      <c r="AQS512" s="18"/>
      <c r="AQT512" s="18"/>
      <c r="AQU512" s="18"/>
      <c r="AQV512" s="18"/>
      <c r="AQW512" s="18"/>
      <c r="AQX512" s="18"/>
      <c r="AQY512" s="18"/>
      <c r="AQZ512" s="18"/>
      <c r="ARA512" s="18"/>
      <c r="ARB512" s="18"/>
      <c r="ARC512" s="18"/>
      <c r="ARD512" s="18"/>
      <c r="ARE512" s="18"/>
      <c r="ARF512" s="18"/>
      <c r="ARG512" s="18"/>
      <c r="ARH512" s="18"/>
      <c r="ARI512" s="18"/>
      <c r="ARJ512" s="18"/>
      <c r="ARK512" s="18"/>
      <c r="ARL512" s="18"/>
      <c r="ARM512" s="18"/>
      <c r="ARN512" s="18"/>
      <c r="ARO512" s="18"/>
      <c r="ARP512" s="18"/>
      <c r="ARQ512" s="18"/>
      <c r="ARR512" s="18"/>
      <c r="ARS512" s="18"/>
      <c r="ART512" s="18"/>
      <c r="ARU512" s="18"/>
      <c r="ARV512" s="18"/>
      <c r="ARW512" s="18"/>
      <c r="ARX512" s="18"/>
      <c r="ARY512" s="18"/>
      <c r="ARZ512" s="18"/>
      <c r="ASA512" s="18"/>
      <c r="ASB512" s="18"/>
      <c r="ASC512" s="18"/>
      <c r="ASD512" s="18"/>
      <c r="ASE512" s="18"/>
      <c r="ASF512" s="18"/>
      <c r="ASG512" s="18"/>
      <c r="ASH512" s="18"/>
      <c r="ASI512" s="18"/>
      <c r="ASJ512" s="18"/>
      <c r="ASK512" s="18"/>
      <c r="ASL512" s="18"/>
      <c r="ASM512" s="18"/>
      <c r="ASN512" s="18"/>
      <c r="ASO512" s="18"/>
      <c r="ASP512" s="18"/>
      <c r="ASQ512" s="18"/>
      <c r="ASR512" s="18"/>
      <c r="ASS512" s="18"/>
      <c r="AST512" s="18"/>
      <c r="ASU512" s="18"/>
      <c r="ASV512" s="18"/>
      <c r="ASW512" s="18"/>
      <c r="ASX512" s="18"/>
      <c r="ASY512" s="18"/>
      <c r="ASZ512" s="18"/>
      <c r="ATA512" s="18"/>
      <c r="ATB512" s="18"/>
      <c r="ATC512" s="18"/>
      <c r="ATD512" s="18"/>
      <c r="ATE512" s="18"/>
      <c r="ATF512" s="18"/>
      <c r="ATG512" s="18"/>
      <c r="ATH512" s="18"/>
      <c r="ATI512" s="18"/>
      <c r="ATJ512" s="18"/>
      <c r="ATK512" s="18"/>
      <c r="ATL512" s="18"/>
      <c r="ATM512" s="18"/>
      <c r="ATN512" s="18"/>
      <c r="ATO512" s="18"/>
      <c r="ATP512" s="18"/>
      <c r="ATQ512" s="18"/>
      <c r="ATR512" s="18"/>
      <c r="ATS512" s="18"/>
      <c r="ATT512" s="18"/>
      <c r="ATU512" s="18"/>
      <c r="ATV512" s="18"/>
      <c r="ATW512" s="18"/>
      <c r="ATX512" s="18"/>
      <c r="ATY512" s="18"/>
      <c r="ATZ512" s="18"/>
      <c r="AUA512" s="18"/>
      <c r="AUB512" s="18"/>
      <c r="AUC512" s="18"/>
      <c r="AUD512" s="18"/>
      <c r="AUE512" s="18"/>
      <c r="AUF512" s="18"/>
      <c r="AUG512" s="18"/>
      <c r="AUH512" s="18"/>
      <c r="AUI512" s="18"/>
      <c r="AUJ512" s="18"/>
      <c r="AUK512" s="18"/>
      <c r="AUL512" s="18"/>
      <c r="AUM512" s="18"/>
      <c r="AUN512" s="18"/>
      <c r="AUO512" s="18"/>
      <c r="AUP512" s="18"/>
      <c r="AUQ512" s="18"/>
      <c r="AUR512" s="18"/>
      <c r="AUS512" s="18"/>
      <c r="AUT512" s="18"/>
      <c r="AUU512" s="18"/>
      <c r="AUV512" s="18"/>
      <c r="AUW512" s="18"/>
      <c r="AUX512" s="18"/>
      <c r="AUY512" s="18"/>
      <c r="AUZ512" s="18"/>
      <c r="AVA512" s="18"/>
      <c r="AVB512" s="18"/>
      <c r="AVC512" s="18"/>
      <c r="AVD512" s="18"/>
      <c r="AVE512" s="18"/>
      <c r="AVF512" s="18"/>
      <c r="AVG512" s="18"/>
      <c r="AVH512" s="18"/>
      <c r="AVI512" s="18"/>
      <c r="AVJ512" s="18"/>
      <c r="AVK512" s="18"/>
      <c r="AVL512" s="18"/>
      <c r="AVM512" s="18"/>
      <c r="AVN512" s="18"/>
      <c r="AVO512" s="18"/>
      <c r="AVP512" s="18"/>
      <c r="AVQ512" s="18"/>
      <c r="AVR512" s="18"/>
      <c r="AVS512" s="18"/>
      <c r="AVT512" s="18"/>
      <c r="AVU512" s="18"/>
      <c r="AVV512" s="18"/>
      <c r="AVW512" s="18"/>
      <c r="AVX512" s="18"/>
      <c r="AVY512" s="18"/>
      <c r="AVZ512" s="18"/>
      <c r="AWA512" s="18"/>
      <c r="AWB512" s="18"/>
      <c r="AWC512" s="18"/>
      <c r="AWD512" s="18"/>
      <c r="AWE512" s="18"/>
      <c r="AWF512" s="18"/>
      <c r="AWG512" s="18"/>
      <c r="AWH512" s="18"/>
      <c r="AWI512" s="18"/>
      <c r="AWJ512" s="18"/>
      <c r="AWK512" s="18"/>
      <c r="AWL512" s="18"/>
      <c r="AWM512" s="18"/>
      <c r="AWN512" s="18"/>
      <c r="AWO512" s="18"/>
      <c r="AWP512" s="18"/>
      <c r="AWQ512" s="18"/>
      <c r="AWR512" s="18"/>
      <c r="AWS512" s="18"/>
      <c r="AWT512" s="18"/>
      <c r="AWU512" s="18"/>
      <c r="AWV512" s="18"/>
      <c r="AWW512" s="18"/>
      <c r="AWX512" s="18"/>
      <c r="AWY512" s="18"/>
      <c r="AWZ512" s="18"/>
      <c r="AXA512" s="18"/>
      <c r="AXB512" s="18"/>
      <c r="AXC512" s="18"/>
      <c r="AXD512" s="18"/>
      <c r="AXE512" s="18"/>
      <c r="AXF512" s="18"/>
      <c r="AXG512" s="18"/>
      <c r="AXH512" s="18"/>
      <c r="AXI512" s="18"/>
      <c r="AXJ512" s="18"/>
      <c r="AXK512" s="18"/>
      <c r="AXL512" s="18"/>
      <c r="AXM512" s="18"/>
      <c r="AXN512" s="18"/>
      <c r="AXO512" s="18"/>
      <c r="AXP512" s="18"/>
      <c r="AXQ512" s="18"/>
      <c r="AXR512" s="18"/>
      <c r="AXS512" s="18"/>
      <c r="AXT512" s="18"/>
      <c r="AXU512" s="18"/>
      <c r="AXV512" s="18"/>
      <c r="AXW512" s="18"/>
      <c r="AXX512" s="18"/>
      <c r="AXY512" s="18"/>
      <c r="AXZ512" s="18"/>
      <c r="AYA512" s="18"/>
      <c r="AYB512" s="18"/>
      <c r="AYC512" s="18"/>
      <c r="AYD512" s="18"/>
      <c r="AYE512" s="18"/>
      <c r="AYF512" s="18"/>
      <c r="AYG512" s="18"/>
      <c r="AYH512" s="18"/>
      <c r="AYI512" s="18"/>
      <c r="AYJ512" s="18"/>
      <c r="AYK512" s="18"/>
      <c r="AYL512" s="18"/>
      <c r="AYM512" s="18"/>
      <c r="AYN512" s="18"/>
      <c r="AYO512" s="18"/>
      <c r="AYP512" s="18"/>
      <c r="AYQ512" s="18"/>
      <c r="AYR512" s="18"/>
      <c r="AYS512" s="18"/>
      <c r="AYT512" s="18"/>
      <c r="AYU512" s="18"/>
      <c r="AYV512" s="18"/>
      <c r="AYW512" s="18"/>
      <c r="AYX512" s="18"/>
      <c r="AYY512" s="18"/>
      <c r="AYZ512" s="18"/>
      <c r="AZA512" s="18"/>
      <c r="AZB512" s="18"/>
      <c r="AZC512" s="18"/>
      <c r="AZD512" s="18"/>
      <c r="AZE512" s="18"/>
      <c r="AZF512" s="18"/>
      <c r="AZG512" s="18"/>
      <c r="AZH512" s="18"/>
      <c r="AZI512" s="18"/>
      <c r="AZJ512" s="18"/>
      <c r="AZK512" s="18"/>
      <c r="AZL512" s="18"/>
      <c r="AZM512" s="18"/>
      <c r="AZN512" s="18"/>
      <c r="AZO512" s="18"/>
      <c r="AZP512" s="18"/>
      <c r="AZQ512" s="18"/>
      <c r="AZR512" s="18"/>
      <c r="AZS512" s="18"/>
      <c r="AZT512" s="18"/>
      <c r="AZU512" s="18"/>
      <c r="AZV512" s="18"/>
      <c r="AZW512" s="18"/>
      <c r="AZX512" s="18"/>
      <c r="AZY512" s="18"/>
      <c r="AZZ512" s="18"/>
      <c r="BAA512" s="18"/>
      <c r="BAB512" s="18"/>
      <c r="BAC512" s="18"/>
      <c r="BAD512" s="18"/>
      <c r="BAE512" s="18"/>
      <c r="BAF512" s="18"/>
      <c r="BAG512" s="18"/>
      <c r="BAH512" s="18"/>
      <c r="BAI512" s="18"/>
      <c r="BAJ512" s="18"/>
      <c r="BAK512" s="18"/>
      <c r="BAL512" s="18"/>
      <c r="BAM512" s="18"/>
      <c r="BAN512" s="18"/>
      <c r="BAO512" s="18"/>
      <c r="BAP512" s="18"/>
      <c r="BAQ512" s="18"/>
      <c r="BAR512" s="18"/>
      <c r="BAS512" s="18"/>
      <c r="BAT512" s="18"/>
      <c r="BAU512" s="18"/>
      <c r="BAV512" s="18"/>
      <c r="BAW512" s="18"/>
      <c r="BAX512" s="18"/>
      <c r="BAY512" s="18"/>
      <c r="BAZ512" s="18"/>
      <c r="BBA512" s="18"/>
      <c r="BBB512" s="18"/>
      <c r="BBC512" s="18"/>
      <c r="BBD512" s="18"/>
      <c r="BBE512" s="18"/>
      <c r="BBF512" s="18"/>
      <c r="BBG512" s="18"/>
      <c r="BBH512" s="18"/>
      <c r="BBI512" s="18"/>
      <c r="BBJ512" s="18"/>
      <c r="BBK512" s="18"/>
      <c r="BBL512" s="18"/>
      <c r="BBM512" s="18"/>
      <c r="BBN512" s="18"/>
      <c r="BBO512" s="18"/>
      <c r="BBP512" s="18"/>
      <c r="BBQ512" s="18"/>
      <c r="BBR512" s="18"/>
      <c r="BBS512" s="18"/>
      <c r="BBT512" s="18"/>
      <c r="BBU512" s="18"/>
      <c r="BBV512" s="18"/>
      <c r="BBW512" s="18"/>
      <c r="BBX512" s="18"/>
      <c r="BBY512" s="18"/>
      <c r="BBZ512" s="18"/>
      <c r="BCA512" s="18"/>
      <c r="BCB512" s="18"/>
      <c r="BCC512" s="18"/>
      <c r="BCD512" s="18"/>
      <c r="BCE512" s="18"/>
      <c r="BCF512" s="18"/>
      <c r="BCG512" s="18"/>
      <c r="BCH512" s="18"/>
      <c r="BCI512" s="18"/>
      <c r="BCJ512" s="18"/>
      <c r="BCK512" s="18"/>
      <c r="BCL512" s="18"/>
      <c r="BCM512" s="18"/>
      <c r="BCN512" s="18"/>
      <c r="BCO512" s="18"/>
      <c r="BCP512" s="18"/>
      <c r="BCQ512" s="18"/>
      <c r="BCR512" s="18"/>
      <c r="BCS512" s="18"/>
      <c r="BCT512" s="18"/>
      <c r="BCU512" s="18"/>
      <c r="BCV512" s="18"/>
      <c r="BCW512" s="18"/>
      <c r="BCX512" s="18"/>
      <c r="BCY512" s="18"/>
      <c r="BCZ512" s="18"/>
      <c r="BDA512" s="18"/>
      <c r="BDB512" s="18"/>
      <c r="BDC512" s="18"/>
      <c r="BDD512" s="18"/>
      <c r="BDE512" s="18"/>
      <c r="BDF512" s="18"/>
      <c r="BDG512" s="18"/>
      <c r="BDH512" s="18"/>
      <c r="BDI512" s="18"/>
      <c r="BDJ512" s="18"/>
      <c r="BDK512" s="18"/>
      <c r="BDL512" s="18"/>
      <c r="BDM512" s="18"/>
      <c r="BDN512" s="18"/>
      <c r="BDO512" s="18"/>
      <c r="BDP512" s="18"/>
      <c r="BDQ512" s="18"/>
      <c r="BDR512" s="18"/>
      <c r="BDS512" s="18"/>
      <c r="BDT512" s="18"/>
      <c r="BDU512" s="18"/>
      <c r="BDV512" s="18"/>
      <c r="BDW512" s="18"/>
      <c r="BDX512" s="18"/>
      <c r="BDY512" s="18"/>
      <c r="BDZ512" s="18"/>
      <c r="BEA512" s="18"/>
      <c r="BEB512" s="18"/>
      <c r="BEC512" s="18"/>
      <c r="BED512" s="18"/>
      <c r="BEE512" s="18"/>
      <c r="BEF512" s="18"/>
      <c r="BEG512" s="18"/>
      <c r="BEH512" s="18"/>
      <c r="BEI512" s="18"/>
      <c r="BEJ512" s="18"/>
      <c r="BEK512" s="18"/>
      <c r="BEL512" s="18"/>
      <c r="BEM512" s="18"/>
      <c r="BEN512" s="18"/>
      <c r="BEO512" s="18"/>
      <c r="BEP512" s="18"/>
      <c r="BEQ512" s="18"/>
      <c r="BER512" s="18"/>
      <c r="BES512" s="18"/>
      <c r="BET512" s="18"/>
      <c r="BEU512" s="18"/>
      <c r="BEV512" s="18"/>
      <c r="BEW512" s="18"/>
      <c r="BEX512" s="18"/>
      <c r="BEY512" s="18"/>
      <c r="BEZ512" s="18"/>
      <c r="BFA512" s="18"/>
      <c r="BFB512" s="18"/>
      <c r="BFC512" s="18"/>
      <c r="BFD512" s="18"/>
      <c r="BFE512" s="18"/>
      <c r="BFF512" s="18"/>
      <c r="BFG512" s="18"/>
      <c r="BFH512" s="18"/>
      <c r="BFI512" s="18"/>
      <c r="BFJ512" s="18"/>
      <c r="BFK512" s="18"/>
      <c r="BFL512" s="18"/>
      <c r="BFM512" s="18"/>
      <c r="BFN512" s="18"/>
      <c r="BFO512" s="18"/>
      <c r="BFP512" s="18"/>
      <c r="BFQ512" s="18"/>
      <c r="BFR512" s="18"/>
      <c r="BFS512" s="18"/>
      <c r="BFT512" s="18"/>
      <c r="BFU512" s="18"/>
      <c r="BFV512" s="18"/>
      <c r="BFW512" s="18"/>
      <c r="BFX512" s="18"/>
      <c r="BFY512" s="18"/>
      <c r="BFZ512" s="18"/>
      <c r="BGA512" s="18"/>
      <c r="BGB512" s="18"/>
      <c r="BGC512" s="18"/>
      <c r="BGD512" s="18"/>
      <c r="BGE512" s="18"/>
      <c r="BGF512" s="18"/>
      <c r="BGG512" s="18"/>
      <c r="BGH512" s="18"/>
      <c r="BGI512" s="18"/>
      <c r="BGJ512" s="18"/>
      <c r="BGK512" s="18"/>
      <c r="BGL512" s="18"/>
      <c r="BGM512" s="18"/>
      <c r="BGN512" s="18"/>
      <c r="BGO512" s="18"/>
      <c r="BGP512" s="18"/>
      <c r="BGQ512" s="18"/>
      <c r="BGR512" s="18"/>
      <c r="BGS512" s="18"/>
      <c r="BGT512" s="18"/>
      <c r="BGU512" s="18"/>
      <c r="BGV512" s="18"/>
      <c r="BGW512" s="18"/>
      <c r="BGX512" s="18"/>
      <c r="BGY512" s="18"/>
      <c r="BGZ512" s="18"/>
      <c r="BHA512" s="18"/>
      <c r="BHB512" s="18"/>
      <c r="BHC512" s="18"/>
      <c r="BHD512" s="18"/>
      <c r="BHE512" s="18"/>
      <c r="BHF512" s="18"/>
      <c r="BHG512" s="18"/>
      <c r="BHH512" s="18"/>
      <c r="BHI512" s="18"/>
      <c r="BHJ512" s="18"/>
      <c r="BHK512" s="18"/>
      <c r="BHL512" s="18"/>
      <c r="BHM512" s="18"/>
      <c r="BHN512" s="18"/>
      <c r="BHO512" s="18"/>
      <c r="BHP512" s="18"/>
      <c r="BHQ512" s="18"/>
      <c r="BHR512" s="18"/>
      <c r="BHS512" s="18"/>
      <c r="BHT512" s="18"/>
      <c r="BHU512" s="18"/>
      <c r="BHV512" s="18"/>
      <c r="BHW512" s="18"/>
      <c r="BHX512" s="18"/>
      <c r="BHY512" s="18"/>
      <c r="BHZ512" s="18"/>
      <c r="BIA512" s="18"/>
      <c r="BIB512" s="18"/>
      <c r="BIC512" s="18"/>
      <c r="BID512" s="18"/>
      <c r="BIE512" s="18"/>
      <c r="BIF512" s="18"/>
      <c r="BIG512" s="18"/>
      <c r="BIH512" s="18"/>
      <c r="BII512" s="18"/>
      <c r="BIJ512" s="18"/>
      <c r="BIK512" s="18"/>
      <c r="BIL512" s="18"/>
      <c r="BIM512" s="18"/>
      <c r="BIN512" s="18"/>
      <c r="BIO512" s="18"/>
      <c r="BIP512" s="18"/>
      <c r="BIQ512" s="18"/>
      <c r="BIR512" s="18"/>
      <c r="BIS512" s="18"/>
      <c r="BIT512" s="18"/>
      <c r="BIU512" s="18"/>
      <c r="BIV512" s="18"/>
      <c r="BIW512" s="18"/>
      <c r="BIX512" s="18"/>
      <c r="BIY512" s="18"/>
      <c r="BIZ512" s="18"/>
      <c r="BJA512" s="18"/>
      <c r="BJB512" s="18"/>
      <c r="BJC512" s="18"/>
      <c r="BJD512" s="18"/>
      <c r="BJE512" s="18"/>
      <c r="BJF512" s="18"/>
      <c r="BJG512" s="18"/>
      <c r="BJH512" s="18"/>
      <c r="BJI512" s="18"/>
      <c r="BJJ512" s="18"/>
      <c r="BJK512" s="18"/>
      <c r="BJL512" s="18"/>
      <c r="BJM512" s="18"/>
      <c r="BJN512" s="18"/>
      <c r="BJO512" s="18"/>
      <c r="BJP512" s="18"/>
      <c r="BJQ512" s="18"/>
      <c r="BJR512" s="18"/>
      <c r="BJS512" s="18"/>
      <c r="BJT512" s="18"/>
      <c r="BJU512" s="18"/>
      <c r="BJV512" s="18"/>
      <c r="BJW512" s="18"/>
      <c r="BJX512" s="18"/>
      <c r="BJY512" s="18"/>
      <c r="BJZ512" s="18"/>
      <c r="BKA512" s="18"/>
      <c r="BKB512" s="18"/>
      <c r="BKC512" s="18"/>
      <c r="BKD512" s="18"/>
      <c r="BKE512" s="18"/>
      <c r="BKF512" s="18"/>
      <c r="BKG512" s="18"/>
      <c r="BKH512" s="18"/>
      <c r="BKI512" s="18"/>
      <c r="BKJ512" s="18"/>
      <c r="BKK512" s="18"/>
      <c r="BKL512" s="18"/>
      <c r="BKM512" s="18"/>
      <c r="BKN512" s="18"/>
      <c r="BKO512" s="18"/>
      <c r="BKP512" s="18"/>
      <c r="BKQ512" s="18"/>
      <c r="BKR512" s="18"/>
      <c r="BKS512" s="18"/>
      <c r="BKT512" s="18"/>
      <c r="BKU512" s="18"/>
      <c r="BKV512" s="18"/>
      <c r="BKW512" s="18"/>
      <c r="BKX512" s="18"/>
      <c r="BKY512" s="18"/>
      <c r="BKZ512" s="18"/>
      <c r="BLA512" s="18"/>
      <c r="BLB512" s="18"/>
      <c r="BLC512" s="18"/>
      <c r="BLD512" s="18"/>
      <c r="BLE512" s="18"/>
      <c r="BLF512" s="18"/>
      <c r="BLG512" s="18"/>
      <c r="BLH512" s="18"/>
      <c r="BLI512" s="18"/>
      <c r="BLJ512" s="18"/>
      <c r="BLK512" s="18"/>
      <c r="BLL512" s="18"/>
      <c r="BLM512" s="18"/>
      <c r="BLN512" s="18"/>
      <c r="BLO512" s="18"/>
      <c r="BLP512" s="18"/>
      <c r="BLQ512" s="18"/>
      <c r="BLR512" s="18"/>
      <c r="BLS512" s="18"/>
      <c r="BLT512" s="18"/>
      <c r="BLU512" s="18"/>
      <c r="BLV512" s="18"/>
      <c r="BLW512" s="18"/>
      <c r="BLX512" s="18"/>
      <c r="BLY512" s="18"/>
      <c r="BLZ512" s="18"/>
      <c r="BMA512" s="18"/>
      <c r="BMB512" s="18"/>
      <c r="BMC512" s="18"/>
      <c r="BMD512" s="18"/>
      <c r="BME512" s="18"/>
      <c r="BMF512" s="18"/>
      <c r="BMG512" s="18"/>
      <c r="BMH512" s="18"/>
      <c r="BMI512" s="18"/>
      <c r="BMJ512" s="18"/>
      <c r="BMK512" s="18"/>
      <c r="BML512" s="18"/>
      <c r="BMM512" s="18"/>
      <c r="BMN512" s="18"/>
      <c r="BMO512" s="18"/>
      <c r="BMP512" s="18"/>
      <c r="BMQ512" s="18"/>
      <c r="BMR512" s="18"/>
      <c r="BMS512" s="18"/>
      <c r="BMT512" s="18"/>
      <c r="BMU512" s="18"/>
      <c r="BMV512" s="18"/>
      <c r="BMW512" s="18"/>
      <c r="BMX512" s="18"/>
      <c r="BMY512" s="18"/>
      <c r="BMZ512" s="18"/>
      <c r="BNA512" s="18"/>
      <c r="BNB512" s="18"/>
      <c r="BNC512" s="18"/>
      <c r="BND512" s="18"/>
      <c r="BNE512" s="18"/>
      <c r="BNF512" s="18"/>
      <c r="BNG512" s="18"/>
      <c r="BNH512" s="18"/>
      <c r="BNI512" s="18"/>
      <c r="BNJ512" s="18"/>
      <c r="BNK512" s="18"/>
      <c r="BNL512" s="18"/>
      <c r="BNM512" s="18"/>
      <c r="BNN512" s="18"/>
      <c r="BNO512" s="18"/>
      <c r="BNP512" s="18"/>
      <c r="BNQ512" s="18"/>
      <c r="BNR512" s="18"/>
      <c r="BNS512" s="18"/>
      <c r="BNT512" s="18"/>
      <c r="BNU512" s="18"/>
      <c r="BNV512" s="18"/>
      <c r="BNW512" s="18"/>
      <c r="BNX512" s="18"/>
      <c r="BNY512" s="18"/>
      <c r="BNZ512" s="18"/>
      <c r="BOA512" s="18"/>
      <c r="BOB512" s="18"/>
      <c r="BOC512" s="18"/>
      <c r="BOD512" s="18"/>
      <c r="BOE512" s="18"/>
      <c r="BOF512" s="18"/>
      <c r="BOG512" s="18"/>
      <c r="BOH512" s="18"/>
      <c r="BOI512" s="18"/>
      <c r="BOJ512" s="18"/>
      <c r="BOK512" s="18"/>
      <c r="BOL512" s="18"/>
      <c r="BOM512" s="18"/>
      <c r="BON512" s="18"/>
      <c r="BOO512" s="18"/>
      <c r="BOP512" s="18"/>
      <c r="BOQ512" s="18"/>
      <c r="BOR512" s="18"/>
      <c r="BOS512" s="18"/>
      <c r="BOT512" s="18"/>
      <c r="BOU512" s="18"/>
      <c r="BOV512" s="18"/>
      <c r="BOW512" s="18"/>
      <c r="BOX512" s="18"/>
      <c r="BOY512" s="18"/>
      <c r="BOZ512" s="18"/>
      <c r="BPA512" s="18"/>
      <c r="BPB512" s="18"/>
      <c r="BPC512" s="18"/>
      <c r="BPD512" s="18"/>
      <c r="BPE512" s="18"/>
      <c r="BPF512" s="18"/>
      <c r="BPG512" s="18"/>
      <c r="BPH512" s="18"/>
      <c r="BPI512" s="18"/>
      <c r="BPJ512" s="18"/>
      <c r="BPK512" s="18"/>
      <c r="BPL512" s="18"/>
      <c r="BPM512" s="18"/>
      <c r="BPN512" s="18"/>
      <c r="BPO512" s="18"/>
      <c r="BPP512" s="18"/>
      <c r="BPQ512" s="18"/>
      <c r="BPR512" s="18"/>
      <c r="BPS512" s="18"/>
      <c r="BPT512" s="18"/>
      <c r="BPU512" s="18"/>
      <c r="BPV512" s="18"/>
      <c r="BPW512" s="18"/>
      <c r="BPX512" s="18"/>
      <c r="BPY512" s="18"/>
      <c r="BPZ512" s="18"/>
      <c r="BQA512" s="18"/>
      <c r="BQB512" s="18"/>
      <c r="BQC512" s="18"/>
      <c r="BQD512" s="18"/>
      <c r="BQE512" s="18"/>
      <c r="BQF512" s="18"/>
      <c r="BQG512" s="18"/>
      <c r="BQH512" s="18"/>
      <c r="BQI512" s="18"/>
      <c r="BQJ512" s="18"/>
      <c r="BQK512" s="18"/>
      <c r="BQL512" s="18"/>
      <c r="BQM512" s="18"/>
      <c r="BQN512" s="18"/>
      <c r="BQO512" s="18"/>
      <c r="BQP512" s="18"/>
      <c r="BQQ512" s="18"/>
      <c r="BQR512" s="18"/>
      <c r="BQS512" s="18"/>
      <c r="BQT512" s="18"/>
      <c r="BQU512" s="18"/>
      <c r="BQV512" s="18"/>
      <c r="BQW512" s="18"/>
      <c r="BQX512" s="18"/>
      <c r="BQY512" s="18"/>
      <c r="BQZ512" s="18"/>
      <c r="BRA512" s="18"/>
      <c r="BRB512" s="18"/>
      <c r="BRC512" s="18"/>
      <c r="BRD512" s="18"/>
      <c r="BRE512" s="18"/>
      <c r="BRF512" s="18"/>
      <c r="BRG512" s="18"/>
      <c r="BRH512" s="18"/>
      <c r="BRI512" s="18"/>
      <c r="BRJ512" s="18"/>
      <c r="BRK512" s="18"/>
      <c r="BRL512" s="18"/>
      <c r="BRM512" s="18"/>
      <c r="BRN512" s="18"/>
      <c r="BRO512" s="18"/>
      <c r="BRP512" s="18"/>
      <c r="BRQ512" s="18"/>
      <c r="BRR512" s="18"/>
      <c r="BRS512" s="18"/>
      <c r="BRT512" s="18"/>
      <c r="BRU512" s="18"/>
      <c r="BRV512" s="18"/>
      <c r="BRW512" s="18"/>
      <c r="BRX512" s="18"/>
      <c r="BRY512" s="18"/>
      <c r="BRZ512" s="18"/>
      <c r="BSA512" s="18"/>
      <c r="BSB512" s="18"/>
      <c r="BSC512" s="18"/>
      <c r="BSD512" s="18"/>
      <c r="BSE512" s="18"/>
      <c r="BSF512" s="18"/>
      <c r="BSG512" s="18"/>
      <c r="BSH512" s="18"/>
      <c r="BSI512" s="18"/>
      <c r="BSJ512" s="18"/>
      <c r="BSK512" s="18"/>
      <c r="BSL512" s="18"/>
      <c r="BSM512" s="18"/>
      <c r="BSN512" s="18"/>
      <c r="BSO512" s="18"/>
      <c r="BSP512" s="18"/>
      <c r="BSQ512" s="18"/>
      <c r="BSR512" s="18"/>
      <c r="BSS512" s="18"/>
      <c r="BST512" s="18"/>
      <c r="BSU512" s="18"/>
      <c r="BSV512" s="18"/>
      <c r="BSW512" s="18"/>
      <c r="BSX512" s="18"/>
      <c r="BSY512" s="18"/>
      <c r="BSZ512" s="18"/>
      <c r="BTA512" s="18"/>
      <c r="BTB512" s="18"/>
      <c r="BTC512" s="18"/>
      <c r="BTD512" s="18"/>
      <c r="BTE512" s="18"/>
      <c r="BTF512" s="18"/>
      <c r="BTG512" s="18"/>
      <c r="BTH512" s="18"/>
      <c r="BTI512" s="18"/>
      <c r="BTJ512" s="18"/>
      <c r="BTK512" s="18"/>
      <c r="BTL512" s="18"/>
      <c r="BTM512" s="18"/>
      <c r="BTN512" s="18"/>
      <c r="BTO512" s="18"/>
      <c r="BTP512" s="18"/>
      <c r="BTQ512" s="18"/>
      <c r="BTR512" s="18"/>
      <c r="BTS512" s="18"/>
      <c r="BTT512" s="18"/>
      <c r="BTU512" s="18"/>
      <c r="BTV512" s="18"/>
      <c r="BTW512" s="18"/>
      <c r="BTX512" s="18"/>
      <c r="BTY512" s="18"/>
      <c r="BTZ512" s="18"/>
      <c r="BUA512" s="18"/>
      <c r="BUB512" s="18"/>
      <c r="BUC512" s="18"/>
      <c r="BUD512" s="18"/>
      <c r="BUE512" s="18"/>
      <c r="BUF512" s="18"/>
      <c r="BUG512" s="18"/>
      <c r="BUH512" s="18"/>
      <c r="BUI512" s="18"/>
      <c r="BUJ512" s="18"/>
      <c r="BUK512" s="18"/>
      <c r="BUL512" s="18"/>
      <c r="BUM512" s="18"/>
      <c r="BUN512" s="18"/>
      <c r="BUO512" s="18"/>
      <c r="BUP512" s="18"/>
      <c r="BUQ512" s="18"/>
      <c r="BUR512" s="18"/>
      <c r="BUS512" s="18"/>
      <c r="BUT512" s="18"/>
      <c r="BUU512" s="18"/>
      <c r="BUV512" s="18"/>
      <c r="BUW512" s="18"/>
      <c r="BUX512" s="18"/>
      <c r="BUY512" s="18"/>
      <c r="BUZ512" s="18"/>
      <c r="BVA512" s="18"/>
      <c r="BVB512" s="18"/>
      <c r="BVC512" s="18"/>
      <c r="BVD512" s="18"/>
      <c r="BVE512" s="18"/>
      <c r="BVF512" s="18"/>
      <c r="BVG512" s="18"/>
      <c r="BVH512" s="18"/>
      <c r="BVI512" s="18"/>
      <c r="BVJ512" s="18"/>
      <c r="BVK512" s="18"/>
      <c r="BVL512" s="18"/>
      <c r="BVM512" s="18"/>
      <c r="BVN512" s="18"/>
      <c r="BVO512" s="18"/>
      <c r="BVP512" s="18"/>
      <c r="BVQ512" s="18"/>
      <c r="BVR512" s="18"/>
      <c r="BVS512" s="18"/>
      <c r="BVT512" s="18"/>
      <c r="BVU512" s="18"/>
      <c r="BVV512" s="18"/>
      <c r="BVW512" s="18"/>
      <c r="BVX512" s="18"/>
      <c r="BVY512" s="18"/>
      <c r="BVZ512" s="18"/>
      <c r="BWA512" s="18"/>
      <c r="BWB512" s="18"/>
      <c r="BWC512" s="18"/>
      <c r="BWD512" s="18"/>
      <c r="BWE512" s="18"/>
      <c r="BWF512" s="18"/>
      <c r="BWG512" s="18"/>
      <c r="BWH512" s="18"/>
      <c r="BWI512" s="18"/>
      <c r="BWJ512" s="18"/>
      <c r="BWK512" s="18"/>
      <c r="BWL512" s="18"/>
      <c r="BWM512" s="18"/>
      <c r="BWN512" s="18"/>
      <c r="BWO512" s="18"/>
      <c r="BWP512" s="18"/>
      <c r="BWQ512" s="18"/>
      <c r="BWR512" s="18"/>
      <c r="BWS512" s="18"/>
      <c r="BWT512" s="18"/>
      <c r="BWU512" s="18"/>
      <c r="BWV512" s="18"/>
      <c r="BWW512" s="18"/>
      <c r="BWX512" s="18"/>
      <c r="BWY512" s="18"/>
      <c r="BWZ512" s="18"/>
      <c r="BXA512" s="18"/>
      <c r="BXB512" s="18"/>
      <c r="BXC512" s="18"/>
      <c r="BXD512" s="18"/>
      <c r="BXE512" s="18"/>
      <c r="BXF512" s="18"/>
      <c r="BXG512" s="18"/>
      <c r="BXH512" s="18"/>
      <c r="BXI512" s="18"/>
      <c r="BXJ512" s="18"/>
      <c r="BXK512" s="18"/>
      <c r="BXL512" s="18"/>
      <c r="BXM512" s="18"/>
      <c r="BXN512" s="18"/>
      <c r="BXO512" s="18"/>
      <c r="BXP512" s="18"/>
      <c r="BXQ512" s="18"/>
      <c r="BXR512" s="18"/>
      <c r="BXS512" s="18"/>
      <c r="BXT512" s="18"/>
      <c r="BXU512" s="18"/>
      <c r="BXV512" s="18"/>
      <c r="BXW512" s="18"/>
      <c r="BXX512" s="18"/>
      <c r="BXY512" s="18"/>
      <c r="BXZ512" s="18"/>
      <c r="BYA512" s="18"/>
      <c r="BYB512" s="18"/>
      <c r="BYC512" s="18"/>
      <c r="BYD512" s="18"/>
      <c r="BYE512" s="18"/>
      <c r="BYF512" s="18"/>
      <c r="BYG512" s="18"/>
      <c r="BYH512" s="18"/>
      <c r="BYI512" s="18"/>
      <c r="BYJ512" s="18"/>
      <c r="BYK512" s="18"/>
      <c r="BYL512" s="18"/>
      <c r="BYM512" s="18"/>
      <c r="BYN512" s="18"/>
      <c r="BYO512" s="18"/>
      <c r="BYP512" s="18"/>
      <c r="BYQ512" s="18"/>
      <c r="BYR512" s="18"/>
      <c r="BYS512" s="18"/>
      <c r="BYT512" s="18"/>
      <c r="BYU512" s="18"/>
      <c r="BYV512" s="18"/>
      <c r="BYW512" s="18"/>
      <c r="BYX512" s="18"/>
      <c r="BYY512" s="18"/>
      <c r="BYZ512" s="18"/>
      <c r="BZA512" s="18"/>
      <c r="BZB512" s="18"/>
      <c r="BZC512" s="18"/>
      <c r="BZD512" s="18"/>
      <c r="BZE512" s="18"/>
      <c r="BZF512" s="18"/>
      <c r="BZG512" s="18"/>
      <c r="BZH512" s="18"/>
      <c r="BZI512" s="18"/>
      <c r="BZJ512" s="18"/>
      <c r="BZK512" s="18"/>
      <c r="BZL512" s="18"/>
      <c r="BZM512" s="18"/>
      <c r="BZN512" s="18"/>
      <c r="BZO512" s="18"/>
      <c r="BZP512" s="18"/>
      <c r="BZQ512" s="18"/>
      <c r="BZR512" s="18"/>
      <c r="BZS512" s="18"/>
      <c r="BZT512" s="18"/>
      <c r="BZU512" s="18"/>
      <c r="BZV512" s="18"/>
      <c r="BZW512" s="18"/>
      <c r="BZX512" s="18"/>
      <c r="BZY512" s="18"/>
      <c r="BZZ512" s="18"/>
      <c r="CAA512" s="18"/>
      <c r="CAB512" s="18"/>
      <c r="CAC512" s="18"/>
      <c r="CAD512" s="18"/>
      <c r="CAE512" s="18"/>
      <c r="CAF512" s="18"/>
      <c r="CAG512" s="18"/>
      <c r="CAH512" s="18"/>
      <c r="CAI512" s="18"/>
      <c r="CAJ512" s="18"/>
      <c r="CAK512" s="18"/>
      <c r="CAL512" s="18"/>
      <c r="CAM512" s="18"/>
      <c r="CAN512" s="18"/>
      <c r="CAO512" s="18"/>
      <c r="CAP512" s="18"/>
      <c r="CAQ512" s="18"/>
      <c r="CAR512" s="18"/>
      <c r="CAS512" s="18"/>
      <c r="CAT512" s="18"/>
      <c r="CAU512" s="18"/>
      <c r="CAV512" s="18"/>
      <c r="CAW512" s="18"/>
      <c r="CAX512" s="18"/>
      <c r="CAY512" s="18"/>
      <c r="CAZ512" s="18"/>
      <c r="CBA512" s="18"/>
      <c r="CBB512" s="18"/>
      <c r="CBC512" s="18"/>
      <c r="CBD512" s="18"/>
      <c r="CBE512" s="18"/>
      <c r="CBF512" s="18"/>
      <c r="CBG512" s="18"/>
      <c r="CBH512" s="18"/>
      <c r="CBI512" s="18"/>
      <c r="CBJ512" s="18"/>
      <c r="CBK512" s="18"/>
      <c r="CBL512" s="18"/>
      <c r="CBM512" s="18"/>
      <c r="CBN512" s="18"/>
      <c r="CBO512" s="18"/>
      <c r="CBP512" s="18"/>
      <c r="CBQ512" s="18"/>
      <c r="CBR512" s="18"/>
      <c r="CBS512" s="18"/>
      <c r="CBT512" s="18"/>
      <c r="CBU512" s="18"/>
      <c r="CBV512" s="18"/>
      <c r="CBW512" s="18"/>
      <c r="CBX512" s="18"/>
      <c r="CBY512" s="18"/>
      <c r="CBZ512" s="18"/>
      <c r="CCA512" s="18"/>
      <c r="CCB512" s="18"/>
      <c r="CCC512" s="18"/>
      <c r="CCD512" s="18"/>
      <c r="CCE512" s="18"/>
      <c r="CCF512" s="18"/>
      <c r="CCG512" s="18"/>
      <c r="CCH512" s="18"/>
      <c r="CCI512" s="18"/>
      <c r="CCJ512" s="18"/>
      <c r="CCK512" s="18"/>
      <c r="CCL512" s="18"/>
      <c r="CCM512" s="18"/>
      <c r="CCN512" s="18"/>
      <c r="CCO512" s="18"/>
      <c r="CCP512" s="18"/>
      <c r="CCQ512" s="18"/>
      <c r="CCR512" s="18"/>
      <c r="CCS512" s="18"/>
      <c r="CCT512" s="18"/>
      <c r="CCU512" s="18"/>
      <c r="CCV512" s="18"/>
      <c r="CCW512" s="18"/>
      <c r="CCX512" s="18"/>
      <c r="CCY512" s="18"/>
      <c r="CCZ512" s="18"/>
      <c r="CDA512" s="18"/>
      <c r="CDB512" s="18"/>
      <c r="CDC512" s="18"/>
      <c r="CDD512" s="18"/>
      <c r="CDE512" s="18"/>
      <c r="CDF512" s="18"/>
      <c r="CDG512" s="18"/>
      <c r="CDH512" s="18"/>
      <c r="CDI512" s="18"/>
      <c r="CDJ512" s="18"/>
      <c r="CDK512" s="18"/>
      <c r="CDL512" s="18"/>
      <c r="CDM512" s="18"/>
      <c r="CDN512" s="18"/>
      <c r="CDO512" s="18"/>
      <c r="CDP512" s="18"/>
      <c r="CDQ512" s="18"/>
      <c r="CDR512" s="18"/>
      <c r="CDS512" s="18"/>
      <c r="CDT512" s="18"/>
      <c r="CDU512" s="18"/>
      <c r="CDV512" s="18"/>
      <c r="CDW512" s="18"/>
      <c r="CDX512" s="18"/>
      <c r="CDY512" s="18"/>
      <c r="CDZ512" s="18"/>
      <c r="CEA512" s="18"/>
      <c r="CEB512" s="18"/>
      <c r="CEC512" s="18"/>
      <c r="CED512" s="18"/>
      <c r="CEE512" s="18"/>
      <c r="CEF512" s="18"/>
      <c r="CEG512" s="18"/>
      <c r="CEH512" s="18"/>
      <c r="CEI512" s="18"/>
      <c r="CEJ512" s="18"/>
      <c r="CEK512" s="18"/>
      <c r="CEL512" s="18"/>
      <c r="CEM512" s="18"/>
      <c r="CEN512" s="18"/>
      <c r="CEO512" s="18"/>
      <c r="CEP512" s="18"/>
      <c r="CEQ512" s="18"/>
      <c r="CER512" s="18"/>
      <c r="CES512" s="18"/>
      <c r="CET512" s="18"/>
      <c r="CEU512" s="18"/>
      <c r="CEV512" s="18"/>
      <c r="CEW512" s="18"/>
      <c r="CEX512" s="18"/>
      <c r="CEY512" s="18"/>
      <c r="CEZ512" s="18"/>
      <c r="CFA512" s="18"/>
      <c r="CFB512" s="18"/>
      <c r="CFC512" s="18"/>
      <c r="CFD512" s="18"/>
      <c r="CFE512" s="18"/>
      <c r="CFF512" s="18"/>
      <c r="CFG512" s="18"/>
      <c r="CFH512" s="18"/>
      <c r="CFI512" s="18"/>
      <c r="CFJ512" s="18"/>
      <c r="CFK512" s="18"/>
      <c r="CFL512" s="18"/>
      <c r="CFM512" s="18"/>
      <c r="CFN512" s="18"/>
      <c r="CFO512" s="18"/>
      <c r="CFP512" s="18"/>
      <c r="CFQ512" s="18"/>
      <c r="CFR512" s="18"/>
      <c r="CFS512" s="18"/>
      <c r="CFT512" s="18"/>
      <c r="CFU512" s="18"/>
      <c r="CFV512" s="18"/>
      <c r="CFW512" s="18"/>
      <c r="CFX512" s="18"/>
      <c r="CFY512" s="18"/>
      <c r="CFZ512" s="18"/>
      <c r="CGA512" s="18"/>
      <c r="CGB512" s="18"/>
      <c r="CGC512" s="18"/>
      <c r="CGD512" s="18"/>
      <c r="CGE512" s="18"/>
      <c r="CGF512" s="18"/>
      <c r="CGG512" s="18"/>
      <c r="CGH512" s="18"/>
      <c r="CGI512" s="18"/>
      <c r="CGJ512" s="18"/>
      <c r="CGK512" s="18"/>
      <c r="CGL512" s="18"/>
      <c r="CGM512" s="18"/>
      <c r="CGN512" s="18"/>
      <c r="CGO512" s="18"/>
      <c r="CGP512" s="18"/>
      <c r="CGQ512" s="18"/>
      <c r="CGR512" s="18"/>
      <c r="CGS512" s="18"/>
      <c r="CGT512" s="18"/>
      <c r="CGU512" s="18"/>
      <c r="CGV512" s="18"/>
      <c r="CGW512" s="18"/>
      <c r="CGX512" s="18"/>
      <c r="CGY512" s="18"/>
      <c r="CGZ512" s="18"/>
      <c r="CHA512" s="18"/>
      <c r="CHB512" s="18"/>
      <c r="CHC512" s="18"/>
      <c r="CHD512" s="18"/>
      <c r="CHE512" s="18"/>
      <c r="CHF512" s="18"/>
      <c r="CHG512" s="18"/>
      <c r="CHH512" s="18"/>
      <c r="CHI512" s="18"/>
      <c r="CHJ512" s="18"/>
      <c r="CHK512" s="18"/>
      <c r="CHL512" s="18"/>
      <c r="CHM512" s="18"/>
      <c r="CHN512" s="18"/>
      <c r="CHO512" s="18"/>
      <c r="CHP512" s="18"/>
      <c r="CHQ512" s="18"/>
      <c r="CHR512" s="18"/>
      <c r="CHS512" s="18"/>
      <c r="CHT512" s="18"/>
      <c r="CHU512" s="18"/>
      <c r="CHV512" s="18"/>
      <c r="CHW512" s="18"/>
      <c r="CHX512" s="18"/>
      <c r="CHY512" s="18"/>
      <c r="CHZ512" s="18"/>
      <c r="CIA512" s="18"/>
      <c r="CIB512" s="18"/>
      <c r="CIC512" s="18"/>
      <c r="CID512" s="18"/>
      <c r="CIE512" s="18"/>
      <c r="CIF512" s="18"/>
      <c r="CIG512" s="18"/>
      <c r="CIH512" s="18"/>
      <c r="CII512" s="18"/>
      <c r="CIJ512" s="18"/>
      <c r="CIK512" s="18"/>
      <c r="CIL512" s="18"/>
      <c r="CIM512" s="18"/>
      <c r="CIN512" s="18"/>
      <c r="CIO512" s="18"/>
      <c r="CIP512" s="18"/>
      <c r="CIQ512" s="18"/>
      <c r="CIR512" s="18"/>
      <c r="CIS512" s="18"/>
      <c r="CIT512" s="18"/>
      <c r="CIU512" s="18"/>
      <c r="CIV512" s="18"/>
      <c r="CIW512" s="18"/>
      <c r="CIX512" s="18"/>
      <c r="CIY512" s="18"/>
      <c r="CIZ512" s="18"/>
      <c r="CJA512" s="18"/>
      <c r="CJB512" s="18"/>
      <c r="CJC512" s="18"/>
      <c r="CJD512" s="18"/>
      <c r="CJE512" s="18"/>
      <c r="CJF512" s="18"/>
      <c r="CJG512" s="18"/>
      <c r="CJH512" s="18"/>
      <c r="CJI512" s="18"/>
      <c r="CJJ512" s="18"/>
      <c r="CJK512" s="18"/>
      <c r="CJL512" s="18"/>
      <c r="CJM512" s="18"/>
      <c r="CJN512" s="18"/>
      <c r="CJO512" s="18"/>
      <c r="CJP512" s="18"/>
      <c r="CJQ512" s="18"/>
      <c r="CJR512" s="18"/>
      <c r="CJS512" s="18"/>
      <c r="CJT512" s="18"/>
      <c r="CJU512" s="18"/>
      <c r="CJV512" s="18"/>
      <c r="CJW512" s="18"/>
      <c r="CJX512" s="18"/>
      <c r="CJY512" s="18"/>
      <c r="CJZ512" s="18"/>
      <c r="CKA512" s="18"/>
      <c r="CKB512" s="18"/>
      <c r="CKC512" s="18"/>
      <c r="CKD512" s="18"/>
      <c r="CKE512" s="18"/>
      <c r="CKF512" s="18"/>
      <c r="CKG512" s="18"/>
      <c r="CKH512" s="18"/>
      <c r="CKI512" s="18"/>
      <c r="CKJ512" s="18"/>
      <c r="CKK512" s="18"/>
      <c r="CKL512" s="18"/>
      <c r="CKM512" s="18"/>
      <c r="CKN512" s="18"/>
      <c r="CKO512" s="18"/>
      <c r="CKP512" s="18"/>
      <c r="CKQ512" s="18"/>
      <c r="CKR512" s="18"/>
      <c r="CKS512" s="18"/>
      <c r="CKT512" s="18"/>
      <c r="CKU512" s="18"/>
      <c r="CKV512" s="18"/>
      <c r="CKW512" s="18"/>
      <c r="CKX512" s="18"/>
      <c r="CKY512" s="18"/>
      <c r="CKZ512" s="18"/>
      <c r="CLA512" s="18"/>
      <c r="CLB512" s="18"/>
      <c r="CLC512" s="18"/>
      <c r="CLD512" s="18"/>
      <c r="CLE512" s="18"/>
      <c r="CLF512" s="18"/>
      <c r="CLG512" s="18"/>
      <c r="CLH512" s="18"/>
      <c r="CLI512" s="18"/>
      <c r="CLJ512" s="18"/>
      <c r="CLK512" s="18"/>
      <c r="CLL512" s="18"/>
      <c r="CLM512" s="18"/>
      <c r="CLN512" s="18"/>
      <c r="CLO512" s="18"/>
      <c r="CLP512" s="18"/>
      <c r="CLQ512" s="18"/>
      <c r="CLR512" s="18"/>
      <c r="CLS512" s="18"/>
      <c r="CLT512" s="18"/>
      <c r="CLU512" s="18"/>
      <c r="CLV512" s="18"/>
      <c r="CLW512" s="18"/>
      <c r="CLX512" s="18"/>
      <c r="CLY512" s="18"/>
      <c r="CLZ512" s="18"/>
      <c r="CMA512" s="18"/>
      <c r="CMB512" s="18"/>
      <c r="CMC512" s="18"/>
      <c r="CMD512" s="18"/>
      <c r="CME512" s="18"/>
      <c r="CMF512" s="18"/>
      <c r="CMG512" s="18"/>
      <c r="CMH512" s="18"/>
      <c r="CMI512" s="18"/>
      <c r="CMJ512" s="18"/>
      <c r="CMK512" s="18"/>
      <c r="CML512" s="18"/>
      <c r="CMM512" s="18"/>
      <c r="CMN512" s="18"/>
      <c r="CMO512" s="18"/>
      <c r="CMP512" s="18"/>
      <c r="CMQ512" s="18"/>
      <c r="CMR512" s="18"/>
      <c r="CMS512" s="18"/>
      <c r="CMT512" s="18"/>
      <c r="CMU512" s="18"/>
      <c r="CMV512" s="18"/>
      <c r="CMW512" s="18"/>
      <c r="CMX512" s="18"/>
      <c r="CMY512" s="18"/>
      <c r="CMZ512" s="18"/>
      <c r="CNA512" s="18"/>
      <c r="CNB512" s="18"/>
      <c r="CNC512" s="18"/>
      <c r="CND512" s="18"/>
      <c r="CNE512" s="18"/>
      <c r="CNF512" s="18"/>
      <c r="CNG512" s="18"/>
      <c r="CNH512" s="18"/>
      <c r="CNI512" s="18"/>
      <c r="CNJ512" s="18"/>
      <c r="CNK512" s="18"/>
      <c r="CNL512" s="18"/>
      <c r="CNM512" s="18"/>
      <c r="CNN512" s="18"/>
      <c r="CNO512" s="18"/>
      <c r="CNP512" s="18"/>
      <c r="CNQ512" s="18"/>
      <c r="CNR512" s="18"/>
      <c r="CNS512" s="18"/>
      <c r="CNT512" s="18"/>
      <c r="CNU512" s="18"/>
      <c r="CNV512" s="18"/>
      <c r="CNW512" s="18"/>
      <c r="CNX512" s="18"/>
      <c r="CNY512" s="18"/>
      <c r="CNZ512" s="18"/>
      <c r="COA512" s="18"/>
      <c r="COB512" s="18"/>
      <c r="COC512" s="18"/>
      <c r="COD512" s="18"/>
      <c r="COE512" s="18"/>
      <c r="COF512" s="18"/>
      <c r="COG512" s="18"/>
      <c r="COH512" s="18"/>
      <c r="COI512" s="18"/>
      <c r="COJ512" s="18"/>
      <c r="COK512" s="18"/>
      <c r="COL512" s="18"/>
      <c r="COM512" s="18"/>
      <c r="CON512" s="18"/>
      <c r="COO512" s="18"/>
      <c r="COP512" s="18"/>
      <c r="COQ512" s="18"/>
      <c r="COR512" s="18"/>
      <c r="COS512" s="18"/>
      <c r="COT512" s="18"/>
      <c r="COU512" s="18"/>
      <c r="COV512" s="18"/>
      <c r="COW512" s="18"/>
      <c r="COX512" s="18"/>
      <c r="COY512" s="18"/>
      <c r="COZ512" s="18"/>
      <c r="CPA512" s="18"/>
      <c r="CPB512" s="18"/>
      <c r="CPC512" s="18"/>
      <c r="CPD512" s="18"/>
      <c r="CPE512" s="18"/>
      <c r="CPF512" s="18"/>
      <c r="CPG512" s="18"/>
      <c r="CPH512" s="18"/>
      <c r="CPI512" s="18"/>
      <c r="CPJ512" s="18"/>
      <c r="CPK512" s="18"/>
      <c r="CPL512" s="18"/>
      <c r="CPM512" s="18"/>
      <c r="CPN512" s="18"/>
      <c r="CPO512" s="18"/>
      <c r="CPP512" s="18"/>
      <c r="CPQ512" s="18"/>
      <c r="CPR512" s="18"/>
      <c r="CPS512" s="18"/>
      <c r="CPT512" s="18"/>
      <c r="CPU512" s="18"/>
      <c r="CPV512" s="18"/>
      <c r="CPW512" s="18"/>
      <c r="CPX512" s="18"/>
      <c r="CPY512" s="18"/>
      <c r="CPZ512" s="18"/>
      <c r="CQA512" s="18"/>
      <c r="CQB512" s="18"/>
      <c r="CQC512" s="18"/>
      <c r="CQD512" s="18"/>
      <c r="CQE512" s="18"/>
      <c r="CQF512" s="18"/>
      <c r="CQG512" s="18"/>
      <c r="CQH512" s="18"/>
      <c r="CQI512" s="18"/>
      <c r="CQJ512" s="18"/>
      <c r="CQK512" s="18"/>
      <c r="CQL512" s="18"/>
      <c r="CQM512" s="18"/>
      <c r="CQN512" s="18"/>
      <c r="CQO512" s="18"/>
      <c r="CQP512" s="18"/>
      <c r="CQQ512" s="18"/>
      <c r="CQR512" s="18"/>
      <c r="CQS512" s="18"/>
      <c r="CQT512" s="18"/>
      <c r="CQU512" s="18"/>
      <c r="CQV512" s="18"/>
      <c r="CQW512" s="18"/>
      <c r="CQX512" s="18"/>
      <c r="CQY512" s="18"/>
      <c r="CQZ512" s="18"/>
      <c r="CRA512" s="18"/>
      <c r="CRB512" s="18"/>
      <c r="CRC512" s="18"/>
      <c r="CRD512" s="18"/>
      <c r="CRE512" s="18"/>
      <c r="CRF512" s="18"/>
      <c r="CRG512" s="18"/>
      <c r="CRH512" s="18"/>
      <c r="CRI512" s="18"/>
      <c r="CRJ512" s="18"/>
      <c r="CRK512" s="18"/>
      <c r="CRL512" s="18"/>
      <c r="CRM512" s="18"/>
      <c r="CRN512" s="18"/>
      <c r="CRO512" s="18"/>
      <c r="CRP512" s="18"/>
      <c r="CRQ512" s="18"/>
      <c r="CRR512" s="18"/>
      <c r="CRS512" s="18"/>
      <c r="CRT512" s="18"/>
      <c r="CRU512" s="18"/>
      <c r="CRV512" s="18"/>
      <c r="CRW512" s="18"/>
      <c r="CRX512" s="18"/>
      <c r="CRY512" s="18"/>
      <c r="CRZ512" s="18"/>
      <c r="CSA512" s="18"/>
      <c r="CSB512" s="18"/>
      <c r="CSC512" s="18"/>
      <c r="CSD512" s="18"/>
      <c r="CSE512" s="18"/>
      <c r="CSF512" s="18"/>
      <c r="CSG512" s="18"/>
      <c r="CSH512" s="18"/>
      <c r="CSI512" s="18"/>
      <c r="CSJ512" s="18"/>
      <c r="CSK512" s="18"/>
      <c r="CSL512" s="18"/>
      <c r="CSM512" s="18"/>
      <c r="CSN512" s="18"/>
      <c r="CSO512" s="18"/>
      <c r="CSP512" s="18"/>
      <c r="CSQ512" s="18"/>
      <c r="CSR512" s="18"/>
      <c r="CSS512" s="18"/>
      <c r="CST512" s="18"/>
      <c r="CSU512" s="18"/>
      <c r="CSV512" s="18"/>
      <c r="CSW512" s="18"/>
      <c r="CSX512" s="18"/>
      <c r="CSY512" s="18"/>
      <c r="CSZ512" s="18"/>
      <c r="CTA512" s="18"/>
      <c r="CTB512" s="18"/>
      <c r="CTC512" s="18"/>
      <c r="CTD512" s="18"/>
      <c r="CTE512" s="18"/>
      <c r="CTF512" s="18"/>
      <c r="CTG512" s="18"/>
      <c r="CTH512" s="18"/>
      <c r="CTI512" s="18"/>
      <c r="CTJ512" s="18"/>
      <c r="CTK512" s="18"/>
      <c r="CTL512" s="18"/>
      <c r="CTM512" s="18"/>
      <c r="CTN512" s="18"/>
      <c r="CTO512" s="18"/>
      <c r="CTP512" s="18"/>
      <c r="CTQ512" s="18"/>
      <c r="CTR512" s="18"/>
      <c r="CTS512" s="18"/>
      <c r="CTT512" s="18"/>
      <c r="CTU512" s="18"/>
      <c r="CTV512" s="18"/>
      <c r="CTW512" s="18"/>
      <c r="CTX512" s="18"/>
      <c r="CTY512" s="18"/>
      <c r="CTZ512" s="18"/>
      <c r="CUA512" s="18"/>
      <c r="CUB512" s="18"/>
      <c r="CUC512" s="18"/>
      <c r="CUD512" s="18"/>
      <c r="CUE512" s="18"/>
      <c r="CUF512" s="18"/>
      <c r="CUG512" s="18"/>
      <c r="CUH512" s="18"/>
      <c r="CUI512" s="18"/>
      <c r="CUJ512" s="18"/>
      <c r="CUK512" s="18"/>
      <c r="CUL512" s="18"/>
      <c r="CUM512" s="18"/>
      <c r="CUN512" s="18"/>
      <c r="CUO512" s="18"/>
      <c r="CUP512" s="18"/>
      <c r="CUQ512" s="18"/>
      <c r="CUR512" s="18"/>
      <c r="CUS512" s="18"/>
      <c r="CUT512" s="18"/>
      <c r="CUU512" s="18"/>
      <c r="CUV512" s="18"/>
      <c r="CUW512" s="18"/>
      <c r="CUX512" s="18"/>
      <c r="CUY512" s="18"/>
      <c r="CUZ512" s="18"/>
      <c r="CVA512" s="18"/>
      <c r="CVB512" s="18"/>
      <c r="CVC512" s="18"/>
      <c r="CVD512" s="18"/>
      <c r="CVE512" s="18"/>
      <c r="CVF512" s="18"/>
      <c r="CVG512" s="18"/>
      <c r="CVH512" s="18"/>
      <c r="CVI512" s="18"/>
      <c r="CVJ512" s="18"/>
      <c r="CVK512" s="18"/>
      <c r="CVL512" s="18"/>
      <c r="CVM512" s="18"/>
      <c r="CVN512" s="18"/>
      <c r="CVO512" s="18"/>
      <c r="CVP512" s="18"/>
      <c r="CVQ512" s="18"/>
      <c r="CVR512" s="18"/>
      <c r="CVS512" s="18"/>
      <c r="CVT512" s="18"/>
      <c r="CVU512" s="18"/>
      <c r="CVV512" s="18"/>
      <c r="CVW512" s="18"/>
      <c r="CVX512" s="18"/>
      <c r="CVY512" s="18"/>
      <c r="CVZ512" s="18"/>
      <c r="CWA512" s="18"/>
      <c r="CWB512" s="18"/>
      <c r="CWC512" s="18"/>
      <c r="CWD512" s="18"/>
      <c r="CWE512" s="18"/>
      <c r="CWF512" s="18"/>
      <c r="CWG512" s="18"/>
      <c r="CWH512" s="18"/>
      <c r="CWI512" s="18"/>
      <c r="CWJ512" s="18"/>
      <c r="CWK512" s="18"/>
      <c r="CWL512" s="18"/>
      <c r="CWM512" s="18"/>
      <c r="CWN512" s="18"/>
      <c r="CWO512" s="18"/>
      <c r="CWP512" s="18"/>
      <c r="CWQ512" s="18"/>
      <c r="CWR512" s="18"/>
      <c r="CWS512" s="18"/>
      <c r="CWT512" s="18"/>
      <c r="CWU512" s="18"/>
      <c r="CWV512" s="18"/>
      <c r="CWW512" s="18"/>
      <c r="CWX512" s="18"/>
      <c r="CWY512" s="18"/>
      <c r="CWZ512" s="18"/>
      <c r="CXA512" s="18"/>
      <c r="CXB512" s="18"/>
      <c r="CXC512" s="18"/>
      <c r="CXD512" s="18"/>
      <c r="CXE512" s="18"/>
      <c r="CXF512" s="18"/>
      <c r="CXG512" s="18"/>
      <c r="CXH512" s="18"/>
      <c r="CXI512" s="18"/>
      <c r="CXJ512" s="18"/>
      <c r="CXK512" s="18"/>
      <c r="CXL512" s="18"/>
      <c r="CXM512" s="18"/>
      <c r="CXN512" s="18"/>
      <c r="CXO512" s="18"/>
      <c r="CXP512" s="18"/>
      <c r="CXQ512" s="18"/>
      <c r="CXR512" s="18"/>
      <c r="CXS512" s="18"/>
      <c r="CXT512" s="18"/>
      <c r="CXU512" s="18"/>
      <c r="CXV512" s="18"/>
      <c r="CXW512" s="18"/>
      <c r="CXX512" s="18"/>
      <c r="CXY512" s="18"/>
      <c r="CXZ512" s="18"/>
      <c r="CYA512" s="18"/>
      <c r="CYB512" s="18"/>
      <c r="CYC512" s="18"/>
      <c r="CYD512" s="18"/>
      <c r="CYE512" s="18"/>
      <c r="CYF512" s="18"/>
      <c r="CYG512" s="18"/>
      <c r="CYH512" s="18"/>
      <c r="CYI512" s="18"/>
      <c r="CYJ512" s="18"/>
      <c r="CYK512" s="18"/>
      <c r="CYL512" s="18"/>
      <c r="CYM512" s="18"/>
      <c r="CYN512" s="18"/>
      <c r="CYO512" s="18"/>
      <c r="CYP512" s="18"/>
      <c r="CYQ512" s="18"/>
      <c r="CYR512" s="18"/>
      <c r="CYS512" s="18"/>
      <c r="CYT512" s="18"/>
      <c r="CYU512" s="18"/>
      <c r="CYV512" s="18"/>
      <c r="CYW512" s="18"/>
      <c r="CYX512" s="18"/>
      <c r="CYY512" s="18"/>
      <c r="CYZ512" s="18"/>
      <c r="CZA512" s="18"/>
      <c r="CZB512" s="18"/>
      <c r="CZC512" s="18"/>
      <c r="CZD512" s="18"/>
      <c r="CZE512" s="18"/>
      <c r="CZF512" s="18"/>
      <c r="CZG512" s="18"/>
      <c r="CZH512" s="18"/>
      <c r="CZI512" s="18"/>
      <c r="CZJ512" s="18"/>
      <c r="CZK512" s="18"/>
      <c r="CZL512" s="18"/>
      <c r="CZM512" s="18"/>
      <c r="CZN512" s="18"/>
      <c r="CZO512" s="18"/>
      <c r="CZP512" s="18"/>
      <c r="CZQ512" s="18"/>
      <c r="CZR512" s="18"/>
      <c r="CZS512" s="18"/>
      <c r="CZT512" s="18"/>
      <c r="CZU512" s="18"/>
      <c r="CZV512" s="18"/>
      <c r="CZW512" s="18"/>
      <c r="CZX512" s="18"/>
      <c r="CZY512" s="18"/>
      <c r="CZZ512" s="18"/>
      <c r="DAA512" s="18"/>
      <c r="DAB512" s="18"/>
      <c r="DAC512" s="18"/>
      <c r="DAD512" s="18"/>
      <c r="DAE512" s="18"/>
      <c r="DAF512" s="18"/>
      <c r="DAG512" s="18"/>
      <c r="DAH512" s="18"/>
      <c r="DAI512" s="18"/>
      <c r="DAJ512" s="18"/>
      <c r="DAK512" s="18"/>
      <c r="DAL512" s="18"/>
      <c r="DAM512" s="18"/>
      <c r="DAN512" s="18"/>
      <c r="DAO512" s="18"/>
      <c r="DAP512" s="18"/>
      <c r="DAQ512" s="18"/>
      <c r="DAR512" s="18"/>
      <c r="DAS512" s="18"/>
      <c r="DAT512" s="18"/>
      <c r="DAU512" s="18"/>
      <c r="DAV512" s="18"/>
      <c r="DAW512" s="18"/>
      <c r="DAX512" s="18"/>
      <c r="DAY512" s="18"/>
      <c r="DAZ512" s="18"/>
      <c r="DBA512" s="18"/>
      <c r="DBB512" s="18"/>
      <c r="DBC512" s="18"/>
      <c r="DBD512" s="18"/>
      <c r="DBE512" s="18"/>
      <c r="DBF512" s="18"/>
      <c r="DBG512" s="18"/>
      <c r="DBH512" s="18"/>
      <c r="DBI512" s="18"/>
      <c r="DBJ512" s="18"/>
      <c r="DBK512" s="18"/>
      <c r="DBL512" s="18"/>
      <c r="DBM512" s="18"/>
      <c r="DBN512" s="18"/>
      <c r="DBO512" s="18"/>
      <c r="DBP512" s="18"/>
      <c r="DBQ512" s="18"/>
      <c r="DBR512" s="18"/>
      <c r="DBS512" s="18"/>
      <c r="DBT512" s="18"/>
      <c r="DBU512" s="18"/>
      <c r="DBV512" s="18"/>
      <c r="DBW512" s="18"/>
      <c r="DBX512" s="18"/>
      <c r="DBY512" s="18"/>
      <c r="DBZ512" s="18"/>
      <c r="DCA512" s="18"/>
      <c r="DCB512" s="18"/>
      <c r="DCC512" s="18"/>
      <c r="DCD512" s="18"/>
      <c r="DCE512" s="18"/>
      <c r="DCF512" s="18"/>
      <c r="DCG512" s="18"/>
      <c r="DCH512" s="18"/>
      <c r="DCI512" s="18"/>
      <c r="DCJ512" s="18"/>
      <c r="DCK512" s="18"/>
      <c r="DCL512" s="18"/>
      <c r="DCM512" s="18"/>
      <c r="DCN512" s="18"/>
      <c r="DCO512" s="18"/>
      <c r="DCP512" s="18"/>
      <c r="DCQ512" s="18"/>
      <c r="DCR512" s="18"/>
      <c r="DCS512" s="18"/>
      <c r="DCT512" s="18"/>
      <c r="DCU512" s="18"/>
      <c r="DCV512" s="18"/>
      <c r="DCW512" s="18"/>
      <c r="DCX512" s="18"/>
      <c r="DCY512" s="18"/>
      <c r="DCZ512" s="18"/>
      <c r="DDA512" s="18"/>
      <c r="DDB512" s="18"/>
      <c r="DDC512" s="18"/>
      <c r="DDD512" s="18"/>
      <c r="DDE512" s="18"/>
      <c r="DDF512" s="18"/>
      <c r="DDG512" s="18"/>
      <c r="DDH512" s="18"/>
      <c r="DDI512" s="18"/>
      <c r="DDJ512" s="18"/>
      <c r="DDK512" s="18"/>
      <c r="DDL512" s="18"/>
      <c r="DDM512" s="18"/>
      <c r="DDN512" s="18"/>
      <c r="DDO512" s="18"/>
      <c r="DDP512" s="18"/>
      <c r="DDQ512" s="18"/>
      <c r="DDR512" s="18"/>
      <c r="DDS512" s="18"/>
      <c r="DDT512" s="18"/>
      <c r="DDU512" s="18"/>
      <c r="DDV512" s="18"/>
      <c r="DDW512" s="18"/>
      <c r="DDX512" s="18"/>
      <c r="DDY512" s="18"/>
      <c r="DDZ512" s="18"/>
      <c r="DEA512" s="18"/>
      <c r="DEB512" s="18"/>
      <c r="DEC512" s="18"/>
      <c r="DED512" s="18"/>
      <c r="DEE512" s="18"/>
      <c r="DEF512" s="18"/>
      <c r="DEG512" s="18"/>
      <c r="DEH512" s="18"/>
      <c r="DEI512" s="18"/>
      <c r="DEJ512" s="18"/>
      <c r="DEK512" s="18"/>
      <c r="DEL512" s="18"/>
      <c r="DEM512" s="18"/>
      <c r="DEN512" s="18"/>
      <c r="DEO512" s="18"/>
      <c r="DEP512" s="18"/>
      <c r="DEQ512" s="18"/>
      <c r="DER512" s="18"/>
      <c r="DES512" s="18"/>
      <c r="DET512" s="18"/>
      <c r="DEU512" s="18"/>
      <c r="DEV512" s="18"/>
      <c r="DEW512" s="18"/>
      <c r="DEX512" s="18"/>
      <c r="DEY512" s="18"/>
      <c r="DEZ512" s="18"/>
      <c r="DFA512" s="18"/>
      <c r="DFB512" s="18"/>
      <c r="DFC512" s="18"/>
      <c r="DFD512" s="18"/>
      <c r="DFE512" s="18"/>
      <c r="DFF512" s="18"/>
      <c r="DFG512" s="18"/>
      <c r="DFH512" s="18"/>
      <c r="DFI512" s="18"/>
      <c r="DFJ512" s="18"/>
      <c r="DFK512" s="18"/>
      <c r="DFL512" s="18"/>
      <c r="DFM512" s="18"/>
      <c r="DFN512" s="18"/>
      <c r="DFO512" s="18"/>
      <c r="DFP512" s="18"/>
      <c r="DFQ512" s="18"/>
      <c r="DFR512" s="18"/>
      <c r="DFS512" s="18"/>
      <c r="DFT512" s="18"/>
      <c r="DFU512" s="18"/>
      <c r="DFV512" s="18"/>
      <c r="DFW512" s="18"/>
      <c r="DFX512" s="18"/>
      <c r="DFY512" s="18"/>
      <c r="DFZ512" s="18"/>
      <c r="DGA512" s="18"/>
      <c r="DGB512" s="18"/>
      <c r="DGC512" s="18"/>
      <c r="DGD512" s="18"/>
      <c r="DGE512" s="18"/>
      <c r="DGF512" s="18"/>
      <c r="DGG512" s="18"/>
      <c r="DGH512" s="18"/>
      <c r="DGI512" s="18"/>
      <c r="DGJ512" s="18"/>
      <c r="DGK512" s="18"/>
      <c r="DGL512" s="18"/>
      <c r="DGM512" s="18"/>
      <c r="DGN512" s="18"/>
      <c r="DGO512" s="18"/>
      <c r="DGP512" s="18"/>
      <c r="DGQ512" s="18"/>
      <c r="DGR512" s="18"/>
      <c r="DGS512" s="18"/>
      <c r="DGT512" s="18"/>
      <c r="DGU512" s="18"/>
      <c r="DGV512" s="18"/>
      <c r="DGW512" s="18"/>
      <c r="DGX512" s="18"/>
      <c r="DGY512" s="18"/>
      <c r="DGZ512" s="18"/>
      <c r="DHA512" s="18"/>
      <c r="DHB512" s="18"/>
      <c r="DHC512" s="18"/>
      <c r="DHD512" s="18"/>
      <c r="DHE512" s="18"/>
      <c r="DHF512" s="18"/>
      <c r="DHG512" s="18"/>
      <c r="DHH512" s="18"/>
      <c r="DHI512" s="18"/>
      <c r="DHJ512" s="18"/>
      <c r="DHK512" s="18"/>
      <c r="DHL512" s="18"/>
      <c r="DHM512" s="18"/>
      <c r="DHN512" s="18"/>
      <c r="DHO512" s="18"/>
      <c r="DHP512" s="18"/>
      <c r="DHQ512" s="18"/>
      <c r="DHR512" s="18"/>
      <c r="DHS512" s="18"/>
      <c r="DHT512" s="18"/>
      <c r="DHU512" s="18"/>
      <c r="DHV512" s="18"/>
      <c r="DHW512" s="18"/>
      <c r="DHX512" s="18"/>
      <c r="DHY512" s="18"/>
      <c r="DHZ512" s="18"/>
      <c r="DIA512" s="18"/>
      <c r="DIB512" s="18"/>
      <c r="DIC512" s="18"/>
      <c r="DID512" s="18"/>
      <c r="DIE512" s="18"/>
      <c r="DIF512" s="18"/>
      <c r="DIG512" s="18"/>
      <c r="DIH512" s="18"/>
      <c r="DII512" s="18"/>
      <c r="DIJ512" s="18"/>
      <c r="DIK512" s="18"/>
      <c r="DIL512" s="18"/>
      <c r="DIM512" s="18"/>
      <c r="DIN512" s="18"/>
      <c r="DIO512" s="18"/>
      <c r="DIP512" s="18"/>
      <c r="DIQ512" s="18"/>
      <c r="DIR512" s="18"/>
      <c r="DIS512" s="18"/>
      <c r="DIT512" s="18"/>
      <c r="DIU512" s="18"/>
      <c r="DIV512" s="18"/>
      <c r="DIW512" s="18"/>
      <c r="DIX512" s="18"/>
      <c r="DIY512" s="18"/>
      <c r="DIZ512" s="18"/>
      <c r="DJA512" s="18"/>
      <c r="DJB512" s="18"/>
      <c r="DJC512" s="18"/>
      <c r="DJD512" s="18"/>
      <c r="DJE512" s="18"/>
      <c r="DJF512" s="18"/>
      <c r="DJG512" s="18"/>
      <c r="DJH512" s="18"/>
      <c r="DJI512" s="18"/>
      <c r="DJJ512" s="18"/>
      <c r="DJK512" s="18"/>
      <c r="DJL512" s="18"/>
      <c r="DJM512" s="18"/>
      <c r="DJN512" s="18"/>
      <c r="DJO512" s="18"/>
      <c r="DJP512" s="18"/>
      <c r="DJQ512" s="18"/>
      <c r="DJR512" s="18"/>
      <c r="DJS512" s="18"/>
      <c r="DJT512" s="18"/>
      <c r="DJU512" s="18"/>
      <c r="DJV512" s="18"/>
      <c r="DJW512" s="18"/>
      <c r="DJX512" s="18"/>
      <c r="DJY512" s="18"/>
      <c r="DJZ512" s="18"/>
      <c r="DKA512" s="18"/>
      <c r="DKB512" s="18"/>
      <c r="DKC512" s="18"/>
      <c r="DKD512" s="18"/>
      <c r="DKE512" s="18"/>
      <c r="DKF512" s="18"/>
      <c r="DKG512" s="18"/>
      <c r="DKH512" s="18"/>
      <c r="DKI512" s="18"/>
      <c r="DKJ512" s="18"/>
      <c r="DKK512" s="18"/>
      <c r="DKL512" s="18"/>
      <c r="DKM512" s="18"/>
      <c r="DKN512" s="18"/>
      <c r="DKO512" s="18"/>
      <c r="DKP512" s="18"/>
      <c r="DKQ512" s="18"/>
      <c r="DKR512" s="18"/>
      <c r="DKS512" s="18"/>
      <c r="DKT512" s="18"/>
      <c r="DKU512" s="18"/>
      <c r="DKV512" s="18"/>
      <c r="DKW512" s="18"/>
      <c r="DKX512" s="18"/>
      <c r="DKY512" s="18"/>
      <c r="DKZ512" s="18"/>
      <c r="DLA512" s="18"/>
      <c r="DLB512" s="18"/>
      <c r="DLC512" s="18"/>
      <c r="DLD512" s="18"/>
      <c r="DLE512" s="18"/>
      <c r="DLF512" s="18"/>
      <c r="DLG512" s="18"/>
      <c r="DLH512" s="18"/>
      <c r="DLI512" s="18"/>
      <c r="DLJ512" s="18"/>
      <c r="DLK512" s="18"/>
      <c r="DLL512" s="18"/>
      <c r="DLM512" s="18"/>
      <c r="DLN512" s="18"/>
      <c r="DLO512" s="18"/>
      <c r="DLP512" s="18"/>
      <c r="DLQ512" s="18"/>
      <c r="DLR512" s="18"/>
      <c r="DLS512" s="18"/>
      <c r="DLT512" s="18"/>
      <c r="DLU512" s="18"/>
      <c r="DLV512" s="18"/>
      <c r="DLW512" s="18"/>
      <c r="DLX512" s="18"/>
      <c r="DLY512" s="18"/>
      <c r="DLZ512" s="18"/>
      <c r="DMA512" s="18"/>
      <c r="DMB512" s="18"/>
      <c r="DMC512" s="18"/>
      <c r="DMD512" s="18"/>
      <c r="DME512" s="18"/>
      <c r="DMF512" s="18"/>
      <c r="DMG512" s="18"/>
      <c r="DMH512" s="18"/>
      <c r="DMI512" s="18"/>
      <c r="DMJ512" s="18"/>
      <c r="DMK512" s="18"/>
      <c r="DML512" s="18"/>
      <c r="DMM512" s="18"/>
      <c r="DMN512" s="18"/>
      <c r="DMO512" s="18"/>
      <c r="DMP512" s="18"/>
      <c r="DMQ512" s="18"/>
      <c r="DMR512" s="18"/>
      <c r="DMS512" s="18"/>
      <c r="DMT512" s="18"/>
      <c r="DMU512" s="18"/>
      <c r="DMV512" s="18"/>
      <c r="DMW512" s="18"/>
      <c r="DMX512" s="18"/>
      <c r="DMY512" s="18"/>
      <c r="DMZ512" s="18"/>
      <c r="DNA512" s="18"/>
      <c r="DNB512" s="18"/>
      <c r="DNC512" s="18"/>
      <c r="DND512" s="18"/>
      <c r="DNE512" s="18"/>
      <c r="DNF512" s="18"/>
      <c r="DNG512" s="18"/>
      <c r="DNH512" s="18"/>
      <c r="DNI512" s="18"/>
      <c r="DNJ512" s="18"/>
      <c r="DNK512" s="18"/>
      <c r="DNL512" s="18"/>
      <c r="DNM512" s="18"/>
      <c r="DNN512" s="18"/>
      <c r="DNO512" s="18"/>
      <c r="DNP512" s="18"/>
      <c r="DNQ512" s="18"/>
      <c r="DNR512" s="18"/>
      <c r="DNS512" s="18"/>
      <c r="DNT512" s="18"/>
      <c r="DNU512" s="18"/>
      <c r="DNV512" s="18"/>
      <c r="DNW512" s="18"/>
      <c r="DNX512" s="18"/>
      <c r="DNY512" s="18"/>
      <c r="DNZ512" s="18"/>
      <c r="DOA512" s="18"/>
      <c r="DOB512" s="18"/>
      <c r="DOC512" s="18"/>
      <c r="DOD512" s="18"/>
      <c r="DOE512" s="18"/>
      <c r="DOF512" s="18"/>
      <c r="DOG512" s="18"/>
      <c r="DOH512" s="18"/>
      <c r="DOI512" s="18"/>
      <c r="DOJ512" s="18"/>
      <c r="DOK512" s="18"/>
      <c r="DOL512" s="18"/>
      <c r="DOM512" s="18"/>
      <c r="DON512" s="18"/>
      <c r="DOO512" s="18"/>
      <c r="DOP512" s="18"/>
      <c r="DOQ512" s="18"/>
      <c r="DOR512" s="18"/>
      <c r="DOS512" s="18"/>
      <c r="DOT512" s="18"/>
      <c r="DOU512" s="18"/>
      <c r="DOV512" s="18"/>
      <c r="DOW512" s="18"/>
      <c r="DOX512" s="18"/>
      <c r="DOY512" s="18"/>
      <c r="DOZ512" s="18"/>
      <c r="DPA512" s="18"/>
      <c r="DPB512" s="18"/>
      <c r="DPC512" s="18"/>
      <c r="DPD512" s="18"/>
      <c r="DPE512" s="18"/>
      <c r="DPF512" s="18"/>
      <c r="DPG512" s="18"/>
      <c r="DPH512" s="18"/>
      <c r="DPI512" s="18"/>
      <c r="DPJ512" s="18"/>
      <c r="DPK512" s="18"/>
      <c r="DPL512" s="18"/>
      <c r="DPM512" s="18"/>
      <c r="DPN512" s="18"/>
      <c r="DPO512" s="18"/>
      <c r="DPP512" s="18"/>
      <c r="DPQ512" s="18"/>
      <c r="DPR512" s="18"/>
      <c r="DPS512" s="18"/>
      <c r="DPT512" s="18"/>
      <c r="DPU512" s="18"/>
      <c r="DPV512" s="18"/>
      <c r="DPW512" s="18"/>
      <c r="DPX512" s="18"/>
      <c r="DPY512" s="18"/>
      <c r="DPZ512" s="18"/>
      <c r="DQA512" s="18"/>
      <c r="DQB512" s="18"/>
      <c r="DQC512" s="18"/>
      <c r="DQD512" s="18"/>
      <c r="DQE512" s="18"/>
      <c r="DQF512" s="18"/>
      <c r="DQG512" s="18"/>
      <c r="DQH512" s="18"/>
      <c r="DQI512" s="18"/>
      <c r="DQJ512" s="18"/>
      <c r="DQK512" s="18"/>
      <c r="DQL512" s="18"/>
      <c r="DQM512" s="18"/>
      <c r="DQN512" s="18"/>
      <c r="DQO512" s="18"/>
      <c r="DQP512" s="18"/>
      <c r="DQQ512" s="18"/>
      <c r="DQR512" s="18"/>
      <c r="DQS512" s="18"/>
      <c r="DQT512" s="18"/>
      <c r="DQU512" s="18"/>
      <c r="DQV512" s="18"/>
      <c r="DQW512" s="18"/>
      <c r="DQX512" s="18"/>
      <c r="DQY512" s="18"/>
      <c r="DQZ512" s="18"/>
      <c r="DRA512" s="18"/>
      <c r="DRB512" s="18"/>
      <c r="DRC512" s="18"/>
      <c r="DRD512" s="18"/>
      <c r="DRE512" s="18"/>
      <c r="DRF512" s="18"/>
      <c r="DRG512" s="18"/>
      <c r="DRH512" s="18"/>
      <c r="DRI512" s="18"/>
      <c r="DRJ512" s="18"/>
      <c r="DRK512" s="18"/>
      <c r="DRL512" s="18"/>
      <c r="DRM512" s="18"/>
      <c r="DRN512" s="18"/>
      <c r="DRO512" s="18"/>
      <c r="DRP512" s="18"/>
      <c r="DRQ512" s="18"/>
      <c r="DRR512" s="18"/>
      <c r="DRS512" s="18"/>
      <c r="DRT512" s="18"/>
      <c r="DRU512" s="18"/>
      <c r="DRV512" s="18"/>
      <c r="DRW512" s="18"/>
      <c r="DRX512" s="18"/>
      <c r="DRY512" s="18"/>
      <c r="DRZ512" s="18"/>
      <c r="DSA512" s="18"/>
      <c r="DSB512" s="18"/>
      <c r="DSC512" s="18"/>
      <c r="DSD512" s="18"/>
      <c r="DSE512" s="18"/>
      <c r="DSF512" s="18"/>
      <c r="DSG512" s="18"/>
      <c r="DSH512" s="18"/>
      <c r="DSI512" s="18"/>
      <c r="DSJ512" s="18"/>
      <c r="DSK512" s="18"/>
      <c r="DSL512" s="18"/>
      <c r="DSM512" s="18"/>
      <c r="DSN512" s="18"/>
      <c r="DSO512" s="18"/>
      <c r="DSP512" s="18"/>
      <c r="DSQ512" s="18"/>
      <c r="DSR512" s="18"/>
      <c r="DSS512" s="18"/>
      <c r="DST512" s="18"/>
      <c r="DSU512" s="18"/>
      <c r="DSV512" s="18"/>
      <c r="DSW512" s="18"/>
      <c r="DSX512" s="18"/>
      <c r="DSY512" s="18"/>
      <c r="DSZ512" s="18"/>
      <c r="DTA512" s="18"/>
      <c r="DTB512" s="18"/>
      <c r="DTC512" s="18"/>
      <c r="DTD512" s="18"/>
      <c r="DTE512" s="18"/>
      <c r="DTF512" s="18"/>
      <c r="DTG512" s="18"/>
      <c r="DTH512" s="18"/>
      <c r="DTI512" s="18"/>
      <c r="DTJ512" s="18"/>
      <c r="DTK512" s="18"/>
      <c r="DTL512" s="18"/>
      <c r="DTM512" s="18"/>
      <c r="DTN512" s="18"/>
      <c r="DTO512" s="18"/>
      <c r="DTP512" s="18"/>
      <c r="DTQ512" s="18"/>
      <c r="DTR512" s="18"/>
      <c r="DTS512" s="18"/>
      <c r="DTT512" s="18"/>
      <c r="DTU512" s="18"/>
      <c r="DTV512" s="18"/>
      <c r="DTW512" s="18"/>
      <c r="DTX512" s="18"/>
      <c r="DTY512" s="18"/>
      <c r="DTZ512" s="18"/>
      <c r="DUA512" s="18"/>
      <c r="DUB512" s="18"/>
      <c r="DUC512" s="18"/>
      <c r="DUD512" s="18"/>
      <c r="DUE512" s="18"/>
      <c r="DUF512" s="18"/>
      <c r="DUG512" s="18"/>
      <c r="DUH512" s="18"/>
      <c r="DUI512" s="18"/>
      <c r="DUJ512" s="18"/>
      <c r="DUK512" s="18"/>
      <c r="DUL512" s="18"/>
      <c r="DUM512" s="18"/>
      <c r="DUN512" s="18"/>
      <c r="DUO512" s="18"/>
      <c r="DUP512" s="18"/>
      <c r="DUQ512" s="18"/>
      <c r="DUR512" s="18"/>
      <c r="DUS512" s="18"/>
      <c r="DUT512" s="18"/>
      <c r="DUU512" s="18"/>
      <c r="DUV512" s="18"/>
      <c r="DUW512" s="18"/>
      <c r="DUX512" s="18"/>
      <c r="DUY512" s="18"/>
      <c r="DUZ512" s="18"/>
      <c r="DVA512" s="18"/>
      <c r="DVB512" s="18"/>
      <c r="DVC512" s="18"/>
      <c r="DVD512" s="18"/>
      <c r="DVE512" s="18"/>
      <c r="DVF512" s="18"/>
      <c r="DVG512" s="18"/>
      <c r="DVH512" s="18"/>
      <c r="DVI512" s="18"/>
      <c r="DVJ512" s="18"/>
      <c r="DVK512" s="18"/>
      <c r="DVL512" s="18"/>
      <c r="DVM512" s="18"/>
      <c r="DVN512" s="18"/>
      <c r="DVO512" s="18"/>
      <c r="DVP512" s="18"/>
      <c r="DVQ512" s="18"/>
      <c r="DVR512" s="18"/>
      <c r="DVS512" s="18"/>
      <c r="DVT512" s="18"/>
      <c r="DVU512" s="18"/>
      <c r="DVV512" s="18"/>
      <c r="DVW512" s="18"/>
      <c r="DVX512" s="18"/>
      <c r="DVY512" s="18"/>
      <c r="DVZ512" s="18"/>
      <c r="DWA512" s="18"/>
      <c r="DWB512" s="18"/>
      <c r="DWC512" s="18"/>
      <c r="DWD512" s="18"/>
      <c r="DWE512" s="18"/>
      <c r="DWF512" s="18"/>
      <c r="DWG512" s="18"/>
      <c r="DWH512" s="18"/>
      <c r="DWI512" s="18"/>
      <c r="DWJ512" s="18"/>
      <c r="DWK512" s="18"/>
      <c r="DWL512" s="18"/>
      <c r="DWM512" s="18"/>
      <c r="DWN512" s="18"/>
      <c r="DWO512" s="18"/>
      <c r="DWP512" s="18"/>
      <c r="DWQ512" s="18"/>
      <c r="DWR512" s="18"/>
      <c r="DWS512" s="18"/>
      <c r="DWT512" s="18"/>
      <c r="DWU512" s="18"/>
      <c r="DWV512" s="18"/>
      <c r="DWW512" s="18"/>
      <c r="DWX512" s="18"/>
      <c r="DWY512" s="18"/>
      <c r="DWZ512" s="18"/>
      <c r="DXA512" s="18"/>
      <c r="DXB512" s="18"/>
      <c r="DXC512" s="18"/>
      <c r="DXD512" s="18"/>
      <c r="DXE512" s="18"/>
      <c r="DXF512" s="18"/>
      <c r="DXG512" s="18"/>
      <c r="DXH512" s="18"/>
      <c r="DXI512" s="18"/>
      <c r="DXJ512" s="18"/>
      <c r="DXK512" s="18"/>
      <c r="DXL512" s="18"/>
      <c r="DXM512" s="18"/>
      <c r="DXN512" s="18"/>
      <c r="DXO512" s="18"/>
      <c r="DXP512" s="18"/>
      <c r="DXQ512" s="18"/>
      <c r="DXR512" s="18"/>
      <c r="DXS512" s="18"/>
      <c r="DXT512" s="18"/>
      <c r="DXU512" s="18"/>
      <c r="DXV512" s="18"/>
      <c r="DXW512" s="18"/>
      <c r="DXX512" s="18"/>
      <c r="DXY512" s="18"/>
      <c r="DXZ512" s="18"/>
      <c r="DYA512" s="18"/>
      <c r="DYB512" s="18"/>
      <c r="DYC512" s="18"/>
      <c r="DYD512" s="18"/>
      <c r="DYE512" s="18"/>
      <c r="DYF512" s="18"/>
      <c r="DYG512" s="18"/>
      <c r="DYH512" s="18"/>
      <c r="DYI512" s="18"/>
      <c r="DYJ512" s="18"/>
      <c r="DYK512" s="18"/>
      <c r="DYL512" s="18"/>
      <c r="DYM512" s="18"/>
      <c r="DYN512" s="18"/>
      <c r="DYO512" s="18"/>
      <c r="DYP512" s="18"/>
      <c r="DYQ512" s="18"/>
      <c r="DYR512" s="18"/>
      <c r="DYS512" s="18"/>
      <c r="DYT512" s="18"/>
      <c r="DYU512" s="18"/>
      <c r="DYV512" s="18"/>
      <c r="DYW512" s="18"/>
      <c r="DYX512" s="18"/>
      <c r="DYY512" s="18"/>
      <c r="DYZ512" s="18"/>
      <c r="DZA512" s="18"/>
      <c r="DZB512" s="18"/>
      <c r="DZC512" s="18"/>
      <c r="DZD512" s="18"/>
      <c r="DZE512" s="18"/>
      <c r="DZF512" s="18"/>
      <c r="DZG512" s="18"/>
      <c r="DZH512" s="18"/>
      <c r="DZI512" s="18"/>
      <c r="DZJ512" s="18"/>
      <c r="DZK512" s="18"/>
      <c r="DZL512" s="18"/>
      <c r="DZM512" s="18"/>
      <c r="DZN512" s="18"/>
      <c r="DZO512" s="18"/>
      <c r="DZP512" s="18"/>
      <c r="DZQ512" s="18"/>
      <c r="DZR512" s="18"/>
      <c r="DZS512" s="18"/>
      <c r="DZT512" s="18"/>
      <c r="DZU512" s="18"/>
      <c r="DZV512" s="18"/>
      <c r="DZW512" s="18"/>
      <c r="DZX512" s="18"/>
      <c r="DZY512" s="18"/>
      <c r="DZZ512" s="18"/>
      <c r="EAA512" s="18"/>
      <c r="EAB512" s="18"/>
      <c r="EAC512" s="18"/>
      <c r="EAD512" s="18"/>
      <c r="EAE512" s="18"/>
      <c r="EAF512" s="18"/>
      <c r="EAG512" s="18"/>
      <c r="EAH512" s="18"/>
      <c r="EAI512" s="18"/>
      <c r="EAJ512" s="18"/>
      <c r="EAK512" s="18"/>
      <c r="EAL512" s="18"/>
      <c r="EAM512" s="18"/>
      <c r="EAN512" s="18"/>
      <c r="EAO512" s="18"/>
      <c r="EAP512" s="18"/>
      <c r="EAQ512" s="18"/>
      <c r="EAR512" s="18"/>
      <c r="EAS512" s="18"/>
      <c r="EAT512" s="18"/>
      <c r="EAU512" s="18"/>
      <c r="EAV512" s="18"/>
      <c r="EAW512" s="18"/>
      <c r="EAX512" s="18"/>
      <c r="EAY512" s="18"/>
      <c r="EAZ512" s="18"/>
      <c r="EBA512" s="18"/>
      <c r="EBB512" s="18"/>
      <c r="EBC512" s="18"/>
      <c r="EBD512" s="18"/>
      <c r="EBE512" s="18"/>
      <c r="EBF512" s="18"/>
      <c r="EBG512" s="18"/>
      <c r="EBH512" s="18"/>
      <c r="EBI512" s="18"/>
      <c r="EBJ512" s="18"/>
      <c r="EBK512" s="18"/>
      <c r="EBL512" s="18"/>
      <c r="EBM512" s="18"/>
      <c r="EBN512" s="18"/>
      <c r="EBO512" s="18"/>
      <c r="EBP512" s="18"/>
      <c r="EBQ512" s="18"/>
      <c r="EBR512" s="18"/>
      <c r="EBS512" s="18"/>
      <c r="EBT512" s="18"/>
      <c r="EBU512" s="18"/>
      <c r="EBV512" s="18"/>
      <c r="EBW512" s="18"/>
      <c r="EBX512" s="18"/>
      <c r="EBY512" s="18"/>
      <c r="EBZ512" s="18"/>
      <c r="ECA512" s="18"/>
      <c r="ECB512" s="18"/>
      <c r="ECC512" s="18"/>
      <c r="ECD512" s="18"/>
      <c r="ECE512" s="18"/>
      <c r="ECF512" s="18"/>
      <c r="ECG512" s="18"/>
      <c r="ECH512" s="18"/>
      <c r="ECI512" s="18"/>
      <c r="ECJ512" s="18"/>
      <c r="ECK512" s="18"/>
      <c r="ECL512" s="18"/>
      <c r="ECM512" s="18"/>
      <c r="ECN512" s="18"/>
      <c r="ECO512" s="18"/>
      <c r="ECP512" s="18"/>
      <c r="ECQ512" s="18"/>
      <c r="ECR512" s="18"/>
      <c r="ECS512" s="18"/>
      <c r="ECT512" s="18"/>
      <c r="ECU512" s="18"/>
      <c r="ECV512" s="18"/>
      <c r="ECW512" s="18"/>
      <c r="ECX512" s="18"/>
      <c r="ECY512" s="18"/>
      <c r="ECZ512" s="18"/>
      <c r="EDA512" s="18"/>
      <c r="EDB512" s="18"/>
      <c r="EDC512" s="18"/>
      <c r="EDD512" s="18"/>
      <c r="EDE512" s="18"/>
      <c r="EDF512" s="18"/>
      <c r="EDG512" s="18"/>
      <c r="EDH512" s="18"/>
      <c r="EDI512" s="18"/>
      <c r="EDJ512" s="18"/>
      <c r="EDK512" s="18"/>
      <c r="EDL512" s="18"/>
      <c r="EDM512" s="18"/>
      <c r="EDN512" s="18"/>
      <c r="EDO512" s="18"/>
      <c r="EDP512" s="18"/>
      <c r="EDQ512" s="18"/>
      <c r="EDR512" s="18"/>
      <c r="EDS512" s="18"/>
      <c r="EDT512" s="18"/>
      <c r="EDU512" s="18"/>
      <c r="EDV512" s="18"/>
      <c r="EDW512" s="18"/>
      <c r="EDX512" s="18"/>
      <c r="EDY512" s="18"/>
      <c r="EDZ512" s="18"/>
      <c r="EEA512" s="18"/>
      <c r="EEB512" s="18"/>
      <c r="EEC512" s="18"/>
      <c r="EED512" s="18"/>
      <c r="EEE512" s="18"/>
      <c r="EEF512" s="18"/>
      <c r="EEG512" s="18"/>
      <c r="EEH512" s="18"/>
      <c r="EEI512" s="18"/>
      <c r="EEJ512" s="18"/>
      <c r="EEK512" s="18"/>
      <c r="EEL512" s="18"/>
      <c r="EEM512" s="18"/>
      <c r="EEN512" s="18"/>
      <c r="EEO512" s="18"/>
      <c r="EEP512" s="18"/>
      <c r="EEQ512" s="18"/>
      <c r="EER512" s="18"/>
      <c r="EES512" s="18"/>
      <c r="EET512" s="18"/>
      <c r="EEU512" s="18"/>
      <c r="EEV512" s="18"/>
      <c r="EEW512" s="18"/>
      <c r="EEX512" s="18"/>
      <c r="EEY512" s="18"/>
      <c r="EEZ512" s="18"/>
      <c r="EFA512" s="18"/>
      <c r="EFB512" s="18"/>
      <c r="EFC512" s="18"/>
      <c r="EFD512" s="18"/>
      <c r="EFE512" s="18"/>
      <c r="EFF512" s="18"/>
      <c r="EFG512" s="18"/>
      <c r="EFH512" s="18"/>
      <c r="EFI512" s="18"/>
      <c r="EFJ512" s="18"/>
      <c r="EFK512" s="18"/>
      <c r="EFL512" s="18"/>
      <c r="EFM512" s="18"/>
      <c r="EFN512" s="18"/>
      <c r="EFO512" s="18"/>
      <c r="EFP512" s="18"/>
      <c r="EFQ512" s="18"/>
      <c r="EFR512" s="18"/>
      <c r="EFS512" s="18"/>
      <c r="EFT512" s="18"/>
      <c r="EFU512" s="18"/>
      <c r="EFV512" s="18"/>
      <c r="EFW512" s="18"/>
      <c r="EFX512" s="18"/>
      <c r="EFY512" s="18"/>
      <c r="EFZ512" s="18"/>
      <c r="EGA512" s="18"/>
      <c r="EGB512" s="18"/>
      <c r="EGC512" s="18"/>
      <c r="EGD512" s="18"/>
      <c r="EGE512" s="18"/>
      <c r="EGF512" s="18"/>
      <c r="EGG512" s="18"/>
      <c r="EGH512" s="18"/>
      <c r="EGI512" s="18"/>
      <c r="EGJ512" s="18"/>
      <c r="EGK512" s="18"/>
      <c r="EGL512" s="18"/>
      <c r="EGM512" s="18"/>
      <c r="EGN512" s="18"/>
      <c r="EGO512" s="18"/>
      <c r="EGP512" s="18"/>
      <c r="EGQ512" s="18"/>
      <c r="EGR512" s="18"/>
      <c r="EGS512" s="18"/>
      <c r="EGT512" s="18"/>
      <c r="EGU512" s="18"/>
      <c r="EGV512" s="18"/>
      <c r="EGW512" s="18"/>
      <c r="EGX512" s="18"/>
      <c r="EGY512" s="18"/>
      <c r="EGZ512" s="18"/>
      <c r="EHA512" s="18"/>
      <c r="EHB512" s="18"/>
      <c r="EHC512" s="18"/>
      <c r="EHD512" s="18"/>
      <c r="EHE512" s="18"/>
      <c r="EHF512" s="18"/>
      <c r="EHG512" s="18"/>
      <c r="EHH512" s="18"/>
      <c r="EHI512" s="18"/>
      <c r="EHJ512" s="18"/>
      <c r="EHK512" s="18"/>
      <c r="EHL512" s="18"/>
      <c r="EHM512" s="18"/>
      <c r="EHN512" s="18"/>
      <c r="EHO512" s="18"/>
      <c r="EHP512" s="18"/>
      <c r="EHQ512" s="18"/>
      <c r="EHR512" s="18"/>
      <c r="EHS512" s="18"/>
      <c r="EHT512" s="18"/>
      <c r="EHU512" s="18"/>
      <c r="EHV512" s="18"/>
      <c r="EHW512" s="18"/>
      <c r="EHX512" s="18"/>
      <c r="EHY512" s="18"/>
      <c r="EHZ512" s="18"/>
      <c r="EIA512" s="18"/>
      <c r="EIB512" s="18"/>
      <c r="EIC512" s="18"/>
      <c r="EID512" s="18"/>
      <c r="EIE512" s="18"/>
      <c r="EIF512" s="18"/>
      <c r="EIG512" s="18"/>
      <c r="EIH512" s="18"/>
      <c r="EII512" s="18"/>
      <c r="EIJ512" s="18"/>
      <c r="EIK512" s="18"/>
      <c r="EIL512" s="18"/>
      <c r="EIM512" s="18"/>
      <c r="EIN512" s="18"/>
      <c r="EIO512" s="18"/>
      <c r="EIP512" s="18"/>
      <c r="EIQ512" s="18"/>
      <c r="EIR512" s="18"/>
      <c r="EIS512" s="18"/>
      <c r="EIT512" s="18"/>
      <c r="EIU512" s="18"/>
      <c r="EIV512" s="18"/>
      <c r="EIW512" s="18"/>
      <c r="EIX512" s="18"/>
      <c r="EIY512" s="18"/>
      <c r="EIZ512" s="18"/>
      <c r="EJA512" s="18"/>
      <c r="EJB512" s="18"/>
      <c r="EJC512" s="18"/>
      <c r="EJD512" s="18"/>
      <c r="EJE512" s="18"/>
      <c r="EJF512" s="18"/>
      <c r="EJG512" s="18"/>
      <c r="EJH512" s="18"/>
      <c r="EJI512" s="18"/>
      <c r="EJJ512" s="18"/>
      <c r="EJK512" s="18"/>
      <c r="EJL512" s="18"/>
      <c r="EJM512" s="18"/>
      <c r="EJN512" s="18"/>
      <c r="EJO512" s="18"/>
      <c r="EJP512" s="18"/>
      <c r="EJQ512" s="18"/>
      <c r="EJR512" s="18"/>
      <c r="EJS512" s="18"/>
      <c r="EJT512" s="18"/>
      <c r="EJU512" s="18"/>
      <c r="EJV512" s="18"/>
      <c r="EJW512" s="18"/>
      <c r="EJX512" s="18"/>
      <c r="EJY512" s="18"/>
      <c r="EJZ512" s="18"/>
      <c r="EKA512" s="18"/>
      <c r="EKB512" s="18"/>
      <c r="EKC512" s="18"/>
      <c r="EKD512" s="18"/>
      <c r="EKE512" s="18"/>
      <c r="EKF512" s="18"/>
      <c r="EKG512" s="18"/>
      <c r="EKH512" s="18"/>
      <c r="EKI512" s="18"/>
      <c r="EKJ512" s="18"/>
      <c r="EKK512" s="18"/>
      <c r="EKL512" s="18"/>
      <c r="EKM512" s="18"/>
      <c r="EKN512" s="18"/>
      <c r="EKO512" s="18"/>
      <c r="EKP512" s="18"/>
      <c r="EKQ512" s="18"/>
      <c r="EKR512" s="18"/>
      <c r="EKS512" s="18"/>
      <c r="EKT512" s="18"/>
      <c r="EKU512" s="18"/>
      <c r="EKV512" s="18"/>
      <c r="EKW512" s="18"/>
      <c r="EKX512" s="18"/>
      <c r="EKY512" s="18"/>
      <c r="EKZ512" s="18"/>
      <c r="ELA512" s="18"/>
      <c r="ELB512" s="18"/>
      <c r="ELC512" s="18"/>
      <c r="ELD512" s="18"/>
      <c r="ELE512" s="18"/>
      <c r="ELF512" s="18"/>
      <c r="ELG512" s="18"/>
      <c r="ELH512" s="18"/>
      <c r="ELI512" s="18"/>
      <c r="ELJ512" s="18"/>
      <c r="ELK512" s="18"/>
      <c r="ELL512" s="18"/>
      <c r="ELM512" s="18"/>
      <c r="ELN512" s="18"/>
      <c r="ELO512" s="18"/>
      <c r="ELP512" s="18"/>
      <c r="ELQ512" s="18"/>
      <c r="ELR512" s="18"/>
      <c r="ELS512" s="18"/>
      <c r="ELT512" s="18"/>
      <c r="ELU512" s="18"/>
      <c r="ELV512" s="18"/>
      <c r="ELW512" s="18"/>
      <c r="ELX512" s="18"/>
      <c r="ELY512" s="18"/>
      <c r="ELZ512" s="18"/>
      <c r="EMA512" s="18"/>
      <c r="EMB512" s="18"/>
      <c r="EMC512" s="18"/>
      <c r="EMD512" s="18"/>
      <c r="EME512" s="18"/>
      <c r="EMF512" s="18"/>
      <c r="EMG512" s="18"/>
      <c r="EMH512" s="18"/>
      <c r="EMI512" s="18"/>
      <c r="EMJ512" s="18"/>
      <c r="EMK512" s="18"/>
      <c r="EML512" s="18"/>
      <c r="EMM512" s="18"/>
      <c r="EMN512" s="18"/>
      <c r="EMO512" s="18"/>
      <c r="EMP512" s="18"/>
      <c r="EMQ512" s="18"/>
      <c r="EMR512" s="18"/>
      <c r="EMS512" s="18"/>
      <c r="EMT512" s="18"/>
      <c r="EMU512" s="18"/>
      <c r="EMV512" s="18"/>
      <c r="EMW512" s="18"/>
      <c r="EMX512" s="18"/>
      <c r="EMY512" s="18"/>
      <c r="EMZ512" s="18"/>
      <c r="ENA512" s="18"/>
      <c r="ENB512" s="18"/>
      <c r="ENC512" s="18"/>
      <c r="END512" s="18"/>
      <c r="ENE512" s="18"/>
      <c r="ENF512" s="18"/>
      <c r="ENG512" s="18"/>
      <c r="ENH512" s="18"/>
      <c r="ENI512" s="18"/>
      <c r="ENJ512" s="18"/>
      <c r="ENK512" s="18"/>
      <c r="ENL512" s="18"/>
      <c r="ENM512" s="18"/>
      <c r="ENN512" s="18"/>
      <c r="ENO512" s="18"/>
      <c r="ENP512" s="18"/>
      <c r="ENQ512" s="18"/>
      <c r="ENR512" s="18"/>
      <c r="ENS512" s="18"/>
      <c r="ENT512" s="18"/>
      <c r="ENU512" s="18"/>
      <c r="ENV512" s="18"/>
      <c r="ENW512" s="18"/>
      <c r="ENX512" s="18"/>
      <c r="ENY512" s="18"/>
      <c r="ENZ512" s="18"/>
      <c r="EOA512" s="18"/>
      <c r="EOB512" s="18"/>
      <c r="EOC512" s="18"/>
      <c r="EOD512" s="18"/>
      <c r="EOE512" s="18"/>
      <c r="EOF512" s="18"/>
      <c r="EOG512" s="18"/>
      <c r="EOH512" s="18"/>
      <c r="EOI512" s="18"/>
      <c r="EOJ512" s="18"/>
      <c r="EOK512" s="18"/>
      <c r="EOL512" s="18"/>
      <c r="EOM512" s="18"/>
      <c r="EON512" s="18"/>
      <c r="EOO512" s="18"/>
      <c r="EOP512" s="18"/>
      <c r="EOQ512" s="18"/>
      <c r="EOR512" s="18"/>
      <c r="EOS512" s="18"/>
      <c r="EOT512" s="18"/>
      <c r="EOU512" s="18"/>
      <c r="EOV512" s="18"/>
      <c r="EOW512" s="18"/>
      <c r="EOX512" s="18"/>
      <c r="EOY512" s="18"/>
      <c r="EOZ512" s="18"/>
      <c r="EPA512" s="18"/>
      <c r="EPB512" s="18"/>
      <c r="EPC512" s="18"/>
      <c r="EPD512" s="18"/>
      <c r="EPE512" s="18"/>
      <c r="EPF512" s="18"/>
      <c r="EPG512" s="18"/>
      <c r="EPH512" s="18"/>
      <c r="EPI512" s="18"/>
      <c r="EPJ512" s="18"/>
      <c r="EPK512" s="18"/>
      <c r="EPL512" s="18"/>
      <c r="EPM512" s="18"/>
      <c r="EPN512" s="18"/>
      <c r="EPO512" s="18"/>
      <c r="EPP512" s="18"/>
      <c r="EPQ512" s="18"/>
      <c r="EPR512" s="18"/>
      <c r="EPS512" s="18"/>
      <c r="EPT512" s="18"/>
      <c r="EPU512" s="18"/>
      <c r="EPV512" s="18"/>
      <c r="EPW512" s="18"/>
      <c r="EPX512" s="18"/>
      <c r="EPY512" s="18"/>
      <c r="EPZ512" s="18"/>
      <c r="EQA512" s="18"/>
      <c r="EQB512" s="18"/>
      <c r="EQC512" s="18"/>
      <c r="EQD512" s="18"/>
      <c r="EQE512" s="18"/>
      <c r="EQF512" s="18"/>
      <c r="EQG512" s="18"/>
      <c r="EQH512" s="18"/>
      <c r="EQI512" s="18"/>
      <c r="EQJ512" s="18"/>
      <c r="EQK512" s="18"/>
      <c r="EQL512" s="18"/>
      <c r="EQM512" s="18"/>
      <c r="EQN512" s="18"/>
      <c r="EQO512" s="18"/>
      <c r="EQP512" s="18"/>
      <c r="EQQ512" s="18"/>
      <c r="EQR512" s="18"/>
      <c r="EQS512" s="18"/>
      <c r="EQT512" s="18"/>
      <c r="EQU512" s="18"/>
      <c r="EQV512" s="18"/>
      <c r="EQW512" s="18"/>
      <c r="EQX512" s="18"/>
      <c r="EQY512" s="18"/>
      <c r="EQZ512" s="18"/>
      <c r="ERA512" s="18"/>
      <c r="ERB512" s="18"/>
      <c r="ERC512" s="18"/>
      <c r="ERD512" s="18"/>
      <c r="ERE512" s="18"/>
      <c r="ERF512" s="18"/>
      <c r="ERG512" s="18"/>
      <c r="ERH512" s="18"/>
      <c r="ERI512" s="18"/>
      <c r="ERJ512" s="18"/>
      <c r="ERK512" s="18"/>
      <c r="ERL512" s="18"/>
      <c r="ERM512" s="18"/>
      <c r="ERN512" s="18"/>
      <c r="ERO512" s="18"/>
      <c r="ERP512" s="18"/>
      <c r="ERQ512" s="18"/>
      <c r="ERR512" s="18"/>
      <c r="ERS512" s="18"/>
      <c r="ERT512" s="18"/>
      <c r="ERU512" s="18"/>
      <c r="ERV512" s="18"/>
      <c r="ERW512" s="18"/>
      <c r="ERX512" s="18"/>
      <c r="ERY512" s="18"/>
      <c r="ERZ512" s="18"/>
      <c r="ESA512" s="18"/>
      <c r="ESB512" s="18"/>
      <c r="ESC512" s="18"/>
      <c r="ESD512" s="18"/>
      <c r="ESE512" s="18"/>
      <c r="ESF512" s="18"/>
      <c r="ESG512" s="18"/>
      <c r="ESH512" s="18"/>
      <c r="ESI512" s="18"/>
      <c r="ESJ512" s="18"/>
      <c r="ESK512" s="18"/>
      <c r="ESL512" s="18"/>
      <c r="ESM512" s="18"/>
      <c r="ESN512" s="18"/>
      <c r="ESO512" s="18"/>
      <c r="ESP512" s="18"/>
      <c r="ESQ512" s="18"/>
      <c r="ESR512" s="18"/>
      <c r="ESS512" s="18"/>
      <c r="EST512" s="18"/>
      <c r="ESU512" s="18"/>
      <c r="ESV512" s="18"/>
      <c r="ESW512" s="18"/>
      <c r="ESX512" s="18"/>
      <c r="ESY512" s="18"/>
      <c r="ESZ512" s="18"/>
      <c r="ETA512" s="18"/>
      <c r="ETB512" s="18"/>
      <c r="ETC512" s="18"/>
      <c r="ETD512" s="18"/>
      <c r="ETE512" s="18"/>
      <c r="ETF512" s="18"/>
      <c r="ETG512" s="18"/>
      <c r="ETH512" s="18"/>
      <c r="ETI512" s="18"/>
      <c r="ETJ512" s="18"/>
      <c r="ETK512" s="18"/>
      <c r="ETL512" s="18"/>
      <c r="ETM512" s="18"/>
      <c r="ETN512" s="18"/>
      <c r="ETO512" s="18"/>
      <c r="ETP512" s="18"/>
      <c r="ETQ512" s="18"/>
      <c r="ETR512" s="18"/>
      <c r="ETS512" s="18"/>
      <c r="ETT512" s="18"/>
      <c r="ETU512" s="18"/>
      <c r="ETV512" s="18"/>
      <c r="ETW512" s="18"/>
      <c r="ETX512" s="18"/>
      <c r="ETY512" s="18"/>
      <c r="ETZ512" s="18"/>
      <c r="EUA512" s="18"/>
      <c r="EUB512" s="18"/>
      <c r="EUC512" s="18"/>
      <c r="EUD512" s="18"/>
      <c r="EUE512" s="18"/>
      <c r="EUF512" s="18"/>
      <c r="EUG512" s="18"/>
      <c r="EUH512" s="18"/>
      <c r="EUI512" s="18"/>
      <c r="EUJ512" s="18"/>
      <c r="EUK512" s="18"/>
      <c r="EUL512" s="18"/>
      <c r="EUM512" s="18"/>
      <c r="EUN512" s="18"/>
      <c r="EUO512" s="18"/>
      <c r="EUP512" s="18"/>
      <c r="EUQ512" s="18"/>
      <c r="EUR512" s="18"/>
      <c r="EUS512" s="18"/>
      <c r="EUT512" s="18"/>
      <c r="EUU512" s="18"/>
      <c r="EUV512" s="18"/>
      <c r="EUW512" s="18"/>
      <c r="EUX512" s="18"/>
      <c r="EUY512" s="18"/>
      <c r="EUZ512" s="18"/>
      <c r="EVA512" s="18"/>
      <c r="EVB512" s="18"/>
      <c r="EVC512" s="18"/>
      <c r="EVD512" s="18"/>
      <c r="EVE512" s="18"/>
      <c r="EVF512" s="18"/>
      <c r="EVG512" s="18"/>
      <c r="EVH512" s="18"/>
      <c r="EVI512" s="18"/>
      <c r="EVJ512" s="18"/>
      <c r="EVK512" s="18"/>
      <c r="EVL512" s="18"/>
      <c r="EVM512" s="18"/>
      <c r="EVN512" s="18"/>
      <c r="EVO512" s="18"/>
      <c r="EVP512" s="18"/>
      <c r="EVQ512" s="18"/>
      <c r="EVR512" s="18"/>
      <c r="EVS512" s="18"/>
      <c r="EVT512" s="18"/>
      <c r="EVU512" s="18"/>
      <c r="EVV512" s="18"/>
      <c r="EVW512" s="18"/>
      <c r="EVX512" s="18"/>
      <c r="EVY512" s="18"/>
      <c r="EVZ512" s="18"/>
      <c r="EWA512" s="18"/>
      <c r="EWB512" s="18"/>
      <c r="EWC512" s="18"/>
      <c r="EWD512" s="18"/>
      <c r="EWE512" s="18"/>
      <c r="EWF512" s="18"/>
      <c r="EWG512" s="18"/>
      <c r="EWH512" s="18"/>
      <c r="EWI512" s="18"/>
      <c r="EWJ512" s="18"/>
      <c r="EWK512" s="18"/>
      <c r="EWL512" s="18"/>
      <c r="EWM512" s="18"/>
      <c r="EWN512" s="18"/>
      <c r="EWO512" s="18"/>
      <c r="EWP512" s="18"/>
      <c r="EWQ512" s="18"/>
      <c r="EWR512" s="18"/>
      <c r="EWS512" s="18"/>
      <c r="EWT512" s="18"/>
      <c r="EWU512" s="18"/>
      <c r="EWV512" s="18"/>
      <c r="EWW512" s="18"/>
      <c r="EWX512" s="18"/>
      <c r="EWY512" s="18"/>
      <c r="EWZ512" s="18"/>
      <c r="EXA512" s="18"/>
      <c r="EXB512" s="18"/>
      <c r="EXC512" s="18"/>
      <c r="EXD512" s="18"/>
      <c r="EXE512" s="18"/>
      <c r="EXF512" s="18"/>
      <c r="EXG512" s="18"/>
      <c r="EXH512" s="18"/>
      <c r="EXI512" s="18"/>
      <c r="EXJ512" s="18"/>
      <c r="EXK512" s="18"/>
      <c r="EXL512" s="18"/>
      <c r="EXM512" s="18"/>
      <c r="EXN512" s="18"/>
      <c r="EXO512" s="18"/>
      <c r="EXP512" s="18"/>
      <c r="EXQ512" s="18"/>
      <c r="EXR512" s="18"/>
      <c r="EXS512" s="18"/>
      <c r="EXT512" s="18"/>
      <c r="EXU512" s="18"/>
      <c r="EXV512" s="18"/>
      <c r="EXW512" s="18"/>
      <c r="EXX512" s="18"/>
      <c r="EXY512" s="18"/>
      <c r="EXZ512" s="18"/>
      <c r="EYA512" s="18"/>
      <c r="EYB512" s="18"/>
      <c r="EYC512" s="18"/>
      <c r="EYD512" s="18"/>
      <c r="EYE512" s="18"/>
      <c r="EYF512" s="18"/>
      <c r="EYG512" s="18"/>
      <c r="EYH512" s="18"/>
      <c r="EYI512" s="18"/>
      <c r="EYJ512" s="18"/>
      <c r="EYK512" s="18"/>
      <c r="EYL512" s="18"/>
      <c r="EYM512" s="18"/>
      <c r="EYN512" s="18"/>
      <c r="EYO512" s="18"/>
      <c r="EYP512" s="18"/>
      <c r="EYQ512" s="18"/>
      <c r="EYR512" s="18"/>
      <c r="EYS512" s="18"/>
      <c r="EYT512" s="18"/>
      <c r="EYU512" s="18"/>
      <c r="EYV512" s="18"/>
      <c r="EYW512" s="18"/>
      <c r="EYX512" s="18"/>
      <c r="EYY512" s="18"/>
      <c r="EYZ512" s="18"/>
      <c r="EZA512" s="18"/>
      <c r="EZB512" s="18"/>
      <c r="EZC512" s="18"/>
      <c r="EZD512" s="18"/>
      <c r="EZE512" s="18"/>
      <c r="EZF512" s="18"/>
      <c r="EZG512" s="18"/>
      <c r="EZH512" s="18"/>
      <c r="EZI512" s="18"/>
      <c r="EZJ512" s="18"/>
      <c r="EZK512" s="18"/>
      <c r="EZL512" s="18"/>
      <c r="EZM512" s="18"/>
      <c r="EZN512" s="18"/>
      <c r="EZO512" s="18"/>
      <c r="EZP512" s="18"/>
      <c r="EZQ512" s="18"/>
      <c r="EZR512" s="18"/>
      <c r="EZS512" s="18"/>
      <c r="EZT512" s="18"/>
      <c r="EZU512" s="18"/>
      <c r="EZV512" s="18"/>
      <c r="EZW512" s="18"/>
      <c r="EZX512" s="18"/>
      <c r="EZY512" s="18"/>
      <c r="EZZ512" s="18"/>
      <c r="FAA512" s="18"/>
      <c r="FAB512" s="18"/>
      <c r="FAC512" s="18"/>
      <c r="FAD512" s="18"/>
      <c r="FAE512" s="18"/>
      <c r="FAF512" s="18"/>
      <c r="FAG512" s="18"/>
      <c r="FAH512" s="18"/>
      <c r="FAI512" s="18"/>
      <c r="FAJ512" s="18"/>
      <c r="FAK512" s="18"/>
      <c r="FAL512" s="18"/>
      <c r="FAM512" s="18"/>
      <c r="FAN512" s="18"/>
      <c r="FAO512" s="18"/>
      <c r="FAP512" s="18"/>
      <c r="FAQ512" s="18"/>
      <c r="FAR512" s="18"/>
      <c r="FAS512" s="18"/>
      <c r="FAT512" s="18"/>
      <c r="FAU512" s="18"/>
      <c r="FAV512" s="18"/>
      <c r="FAW512" s="18"/>
      <c r="FAX512" s="18"/>
      <c r="FAY512" s="18"/>
      <c r="FAZ512" s="18"/>
      <c r="FBA512" s="18"/>
      <c r="FBB512" s="18"/>
      <c r="FBC512" s="18"/>
      <c r="FBD512" s="18"/>
      <c r="FBE512" s="18"/>
      <c r="FBF512" s="18"/>
      <c r="FBG512" s="18"/>
      <c r="FBH512" s="18"/>
      <c r="FBI512" s="18"/>
      <c r="FBJ512" s="18"/>
      <c r="FBK512" s="18"/>
      <c r="FBL512" s="18"/>
      <c r="FBM512" s="18"/>
      <c r="FBN512" s="18"/>
      <c r="FBO512" s="18"/>
      <c r="FBP512" s="18"/>
      <c r="FBQ512" s="18"/>
      <c r="FBR512" s="18"/>
      <c r="FBS512" s="18"/>
      <c r="FBT512" s="18"/>
      <c r="FBU512" s="18"/>
      <c r="FBV512" s="18"/>
      <c r="FBW512" s="18"/>
      <c r="FBX512" s="18"/>
      <c r="FBY512" s="18"/>
      <c r="FBZ512" s="18"/>
      <c r="FCA512" s="18"/>
      <c r="FCB512" s="18"/>
      <c r="FCC512" s="18"/>
      <c r="FCD512" s="18"/>
      <c r="FCE512" s="18"/>
      <c r="FCF512" s="18"/>
      <c r="FCG512" s="18"/>
      <c r="FCH512" s="18"/>
      <c r="FCI512" s="18"/>
      <c r="FCJ512" s="18"/>
      <c r="FCK512" s="18"/>
      <c r="FCL512" s="18"/>
      <c r="FCM512" s="18"/>
      <c r="FCN512" s="18"/>
      <c r="FCO512" s="18"/>
      <c r="FCP512" s="18"/>
      <c r="FCQ512" s="18"/>
      <c r="FCR512" s="18"/>
      <c r="FCS512" s="18"/>
      <c r="FCT512" s="18"/>
      <c r="FCU512" s="18"/>
      <c r="FCV512" s="18"/>
      <c r="FCW512" s="18"/>
      <c r="FCX512" s="18"/>
      <c r="FCY512" s="18"/>
      <c r="FCZ512" s="18"/>
      <c r="FDA512" s="18"/>
      <c r="FDB512" s="18"/>
      <c r="FDC512" s="18"/>
      <c r="FDD512" s="18"/>
      <c r="FDE512" s="18"/>
      <c r="FDF512" s="18"/>
      <c r="FDG512" s="18"/>
      <c r="FDH512" s="18"/>
      <c r="FDI512" s="18"/>
      <c r="FDJ512" s="18"/>
      <c r="FDK512" s="18"/>
      <c r="FDL512" s="18"/>
      <c r="FDM512" s="18"/>
      <c r="FDN512" s="18"/>
      <c r="FDO512" s="18"/>
      <c r="FDP512" s="18"/>
      <c r="FDQ512" s="18"/>
      <c r="FDR512" s="18"/>
      <c r="FDS512" s="18"/>
      <c r="FDT512" s="18"/>
      <c r="FDU512" s="18"/>
      <c r="FDV512" s="18"/>
      <c r="FDW512" s="18"/>
      <c r="FDX512" s="18"/>
      <c r="FDY512" s="18"/>
      <c r="FDZ512" s="18"/>
      <c r="FEA512" s="18"/>
      <c r="FEB512" s="18"/>
      <c r="FEC512" s="18"/>
      <c r="FED512" s="18"/>
      <c r="FEE512" s="18"/>
      <c r="FEF512" s="18"/>
      <c r="FEG512" s="18"/>
      <c r="FEH512" s="18"/>
      <c r="FEI512" s="18"/>
      <c r="FEJ512" s="18"/>
      <c r="FEK512" s="18"/>
      <c r="FEL512" s="18"/>
      <c r="FEM512" s="18"/>
      <c r="FEN512" s="18"/>
      <c r="FEO512" s="18"/>
      <c r="FEP512" s="18"/>
      <c r="FEQ512" s="18"/>
      <c r="FER512" s="18"/>
      <c r="FES512" s="18"/>
      <c r="FET512" s="18"/>
      <c r="FEU512" s="18"/>
      <c r="FEV512" s="18"/>
      <c r="FEW512" s="18"/>
      <c r="FEX512" s="18"/>
      <c r="FEY512" s="18"/>
      <c r="FEZ512" s="18"/>
      <c r="FFA512" s="18"/>
      <c r="FFB512" s="18"/>
      <c r="FFC512" s="18"/>
      <c r="FFD512" s="18"/>
      <c r="FFE512" s="18"/>
      <c r="FFF512" s="18"/>
      <c r="FFG512" s="18"/>
      <c r="FFH512" s="18"/>
      <c r="FFI512" s="18"/>
      <c r="FFJ512" s="18"/>
      <c r="FFK512" s="18"/>
      <c r="FFL512" s="18"/>
      <c r="FFM512" s="18"/>
      <c r="FFN512" s="18"/>
      <c r="FFO512" s="18"/>
      <c r="FFP512" s="18"/>
      <c r="FFQ512" s="18"/>
      <c r="FFR512" s="18"/>
      <c r="FFS512" s="18"/>
      <c r="FFT512" s="18"/>
      <c r="FFU512" s="18"/>
      <c r="FFV512" s="18"/>
      <c r="FFW512" s="18"/>
      <c r="FFX512" s="18"/>
      <c r="FFY512" s="18"/>
      <c r="FFZ512" s="18"/>
      <c r="FGA512" s="18"/>
      <c r="FGB512" s="18"/>
      <c r="FGC512" s="18"/>
      <c r="FGD512" s="18"/>
      <c r="FGE512" s="18"/>
      <c r="FGF512" s="18"/>
      <c r="FGG512" s="18"/>
      <c r="FGH512" s="18"/>
      <c r="FGI512" s="18"/>
      <c r="FGJ512" s="18"/>
      <c r="FGK512" s="18"/>
      <c r="FGL512" s="18"/>
      <c r="FGM512" s="18"/>
      <c r="FGN512" s="18"/>
      <c r="FGO512" s="18"/>
      <c r="FGP512" s="18"/>
      <c r="FGQ512" s="18"/>
      <c r="FGR512" s="18"/>
      <c r="FGS512" s="18"/>
      <c r="FGT512" s="18"/>
      <c r="FGU512" s="18"/>
      <c r="FGV512" s="18"/>
      <c r="FGW512" s="18"/>
      <c r="FGX512" s="18"/>
      <c r="FGY512" s="18"/>
      <c r="FGZ512" s="18"/>
      <c r="FHA512" s="18"/>
      <c r="FHB512" s="18"/>
      <c r="FHC512" s="18"/>
      <c r="FHD512" s="18"/>
      <c r="FHE512" s="18"/>
      <c r="FHF512" s="18"/>
      <c r="FHG512" s="18"/>
      <c r="FHH512" s="18"/>
      <c r="FHI512" s="18"/>
      <c r="FHJ512" s="18"/>
      <c r="FHK512" s="18"/>
      <c r="FHL512" s="18"/>
      <c r="FHM512" s="18"/>
      <c r="FHN512" s="18"/>
      <c r="FHO512" s="18"/>
      <c r="FHP512" s="18"/>
      <c r="FHQ512" s="18"/>
      <c r="FHR512" s="18"/>
      <c r="FHS512" s="18"/>
      <c r="FHT512" s="18"/>
      <c r="FHU512" s="18"/>
      <c r="FHV512" s="18"/>
      <c r="FHW512" s="18"/>
      <c r="FHX512" s="18"/>
      <c r="FHY512" s="18"/>
      <c r="FHZ512" s="18"/>
      <c r="FIA512" s="18"/>
      <c r="FIB512" s="18"/>
      <c r="FIC512" s="18"/>
      <c r="FID512" s="18"/>
      <c r="FIE512" s="18"/>
      <c r="FIF512" s="18"/>
      <c r="FIG512" s="18"/>
      <c r="FIH512" s="18"/>
      <c r="FII512" s="18"/>
      <c r="FIJ512" s="18"/>
      <c r="FIK512" s="18"/>
      <c r="FIL512" s="18"/>
      <c r="FIM512" s="18"/>
      <c r="FIN512" s="18"/>
      <c r="FIO512" s="18"/>
      <c r="FIP512" s="18"/>
      <c r="FIQ512" s="18"/>
      <c r="FIR512" s="18"/>
      <c r="FIS512" s="18"/>
      <c r="FIT512" s="18"/>
      <c r="FIU512" s="18"/>
      <c r="FIV512" s="18"/>
      <c r="FIW512" s="18"/>
      <c r="FIX512" s="18"/>
      <c r="FIY512" s="18"/>
      <c r="FIZ512" s="18"/>
      <c r="FJA512" s="18"/>
      <c r="FJB512" s="18"/>
      <c r="FJC512" s="18"/>
      <c r="FJD512" s="18"/>
      <c r="FJE512" s="18"/>
      <c r="FJF512" s="18"/>
      <c r="FJG512" s="18"/>
      <c r="FJH512" s="18"/>
      <c r="FJI512" s="18"/>
      <c r="FJJ512" s="18"/>
      <c r="FJK512" s="18"/>
      <c r="FJL512" s="18"/>
      <c r="FJM512" s="18"/>
      <c r="FJN512" s="18"/>
      <c r="FJO512" s="18"/>
      <c r="FJP512" s="18"/>
      <c r="FJQ512" s="18"/>
      <c r="FJR512" s="18"/>
      <c r="FJS512" s="18"/>
      <c r="FJT512" s="18"/>
      <c r="FJU512" s="18"/>
      <c r="FJV512" s="18"/>
      <c r="FJW512" s="18"/>
      <c r="FJX512" s="18"/>
      <c r="FJY512" s="18"/>
      <c r="FJZ512" s="18"/>
      <c r="FKA512" s="18"/>
      <c r="FKB512" s="18"/>
      <c r="FKC512" s="18"/>
      <c r="FKD512" s="18"/>
      <c r="FKE512" s="18"/>
      <c r="FKF512" s="18"/>
      <c r="FKG512" s="18"/>
      <c r="FKH512" s="18"/>
      <c r="FKI512" s="18"/>
      <c r="FKJ512" s="18"/>
      <c r="FKK512" s="18"/>
      <c r="FKL512" s="18"/>
      <c r="FKM512" s="18"/>
      <c r="FKN512" s="18"/>
      <c r="FKO512" s="18"/>
      <c r="FKP512" s="18"/>
      <c r="FKQ512" s="18"/>
      <c r="FKR512" s="18"/>
      <c r="FKS512" s="18"/>
      <c r="FKT512" s="18"/>
      <c r="FKU512" s="18"/>
      <c r="FKV512" s="18"/>
      <c r="FKW512" s="18"/>
      <c r="FKX512" s="18"/>
      <c r="FKY512" s="18"/>
      <c r="FKZ512" s="18"/>
      <c r="FLA512" s="18"/>
      <c r="FLB512" s="18"/>
      <c r="FLC512" s="18"/>
      <c r="FLD512" s="18"/>
      <c r="FLE512" s="18"/>
      <c r="FLF512" s="18"/>
      <c r="FLG512" s="18"/>
      <c r="FLH512" s="18"/>
      <c r="FLI512" s="18"/>
      <c r="FLJ512" s="18"/>
      <c r="FLK512" s="18"/>
      <c r="FLL512" s="18"/>
      <c r="FLM512" s="18"/>
      <c r="FLN512" s="18"/>
      <c r="FLO512" s="18"/>
      <c r="FLP512" s="18"/>
      <c r="FLQ512" s="18"/>
      <c r="FLR512" s="18"/>
      <c r="FLS512" s="18"/>
      <c r="FLT512" s="18"/>
      <c r="FLU512" s="18"/>
      <c r="FLV512" s="18"/>
      <c r="FLW512" s="18"/>
      <c r="FLX512" s="18"/>
      <c r="FLY512" s="18"/>
      <c r="FLZ512" s="18"/>
      <c r="FMA512" s="18"/>
      <c r="FMB512" s="18"/>
      <c r="FMC512" s="18"/>
      <c r="FMD512" s="18"/>
      <c r="FME512" s="18"/>
      <c r="FMF512" s="18"/>
      <c r="FMG512" s="18"/>
      <c r="FMH512" s="18"/>
      <c r="FMI512" s="18"/>
      <c r="FMJ512" s="18"/>
      <c r="FMK512" s="18"/>
      <c r="FML512" s="18"/>
      <c r="FMM512" s="18"/>
      <c r="FMN512" s="18"/>
      <c r="FMO512" s="18"/>
      <c r="FMP512" s="18"/>
      <c r="FMQ512" s="18"/>
      <c r="FMR512" s="18"/>
      <c r="FMS512" s="18"/>
      <c r="FMT512" s="18"/>
      <c r="FMU512" s="18"/>
      <c r="FMV512" s="18"/>
      <c r="FMW512" s="18"/>
      <c r="FMX512" s="18"/>
      <c r="FMY512" s="18"/>
      <c r="FMZ512" s="18"/>
      <c r="FNA512" s="18"/>
      <c r="FNB512" s="18"/>
      <c r="FNC512" s="18"/>
      <c r="FND512" s="18"/>
      <c r="FNE512" s="18"/>
      <c r="FNF512" s="18"/>
      <c r="FNG512" s="18"/>
      <c r="FNH512" s="18"/>
      <c r="FNI512" s="18"/>
      <c r="FNJ512" s="18"/>
      <c r="FNK512" s="18"/>
      <c r="FNL512" s="18"/>
      <c r="FNM512" s="18"/>
      <c r="FNN512" s="18"/>
      <c r="FNO512" s="18"/>
      <c r="FNP512" s="18"/>
      <c r="FNQ512" s="18"/>
      <c r="FNR512" s="18"/>
      <c r="FNS512" s="18"/>
      <c r="FNT512" s="18"/>
      <c r="FNU512" s="18"/>
      <c r="FNV512" s="18"/>
      <c r="FNW512" s="18"/>
      <c r="FNX512" s="18"/>
      <c r="FNY512" s="18"/>
      <c r="FNZ512" s="18"/>
      <c r="FOA512" s="18"/>
      <c r="FOB512" s="18"/>
      <c r="FOC512" s="18"/>
      <c r="FOD512" s="18"/>
      <c r="FOE512" s="18"/>
      <c r="FOF512" s="18"/>
      <c r="FOG512" s="18"/>
      <c r="FOH512" s="18"/>
      <c r="FOI512" s="18"/>
      <c r="FOJ512" s="18"/>
      <c r="FOK512" s="18"/>
      <c r="FOL512" s="18"/>
      <c r="FOM512" s="18"/>
      <c r="FON512" s="18"/>
      <c r="FOO512" s="18"/>
      <c r="FOP512" s="18"/>
      <c r="FOQ512" s="18"/>
      <c r="FOR512" s="18"/>
      <c r="FOS512" s="18"/>
      <c r="FOT512" s="18"/>
      <c r="FOU512" s="18"/>
      <c r="FOV512" s="18"/>
      <c r="FOW512" s="18"/>
      <c r="FOX512" s="18"/>
      <c r="FOY512" s="18"/>
      <c r="FOZ512" s="18"/>
      <c r="FPA512" s="18"/>
      <c r="FPB512" s="18"/>
      <c r="FPC512" s="18"/>
      <c r="FPD512" s="18"/>
      <c r="FPE512" s="18"/>
      <c r="FPF512" s="18"/>
      <c r="FPG512" s="18"/>
      <c r="FPH512" s="18"/>
      <c r="FPI512" s="18"/>
      <c r="FPJ512" s="18"/>
      <c r="FPK512" s="18"/>
      <c r="FPL512" s="18"/>
      <c r="FPM512" s="18"/>
      <c r="FPN512" s="18"/>
      <c r="FPO512" s="18"/>
      <c r="FPP512" s="18"/>
      <c r="FPQ512" s="18"/>
      <c r="FPR512" s="18"/>
      <c r="FPS512" s="18"/>
      <c r="FPT512" s="18"/>
      <c r="FPU512" s="18"/>
      <c r="FPV512" s="18"/>
      <c r="FPW512" s="18"/>
      <c r="FPX512" s="18"/>
      <c r="FPY512" s="18"/>
      <c r="FPZ512" s="18"/>
      <c r="FQA512" s="18"/>
      <c r="FQB512" s="18"/>
      <c r="FQC512" s="18"/>
      <c r="FQD512" s="18"/>
      <c r="FQE512" s="18"/>
      <c r="FQF512" s="18"/>
      <c r="FQG512" s="18"/>
      <c r="FQH512" s="18"/>
      <c r="FQI512" s="18"/>
      <c r="FQJ512" s="18"/>
      <c r="FQK512" s="18"/>
      <c r="FQL512" s="18"/>
      <c r="FQM512" s="18"/>
      <c r="FQN512" s="18"/>
      <c r="FQO512" s="18"/>
      <c r="FQP512" s="18"/>
      <c r="FQQ512" s="18"/>
      <c r="FQR512" s="18"/>
      <c r="FQS512" s="18"/>
      <c r="FQT512" s="18"/>
      <c r="FQU512" s="18"/>
      <c r="FQV512" s="18"/>
      <c r="FQW512" s="18"/>
      <c r="FQX512" s="18"/>
      <c r="FQY512" s="18"/>
      <c r="FQZ512" s="18"/>
      <c r="FRA512" s="18"/>
      <c r="FRB512" s="18"/>
      <c r="FRC512" s="18"/>
      <c r="FRD512" s="18"/>
      <c r="FRE512" s="18"/>
      <c r="FRF512" s="18"/>
      <c r="FRG512" s="18"/>
      <c r="FRH512" s="18"/>
      <c r="FRI512" s="18"/>
      <c r="FRJ512" s="18"/>
      <c r="FRK512" s="18"/>
      <c r="FRL512" s="18"/>
      <c r="FRM512" s="18"/>
      <c r="FRN512" s="18"/>
      <c r="FRO512" s="18"/>
      <c r="FRP512" s="18"/>
      <c r="FRQ512" s="18"/>
      <c r="FRR512" s="18"/>
      <c r="FRS512" s="18"/>
      <c r="FRT512" s="18"/>
      <c r="FRU512" s="18"/>
      <c r="FRV512" s="18"/>
      <c r="FRW512" s="18"/>
      <c r="FRX512" s="18"/>
      <c r="FRY512" s="18"/>
      <c r="FRZ512" s="18"/>
      <c r="FSA512" s="18"/>
      <c r="FSB512" s="18"/>
      <c r="FSC512" s="18"/>
      <c r="FSD512" s="18"/>
      <c r="FSE512" s="18"/>
      <c r="FSF512" s="18"/>
      <c r="FSG512" s="18"/>
      <c r="FSH512" s="18"/>
      <c r="FSI512" s="18"/>
      <c r="FSJ512" s="18"/>
      <c r="FSK512" s="18"/>
      <c r="FSL512" s="18"/>
      <c r="FSM512" s="18"/>
      <c r="FSN512" s="18"/>
      <c r="FSO512" s="18"/>
      <c r="FSP512" s="18"/>
      <c r="FSQ512" s="18"/>
      <c r="FSR512" s="18"/>
      <c r="FSS512" s="18"/>
      <c r="FST512" s="18"/>
      <c r="FSU512" s="18"/>
      <c r="FSV512" s="18"/>
      <c r="FSW512" s="18"/>
      <c r="FSX512" s="18"/>
      <c r="FSY512" s="18"/>
      <c r="FSZ512" s="18"/>
      <c r="FTA512" s="18"/>
      <c r="FTB512" s="18"/>
      <c r="FTC512" s="18"/>
      <c r="FTD512" s="18"/>
      <c r="FTE512" s="18"/>
      <c r="FTF512" s="18"/>
      <c r="FTG512" s="18"/>
      <c r="FTH512" s="18"/>
      <c r="FTI512" s="18"/>
      <c r="FTJ512" s="18"/>
      <c r="FTK512" s="18"/>
      <c r="FTL512" s="18"/>
      <c r="FTM512" s="18"/>
      <c r="FTN512" s="18"/>
      <c r="FTO512" s="18"/>
      <c r="FTP512" s="18"/>
      <c r="FTQ512" s="18"/>
      <c r="FTR512" s="18"/>
      <c r="FTS512" s="18"/>
      <c r="FTT512" s="18"/>
      <c r="FTU512" s="18"/>
      <c r="FTV512" s="18"/>
      <c r="FTW512" s="18"/>
      <c r="FTX512" s="18"/>
      <c r="FTY512" s="18"/>
      <c r="FTZ512" s="18"/>
      <c r="FUA512" s="18"/>
      <c r="FUB512" s="18"/>
      <c r="FUC512" s="18"/>
      <c r="FUD512" s="18"/>
      <c r="FUE512" s="18"/>
      <c r="FUF512" s="18"/>
      <c r="FUG512" s="18"/>
      <c r="FUH512" s="18"/>
      <c r="FUI512" s="18"/>
      <c r="FUJ512" s="18"/>
      <c r="FUK512" s="18"/>
      <c r="FUL512" s="18"/>
      <c r="FUM512" s="18"/>
      <c r="FUN512" s="18"/>
      <c r="FUO512" s="18"/>
      <c r="FUP512" s="18"/>
      <c r="FUQ512" s="18"/>
      <c r="FUR512" s="18"/>
      <c r="FUS512" s="18"/>
      <c r="FUT512" s="18"/>
      <c r="FUU512" s="18"/>
      <c r="FUV512" s="18"/>
      <c r="FUW512" s="18"/>
      <c r="FUX512" s="18"/>
      <c r="FUY512" s="18"/>
      <c r="FUZ512" s="18"/>
      <c r="FVA512" s="18"/>
      <c r="FVB512" s="18"/>
      <c r="FVC512" s="18"/>
      <c r="FVD512" s="18"/>
      <c r="FVE512" s="18"/>
      <c r="FVF512" s="18"/>
      <c r="FVG512" s="18"/>
      <c r="FVH512" s="18"/>
      <c r="FVI512" s="18"/>
      <c r="FVJ512" s="18"/>
      <c r="FVK512" s="18"/>
      <c r="FVL512" s="18"/>
      <c r="FVM512" s="18"/>
      <c r="FVN512" s="18"/>
      <c r="FVO512" s="18"/>
      <c r="FVP512" s="18"/>
      <c r="FVQ512" s="18"/>
      <c r="FVR512" s="18"/>
      <c r="FVS512" s="18"/>
      <c r="FVT512" s="18"/>
      <c r="FVU512" s="18"/>
      <c r="FVV512" s="18"/>
      <c r="FVW512" s="18"/>
      <c r="FVX512" s="18"/>
      <c r="FVY512" s="18"/>
      <c r="FVZ512" s="18"/>
      <c r="FWA512" s="18"/>
      <c r="FWB512" s="18"/>
      <c r="FWC512" s="18"/>
      <c r="FWD512" s="18"/>
      <c r="FWE512" s="18"/>
      <c r="FWF512" s="18"/>
      <c r="FWG512" s="18"/>
      <c r="FWH512" s="18"/>
      <c r="FWI512" s="18"/>
      <c r="FWJ512" s="18"/>
      <c r="FWK512" s="18"/>
      <c r="FWL512" s="18"/>
      <c r="FWM512" s="18"/>
      <c r="FWN512" s="18"/>
      <c r="FWO512" s="18"/>
      <c r="FWP512" s="18"/>
      <c r="FWQ512" s="18"/>
      <c r="FWR512" s="18"/>
      <c r="FWS512" s="18"/>
      <c r="FWT512" s="18"/>
      <c r="FWU512" s="18"/>
      <c r="FWV512" s="18"/>
      <c r="FWW512" s="18"/>
      <c r="FWX512" s="18"/>
      <c r="FWY512" s="18"/>
      <c r="FWZ512" s="18"/>
      <c r="FXA512" s="18"/>
      <c r="FXB512" s="18"/>
      <c r="FXC512" s="18"/>
      <c r="FXD512" s="18"/>
      <c r="FXE512" s="18"/>
      <c r="FXF512" s="18"/>
      <c r="FXG512" s="18"/>
      <c r="FXH512" s="18"/>
      <c r="FXI512" s="18"/>
      <c r="FXJ512" s="18"/>
      <c r="FXK512" s="18"/>
      <c r="FXL512" s="18"/>
      <c r="FXM512" s="18"/>
      <c r="FXN512" s="18"/>
      <c r="FXO512" s="18"/>
      <c r="FXP512" s="18"/>
      <c r="FXQ512" s="18"/>
      <c r="FXR512" s="18"/>
      <c r="FXS512" s="18"/>
      <c r="FXT512" s="18"/>
      <c r="FXU512" s="18"/>
      <c r="FXV512" s="18"/>
      <c r="FXW512" s="18"/>
      <c r="FXX512" s="18"/>
      <c r="FXY512" s="18"/>
      <c r="FXZ512" s="18"/>
      <c r="FYA512" s="18"/>
      <c r="FYB512" s="18"/>
      <c r="FYC512" s="18"/>
      <c r="FYD512" s="18"/>
      <c r="FYE512" s="18"/>
      <c r="FYF512" s="18"/>
      <c r="FYG512" s="18"/>
      <c r="FYH512" s="18"/>
      <c r="FYI512" s="18"/>
      <c r="FYJ512" s="18"/>
      <c r="FYK512" s="18"/>
      <c r="FYL512" s="18"/>
      <c r="FYM512" s="18"/>
      <c r="FYN512" s="18"/>
      <c r="FYO512" s="18"/>
      <c r="FYP512" s="18"/>
      <c r="FYQ512" s="18"/>
      <c r="FYR512" s="18"/>
      <c r="FYS512" s="18"/>
      <c r="FYT512" s="18"/>
      <c r="FYU512" s="18"/>
      <c r="FYV512" s="18"/>
      <c r="FYW512" s="18"/>
      <c r="FYX512" s="18"/>
      <c r="FYY512" s="18"/>
      <c r="FYZ512" s="18"/>
      <c r="FZA512" s="18"/>
      <c r="FZB512" s="18"/>
      <c r="FZC512" s="18"/>
      <c r="FZD512" s="18"/>
      <c r="FZE512" s="18"/>
      <c r="FZF512" s="18"/>
      <c r="FZG512" s="18"/>
      <c r="FZH512" s="18"/>
      <c r="FZI512" s="18"/>
      <c r="FZJ512" s="18"/>
      <c r="FZK512" s="18"/>
      <c r="FZL512" s="18"/>
      <c r="FZM512" s="18"/>
      <c r="FZN512" s="18"/>
      <c r="FZO512" s="18"/>
      <c r="FZP512" s="18"/>
      <c r="FZQ512" s="18"/>
      <c r="FZR512" s="18"/>
      <c r="FZS512" s="18"/>
      <c r="FZT512" s="18"/>
      <c r="FZU512" s="18"/>
      <c r="FZV512" s="18"/>
      <c r="FZW512" s="18"/>
      <c r="FZX512" s="18"/>
      <c r="FZY512" s="18"/>
      <c r="FZZ512" s="18"/>
      <c r="GAA512" s="18"/>
      <c r="GAB512" s="18"/>
      <c r="GAC512" s="18"/>
      <c r="GAD512" s="18"/>
      <c r="GAE512" s="18"/>
      <c r="GAF512" s="18"/>
      <c r="GAG512" s="18"/>
      <c r="GAH512" s="18"/>
      <c r="GAI512" s="18"/>
      <c r="GAJ512" s="18"/>
      <c r="GAK512" s="18"/>
      <c r="GAL512" s="18"/>
      <c r="GAM512" s="18"/>
      <c r="GAN512" s="18"/>
      <c r="GAO512" s="18"/>
      <c r="GAP512" s="18"/>
      <c r="GAQ512" s="18"/>
      <c r="GAR512" s="18"/>
      <c r="GAS512" s="18"/>
      <c r="GAT512" s="18"/>
      <c r="GAU512" s="18"/>
      <c r="GAV512" s="18"/>
      <c r="GAW512" s="18"/>
      <c r="GAX512" s="18"/>
      <c r="GAY512" s="18"/>
      <c r="GAZ512" s="18"/>
      <c r="GBA512" s="18"/>
      <c r="GBB512" s="18"/>
      <c r="GBC512" s="18"/>
      <c r="GBD512" s="18"/>
      <c r="GBE512" s="18"/>
      <c r="GBF512" s="18"/>
      <c r="GBG512" s="18"/>
      <c r="GBH512" s="18"/>
      <c r="GBI512" s="18"/>
      <c r="GBJ512" s="18"/>
      <c r="GBK512" s="18"/>
      <c r="GBL512" s="18"/>
      <c r="GBM512" s="18"/>
      <c r="GBN512" s="18"/>
      <c r="GBO512" s="18"/>
      <c r="GBP512" s="18"/>
      <c r="GBQ512" s="18"/>
      <c r="GBR512" s="18"/>
      <c r="GBS512" s="18"/>
      <c r="GBT512" s="18"/>
      <c r="GBU512" s="18"/>
      <c r="GBV512" s="18"/>
      <c r="GBW512" s="18"/>
      <c r="GBX512" s="18"/>
      <c r="GBY512" s="18"/>
      <c r="GBZ512" s="18"/>
      <c r="GCA512" s="18"/>
      <c r="GCB512" s="18"/>
      <c r="GCC512" s="18"/>
      <c r="GCD512" s="18"/>
      <c r="GCE512" s="18"/>
      <c r="GCF512" s="18"/>
      <c r="GCG512" s="18"/>
      <c r="GCH512" s="18"/>
      <c r="GCI512" s="18"/>
      <c r="GCJ512" s="18"/>
      <c r="GCK512" s="18"/>
      <c r="GCL512" s="18"/>
      <c r="GCM512" s="18"/>
      <c r="GCN512" s="18"/>
      <c r="GCO512" s="18"/>
      <c r="GCP512" s="18"/>
      <c r="GCQ512" s="18"/>
      <c r="GCR512" s="18"/>
      <c r="GCS512" s="18"/>
      <c r="GCT512" s="18"/>
      <c r="GCU512" s="18"/>
      <c r="GCV512" s="18"/>
      <c r="GCW512" s="18"/>
      <c r="GCX512" s="18"/>
      <c r="GCY512" s="18"/>
      <c r="GCZ512" s="18"/>
      <c r="GDA512" s="18"/>
      <c r="GDB512" s="18"/>
      <c r="GDC512" s="18"/>
      <c r="GDD512" s="18"/>
      <c r="GDE512" s="18"/>
      <c r="GDF512" s="18"/>
      <c r="GDG512" s="18"/>
      <c r="GDH512" s="18"/>
      <c r="GDI512" s="18"/>
      <c r="GDJ512" s="18"/>
      <c r="GDK512" s="18"/>
      <c r="GDL512" s="18"/>
      <c r="GDM512" s="18"/>
      <c r="GDN512" s="18"/>
      <c r="GDO512" s="18"/>
      <c r="GDP512" s="18"/>
      <c r="GDQ512" s="18"/>
      <c r="GDR512" s="18"/>
      <c r="GDS512" s="18"/>
      <c r="GDT512" s="18"/>
      <c r="GDU512" s="18"/>
      <c r="GDV512" s="18"/>
      <c r="GDW512" s="18"/>
      <c r="GDX512" s="18"/>
      <c r="GDY512" s="18"/>
      <c r="GDZ512" s="18"/>
      <c r="GEA512" s="18"/>
      <c r="GEB512" s="18"/>
      <c r="GEC512" s="18"/>
      <c r="GED512" s="18"/>
      <c r="GEE512" s="18"/>
      <c r="GEF512" s="18"/>
      <c r="GEG512" s="18"/>
      <c r="GEH512" s="18"/>
      <c r="GEI512" s="18"/>
      <c r="GEJ512" s="18"/>
      <c r="GEK512" s="18"/>
      <c r="GEL512" s="18"/>
      <c r="GEM512" s="18"/>
      <c r="GEN512" s="18"/>
      <c r="GEO512" s="18"/>
      <c r="GEP512" s="18"/>
      <c r="GEQ512" s="18"/>
      <c r="GER512" s="18"/>
      <c r="GES512" s="18"/>
      <c r="GET512" s="18"/>
      <c r="GEU512" s="18"/>
      <c r="GEV512" s="18"/>
      <c r="GEW512" s="18"/>
      <c r="GEX512" s="18"/>
      <c r="GEY512" s="18"/>
      <c r="GEZ512" s="18"/>
      <c r="GFA512" s="18"/>
      <c r="GFB512" s="18"/>
      <c r="GFC512" s="18"/>
      <c r="GFD512" s="18"/>
      <c r="GFE512" s="18"/>
      <c r="GFF512" s="18"/>
      <c r="GFG512" s="18"/>
      <c r="GFH512" s="18"/>
      <c r="GFI512" s="18"/>
      <c r="GFJ512" s="18"/>
      <c r="GFK512" s="18"/>
      <c r="GFL512" s="18"/>
      <c r="GFM512" s="18"/>
      <c r="GFN512" s="18"/>
      <c r="GFO512" s="18"/>
      <c r="GFP512" s="18"/>
      <c r="GFQ512" s="18"/>
      <c r="GFR512" s="18"/>
      <c r="GFS512" s="18"/>
      <c r="GFT512" s="18"/>
      <c r="GFU512" s="18"/>
      <c r="GFV512" s="18"/>
      <c r="GFW512" s="18"/>
      <c r="GFX512" s="18"/>
      <c r="GFY512" s="18"/>
      <c r="GFZ512" s="18"/>
      <c r="GGA512" s="18"/>
      <c r="GGB512" s="18"/>
      <c r="GGC512" s="18"/>
      <c r="GGD512" s="18"/>
      <c r="GGE512" s="18"/>
      <c r="GGF512" s="18"/>
      <c r="GGG512" s="18"/>
      <c r="GGH512" s="18"/>
      <c r="GGI512" s="18"/>
      <c r="GGJ512" s="18"/>
      <c r="GGK512" s="18"/>
      <c r="GGL512" s="18"/>
      <c r="GGM512" s="18"/>
      <c r="GGN512" s="18"/>
      <c r="GGO512" s="18"/>
      <c r="GGP512" s="18"/>
      <c r="GGQ512" s="18"/>
      <c r="GGR512" s="18"/>
      <c r="GGS512" s="18"/>
      <c r="GGT512" s="18"/>
      <c r="GGU512" s="18"/>
      <c r="GGV512" s="18"/>
      <c r="GGW512" s="18"/>
      <c r="GGX512" s="18"/>
      <c r="GGY512" s="18"/>
      <c r="GGZ512" s="18"/>
      <c r="GHA512" s="18"/>
      <c r="GHB512" s="18"/>
      <c r="GHC512" s="18"/>
      <c r="GHD512" s="18"/>
      <c r="GHE512" s="18"/>
      <c r="GHF512" s="18"/>
      <c r="GHG512" s="18"/>
      <c r="GHH512" s="18"/>
      <c r="GHI512" s="18"/>
      <c r="GHJ512" s="18"/>
      <c r="GHK512" s="18"/>
      <c r="GHL512" s="18"/>
      <c r="GHM512" s="18"/>
      <c r="GHN512" s="18"/>
      <c r="GHO512" s="18"/>
      <c r="GHP512" s="18"/>
      <c r="GHQ512" s="18"/>
      <c r="GHR512" s="18"/>
      <c r="GHS512" s="18"/>
      <c r="GHT512" s="18"/>
      <c r="GHU512" s="18"/>
      <c r="GHV512" s="18"/>
      <c r="GHW512" s="18"/>
      <c r="GHX512" s="18"/>
      <c r="GHY512" s="18"/>
      <c r="GHZ512" s="18"/>
      <c r="GIA512" s="18"/>
      <c r="GIB512" s="18"/>
      <c r="GIC512" s="18"/>
      <c r="GID512" s="18"/>
      <c r="GIE512" s="18"/>
      <c r="GIF512" s="18"/>
      <c r="GIG512" s="18"/>
      <c r="GIH512" s="18"/>
      <c r="GII512" s="18"/>
      <c r="GIJ512" s="18"/>
      <c r="GIK512" s="18"/>
      <c r="GIL512" s="18"/>
      <c r="GIM512" s="18"/>
      <c r="GIN512" s="18"/>
      <c r="GIO512" s="18"/>
      <c r="GIP512" s="18"/>
      <c r="GIQ512" s="18"/>
      <c r="GIR512" s="18"/>
      <c r="GIS512" s="18"/>
      <c r="GIT512" s="18"/>
      <c r="GIU512" s="18"/>
      <c r="GIV512" s="18"/>
      <c r="GIW512" s="18"/>
      <c r="GIX512" s="18"/>
      <c r="GIY512" s="18"/>
      <c r="GIZ512" s="18"/>
      <c r="GJA512" s="18"/>
      <c r="GJB512" s="18"/>
      <c r="GJC512" s="18"/>
      <c r="GJD512" s="18"/>
      <c r="GJE512" s="18"/>
      <c r="GJF512" s="18"/>
      <c r="GJG512" s="18"/>
      <c r="GJH512" s="18"/>
      <c r="GJI512" s="18"/>
      <c r="GJJ512" s="18"/>
      <c r="GJK512" s="18"/>
      <c r="GJL512" s="18"/>
      <c r="GJM512" s="18"/>
      <c r="GJN512" s="18"/>
      <c r="GJO512" s="18"/>
      <c r="GJP512" s="18"/>
      <c r="GJQ512" s="18"/>
      <c r="GJR512" s="18"/>
      <c r="GJS512" s="18"/>
      <c r="GJT512" s="18"/>
      <c r="GJU512" s="18"/>
      <c r="GJV512" s="18"/>
      <c r="GJW512" s="18"/>
      <c r="GJX512" s="18"/>
      <c r="GJY512" s="18"/>
      <c r="GJZ512" s="18"/>
      <c r="GKA512" s="18"/>
      <c r="GKB512" s="18"/>
      <c r="GKC512" s="18"/>
      <c r="GKD512" s="18"/>
      <c r="GKE512" s="18"/>
      <c r="GKF512" s="18"/>
      <c r="GKG512" s="18"/>
      <c r="GKH512" s="18"/>
      <c r="GKI512" s="18"/>
      <c r="GKJ512" s="18"/>
      <c r="GKK512" s="18"/>
      <c r="GKL512" s="18"/>
      <c r="GKM512" s="18"/>
      <c r="GKN512" s="18"/>
      <c r="GKO512" s="18"/>
      <c r="GKP512" s="18"/>
      <c r="GKQ512" s="18"/>
      <c r="GKR512" s="18"/>
      <c r="GKS512" s="18"/>
      <c r="GKT512" s="18"/>
      <c r="GKU512" s="18"/>
      <c r="GKV512" s="18"/>
      <c r="GKW512" s="18"/>
      <c r="GKX512" s="18"/>
      <c r="GKY512" s="18"/>
      <c r="GKZ512" s="18"/>
      <c r="GLA512" s="18"/>
      <c r="GLB512" s="18"/>
      <c r="GLC512" s="18"/>
      <c r="GLD512" s="18"/>
      <c r="GLE512" s="18"/>
      <c r="GLF512" s="18"/>
      <c r="GLG512" s="18"/>
      <c r="GLH512" s="18"/>
      <c r="GLI512" s="18"/>
      <c r="GLJ512" s="18"/>
      <c r="GLK512" s="18"/>
      <c r="GLL512" s="18"/>
      <c r="GLM512" s="18"/>
      <c r="GLN512" s="18"/>
      <c r="GLO512" s="18"/>
      <c r="GLP512" s="18"/>
      <c r="GLQ512" s="18"/>
      <c r="GLR512" s="18"/>
      <c r="GLS512" s="18"/>
      <c r="GLT512" s="18"/>
      <c r="GLU512" s="18"/>
      <c r="GLV512" s="18"/>
      <c r="GLW512" s="18"/>
      <c r="GLX512" s="18"/>
      <c r="GLY512" s="18"/>
      <c r="GLZ512" s="18"/>
      <c r="GMA512" s="18"/>
      <c r="GMB512" s="18"/>
      <c r="GMC512" s="18"/>
      <c r="GMD512" s="18"/>
      <c r="GME512" s="18"/>
      <c r="GMF512" s="18"/>
      <c r="GMG512" s="18"/>
      <c r="GMH512" s="18"/>
      <c r="GMI512" s="18"/>
      <c r="GMJ512" s="18"/>
      <c r="GMK512" s="18"/>
      <c r="GML512" s="18"/>
      <c r="GMM512" s="18"/>
      <c r="GMN512" s="18"/>
      <c r="GMO512" s="18"/>
      <c r="GMP512" s="18"/>
      <c r="GMQ512" s="18"/>
      <c r="GMR512" s="18"/>
      <c r="GMS512" s="18"/>
      <c r="GMT512" s="18"/>
      <c r="GMU512" s="18"/>
      <c r="GMV512" s="18"/>
      <c r="GMW512" s="18"/>
      <c r="GMX512" s="18"/>
      <c r="GMY512" s="18"/>
      <c r="GMZ512" s="18"/>
      <c r="GNA512" s="18"/>
      <c r="GNB512" s="18"/>
      <c r="GNC512" s="18"/>
      <c r="GND512" s="18"/>
      <c r="GNE512" s="18"/>
      <c r="GNF512" s="18"/>
      <c r="GNG512" s="18"/>
      <c r="GNH512" s="18"/>
      <c r="GNI512" s="18"/>
      <c r="GNJ512" s="18"/>
      <c r="GNK512" s="18"/>
      <c r="GNL512" s="18"/>
      <c r="GNM512" s="18"/>
      <c r="GNN512" s="18"/>
      <c r="GNO512" s="18"/>
      <c r="GNP512" s="18"/>
      <c r="GNQ512" s="18"/>
      <c r="GNR512" s="18"/>
      <c r="GNS512" s="18"/>
      <c r="GNT512" s="18"/>
      <c r="GNU512" s="18"/>
      <c r="GNV512" s="18"/>
      <c r="GNW512" s="18"/>
      <c r="GNX512" s="18"/>
      <c r="GNY512" s="18"/>
      <c r="GNZ512" s="18"/>
      <c r="GOA512" s="18"/>
      <c r="GOB512" s="18"/>
      <c r="GOC512" s="18"/>
      <c r="GOD512" s="18"/>
      <c r="GOE512" s="18"/>
      <c r="GOF512" s="18"/>
      <c r="GOG512" s="18"/>
      <c r="GOH512" s="18"/>
      <c r="GOI512" s="18"/>
      <c r="GOJ512" s="18"/>
      <c r="GOK512" s="18"/>
      <c r="GOL512" s="18"/>
      <c r="GOM512" s="18"/>
      <c r="GON512" s="18"/>
      <c r="GOO512" s="18"/>
      <c r="GOP512" s="18"/>
      <c r="GOQ512" s="18"/>
      <c r="GOR512" s="18"/>
      <c r="GOS512" s="18"/>
      <c r="GOT512" s="18"/>
      <c r="GOU512" s="18"/>
      <c r="GOV512" s="18"/>
      <c r="GOW512" s="18"/>
      <c r="GOX512" s="18"/>
      <c r="GOY512" s="18"/>
      <c r="GOZ512" s="18"/>
      <c r="GPA512" s="18"/>
      <c r="GPB512" s="18"/>
      <c r="GPC512" s="18"/>
      <c r="GPD512" s="18"/>
      <c r="GPE512" s="18"/>
      <c r="GPF512" s="18"/>
      <c r="GPG512" s="18"/>
      <c r="GPH512" s="18"/>
      <c r="GPI512" s="18"/>
      <c r="GPJ512" s="18"/>
      <c r="GPK512" s="18"/>
      <c r="GPL512" s="18"/>
      <c r="GPM512" s="18"/>
      <c r="GPN512" s="18"/>
      <c r="GPO512" s="18"/>
      <c r="GPP512" s="18"/>
      <c r="GPQ512" s="18"/>
      <c r="GPR512" s="18"/>
      <c r="GPS512" s="18"/>
      <c r="GPT512" s="18"/>
      <c r="GPU512" s="18"/>
      <c r="GPV512" s="18"/>
      <c r="GPW512" s="18"/>
      <c r="GPX512" s="18"/>
      <c r="GPY512" s="18"/>
      <c r="GPZ512" s="18"/>
      <c r="GQA512" s="18"/>
      <c r="GQB512" s="18"/>
      <c r="GQC512" s="18"/>
      <c r="GQD512" s="18"/>
      <c r="GQE512" s="18"/>
      <c r="GQF512" s="18"/>
      <c r="GQG512" s="18"/>
      <c r="GQH512" s="18"/>
      <c r="GQI512" s="18"/>
      <c r="GQJ512" s="18"/>
      <c r="GQK512" s="18"/>
      <c r="GQL512" s="18"/>
      <c r="GQM512" s="18"/>
      <c r="GQN512" s="18"/>
      <c r="GQO512" s="18"/>
      <c r="GQP512" s="18"/>
      <c r="GQQ512" s="18"/>
      <c r="GQR512" s="18"/>
      <c r="GQS512" s="18"/>
      <c r="GQT512" s="18"/>
      <c r="GQU512" s="18"/>
      <c r="GQV512" s="18"/>
      <c r="GQW512" s="18"/>
      <c r="GQX512" s="18"/>
      <c r="GQY512" s="18"/>
      <c r="GQZ512" s="18"/>
      <c r="GRA512" s="18"/>
      <c r="GRB512" s="18"/>
      <c r="GRC512" s="18"/>
      <c r="GRD512" s="18"/>
      <c r="GRE512" s="18"/>
      <c r="GRF512" s="18"/>
      <c r="GRG512" s="18"/>
      <c r="GRH512" s="18"/>
      <c r="GRI512" s="18"/>
      <c r="GRJ512" s="18"/>
      <c r="GRK512" s="18"/>
      <c r="GRL512" s="18"/>
      <c r="GRM512" s="18"/>
      <c r="GRN512" s="18"/>
      <c r="GRO512" s="18"/>
      <c r="GRP512" s="18"/>
      <c r="GRQ512" s="18"/>
      <c r="GRR512" s="18"/>
      <c r="GRS512" s="18"/>
      <c r="GRT512" s="18"/>
      <c r="GRU512" s="18"/>
      <c r="GRV512" s="18"/>
      <c r="GRW512" s="18"/>
      <c r="GRX512" s="18"/>
      <c r="GRY512" s="18"/>
      <c r="GRZ512" s="18"/>
      <c r="GSA512" s="18"/>
      <c r="GSB512" s="18"/>
      <c r="GSC512" s="18"/>
      <c r="GSD512" s="18"/>
      <c r="GSE512" s="18"/>
      <c r="GSF512" s="18"/>
      <c r="GSG512" s="18"/>
      <c r="GSH512" s="18"/>
      <c r="GSI512" s="18"/>
      <c r="GSJ512" s="18"/>
      <c r="GSK512" s="18"/>
      <c r="GSL512" s="18"/>
      <c r="GSM512" s="18"/>
      <c r="GSN512" s="18"/>
      <c r="GSO512" s="18"/>
      <c r="GSP512" s="18"/>
      <c r="GSQ512" s="18"/>
      <c r="GSR512" s="18"/>
      <c r="GSS512" s="18"/>
      <c r="GST512" s="18"/>
      <c r="GSU512" s="18"/>
      <c r="GSV512" s="18"/>
      <c r="GSW512" s="18"/>
      <c r="GSX512" s="18"/>
      <c r="GSY512" s="18"/>
      <c r="GSZ512" s="18"/>
      <c r="GTA512" s="18"/>
      <c r="GTB512" s="18"/>
      <c r="GTC512" s="18"/>
      <c r="GTD512" s="18"/>
      <c r="GTE512" s="18"/>
      <c r="GTF512" s="18"/>
      <c r="GTG512" s="18"/>
      <c r="GTH512" s="18"/>
      <c r="GTI512" s="18"/>
      <c r="GTJ512" s="18"/>
      <c r="GTK512" s="18"/>
      <c r="GTL512" s="18"/>
      <c r="GTM512" s="18"/>
      <c r="GTN512" s="18"/>
      <c r="GTO512" s="18"/>
      <c r="GTP512" s="18"/>
      <c r="GTQ512" s="18"/>
      <c r="GTR512" s="18"/>
      <c r="GTS512" s="18"/>
      <c r="GTT512" s="18"/>
      <c r="GTU512" s="18"/>
      <c r="GTV512" s="18"/>
      <c r="GTW512" s="18"/>
      <c r="GTX512" s="18"/>
      <c r="GTY512" s="18"/>
      <c r="GTZ512" s="18"/>
      <c r="GUA512" s="18"/>
      <c r="GUB512" s="18"/>
      <c r="GUC512" s="18"/>
      <c r="GUD512" s="18"/>
      <c r="GUE512" s="18"/>
      <c r="GUF512" s="18"/>
      <c r="GUG512" s="18"/>
      <c r="GUH512" s="18"/>
      <c r="GUI512" s="18"/>
      <c r="GUJ512" s="18"/>
      <c r="GUK512" s="18"/>
      <c r="GUL512" s="18"/>
      <c r="GUM512" s="18"/>
      <c r="GUN512" s="18"/>
      <c r="GUO512" s="18"/>
      <c r="GUP512" s="18"/>
      <c r="GUQ512" s="18"/>
      <c r="GUR512" s="18"/>
      <c r="GUS512" s="18"/>
      <c r="GUT512" s="18"/>
      <c r="GUU512" s="18"/>
      <c r="GUV512" s="18"/>
      <c r="GUW512" s="18"/>
      <c r="GUX512" s="18"/>
      <c r="GUY512" s="18"/>
      <c r="GUZ512" s="18"/>
      <c r="GVA512" s="18"/>
      <c r="GVB512" s="18"/>
      <c r="GVC512" s="18"/>
      <c r="GVD512" s="18"/>
      <c r="GVE512" s="18"/>
      <c r="GVF512" s="18"/>
      <c r="GVG512" s="18"/>
      <c r="GVH512" s="18"/>
      <c r="GVI512" s="18"/>
      <c r="GVJ512" s="18"/>
      <c r="GVK512" s="18"/>
      <c r="GVL512" s="18"/>
      <c r="GVM512" s="18"/>
      <c r="GVN512" s="18"/>
      <c r="GVO512" s="18"/>
      <c r="GVP512" s="18"/>
      <c r="GVQ512" s="18"/>
      <c r="GVR512" s="18"/>
      <c r="GVS512" s="18"/>
      <c r="GVT512" s="18"/>
      <c r="GVU512" s="18"/>
      <c r="GVV512" s="18"/>
      <c r="GVW512" s="18"/>
      <c r="GVX512" s="18"/>
      <c r="GVY512" s="18"/>
      <c r="GVZ512" s="18"/>
      <c r="GWA512" s="18"/>
      <c r="GWB512" s="18"/>
      <c r="GWC512" s="18"/>
      <c r="GWD512" s="18"/>
      <c r="GWE512" s="18"/>
      <c r="GWF512" s="18"/>
      <c r="GWG512" s="18"/>
      <c r="GWH512" s="18"/>
      <c r="GWI512" s="18"/>
      <c r="GWJ512" s="18"/>
      <c r="GWK512" s="18"/>
      <c r="GWL512" s="18"/>
      <c r="GWM512" s="18"/>
      <c r="GWN512" s="18"/>
      <c r="GWO512" s="18"/>
      <c r="GWP512" s="18"/>
      <c r="GWQ512" s="18"/>
      <c r="GWR512" s="18"/>
      <c r="GWS512" s="18"/>
      <c r="GWT512" s="18"/>
      <c r="GWU512" s="18"/>
      <c r="GWV512" s="18"/>
      <c r="GWW512" s="18"/>
      <c r="GWX512" s="18"/>
      <c r="GWY512" s="18"/>
      <c r="GWZ512" s="18"/>
      <c r="GXA512" s="18"/>
      <c r="GXB512" s="18"/>
      <c r="GXC512" s="18"/>
      <c r="GXD512" s="18"/>
      <c r="GXE512" s="18"/>
      <c r="GXF512" s="18"/>
      <c r="GXG512" s="18"/>
      <c r="GXH512" s="18"/>
      <c r="GXI512" s="18"/>
      <c r="GXJ512" s="18"/>
      <c r="GXK512" s="18"/>
      <c r="GXL512" s="18"/>
      <c r="GXM512" s="18"/>
      <c r="GXN512" s="18"/>
      <c r="GXO512" s="18"/>
      <c r="GXP512" s="18"/>
      <c r="GXQ512" s="18"/>
      <c r="GXR512" s="18"/>
      <c r="GXS512" s="18"/>
      <c r="GXT512" s="18"/>
      <c r="GXU512" s="18"/>
      <c r="GXV512" s="18"/>
      <c r="GXW512" s="18"/>
      <c r="GXX512" s="18"/>
      <c r="GXY512" s="18"/>
      <c r="GXZ512" s="18"/>
      <c r="GYA512" s="18"/>
      <c r="GYB512" s="18"/>
      <c r="GYC512" s="18"/>
      <c r="GYD512" s="18"/>
      <c r="GYE512" s="18"/>
      <c r="GYF512" s="18"/>
      <c r="GYG512" s="18"/>
      <c r="GYH512" s="18"/>
      <c r="GYI512" s="18"/>
      <c r="GYJ512" s="18"/>
      <c r="GYK512" s="18"/>
      <c r="GYL512" s="18"/>
      <c r="GYM512" s="18"/>
      <c r="GYN512" s="18"/>
      <c r="GYO512" s="18"/>
      <c r="GYP512" s="18"/>
      <c r="GYQ512" s="18"/>
      <c r="GYR512" s="18"/>
      <c r="GYS512" s="18"/>
      <c r="GYT512" s="18"/>
      <c r="GYU512" s="18"/>
      <c r="GYV512" s="18"/>
      <c r="GYW512" s="18"/>
      <c r="GYX512" s="18"/>
      <c r="GYY512" s="18"/>
      <c r="GYZ512" s="18"/>
      <c r="GZA512" s="18"/>
      <c r="GZB512" s="18"/>
      <c r="GZC512" s="18"/>
      <c r="GZD512" s="18"/>
      <c r="GZE512" s="18"/>
      <c r="GZF512" s="18"/>
      <c r="GZG512" s="18"/>
      <c r="GZH512" s="18"/>
      <c r="GZI512" s="18"/>
      <c r="GZJ512" s="18"/>
      <c r="GZK512" s="18"/>
      <c r="GZL512" s="18"/>
      <c r="GZM512" s="18"/>
      <c r="GZN512" s="18"/>
      <c r="GZO512" s="18"/>
      <c r="GZP512" s="18"/>
      <c r="GZQ512" s="18"/>
      <c r="GZR512" s="18"/>
      <c r="GZS512" s="18"/>
      <c r="GZT512" s="18"/>
      <c r="GZU512" s="18"/>
      <c r="GZV512" s="18"/>
      <c r="GZW512" s="18"/>
      <c r="GZX512" s="18"/>
      <c r="GZY512" s="18"/>
      <c r="GZZ512" s="18"/>
      <c r="HAA512" s="18"/>
      <c r="HAB512" s="18"/>
      <c r="HAC512" s="18"/>
      <c r="HAD512" s="18"/>
      <c r="HAE512" s="18"/>
      <c r="HAF512" s="18"/>
      <c r="HAG512" s="18"/>
      <c r="HAH512" s="18"/>
      <c r="HAI512" s="18"/>
      <c r="HAJ512" s="18"/>
      <c r="HAK512" s="18"/>
      <c r="HAL512" s="18"/>
      <c r="HAM512" s="18"/>
      <c r="HAN512" s="18"/>
      <c r="HAO512" s="18"/>
      <c r="HAP512" s="18"/>
      <c r="HAQ512" s="18"/>
      <c r="HAR512" s="18"/>
      <c r="HAS512" s="18"/>
      <c r="HAT512" s="18"/>
      <c r="HAU512" s="18"/>
      <c r="HAV512" s="18"/>
      <c r="HAW512" s="18"/>
      <c r="HAX512" s="18"/>
      <c r="HAY512" s="18"/>
      <c r="HAZ512" s="18"/>
      <c r="HBA512" s="18"/>
      <c r="HBB512" s="18"/>
      <c r="HBC512" s="18"/>
      <c r="HBD512" s="18"/>
      <c r="HBE512" s="18"/>
      <c r="HBF512" s="18"/>
      <c r="HBG512" s="18"/>
      <c r="HBH512" s="18"/>
      <c r="HBI512" s="18"/>
      <c r="HBJ512" s="18"/>
      <c r="HBK512" s="18"/>
      <c r="HBL512" s="18"/>
      <c r="HBM512" s="18"/>
      <c r="HBN512" s="18"/>
      <c r="HBO512" s="18"/>
      <c r="HBP512" s="18"/>
      <c r="HBQ512" s="18"/>
      <c r="HBR512" s="18"/>
      <c r="HBS512" s="18"/>
      <c r="HBT512" s="18"/>
      <c r="HBU512" s="18"/>
      <c r="HBV512" s="18"/>
      <c r="HBW512" s="18"/>
      <c r="HBX512" s="18"/>
      <c r="HBY512" s="18"/>
      <c r="HBZ512" s="18"/>
      <c r="HCA512" s="18"/>
      <c r="HCB512" s="18"/>
      <c r="HCC512" s="18"/>
      <c r="HCD512" s="18"/>
      <c r="HCE512" s="18"/>
      <c r="HCF512" s="18"/>
      <c r="HCG512" s="18"/>
      <c r="HCH512" s="18"/>
      <c r="HCI512" s="18"/>
      <c r="HCJ512" s="18"/>
      <c r="HCK512" s="18"/>
      <c r="HCL512" s="18"/>
      <c r="HCM512" s="18"/>
      <c r="HCN512" s="18"/>
      <c r="HCO512" s="18"/>
      <c r="HCP512" s="18"/>
      <c r="HCQ512" s="18"/>
      <c r="HCR512" s="18"/>
      <c r="HCS512" s="18"/>
      <c r="HCT512" s="18"/>
      <c r="HCU512" s="18"/>
      <c r="HCV512" s="18"/>
      <c r="HCW512" s="18"/>
      <c r="HCX512" s="18"/>
      <c r="HCY512" s="18"/>
      <c r="HCZ512" s="18"/>
      <c r="HDA512" s="18"/>
      <c r="HDB512" s="18"/>
      <c r="HDC512" s="18"/>
      <c r="HDD512" s="18"/>
      <c r="HDE512" s="18"/>
      <c r="HDF512" s="18"/>
      <c r="HDG512" s="18"/>
      <c r="HDH512" s="18"/>
      <c r="HDI512" s="18"/>
      <c r="HDJ512" s="18"/>
      <c r="HDK512" s="18"/>
      <c r="HDL512" s="18"/>
      <c r="HDM512" s="18"/>
      <c r="HDN512" s="18"/>
      <c r="HDO512" s="18"/>
      <c r="HDP512" s="18"/>
      <c r="HDQ512" s="18"/>
      <c r="HDR512" s="18"/>
      <c r="HDS512" s="18"/>
      <c r="HDT512" s="18"/>
      <c r="HDU512" s="18"/>
      <c r="HDV512" s="18"/>
      <c r="HDW512" s="18"/>
      <c r="HDX512" s="18"/>
      <c r="HDY512" s="18"/>
      <c r="HDZ512" s="18"/>
      <c r="HEA512" s="18"/>
      <c r="HEB512" s="18"/>
      <c r="HEC512" s="18"/>
      <c r="HED512" s="18"/>
      <c r="HEE512" s="18"/>
      <c r="HEF512" s="18"/>
      <c r="HEG512" s="18"/>
      <c r="HEH512" s="18"/>
      <c r="HEI512" s="18"/>
      <c r="HEJ512" s="18"/>
      <c r="HEK512" s="18"/>
      <c r="HEL512" s="18"/>
      <c r="HEM512" s="18"/>
      <c r="HEN512" s="18"/>
      <c r="HEO512" s="18"/>
      <c r="HEP512" s="18"/>
      <c r="HEQ512" s="18"/>
      <c r="HER512" s="18"/>
      <c r="HES512" s="18"/>
      <c r="HET512" s="18"/>
      <c r="HEU512" s="18"/>
      <c r="HEV512" s="18"/>
      <c r="HEW512" s="18"/>
      <c r="HEX512" s="18"/>
      <c r="HEY512" s="18"/>
      <c r="HEZ512" s="18"/>
      <c r="HFA512" s="18"/>
      <c r="HFB512" s="18"/>
      <c r="HFC512" s="18"/>
      <c r="HFD512" s="18"/>
      <c r="HFE512" s="18"/>
      <c r="HFF512" s="18"/>
      <c r="HFG512" s="18"/>
      <c r="HFH512" s="18"/>
      <c r="HFI512" s="18"/>
      <c r="HFJ512" s="18"/>
      <c r="HFK512" s="18"/>
      <c r="HFL512" s="18"/>
      <c r="HFM512" s="18"/>
      <c r="HFN512" s="18"/>
      <c r="HFO512" s="18"/>
      <c r="HFP512" s="18"/>
      <c r="HFQ512" s="18"/>
      <c r="HFR512" s="18"/>
      <c r="HFS512" s="18"/>
      <c r="HFT512" s="18"/>
      <c r="HFU512" s="18"/>
      <c r="HFV512" s="18"/>
      <c r="HFW512" s="18"/>
      <c r="HFX512" s="18"/>
      <c r="HFY512" s="18"/>
      <c r="HFZ512" s="18"/>
      <c r="HGA512" s="18"/>
      <c r="HGB512" s="18"/>
      <c r="HGC512" s="18"/>
      <c r="HGD512" s="18"/>
      <c r="HGE512" s="18"/>
      <c r="HGF512" s="18"/>
      <c r="HGG512" s="18"/>
      <c r="HGH512" s="18"/>
      <c r="HGI512" s="18"/>
      <c r="HGJ512" s="18"/>
      <c r="HGK512" s="18"/>
      <c r="HGL512" s="18"/>
      <c r="HGM512" s="18"/>
      <c r="HGN512" s="18"/>
      <c r="HGO512" s="18"/>
      <c r="HGP512" s="18"/>
      <c r="HGQ512" s="18"/>
      <c r="HGR512" s="18"/>
      <c r="HGS512" s="18"/>
      <c r="HGT512" s="18"/>
      <c r="HGU512" s="18"/>
      <c r="HGV512" s="18"/>
      <c r="HGW512" s="18"/>
      <c r="HGX512" s="18"/>
      <c r="HGY512" s="18"/>
      <c r="HGZ512" s="18"/>
      <c r="HHA512" s="18"/>
      <c r="HHB512" s="18"/>
      <c r="HHC512" s="18"/>
      <c r="HHD512" s="18"/>
      <c r="HHE512" s="18"/>
      <c r="HHF512" s="18"/>
      <c r="HHG512" s="18"/>
      <c r="HHH512" s="18"/>
      <c r="HHI512" s="18"/>
      <c r="HHJ512" s="18"/>
      <c r="HHK512" s="18"/>
      <c r="HHL512" s="18"/>
      <c r="HHM512" s="18"/>
      <c r="HHN512" s="18"/>
      <c r="HHO512" s="18"/>
      <c r="HHP512" s="18"/>
      <c r="HHQ512" s="18"/>
      <c r="HHR512" s="18"/>
      <c r="HHS512" s="18"/>
      <c r="HHT512" s="18"/>
      <c r="HHU512" s="18"/>
      <c r="HHV512" s="18"/>
      <c r="HHW512" s="18"/>
      <c r="HHX512" s="18"/>
      <c r="HHY512" s="18"/>
      <c r="HHZ512" s="18"/>
      <c r="HIA512" s="18"/>
      <c r="HIB512" s="18"/>
      <c r="HIC512" s="18"/>
      <c r="HID512" s="18"/>
      <c r="HIE512" s="18"/>
      <c r="HIF512" s="18"/>
      <c r="HIG512" s="18"/>
      <c r="HIH512" s="18"/>
      <c r="HII512" s="18"/>
      <c r="HIJ512" s="18"/>
      <c r="HIK512" s="18"/>
      <c r="HIL512" s="18"/>
      <c r="HIM512" s="18"/>
      <c r="HIN512" s="18"/>
      <c r="HIO512" s="18"/>
      <c r="HIP512" s="18"/>
      <c r="HIQ512" s="18"/>
      <c r="HIR512" s="18"/>
      <c r="HIS512" s="18"/>
      <c r="HIT512" s="18"/>
      <c r="HIU512" s="18"/>
      <c r="HIV512" s="18"/>
      <c r="HIW512" s="18"/>
      <c r="HIX512" s="18"/>
      <c r="HIY512" s="18"/>
      <c r="HIZ512" s="18"/>
      <c r="HJA512" s="18"/>
      <c r="HJB512" s="18"/>
      <c r="HJC512" s="18"/>
      <c r="HJD512" s="18"/>
      <c r="HJE512" s="18"/>
      <c r="HJF512" s="18"/>
      <c r="HJG512" s="18"/>
      <c r="HJH512" s="18"/>
      <c r="HJI512" s="18"/>
      <c r="HJJ512" s="18"/>
      <c r="HJK512" s="18"/>
      <c r="HJL512" s="18"/>
      <c r="HJM512" s="18"/>
      <c r="HJN512" s="18"/>
      <c r="HJO512" s="18"/>
      <c r="HJP512" s="18"/>
      <c r="HJQ512" s="18"/>
      <c r="HJR512" s="18"/>
      <c r="HJS512" s="18"/>
      <c r="HJT512" s="18"/>
      <c r="HJU512" s="18"/>
      <c r="HJV512" s="18"/>
      <c r="HJW512" s="18"/>
      <c r="HJX512" s="18"/>
      <c r="HJY512" s="18"/>
      <c r="HJZ512" s="18"/>
      <c r="HKA512" s="18"/>
      <c r="HKB512" s="18"/>
      <c r="HKC512" s="18"/>
      <c r="HKD512" s="18"/>
      <c r="HKE512" s="18"/>
      <c r="HKF512" s="18"/>
      <c r="HKG512" s="18"/>
      <c r="HKH512" s="18"/>
      <c r="HKI512" s="18"/>
      <c r="HKJ512" s="18"/>
      <c r="HKK512" s="18"/>
      <c r="HKL512" s="18"/>
      <c r="HKM512" s="18"/>
      <c r="HKN512" s="18"/>
      <c r="HKO512" s="18"/>
      <c r="HKP512" s="18"/>
      <c r="HKQ512" s="18"/>
      <c r="HKR512" s="18"/>
      <c r="HKS512" s="18"/>
      <c r="HKT512" s="18"/>
      <c r="HKU512" s="18"/>
      <c r="HKV512" s="18"/>
      <c r="HKW512" s="18"/>
      <c r="HKX512" s="18"/>
      <c r="HKY512" s="18"/>
      <c r="HKZ512" s="18"/>
      <c r="HLA512" s="18"/>
      <c r="HLB512" s="18"/>
      <c r="HLC512" s="18"/>
      <c r="HLD512" s="18"/>
      <c r="HLE512" s="18"/>
      <c r="HLF512" s="18"/>
      <c r="HLG512" s="18"/>
      <c r="HLH512" s="18"/>
      <c r="HLI512" s="18"/>
      <c r="HLJ512" s="18"/>
      <c r="HLK512" s="18"/>
      <c r="HLL512" s="18"/>
      <c r="HLM512" s="18"/>
      <c r="HLN512" s="18"/>
      <c r="HLO512" s="18"/>
      <c r="HLP512" s="18"/>
      <c r="HLQ512" s="18"/>
      <c r="HLR512" s="18"/>
      <c r="HLS512" s="18"/>
      <c r="HLT512" s="18"/>
      <c r="HLU512" s="18"/>
      <c r="HLV512" s="18"/>
      <c r="HLW512" s="18"/>
      <c r="HLX512" s="18"/>
      <c r="HLY512" s="18"/>
      <c r="HLZ512" s="18"/>
      <c r="HMA512" s="18"/>
      <c r="HMB512" s="18"/>
      <c r="HMC512" s="18"/>
      <c r="HMD512" s="18"/>
      <c r="HME512" s="18"/>
      <c r="HMF512" s="18"/>
      <c r="HMG512" s="18"/>
      <c r="HMH512" s="18"/>
      <c r="HMI512" s="18"/>
      <c r="HMJ512" s="18"/>
      <c r="HMK512" s="18"/>
      <c r="HML512" s="18"/>
      <c r="HMM512" s="18"/>
      <c r="HMN512" s="18"/>
      <c r="HMO512" s="18"/>
      <c r="HMP512" s="18"/>
      <c r="HMQ512" s="18"/>
      <c r="HMR512" s="18"/>
      <c r="HMS512" s="18"/>
      <c r="HMT512" s="18"/>
      <c r="HMU512" s="18"/>
      <c r="HMV512" s="18"/>
      <c r="HMW512" s="18"/>
      <c r="HMX512" s="18"/>
      <c r="HMY512" s="18"/>
      <c r="HMZ512" s="18"/>
      <c r="HNA512" s="18"/>
      <c r="HNB512" s="18"/>
      <c r="HNC512" s="18"/>
      <c r="HND512" s="18"/>
      <c r="HNE512" s="18"/>
      <c r="HNF512" s="18"/>
      <c r="HNG512" s="18"/>
      <c r="HNH512" s="18"/>
      <c r="HNI512" s="18"/>
      <c r="HNJ512" s="18"/>
      <c r="HNK512" s="18"/>
      <c r="HNL512" s="18"/>
      <c r="HNM512" s="18"/>
      <c r="HNN512" s="18"/>
      <c r="HNO512" s="18"/>
      <c r="HNP512" s="18"/>
      <c r="HNQ512" s="18"/>
      <c r="HNR512" s="18"/>
      <c r="HNS512" s="18"/>
      <c r="HNT512" s="18"/>
      <c r="HNU512" s="18"/>
      <c r="HNV512" s="18"/>
      <c r="HNW512" s="18"/>
      <c r="HNX512" s="18"/>
      <c r="HNY512" s="18"/>
      <c r="HNZ512" s="18"/>
      <c r="HOA512" s="18"/>
      <c r="HOB512" s="18"/>
      <c r="HOC512" s="18"/>
      <c r="HOD512" s="18"/>
      <c r="HOE512" s="18"/>
      <c r="HOF512" s="18"/>
      <c r="HOG512" s="18"/>
      <c r="HOH512" s="18"/>
      <c r="HOI512" s="18"/>
      <c r="HOJ512" s="18"/>
      <c r="HOK512" s="18"/>
      <c r="HOL512" s="18"/>
      <c r="HOM512" s="18"/>
      <c r="HON512" s="18"/>
      <c r="HOO512" s="18"/>
      <c r="HOP512" s="18"/>
      <c r="HOQ512" s="18"/>
      <c r="HOR512" s="18"/>
      <c r="HOS512" s="18"/>
      <c r="HOT512" s="18"/>
      <c r="HOU512" s="18"/>
      <c r="HOV512" s="18"/>
      <c r="HOW512" s="18"/>
      <c r="HOX512" s="18"/>
      <c r="HOY512" s="18"/>
      <c r="HOZ512" s="18"/>
      <c r="HPA512" s="18"/>
      <c r="HPB512" s="18"/>
      <c r="HPC512" s="18"/>
      <c r="HPD512" s="18"/>
      <c r="HPE512" s="18"/>
      <c r="HPF512" s="18"/>
      <c r="HPG512" s="18"/>
      <c r="HPH512" s="18"/>
      <c r="HPI512" s="18"/>
      <c r="HPJ512" s="18"/>
      <c r="HPK512" s="18"/>
      <c r="HPL512" s="18"/>
      <c r="HPM512" s="18"/>
      <c r="HPN512" s="18"/>
      <c r="HPO512" s="18"/>
      <c r="HPP512" s="18"/>
      <c r="HPQ512" s="18"/>
      <c r="HPR512" s="18"/>
      <c r="HPS512" s="18"/>
      <c r="HPT512" s="18"/>
      <c r="HPU512" s="18"/>
      <c r="HPV512" s="18"/>
      <c r="HPW512" s="18"/>
      <c r="HPX512" s="18"/>
      <c r="HPY512" s="18"/>
      <c r="HPZ512" s="18"/>
      <c r="HQA512" s="18"/>
      <c r="HQB512" s="18"/>
      <c r="HQC512" s="18"/>
      <c r="HQD512" s="18"/>
      <c r="HQE512" s="18"/>
      <c r="HQF512" s="18"/>
      <c r="HQG512" s="18"/>
      <c r="HQH512" s="18"/>
      <c r="HQI512" s="18"/>
      <c r="HQJ512" s="18"/>
      <c r="HQK512" s="18"/>
      <c r="HQL512" s="18"/>
      <c r="HQM512" s="18"/>
      <c r="HQN512" s="18"/>
      <c r="HQO512" s="18"/>
      <c r="HQP512" s="18"/>
      <c r="HQQ512" s="18"/>
      <c r="HQR512" s="18"/>
      <c r="HQS512" s="18"/>
      <c r="HQT512" s="18"/>
      <c r="HQU512" s="18"/>
      <c r="HQV512" s="18"/>
      <c r="HQW512" s="18"/>
      <c r="HQX512" s="18"/>
      <c r="HQY512" s="18"/>
      <c r="HQZ512" s="18"/>
      <c r="HRA512" s="18"/>
      <c r="HRB512" s="18"/>
      <c r="HRC512" s="18"/>
      <c r="HRD512" s="18"/>
      <c r="HRE512" s="18"/>
      <c r="HRF512" s="18"/>
      <c r="HRG512" s="18"/>
      <c r="HRH512" s="18"/>
      <c r="HRI512" s="18"/>
      <c r="HRJ512" s="18"/>
      <c r="HRK512" s="18"/>
      <c r="HRL512" s="18"/>
      <c r="HRM512" s="18"/>
      <c r="HRN512" s="18"/>
      <c r="HRO512" s="18"/>
      <c r="HRP512" s="18"/>
      <c r="HRQ512" s="18"/>
      <c r="HRR512" s="18"/>
      <c r="HRS512" s="18"/>
      <c r="HRT512" s="18"/>
      <c r="HRU512" s="18"/>
      <c r="HRV512" s="18"/>
      <c r="HRW512" s="18"/>
      <c r="HRX512" s="18"/>
      <c r="HRY512" s="18"/>
      <c r="HRZ512" s="18"/>
      <c r="HSA512" s="18"/>
      <c r="HSB512" s="18"/>
      <c r="HSC512" s="18"/>
      <c r="HSD512" s="18"/>
      <c r="HSE512" s="18"/>
      <c r="HSF512" s="18"/>
      <c r="HSG512" s="18"/>
      <c r="HSH512" s="18"/>
      <c r="HSI512" s="18"/>
      <c r="HSJ512" s="18"/>
      <c r="HSK512" s="18"/>
      <c r="HSL512" s="18"/>
      <c r="HSM512" s="18"/>
      <c r="HSN512" s="18"/>
      <c r="HSO512" s="18"/>
      <c r="HSP512" s="18"/>
      <c r="HSQ512" s="18"/>
      <c r="HSR512" s="18"/>
      <c r="HSS512" s="18"/>
      <c r="HST512" s="18"/>
      <c r="HSU512" s="18"/>
      <c r="HSV512" s="18"/>
      <c r="HSW512" s="18"/>
      <c r="HSX512" s="18"/>
      <c r="HSY512" s="18"/>
      <c r="HSZ512" s="18"/>
      <c r="HTA512" s="18"/>
      <c r="HTB512" s="18"/>
      <c r="HTC512" s="18"/>
      <c r="HTD512" s="18"/>
      <c r="HTE512" s="18"/>
      <c r="HTF512" s="18"/>
      <c r="HTG512" s="18"/>
      <c r="HTH512" s="18"/>
      <c r="HTI512" s="18"/>
      <c r="HTJ512" s="18"/>
      <c r="HTK512" s="18"/>
      <c r="HTL512" s="18"/>
      <c r="HTM512" s="18"/>
      <c r="HTN512" s="18"/>
      <c r="HTO512" s="18"/>
      <c r="HTP512" s="18"/>
      <c r="HTQ512" s="18"/>
      <c r="HTR512" s="18"/>
      <c r="HTS512" s="18"/>
      <c r="HTT512" s="18"/>
      <c r="HTU512" s="18"/>
      <c r="HTV512" s="18"/>
      <c r="HTW512" s="18"/>
      <c r="HTX512" s="18"/>
      <c r="HTY512" s="18"/>
      <c r="HTZ512" s="18"/>
      <c r="HUA512" s="18"/>
      <c r="HUB512" s="18"/>
      <c r="HUC512" s="18"/>
      <c r="HUD512" s="18"/>
      <c r="HUE512" s="18"/>
      <c r="HUF512" s="18"/>
      <c r="HUG512" s="18"/>
      <c r="HUH512" s="18"/>
      <c r="HUI512" s="18"/>
      <c r="HUJ512" s="18"/>
      <c r="HUK512" s="18"/>
      <c r="HUL512" s="18"/>
      <c r="HUM512" s="18"/>
      <c r="HUN512" s="18"/>
      <c r="HUO512" s="18"/>
      <c r="HUP512" s="18"/>
      <c r="HUQ512" s="18"/>
      <c r="HUR512" s="18"/>
      <c r="HUS512" s="18"/>
      <c r="HUT512" s="18"/>
      <c r="HUU512" s="18"/>
      <c r="HUV512" s="18"/>
      <c r="HUW512" s="18"/>
      <c r="HUX512" s="18"/>
      <c r="HUY512" s="18"/>
      <c r="HUZ512" s="18"/>
      <c r="HVA512" s="18"/>
      <c r="HVB512" s="18"/>
      <c r="HVC512" s="18"/>
      <c r="HVD512" s="18"/>
      <c r="HVE512" s="18"/>
      <c r="HVF512" s="18"/>
      <c r="HVG512" s="18"/>
      <c r="HVH512" s="18"/>
      <c r="HVI512" s="18"/>
      <c r="HVJ512" s="18"/>
      <c r="HVK512" s="18"/>
      <c r="HVL512" s="18"/>
      <c r="HVM512" s="18"/>
      <c r="HVN512" s="18"/>
      <c r="HVO512" s="18"/>
      <c r="HVP512" s="18"/>
      <c r="HVQ512" s="18"/>
      <c r="HVR512" s="18"/>
      <c r="HVS512" s="18"/>
      <c r="HVT512" s="18"/>
      <c r="HVU512" s="18"/>
      <c r="HVV512" s="18"/>
      <c r="HVW512" s="18"/>
      <c r="HVX512" s="18"/>
      <c r="HVY512" s="18"/>
      <c r="HVZ512" s="18"/>
      <c r="HWA512" s="18"/>
      <c r="HWB512" s="18"/>
      <c r="HWC512" s="18"/>
      <c r="HWD512" s="18"/>
      <c r="HWE512" s="18"/>
      <c r="HWF512" s="18"/>
      <c r="HWG512" s="18"/>
      <c r="HWH512" s="18"/>
      <c r="HWI512" s="18"/>
      <c r="HWJ512" s="18"/>
      <c r="HWK512" s="18"/>
      <c r="HWL512" s="18"/>
      <c r="HWM512" s="18"/>
      <c r="HWN512" s="18"/>
      <c r="HWO512" s="18"/>
      <c r="HWP512" s="18"/>
      <c r="HWQ512" s="18"/>
      <c r="HWR512" s="18"/>
      <c r="HWS512" s="18"/>
      <c r="HWT512" s="18"/>
      <c r="HWU512" s="18"/>
      <c r="HWV512" s="18"/>
      <c r="HWW512" s="18"/>
      <c r="HWX512" s="18"/>
      <c r="HWY512" s="18"/>
      <c r="HWZ512" s="18"/>
      <c r="HXA512" s="18"/>
      <c r="HXB512" s="18"/>
      <c r="HXC512" s="18"/>
      <c r="HXD512" s="18"/>
      <c r="HXE512" s="18"/>
      <c r="HXF512" s="18"/>
      <c r="HXG512" s="18"/>
      <c r="HXH512" s="18"/>
      <c r="HXI512" s="18"/>
      <c r="HXJ512" s="18"/>
      <c r="HXK512" s="18"/>
      <c r="HXL512" s="18"/>
      <c r="HXM512" s="18"/>
      <c r="HXN512" s="18"/>
      <c r="HXO512" s="18"/>
      <c r="HXP512" s="18"/>
      <c r="HXQ512" s="18"/>
      <c r="HXR512" s="18"/>
      <c r="HXS512" s="18"/>
      <c r="HXT512" s="18"/>
      <c r="HXU512" s="18"/>
      <c r="HXV512" s="18"/>
      <c r="HXW512" s="18"/>
      <c r="HXX512" s="18"/>
      <c r="HXY512" s="18"/>
      <c r="HXZ512" s="18"/>
      <c r="HYA512" s="18"/>
      <c r="HYB512" s="18"/>
      <c r="HYC512" s="18"/>
      <c r="HYD512" s="18"/>
      <c r="HYE512" s="18"/>
      <c r="HYF512" s="18"/>
      <c r="HYG512" s="18"/>
      <c r="HYH512" s="18"/>
      <c r="HYI512" s="18"/>
      <c r="HYJ512" s="18"/>
      <c r="HYK512" s="18"/>
      <c r="HYL512" s="18"/>
      <c r="HYM512" s="18"/>
      <c r="HYN512" s="18"/>
      <c r="HYO512" s="18"/>
      <c r="HYP512" s="18"/>
      <c r="HYQ512" s="18"/>
      <c r="HYR512" s="18"/>
      <c r="HYS512" s="18"/>
      <c r="HYT512" s="18"/>
      <c r="HYU512" s="18"/>
      <c r="HYV512" s="18"/>
      <c r="HYW512" s="18"/>
      <c r="HYX512" s="18"/>
      <c r="HYY512" s="18"/>
      <c r="HYZ512" s="18"/>
      <c r="HZA512" s="18"/>
      <c r="HZB512" s="18"/>
      <c r="HZC512" s="18"/>
      <c r="HZD512" s="18"/>
      <c r="HZE512" s="18"/>
      <c r="HZF512" s="18"/>
      <c r="HZG512" s="18"/>
      <c r="HZH512" s="18"/>
      <c r="HZI512" s="18"/>
      <c r="HZJ512" s="18"/>
      <c r="HZK512" s="18"/>
      <c r="HZL512" s="18"/>
      <c r="HZM512" s="18"/>
      <c r="HZN512" s="18"/>
      <c r="HZO512" s="18"/>
      <c r="HZP512" s="18"/>
      <c r="HZQ512" s="18"/>
      <c r="HZR512" s="18"/>
      <c r="HZS512" s="18"/>
      <c r="HZT512" s="18"/>
      <c r="HZU512" s="18"/>
      <c r="HZV512" s="18"/>
      <c r="HZW512" s="18"/>
      <c r="HZX512" s="18"/>
      <c r="HZY512" s="18"/>
      <c r="HZZ512" s="18"/>
      <c r="IAA512" s="18"/>
      <c r="IAB512" s="18"/>
      <c r="IAC512" s="18"/>
      <c r="IAD512" s="18"/>
      <c r="IAE512" s="18"/>
      <c r="IAF512" s="18"/>
      <c r="IAG512" s="18"/>
      <c r="IAH512" s="18"/>
      <c r="IAI512" s="18"/>
      <c r="IAJ512" s="18"/>
      <c r="IAK512" s="18"/>
      <c r="IAL512" s="18"/>
      <c r="IAM512" s="18"/>
      <c r="IAN512" s="18"/>
      <c r="IAO512" s="18"/>
      <c r="IAP512" s="18"/>
      <c r="IAQ512" s="18"/>
      <c r="IAR512" s="18"/>
      <c r="IAS512" s="18"/>
      <c r="IAT512" s="18"/>
      <c r="IAU512" s="18"/>
      <c r="IAV512" s="18"/>
      <c r="IAW512" s="18"/>
      <c r="IAX512" s="18"/>
      <c r="IAY512" s="18"/>
      <c r="IAZ512" s="18"/>
      <c r="IBA512" s="18"/>
      <c r="IBB512" s="18"/>
      <c r="IBC512" s="18"/>
      <c r="IBD512" s="18"/>
      <c r="IBE512" s="18"/>
      <c r="IBF512" s="18"/>
      <c r="IBG512" s="18"/>
      <c r="IBH512" s="18"/>
      <c r="IBI512" s="18"/>
      <c r="IBJ512" s="18"/>
      <c r="IBK512" s="18"/>
      <c r="IBL512" s="18"/>
      <c r="IBM512" s="18"/>
      <c r="IBN512" s="18"/>
      <c r="IBO512" s="18"/>
      <c r="IBP512" s="18"/>
      <c r="IBQ512" s="18"/>
      <c r="IBR512" s="18"/>
      <c r="IBS512" s="18"/>
      <c r="IBT512" s="18"/>
      <c r="IBU512" s="18"/>
      <c r="IBV512" s="18"/>
      <c r="IBW512" s="18"/>
      <c r="IBX512" s="18"/>
      <c r="IBY512" s="18"/>
      <c r="IBZ512" s="18"/>
      <c r="ICA512" s="18"/>
      <c r="ICB512" s="18"/>
      <c r="ICC512" s="18"/>
      <c r="ICD512" s="18"/>
      <c r="ICE512" s="18"/>
      <c r="ICF512" s="18"/>
      <c r="ICG512" s="18"/>
      <c r="ICH512" s="18"/>
      <c r="ICI512" s="18"/>
      <c r="ICJ512" s="18"/>
      <c r="ICK512" s="18"/>
      <c r="ICL512" s="18"/>
      <c r="ICM512" s="18"/>
      <c r="ICN512" s="18"/>
      <c r="ICO512" s="18"/>
      <c r="ICP512" s="18"/>
      <c r="ICQ512" s="18"/>
      <c r="ICR512" s="18"/>
      <c r="ICS512" s="18"/>
      <c r="ICT512" s="18"/>
      <c r="ICU512" s="18"/>
      <c r="ICV512" s="18"/>
      <c r="ICW512" s="18"/>
      <c r="ICX512" s="18"/>
      <c r="ICY512" s="18"/>
      <c r="ICZ512" s="18"/>
      <c r="IDA512" s="18"/>
      <c r="IDB512" s="18"/>
      <c r="IDC512" s="18"/>
      <c r="IDD512" s="18"/>
      <c r="IDE512" s="18"/>
      <c r="IDF512" s="18"/>
      <c r="IDG512" s="18"/>
      <c r="IDH512" s="18"/>
      <c r="IDI512" s="18"/>
      <c r="IDJ512" s="18"/>
      <c r="IDK512" s="18"/>
      <c r="IDL512" s="18"/>
      <c r="IDM512" s="18"/>
      <c r="IDN512" s="18"/>
      <c r="IDO512" s="18"/>
      <c r="IDP512" s="18"/>
      <c r="IDQ512" s="18"/>
      <c r="IDR512" s="18"/>
      <c r="IDS512" s="18"/>
      <c r="IDT512" s="18"/>
      <c r="IDU512" s="18"/>
      <c r="IDV512" s="18"/>
      <c r="IDW512" s="18"/>
      <c r="IDX512" s="18"/>
      <c r="IDY512" s="18"/>
      <c r="IDZ512" s="18"/>
      <c r="IEA512" s="18"/>
      <c r="IEB512" s="18"/>
      <c r="IEC512" s="18"/>
      <c r="IED512" s="18"/>
      <c r="IEE512" s="18"/>
      <c r="IEF512" s="18"/>
      <c r="IEG512" s="18"/>
      <c r="IEH512" s="18"/>
      <c r="IEI512" s="18"/>
      <c r="IEJ512" s="18"/>
      <c r="IEK512" s="18"/>
      <c r="IEL512" s="18"/>
      <c r="IEM512" s="18"/>
      <c r="IEN512" s="18"/>
      <c r="IEO512" s="18"/>
      <c r="IEP512" s="18"/>
      <c r="IEQ512" s="18"/>
      <c r="IER512" s="18"/>
      <c r="IES512" s="18"/>
      <c r="IET512" s="18"/>
      <c r="IEU512" s="18"/>
      <c r="IEV512" s="18"/>
      <c r="IEW512" s="18"/>
      <c r="IEX512" s="18"/>
      <c r="IEY512" s="18"/>
      <c r="IEZ512" s="18"/>
      <c r="IFA512" s="18"/>
      <c r="IFB512" s="18"/>
      <c r="IFC512" s="18"/>
      <c r="IFD512" s="18"/>
      <c r="IFE512" s="18"/>
      <c r="IFF512" s="18"/>
      <c r="IFG512" s="18"/>
      <c r="IFH512" s="18"/>
      <c r="IFI512" s="18"/>
      <c r="IFJ512" s="18"/>
      <c r="IFK512" s="18"/>
      <c r="IFL512" s="18"/>
      <c r="IFM512" s="18"/>
      <c r="IFN512" s="18"/>
      <c r="IFO512" s="18"/>
      <c r="IFP512" s="18"/>
      <c r="IFQ512" s="18"/>
      <c r="IFR512" s="18"/>
      <c r="IFS512" s="18"/>
      <c r="IFT512" s="18"/>
      <c r="IFU512" s="18"/>
      <c r="IFV512" s="18"/>
      <c r="IFW512" s="18"/>
      <c r="IFX512" s="18"/>
      <c r="IFY512" s="18"/>
      <c r="IFZ512" s="18"/>
      <c r="IGA512" s="18"/>
      <c r="IGB512" s="18"/>
      <c r="IGC512" s="18"/>
      <c r="IGD512" s="18"/>
      <c r="IGE512" s="18"/>
      <c r="IGF512" s="18"/>
      <c r="IGG512" s="18"/>
      <c r="IGH512" s="18"/>
      <c r="IGI512" s="18"/>
      <c r="IGJ512" s="18"/>
      <c r="IGK512" s="18"/>
      <c r="IGL512" s="18"/>
      <c r="IGM512" s="18"/>
      <c r="IGN512" s="18"/>
      <c r="IGO512" s="18"/>
      <c r="IGP512" s="18"/>
      <c r="IGQ512" s="18"/>
      <c r="IGR512" s="18"/>
      <c r="IGS512" s="18"/>
      <c r="IGT512" s="18"/>
      <c r="IGU512" s="18"/>
      <c r="IGV512" s="18"/>
      <c r="IGW512" s="18"/>
      <c r="IGX512" s="18"/>
      <c r="IGY512" s="18"/>
      <c r="IGZ512" s="18"/>
      <c r="IHA512" s="18"/>
      <c r="IHB512" s="18"/>
      <c r="IHC512" s="18"/>
      <c r="IHD512" s="18"/>
      <c r="IHE512" s="18"/>
      <c r="IHF512" s="18"/>
      <c r="IHG512" s="18"/>
      <c r="IHH512" s="18"/>
      <c r="IHI512" s="18"/>
      <c r="IHJ512" s="18"/>
      <c r="IHK512" s="18"/>
      <c r="IHL512" s="18"/>
      <c r="IHM512" s="18"/>
      <c r="IHN512" s="18"/>
      <c r="IHO512" s="18"/>
      <c r="IHP512" s="18"/>
      <c r="IHQ512" s="18"/>
      <c r="IHR512" s="18"/>
      <c r="IHS512" s="18"/>
      <c r="IHT512" s="18"/>
      <c r="IHU512" s="18"/>
      <c r="IHV512" s="18"/>
      <c r="IHW512" s="18"/>
      <c r="IHX512" s="18"/>
      <c r="IHY512" s="18"/>
      <c r="IHZ512" s="18"/>
      <c r="IIA512" s="18"/>
      <c r="IIB512" s="18"/>
      <c r="IIC512" s="18"/>
      <c r="IID512" s="18"/>
      <c r="IIE512" s="18"/>
      <c r="IIF512" s="18"/>
      <c r="IIG512" s="18"/>
      <c r="IIH512" s="18"/>
      <c r="III512" s="18"/>
      <c r="IIJ512" s="18"/>
      <c r="IIK512" s="18"/>
      <c r="IIL512" s="18"/>
      <c r="IIM512" s="18"/>
      <c r="IIN512" s="18"/>
      <c r="IIO512" s="18"/>
      <c r="IIP512" s="18"/>
      <c r="IIQ512" s="18"/>
      <c r="IIR512" s="18"/>
      <c r="IIS512" s="18"/>
      <c r="IIT512" s="18"/>
      <c r="IIU512" s="18"/>
      <c r="IIV512" s="18"/>
      <c r="IIW512" s="18"/>
      <c r="IIX512" s="18"/>
      <c r="IIY512" s="18"/>
      <c r="IIZ512" s="18"/>
      <c r="IJA512" s="18"/>
      <c r="IJB512" s="18"/>
      <c r="IJC512" s="18"/>
      <c r="IJD512" s="18"/>
      <c r="IJE512" s="18"/>
      <c r="IJF512" s="18"/>
      <c r="IJG512" s="18"/>
      <c r="IJH512" s="18"/>
      <c r="IJI512" s="18"/>
      <c r="IJJ512" s="18"/>
      <c r="IJK512" s="18"/>
      <c r="IJL512" s="18"/>
      <c r="IJM512" s="18"/>
      <c r="IJN512" s="18"/>
      <c r="IJO512" s="18"/>
      <c r="IJP512" s="18"/>
      <c r="IJQ512" s="18"/>
      <c r="IJR512" s="18"/>
      <c r="IJS512" s="18"/>
      <c r="IJT512" s="18"/>
      <c r="IJU512" s="18"/>
      <c r="IJV512" s="18"/>
      <c r="IJW512" s="18"/>
      <c r="IJX512" s="18"/>
      <c r="IJY512" s="18"/>
      <c r="IJZ512" s="18"/>
      <c r="IKA512" s="18"/>
      <c r="IKB512" s="18"/>
      <c r="IKC512" s="18"/>
      <c r="IKD512" s="18"/>
      <c r="IKE512" s="18"/>
      <c r="IKF512" s="18"/>
      <c r="IKG512" s="18"/>
      <c r="IKH512" s="18"/>
      <c r="IKI512" s="18"/>
      <c r="IKJ512" s="18"/>
      <c r="IKK512" s="18"/>
      <c r="IKL512" s="18"/>
      <c r="IKM512" s="18"/>
      <c r="IKN512" s="18"/>
      <c r="IKO512" s="18"/>
      <c r="IKP512" s="18"/>
      <c r="IKQ512" s="18"/>
      <c r="IKR512" s="18"/>
      <c r="IKS512" s="18"/>
      <c r="IKT512" s="18"/>
      <c r="IKU512" s="18"/>
      <c r="IKV512" s="18"/>
      <c r="IKW512" s="18"/>
      <c r="IKX512" s="18"/>
      <c r="IKY512" s="18"/>
      <c r="IKZ512" s="18"/>
      <c r="ILA512" s="18"/>
      <c r="ILB512" s="18"/>
      <c r="ILC512" s="18"/>
      <c r="ILD512" s="18"/>
      <c r="ILE512" s="18"/>
      <c r="ILF512" s="18"/>
      <c r="ILG512" s="18"/>
      <c r="ILH512" s="18"/>
      <c r="ILI512" s="18"/>
      <c r="ILJ512" s="18"/>
      <c r="ILK512" s="18"/>
      <c r="ILL512" s="18"/>
      <c r="ILM512" s="18"/>
      <c r="ILN512" s="18"/>
      <c r="ILO512" s="18"/>
      <c r="ILP512" s="18"/>
      <c r="ILQ512" s="18"/>
      <c r="ILR512" s="18"/>
      <c r="ILS512" s="18"/>
      <c r="ILT512" s="18"/>
      <c r="ILU512" s="18"/>
      <c r="ILV512" s="18"/>
      <c r="ILW512" s="18"/>
      <c r="ILX512" s="18"/>
      <c r="ILY512" s="18"/>
      <c r="ILZ512" s="18"/>
      <c r="IMA512" s="18"/>
      <c r="IMB512" s="18"/>
      <c r="IMC512" s="18"/>
      <c r="IMD512" s="18"/>
      <c r="IME512" s="18"/>
      <c r="IMF512" s="18"/>
      <c r="IMG512" s="18"/>
      <c r="IMH512" s="18"/>
      <c r="IMI512" s="18"/>
      <c r="IMJ512" s="18"/>
      <c r="IMK512" s="18"/>
      <c r="IML512" s="18"/>
      <c r="IMM512" s="18"/>
      <c r="IMN512" s="18"/>
      <c r="IMO512" s="18"/>
      <c r="IMP512" s="18"/>
      <c r="IMQ512" s="18"/>
      <c r="IMR512" s="18"/>
      <c r="IMS512" s="18"/>
      <c r="IMT512" s="18"/>
      <c r="IMU512" s="18"/>
      <c r="IMV512" s="18"/>
      <c r="IMW512" s="18"/>
      <c r="IMX512" s="18"/>
      <c r="IMY512" s="18"/>
      <c r="IMZ512" s="18"/>
      <c r="INA512" s="18"/>
      <c r="INB512" s="18"/>
      <c r="INC512" s="18"/>
      <c r="IND512" s="18"/>
      <c r="INE512" s="18"/>
      <c r="INF512" s="18"/>
      <c r="ING512" s="18"/>
      <c r="INH512" s="18"/>
      <c r="INI512" s="18"/>
      <c r="INJ512" s="18"/>
      <c r="INK512" s="18"/>
      <c r="INL512" s="18"/>
      <c r="INM512" s="18"/>
      <c r="INN512" s="18"/>
      <c r="INO512" s="18"/>
      <c r="INP512" s="18"/>
      <c r="INQ512" s="18"/>
      <c r="INR512" s="18"/>
      <c r="INS512" s="18"/>
      <c r="INT512" s="18"/>
      <c r="INU512" s="18"/>
      <c r="INV512" s="18"/>
      <c r="INW512" s="18"/>
      <c r="INX512" s="18"/>
      <c r="INY512" s="18"/>
      <c r="INZ512" s="18"/>
      <c r="IOA512" s="18"/>
      <c r="IOB512" s="18"/>
      <c r="IOC512" s="18"/>
      <c r="IOD512" s="18"/>
      <c r="IOE512" s="18"/>
      <c r="IOF512" s="18"/>
      <c r="IOG512" s="18"/>
      <c r="IOH512" s="18"/>
      <c r="IOI512" s="18"/>
      <c r="IOJ512" s="18"/>
      <c r="IOK512" s="18"/>
      <c r="IOL512" s="18"/>
      <c r="IOM512" s="18"/>
      <c r="ION512" s="18"/>
      <c r="IOO512" s="18"/>
      <c r="IOP512" s="18"/>
      <c r="IOQ512" s="18"/>
      <c r="IOR512" s="18"/>
      <c r="IOS512" s="18"/>
      <c r="IOT512" s="18"/>
      <c r="IOU512" s="18"/>
      <c r="IOV512" s="18"/>
      <c r="IOW512" s="18"/>
      <c r="IOX512" s="18"/>
      <c r="IOY512" s="18"/>
      <c r="IOZ512" s="18"/>
      <c r="IPA512" s="18"/>
      <c r="IPB512" s="18"/>
      <c r="IPC512" s="18"/>
      <c r="IPD512" s="18"/>
      <c r="IPE512" s="18"/>
      <c r="IPF512" s="18"/>
      <c r="IPG512" s="18"/>
      <c r="IPH512" s="18"/>
      <c r="IPI512" s="18"/>
      <c r="IPJ512" s="18"/>
      <c r="IPK512" s="18"/>
      <c r="IPL512" s="18"/>
      <c r="IPM512" s="18"/>
      <c r="IPN512" s="18"/>
      <c r="IPO512" s="18"/>
      <c r="IPP512" s="18"/>
      <c r="IPQ512" s="18"/>
      <c r="IPR512" s="18"/>
      <c r="IPS512" s="18"/>
      <c r="IPT512" s="18"/>
      <c r="IPU512" s="18"/>
      <c r="IPV512" s="18"/>
      <c r="IPW512" s="18"/>
      <c r="IPX512" s="18"/>
      <c r="IPY512" s="18"/>
      <c r="IPZ512" s="18"/>
      <c r="IQA512" s="18"/>
      <c r="IQB512" s="18"/>
      <c r="IQC512" s="18"/>
      <c r="IQD512" s="18"/>
      <c r="IQE512" s="18"/>
      <c r="IQF512" s="18"/>
      <c r="IQG512" s="18"/>
      <c r="IQH512" s="18"/>
      <c r="IQI512" s="18"/>
      <c r="IQJ512" s="18"/>
      <c r="IQK512" s="18"/>
      <c r="IQL512" s="18"/>
      <c r="IQM512" s="18"/>
      <c r="IQN512" s="18"/>
      <c r="IQO512" s="18"/>
      <c r="IQP512" s="18"/>
      <c r="IQQ512" s="18"/>
      <c r="IQR512" s="18"/>
      <c r="IQS512" s="18"/>
      <c r="IQT512" s="18"/>
      <c r="IQU512" s="18"/>
      <c r="IQV512" s="18"/>
      <c r="IQW512" s="18"/>
      <c r="IQX512" s="18"/>
      <c r="IQY512" s="18"/>
      <c r="IQZ512" s="18"/>
      <c r="IRA512" s="18"/>
      <c r="IRB512" s="18"/>
      <c r="IRC512" s="18"/>
      <c r="IRD512" s="18"/>
      <c r="IRE512" s="18"/>
      <c r="IRF512" s="18"/>
      <c r="IRG512" s="18"/>
      <c r="IRH512" s="18"/>
      <c r="IRI512" s="18"/>
      <c r="IRJ512" s="18"/>
      <c r="IRK512" s="18"/>
      <c r="IRL512" s="18"/>
      <c r="IRM512" s="18"/>
      <c r="IRN512" s="18"/>
      <c r="IRO512" s="18"/>
      <c r="IRP512" s="18"/>
      <c r="IRQ512" s="18"/>
      <c r="IRR512" s="18"/>
      <c r="IRS512" s="18"/>
      <c r="IRT512" s="18"/>
      <c r="IRU512" s="18"/>
      <c r="IRV512" s="18"/>
      <c r="IRW512" s="18"/>
      <c r="IRX512" s="18"/>
      <c r="IRY512" s="18"/>
      <c r="IRZ512" s="18"/>
      <c r="ISA512" s="18"/>
      <c r="ISB512" s="18"/>
      <c r="ISC512" s="18"/>
      <c r="ISD512" s="18"/>
      <c r="ISE512" s="18"/>
      <c r="ISF512" s="18"/>
      <c r="ISG512" s="18"/>
      <c r="ISH512" s="18"/>
      <c r="ISI512" s="18"/>
      <c r="ISJ512" s="18"/>
      <c r="ISK512" s="18"/>
      <c r="ISL512" s="18"/>
      <c r="ISM512" s="18"/>
      <c r="ISN512" s="18"/>
      <c r="ISO512" s="18"/>
      <c r="ISP512" s="18"/>
      <c r="ISQ512" s="18"/>
      <c r="ISR512" s="18"/>
      <c r="ISS512" s="18"/>
      <c r="IST512" s="18"/>
      <c r="ISU512" s="18"/>
      <c r="ISV512" s="18"/>
      <c r="ISW512" s="18"/>
      <c r="ISX512" s="18"/>
      <c r="ISY512" s="18"/>
      <c r="ISZ512" s="18"/>
      <c r="ITA512" s="18"/>
      <c r="ITB512" s="18"/>
      <c r="ITC512" s="18"/>
      <c r="ITD512" s="18"/>
      <c r="ITE512" s="18"/>
      <c r="ITF512" s="18"/>
      <c r="ITG512" s="18"/>
      <c r="ITH512" s="18"/>
      <c r="ITI512" s="18"/>
      <c r="ITJ512" s="18"/>
      <c r="ITK512" s="18"/>
      <c r="ITL512" s="18"/>
      <c r="ITM512" s="18"/>
      <c r="ITN512" s="18"/>
      <c r="ITO512" s="18"/>
      <c r="ITP512" s="18"/>
      <c r="ITQ512" s="18"/>
      <c r="ITR512" s="18"/>
      <c r="ITS512" s="18"/>
      <c r="ITT512" s="18"/>
      <c r="ITU512" s="18"/>
      <c r="ITV512" s="18"/>
      <c r="ITW512" s="18"/>
      <c r="ITX512" s="18"/>
      <c r="ITY512" s="18"/>
      <c r="ITZ512" s="18"/>
      <c r="IUA512" s="18"/>
      <c r="IUB512" s="18"/>
      <c r="IUC512" s="18"/>
      <c r="IUD512" s="18"/>
      <c r="IUE512" s="18"/>
      <c r="IUF512" s="18"/>
      <c r="IUG512" s="18"/>
      <c r="IUH512" s="18"/>
      <c r="IUI512" s="18"/>
      <c r="IUJ512" s="18"/>
      <c r="IUK512" s="18"/>
      <c r="IUL512" s="18"/>
      <c r="IUM512" s="18"/>
      <c r="IUN512" s="18"/>
      <c r="IUO512" s="18"/>
      <c r="IUP512" s="18"/>
      <c r="IUQ512" s="18"/>
      <c r="IUR512" s="18"/>
      <c r="IUS512" s="18"/>
      <c r="IUT512" s="18"/>
      <c r="IUU512" s="18"/>
      <c r="IUV512" s="18"/>
      <c r="IUW512" s="18"/>
      <c r="IUX512" s="18"/>
      <c r="IUY512" s="18"/>
      <c r="IUZ512" s="18"/>
      <c r="IVA512" s="18"/>
      <c r="IVB512" s="18"/>
      <c r="IVC512" s="18"/>
      <c r="IVD512" s="18"/>
      <c r="IVE512" s="18"/>
      <c r="IVF512" s="18"/>
      <c r="IVG512" s="18"/>
      <c r="IVH512" s="18"/>
      <c r="IVI512" s="18"/>
      <c r="IVJ512" s="18"/>
      <c r="IVK512" s="18"/>
      <c r="IVL512" s="18"/>
      <c r="IVM512" s="18"/>
      <c r="IVN512" s="18"/>
      <c r="IVO512" s="18"/>
      <c r="IVP512" s="18"/>
      <c r="IVQ512" s="18"/>
      <c r="IVR512" s="18"/>
      <c r="IVS512" s="18"/>
      <c r="IVT512" s="18"/>
      <c r="IVU512" s="18"/>
      <c r="IVV512" s="18"/>
      <c r="IVW512" s="18"/>
      <c r="IVX512" s="18"/>
      <c r="IVY512" s="18"/>
      <c r="IVZ512" s="18"/>
      <c r="IWA512" s="18"/>
      <c r="IWB512" s="18"/>
      <c r="IWC512" s="18"/>
      <c r="IWD512" s="18"/>
      <c r="IWE512" s="18"/>
      <c r="IWF512" s="18"/>
      <c r="IWG512" s="18"/>
      <c r="IWH512" s="18"/>
      <c r="IWI512" s="18"/>
      <c r="IWJ512" s="18"/>
      <c r="IWK512" s="18"/>
      <c r="IWL512" s="18"/>
      <c r="IWM512" s="18"/>
      <c r="IWN512" s="18"/>
      <c r="IWO512" s="18"/>
      <c r="IWP512" s="18"/>
      <c r="IWQ512" s="18"/>
      <c r="IWR512" s="18"/>
      <c r="IWS512" s="18"/>
      <c r="IWT512" s="18"/>
      <c r="IWU512" s="18"/>
      <c r="IWV512" s="18"/>
      <c r="IWW512" s="18"/>
      <c r="IWX512" s="18"/>
      <c r="IWY512" s="18"/>
      <c r="IWZ512" s="18"/>
      <c r="IXA512" s="18"/>
      <c r="IXB512" s="18"/>
      <c r="IXC512" s="18"/>
      <c r="IXD512" s="18"/>
      <c r="IXE512" s="18"/>
      <c r="IXF512" s="18"/>
      <c r="IXG512" s="18"/>
      <c r="IXH512" s="18"/>
      <c r="IXI512" s="18"/>
      <c r="IXJ512" s="18"/>
      <c r="IXK512" s="18"/>
      <c r="IXL512" s="18"/>
      <c r="IXM512" s="18"/>
      <c r="IXN512" s="18"/>
      <c r="IXO512" s="18"/>
      <c r="IXP512" s="18"/>
      <c r="IXQ512" s="18"/>
      <c r="IXR512" s="18"/>
      <c r="IXS512" s="18"/>
      <c r="IXT512" s="18"/>
      <c r="IXU512" s="18"/>
      <c r="IXV512" s="18"/>
      <c r="IXW512" s="18"/>
      <c r="IXX512" s="18"/>
      <c r="IXY512" s="18"/>
      <c r="IXZ512" s="18"/>
      <c r="IYA512" s="18"/>
      <c r="IYB512" s="18"/>
      <c r="IYC512" s="18"/>
      <c r="IYD512" s="18"/>
      <c r="IYE512" s="18"/>
      <c r="IYF512" s="18"/>
      <c r="IYG512" s="18"/>
      <c r="IYH512" s="18"/>
      <c r="IYI512" s="18"/>
      <c r="IYJ512" s="18"/>
      <c r="IYK512" s="18"/>
      <c r="IYL512" s="18"/>
      <c r="IYM512" s="18"/>
      <c r="IYN512" s="18"/>
      <c r="IYO512" s="18"/>
      <c r="IYP512" s="18"/>
      <c r="IYQ512" s="18"/>
      <c r="IYR512" s="18"/>
      <c r="IYS512" s="18"/>
      <c r="IYT512" s="18"/>
      <c r="IYU512" s="18"/>
      <c r="IYV512" s="18"/>
      <c r="IYW512" s="18"/>
      <c r="IYX512" s="18"/>
      <c r="IYY512" s="18"/>
      <c r="IYZ512" s="18"/>
      <c r="IZA512" s="18"/>
      <c r="IZB512" s="18"/>
      <c r="IZC512" s="18"/>
      <c r="IZD512" s="18"/>
      <c r="IZE512" s="18"/>
      <c r="IZF512" s="18"/>
      <c r="IZG512" s="18"/>
      <c r="IZH512" s="18"/>
      <c r="IZI512" s="18"/>
      <c r="IZJ512" s="18"/>
      <c r="IZK512" s="18"/>
      <c r="IZL512" s="18"/>
      <c r="IZM512" s="18"/>
      <c r="IZN512" s="18"/>
      <c r="IZO512" s="18"/>
      <c r="IZP512" s="18"/>
      <c r="IZQ512" s="18"/>
      <c r="IZR512" s="18"/>
      <c r="IZS512" s="18"/>
      <c r="IZT512" s="18"/>
      <c r="IZU512" s="18"/>
      <c r="IZV512" s="18"/>
      <c r="IZW512" s="18"/>
      <c r="IZX512" s="18"/>
      <c r="IZY512" s="18"/>
      <c r="IZZ512" s="18"/>
      <c r="JAA512" s="18"/>
      <c r="JAB512" s="18"/>
      <c r="JAC512" s="18"/>
      <c r="JAD512" s="18"/>
      <c r="JAE512" s="18"/>
      <c r="JAF512" s="18"/>
      <c r="JAG512" s="18"/>
      <c r="JAH512" s="18"/>
      <c r="JAI512" s="18"/>
      <c r="JAJ512" s="18"/>
      <c r="JAK512" s="18"/>
      <c r="JAL512" s="18"/>
      <c r="JAM512" s="18"/>
      <c r="JAN512" s="18"/>
      <c r="JAO512" s="18"/>
      <c r="JAP512" s="18"/>
      <c r="JAQ512" s="18"/>
      <c r="JAR512" s="18"/>
      <c r="JAS512" s="18"/>
      <c r="JAT512" s="18"/>
      <c r="JAU512" s="18"/>
      <c r="JAV512" s="18"/>
      <c r="JAW512" s="18"/>
      <c r="JAX512" s="18"/>
      <c r="JAY512" s="18"/>
      <c r="JAZ512" s="18"/>
      <c r="JBA512" s="18"/>
      <c r="JBB512" s="18"/>
      <c r="JBC512" s="18"/>
      <c r="JBD512" s="18"/>
      <c r="JBE512" s="18"/>
      <c r="JBF512" s="18"/>
      <c r="JBG512" s="18"/>
      <c r="JBH512" s="18"/>
      <c r="JBI512" s="18"/>
      <c r="JBJ512" s="18"/>
      <c r="JBK512" s="18"/>
      <c r="JBL512" s="18"/>
      <c r="JBM512" s="18"/>
      <c r="JBN512" s="18"/>
      <c r="JBO512" s="18"/>
      <c r="JBP512" s="18"/>
      <c r="JBQ512" s="18"/>
      <c r="JBR512" s="18"/>
      <c r="JBS512" s="18"/>
      <c r="JBT512" s="18"/>
      <c r="JBU512" s="18"/>
      <c r="JBV512" s="18"/>
      <c r="JBW512" s="18"/>
      <c r="JBX512" s="18"/>
      <c r="JBY512" s="18"/>
      <c r="JBZ512" s="18"/>
      <c r="JCA512" s="18"/>
      <c r="JCB512" s="18"/>
      <c r="JCC512" s="18"/>
      <c r="JCD512" s="18"/>
      <c r="JCE512" s="18"/>
      <c r="JCF512" s="18"/>
      <c r="JCG512" s="18"/>
      <c r="JCH512" s="18"/>
      <c r="JCI512" s="18"/>
      <c r="JCJ512" s="18"/>
      <c r="JCK512" s="18"/>
      <c r="JCL512" s="18"/>
      <c r="JCM512" s="18"/>
      <c r="JCN512" s="18"/>
      <c r="JCO512" s="18"/>
      <c r="JCP512" s="18"/>
      <c r="JCQ512" s="18"/>
      <c r="JCR512" s="18"/>
      <c r="JCS512" s="18"/>
      <c r="JCT512" s="18"/>
      <c r="JCU512" s="18"/>
      <c r="JCV512" s="18"/>
      <c r="JCW512" s="18"/>
      <c r="JCX512" s="18"/>
      <c r="JCY512" s="18"/>
      <c r="JCZ512" s="18"/>
      <c r="JDA512" s="18"/>
      <c r="JDB512" s="18"/>
      <c r="JDC512" s="18"/>
      <c r="JDD512" s="18"/>
      <c r="JDE512" s="18"/>
      <c r="JDF512" s="18"/>
      <c r="JDG512" s="18"/>
      <c r="JDH512" s="18"/>
      <c r="JDI512" s="18"/>
      <c r="JDJ512" s="18"/>
      <c r="JDK512" s="18"/>
      <c r="JDL512" s="18"/>
      <c r="JDM512" s="18"/>
      <c r="JDN512" s="18"/>
      <c r="JDO512" s="18"/>
      <c r="JDP512" s="18"/>
      <c r="JDQ512" s="18"/>
      <c r="JDR512" s="18"/>
      <c r="JDS512" s="18"/>
      <c r="JDT512" s="18"/>
      <c r="JDU512" s="18"/>
      <c r="JDV512" s="18"/>
      <c r="JDW512" s="18"/>
      <c r="JDX512" s="18"/>
      <c r="JDY512" s="18"/>
      <c r="JDZ512" s="18"/>
      <c r="JEA512" s="18"/>
      <c r="JEB512" s="18"/>
      <c r="JEC512" s="18"/>
      <c r="JED512" s="18"/>
      <c r="JEE512" s="18"/>
      <c r="JEF512" s="18"/>
      <c r="JEG512" s="18"/>
      <c r="JEH512" s="18"/>
      <c r="JEI512" s="18"/>
      <c r="JEJ512" s="18"/>
      <c r="JEK512" s="18"/>
      <c r="JEL512" s="18"/>
      <c r="JEM512" s="18"/>
      <c r="JEN512" s="18"/>
      <c r="JEO512" s="18"/>
      <c r="JEP512" s="18"/>
      <c r="JEQ512" s="18"/>
      <c r="JER512" s="18"/>
      <c r="JES512" s="18"/>
      <c r="JET512" s="18"/>
      <c r="JEU512" s="18"/>
      <c r="JEV512" s="18"/>
      <c r="JEW512" s="18"/>
      <c r="JEX512" s="18"/>
      <c r="JEY512" s="18"/>
      <c r="JEZ512" s="18"/>
      <c r="JFA512" s="18"/>
      <c r="JFB512" s="18"/>
      <c r="JFC512" s="18"/>
      <c r="JFD512" s="18"/>
      <c r="JFE512" s="18"/>
      <c r="JFF512" s="18"/>
      <c r="JFG512" s="18"/>
      <c r="JFH512" s="18"/>
      <c r="JFI512" s="18"/>
      <c r="JFJ512" s="18"/>
      <c r="JFK512" s="18"/>
      <c r="JFL512" s="18"/>
      <c r="JFM512" s="18"/>
      <c r="JFN512" s="18"/>
      <c r="JFO512" s="18"/>
      <c r="JFP512" s="18"/>
      <c r="JFQ512" s="18"/>
      <c r="JFR512" s="18"/>
      <c r="JFS512" s="18"/>
      <c r="JFT512" s="18"/>
      <c r="JFU512" s="18"/>
      <c r="JFV512" s="18"/>
      <c r="JFW512" s="18"/>
      <c r="JFX512" s="18"/>
      <c r="JFY512" s="18"/>
      <c r="JFZ512" s="18"/>
      <c r="JGA512" s="18"/>
      <c r="JGB512" s="18"/>
      <c r="JGC512" s="18"/>
      <c r="JGD512" s="18"/>
      <c r="JGE512" s="18"/>
      <c r="JGF512" s="18"/>
      <c r="JGG512" s="18"/>
      <c r="JGH512" s="18"/>
      <c r="JGI512" s="18"/>
      <c r="JGJ512" s="18"/>
      <c r="JGK512" s="18"/>
      <c r="JGL512" s="18"/>
      <c r="JGM512" s="18"/>
      <c r="JGN512" s="18"/>
      <c r="JGO512" s="18"/>
      <c r="JGP512" s="18"/>
      <c r="JGQ512" s="18"/>
      <c r="JGR512" s="18"/>
      <c r="JGS512" s="18"/>
      <c r="JGT512" s="18"/>
      <c r="JGU512" s="18"/>
      <c r="JGV512" s="18"/>
      <c r="JGW512" s="18"/>
      <c r="JGX512" s="18"/>
      <c r="JGY512" s="18"/>
      <c r="JGZ512" s="18"/>
      <c r="JHA512" s="18"/>
      <c r="JHB512" s="18"/>
      <c r="JHC512" s="18"/>
      <c r="JHD512" s="18"/>
      <c r="JHE512" s="18"/>
      <c r="JHF512" s="18"/>
      <c r="JHG512" s="18"/>
      <c r="JHH512" s="18"/>
      <c r="JHI512" s="18"/>
      <c r="JHJ512" s="18"/>
      <c r="JHK512" s="18"/>
      <c r="JHL512" s="18"/>
      <c r="JHM512" s="18"/>
      <c r="JHN512" s="18"/>
      <c r="JHO512" s="18"/>
      <c r="JHP512" s="18"/>
      <c r="JHQ512" s="18"/>
      <c r="JHR512" s="18"/>
      <c r="JHS512" s="18"/>
      <c r="JHT512" s="18"/>
      <c r="JHU512" s="18"/>
      <c r="JHV512" s="18"/>
      <c r="JHW512" s="18"/>
      <c r="JHX512" s="18"/>
      <c r="JHY512" s="18"/>
      <c r="JHZ512" s="18"/>
      <c r="JIA512" s="18"/>
      <c r="JIB512" s="18"/>
      <c r="JIC512" s="18"/>
      <c r="JID512" s="18"/>
      <c r="JIE512" s="18"/>
      <c r="JIF512" s="18"/>
      <c r="JIG512" s="18"/>
      <c r="JIH512" s="18"/>
      <c r="JII512" s="18"/>
      <c r="JIJ512" s="18"/>
      <c r="JIK512" s="18"/>
      <c r="JIL512" s="18"/>
      <c r="JIM512" s="18"/>
      <c r="JIN512" s="18"/>
      <c r="JIO512" s="18"/>
      <c r="JIP512" s="18"/>
      <c r="JIQ512" s="18"/>
      <c r="JIR512" s="18"/>
      <c r="JIS512" s="18"/>
      <c r="JIT512" s="18"/>
      <c r="JIU512" s="18"/>
      <c r="JIV512" s="18"/>
      <c r="JIW512" s="18"/>
      <c r="JIX512" s="18"/>
      <c r="JIY512" s="18"/>
      <c r="JIZ512" s="18"/>
      <c r="JJA512" s="18"/>
      <c r="JJB512" s="18"/>
      <c r="JJC512" s="18"/>
      <c r="JJD512" s="18"/>
      <c r="JJE512" s="18"/>
      <c r="JJF512" s="18"/>
      <c r="JJG512" s="18"/>
      <c r="JJH512" s="18"/>
      <c r="JJI512" s="18"/>
      <c r="JJJ512" s="18"/>
      <c r="JJK512" s="18"/>
      <c r="JJL512" s="18"/>
      <c r="JJM512" s="18"/>
      <c r="JJN512" s="18"/>
      <c r="JJO512" s="18"/>
      <c r="JJP512" s="18"/>
      <c r="JJQ512" s="18"/>
      <c r="JJR512" s="18"/>
      <c r="JJS512" s="18"/>
      <c r="JJT512" s="18"/>
      <c r="JJU512" s="18"/>
      <c r="JJV512" s="18"/>
      <c r="JJW512" s="18"/>
      <c r="JJX512" s="18"/>
      <c r="JJY512" s="18"/>
      <c r="JJZ512" s="18"/>
      <c r="JKA512" s="18"/>
      <c r="JKB512" s="18"/>
      <c r="JKC512" s="18"/>
      <c r="JKD512" s="18"/>
      <c r="JKE512" s="18"/>
      <c r="JKF512" s="18"/>
      <c r="JKG512" s="18"/>
      <c r="JKH512" s="18"/>
      <c r="JKI512" s="18"/>
      <c r="JKJ512" s="18"/>
      <c r="JKK512" s="18"/>
      <c r="JKL512" s="18"/>
      <c r="JKM512" s="18"/>
      <c r="JKN512" s="18"/>
      <c r="JKO512" s="18"/>
      <c r="JKP512" s="18"/>
      <c r="JKQ512" s="18"/>
      <c r="JKR512" s="18"/>
      <c r="JKS512" s="18"/>
      <c r="JKT512" s="18"/>
      <c r="JKU512" s="18"/>
      <c r="JKV512" s="18"/>
      <c r="JKW512" s="18"/>
      <c r="JKX512" s="18"/>
      <c r="JKY512" s="18"/>
      <c r="JKZ512" s="18"/>
      <c r="JLA512" s="18"/>
      <c r="JLB512" s="18"/>
      <c r="JLC512" s="18"/>
      <c r="JLD512" s="18"/>
      <c r="JLE512" s="18"/>
      <c r="JLF512" s="18"/>
      <c r="JLG512" s="18"/>
      <c r="JLH512" s="18"/>
      <c r="JLI512" s="18"/>
      <c r="JLJ512" s="18"/>
      <c r="JLK512" s="18"/>
      <c r="JLL512" s="18"/>
      <c r="JLM512" s="18"/>
      <c r="JLN512" s="18"/>
      <c r="JLO512" s="18"/>
      <c r="JLP512" s="18"/>
      <c r="JLQ512" s="18"/>
      <c r="JLR512" s="18"/>
      <c r="JLS512" s="18"/>
      <c r="JLT512" s="18"/>
      <c r="JLU512" s="18"/>
      <c r="JLV512" s="18"/>
      <c r="JLW512" s="18"/>
      <c r="JLX512" s="18"/>
      <c r="JLY512" s="18"/>
      <c r="JLZ512" s="18"/>
      <c r="JMA512" s="18"/>
      <c r="JMB512" s="18"/>
      <c r="JMC512" s="18"/>
      <c r="JMD512" s="18"/>
      <c r="JME512" s="18"/>
      <c r="JMF512" s="18"/>
      <c r="JMG512" s="18"/>
      <c r="JMH512" s="18"/>
      <c r="JMI512" s="18"/>
      <c r="JMJ512" s="18"/>
      <c r="JMK512" s="18"/>
      <c r="JML512" s="18"/>
      <c r="JMM512" s="18"/>
      <c r="JMN512" s="18"/>
      <c r="JMO512" s="18"/>
      <c r="JMP512" s="18"/>
      <c r="JMQ512" s="18"/>
      <c r="JMR512" s="18"/>
      <c r="JMS512" s="18"/>
      <c r="JMT512" s="18"/>
      <c r="JMU512" s="18"/>
      <c r="JMV512" s="18"/>
      <c r="JMW512" s="18"/>
      <c r="JMX512" s="18"/>
      <c r="JMY512" s="18"/>
      <c r="JMZ512" s="18"/>
      <c r="JNA512" s="18"/>
      <c r="JNB512" s="18"/>
      <c r="JNC512" s="18"/>
      <c r="JND512" s="18"/>
      <c r="JNE512" s="18"/>
      <c r="JNF512" s="18"/>
      <c r="JNG512" s="18"/>
      <c r="JNH512" s="18"/>
      <c r="JNI512" s="18"/>
      <c r="JNJ512" s="18"/>
      <c r="JNK512" s="18"/>
      <c r="JNL512" s="18"/>
      <c r="JNM512" s="18"/>
      <c r="JNN512" s="18"/>
      <c r="JNO512" s="18"/>
      <c r="JNP512" s="18"/>
      <c r="JNQ512" s="18"/>
      <c r="JNR512" s="18"/>
      <c r="JNS512" s="18"/>
      <c r="JNT512" s="18"/>
      <c r="JNU512" s="18"/>
      <c r="JNV512" s="18"/>
      <c r="JNW512" s="18"/>
      <c r="JNX512" s="18"/>
      <c r="JNY512" s="18"/>
      <c r="JNZ512" s="18"/>
      <c r="JOA512" s="18"/>
      <c r="JOB512" s="18"/>
      <c r="JOC512" s="18"/>
      <c r="JOD512" s="18"/>
      <c r="JOE512" s="18"/>
      <c r="JOF512" s="18"/>
      <c r="JOG512" s="18"/>
      <c r="JOH512" s="18"/>
      <c r="JOI512" s="18"/>
      <c r="JOJ512" s="18"/>
      <c r="JOK512" s="18"/>
      <c r="JOL512" s="18"/>
      <c r="JOM512" s="18"/>
      <c r="JON512" s="18"/>
      <c r="JOO512" s="18"/>
      <c r="JOP512" s="18"/>
      <c r="JOQ512" s="18"/>
      <c r="JOR512" s="18"/>
      <c r="JOS512" s="18"/>
      <c r="JOT512" s="18"/>
      <c r="JOU512" s="18"/>
      <c r="JOV512" s="18"/>
      <c r="JOW512" s="18"/>
      <c r="JOX512" s="18"/>
      <c r="JOY512" s="18"/>
      <c r="JOZ512" s="18"/>
      <c r="JPA512" s="18"/>
      <c r="JPB512" s="18"/>
      <c r="JPC512" s="18"/>
      <c r="JPD512" s="18"/>
      <c r="JPE512" s="18"/>
      <c r="JPF512" s="18"/>
      <c r="JPG512" s="18"/>
      <c r="JPH512" s="18"/>
      <c r="JPI512" s="18"/>
      <c r="JPJ512" s="18"/>
      <c r="JPK512" s="18"/>
      <c r="JPL512" s="18"/>
      <c r="JPM512" s="18"/>
      <c r="JPN512" s="18"/>
      <c r="JPO512" s="18"/>
      <c r="JPP512" s="18"/>
      <c r="JPQ512" s="18"/>
      <c r="JPR512" s="18"/>
      <c r="JPS512" s="18"/>
      <c r="JPT512" s="18"/>
      <c r="JPU512" s="18"/>
      <c r="JPV512" s="18"/>
      <c r="JPW512" s="18"/>
      <c r="JPX512" s="18"/>
      <c r="JPY512" s="18"/>
      <c r="JPZ512" s="18"/>
      <c r="JQA512" s="18"/>
      <c r="JQB512" s="18"/>
      <c r="JQC512" s="18"/>
      <c r="JQD512" s="18"/>
      <c r="JQE512" s="18"/>
      <c r="JQF512" s="18"/>
      <c r="JQG512" s="18"/>
      <c r="JQH512" s="18"/>
      <c r="JQI512" s="18"/>
      <c r="JQJ512" s="18"/>
      <c r="JQK512" s="18"/>
      <c r="JQL512" s="18"/>
      <c r="JQM512" s="18"/>
      <c r="JQN512" s="18"/>
      <c r="JQO512" s="18"/>
      <c r="JQP512" s="18"/>
      <c r="JQQ512" s="18"/>
      <c r="JQR512" s="18"/>
      <c r="JQS512" s="18"/>
      <c r="JQT512" s="18"/>
      <c r="JQU512" s="18"/>
      <c r="JQV512" s="18"/>
      <c r="JQW512" s="18"/>
      <c r="JQX512" s="18"/>
      <c r="JQY512" s="18"/>
      <c r="JQZ512" s="18"/>
      <c r="JRA512" s="18"/>
      <c r="JRB512" s="18"/>
      <c r="JRC512" s="18"/>
      <c r="JRD512" s="18"/>
      <c r="JRE512" s="18"/>
      <c r="JRF512" s="18"/>
      <c r="JRG512" s="18"/>
      <c r="JRH512" s="18"/>
      <c r="JRI512" s="18"/>
      <c r="JRJ512" s="18"/>
      <c r="JRK512" s="18"/>
      <c r="JRL512" s="18"/>
      <c r="JRM512" s="18"/>
      <c r="JRN512" s="18"/>
      <c r="JRO512" s="18"/>
      <c r="JRP512" s="18"/>
      <c r="JRQ512" s="18"/>
      <c r="JRR512" s="18"/>
      <c r="JRS512" s="18"/>
      <c r="JRT512" s="18"/>
      <c r="JRU512" s="18"/>
      <c r="JRV512" s="18"/>
      <c r="JRW512" s="18"/>
      <c r="JRX512" s="18"/>
      <c r="JRY512" s="18"/>
      <c r="JRZ512" s="18"/>
      <c r="JSA512" s="18"/>
      <c r="JSB512" s="18"/>
      <c r="JSC512" s="18"/>
      <c r="JSD512" s="18"/>
      <c r="JSE512" s="18"/>
      <c r="JSF512" s="18"/>
      <c r="JSG512" s="18"/>
      <c r="JSH512" s="18"/>
      <c r="JSI512" s="18"/>
      <c r="JSJ512" s="18"/>
      <c r="JSK512" s="18"/>
      <c r="JSL512" s="18"/>
      <c r="JSM512" s="18"/>
      <c r="JSN512" s="18"/>
      <c r="JSO512" s="18"/>
      <c r="JSP512" s="18"/>
      <c r="JSQ512" s="18"/>
      <c r="JSR512" s="18"/>
      <c r="JSS512" s="18"/>
      <c r="JST512" s="18"/>
      <c r="JSU512" s="18"/>
      <c r="JSV512" s="18"/>
      <c r="JSW512" s="18"/>
      <c r="JSX512" s="18"/>
      <c r="JSY512" s="18"/>
      <c r="JSZ512" s="18"/>
      <c r="JTA512" s="18"/>
      <c r="JTB512" s="18"/>
      <c r="JTC512" s="18"/>
      <c r="JTD512" s="18"/>
      <c r="JTE512" s="18"/>
      <c r="JTF512" s="18"/>
      <c r="JTG512" s="18"/>
      <c r="JTH512" s="18"/>
      <c r="JTI512" s="18"/>
      <c r="JTJ512" s="18"/>
      <c r="JTK512" s="18"/>
      <c r="JTL512" s="18"/>
      <c r="JTM512" s="18"/>
      <c r="JTN512" s="18"/>
      <c r="JTO512" s="18"/>
      <c r="JTP512" s="18"/>
      <c r="JTQ512" s="18"/>
      <c r="JTR512" s="18"/>
      <c r="JTS512" s="18"/>
      <c r="JTT512" s="18"/>
      <c r="JTU512" s="18"/>
      <c r="JTV512" s="18"/>
      <c r="JTW512" s="18"/>
      <c r="JTX512" s="18"/>
      <c r="JTY512" s="18"/>
      <c r="JTZ512" s="18"/>
      <c r="JUA512" s="18"/>
      <c r="JUB512" s="18"/>
      <c r="JUC512" s="18"/>
      <c r="JUD512" s="18"/>
      <c r="JUE512" s="18"/>
      <c r="JUF512" s="18"/>
      <c r="JUG512" s="18"/>
      <c r="JUH512" s="18"/>
      <c r="JUI512" s="18"/>
      <c r="JUJ512" s="18"/>
      <c r="JUK512" s="18"/>
      <c r="JUL512" s="18"/>
      <c r="JUM512" s="18"/>
      <c r="JUN512" s="18"/>
      <c r="JUO512" s="18"/>
      <c r="JUP512" s="18"/>
      <c r="JUQ512" s="18"/>
      <c r="JUR512" s="18"/>
      <c r="JUS512" s="18"/>
      <c r="JUT512" s="18"/>
      <c r="JUU512" s="18"/>
      <c r="JUV512" s="18"/>
      <c r="JUW512" s="18"/>
      <c r="JUX512" s="18"/>
      <c r="JUY512" s="18"/>
      <c r="JUZ512" s="18"/>
      <c r="JVA512" s="18"/>
      <c r="JVB512" s="18"/>
      <c r="JVC512" s="18"/>
      <c r="JVD512" s="18"/>
      <c r="JVE512" s="18"/>
      <c r="JVF512" s="18"/>
      <c r="JVG512" s="18"/>
      <c r="JVH512" s="18"/>
      <c r="JVI512" s="18"/>
      <c r="JVJ512" s="18"/>
      <c r="JVK512" s="18"/>
      <c r="JVL512" s="18"/>
      <c r="JVM512" s="18"/>
      <c r="JVN512" s="18"/>
      <c r="JVO512" s="18"/>
      <c r="JVP512" s="18"/>
      <c r="JVQ512" s="18"/>
      <c r="JVR512" s="18"/>
      <c r="JVS512" s="18"/>
      <c r="JVT512" s="18"/>
      <c r="JVU512" s="18"/>
      <c r="JVV512" s="18"/>
      <c r="JVW512" s="18"/>
      <c r="JVX512" s="18"/>
      <c r="JVY512" s="18"/>
      <c r="JVZ512" s="18"/>
      <c r="JWA512" s="18"/>
      <c r="JWB512" s="18"/>
      <c r="JWC512" s="18"/>
      <c r="JWD512" s="18"/>
      <c r="JWE512" s="18"/>
      <c r="JWF512" s="18"/>
      <c r="JWG512" s="18"/>
      <c r="JWH512" s="18"/>
      <c r="JWI512" s="18"/>
      <c r="JWJ512" s="18"/>
      <c r="JWK512" s="18"/>
      <c r="JWL512" s="18"/>
      <c r="JWM512" s="18"/>
      <c r="JWN512" s="18"/>
      <c r="JWO512" s="18"/>
      <c r="JWP512" s="18"/>
      <c r="JWQ512" s="18"/>
      <c r="JWR512" s="18"/>
      <c r="JWS512" s="18"/>
      <c r="JWT512" s="18"/>
      <c r="JWU512" s="18"/>
      <c r="JWV512" s="18"/>
      <c r="JWW512" s="18"/>
      <c r="JWX512" s="18"/>
      <c r="JWY512" s="18"/>
      <c r="JWZ512" s="18"/>
      <c r="JXA512" s="18"/>
      <c r="JXB512" s="18"/>
      <c r="JXC512" s="18"/>
      <c r="JXD512" s="18"/>
      <c r="JXE512" s="18"/>
      <c r="JXF512" s="18"/>
      <c r="JXG512" s="18"/>
      <c r="JXH512" s="18"/>
      <c r="JXI512" s="18"/>
      <c r="JXJ512" s="18"/>
      <c r="JXK512" s="18"/>
      <c r="JXL512" s="18"/>
      <c r="JXM512" s="18"/>
      <c r="JXN512" s="18"/>
      <c r="JXO512" s="18"/>
      <c r="JXP512" s="18"/>
      <c r="JXQ512" s="18"/>
      <c r="JXR512" s="18"/>
      <c r="JXS512" s="18"/>
      <c r="JXT512" s="18"/>
      <c r="JXU512" s="18"/>
      <c r="JXV512" s="18"/>
      <c r="JXW512" s="18"/>
      <c r="JXX512" s="18"/>
      <c r="JXY512" s="18"/>
      <c r="JXZ512" s="18"/>
      <c r="JYA512" s="18"/>
      <c r="JYB512" s="18"/>
      <c r="JYC512" s="18"/>
      <c r="JYD512" s="18"/>
      <c r="JYE512" s="18"/>
      <c r="JYF512" s="18"/>
      <c r="JYG512" s="18"/>
      <c r="JYH512" s="18"/>
      <c r="JYI512" s="18"/>
      <c r="JYJ512" s="18"/>
      <c r="JYK512" s="18"/>
      <c r="JYL512" s="18"/>
      <c r="JYM512" s="18"/>
      <c r="JYN512" s="18"/>
      <c r="JYO512" s="18"/>
      <c r="JYP512" s="18"/>
      <c r="JYQ512" s="18"/>
      <c r="JYR512" s="18"/>
      <c r="JYS512" s="18"/>
      <c r="JYT512" s="18"/>
      <c r="JYU512" s="18"/>
      <c r="JYV512" s="18"/>
      <c r="JYW512" s="18"/>
      <c r="JYX512" s="18"/>
      <c r="JYY512" s="18"/>
      <c r="JYZ512" s="18"/>
      <c r="JZA512" s="18"/>
      <c r="JZB512" s="18"/>
      <c r="JZC512" s="18"/>
      <c r="JZD512" s="18"/>
      <c r="JZE512" s="18"/>
      <c r="JZF512" s="18"/>
      <c r="JZG512" s="18"/>
      <c r="JZH512" s="18"/>
      <c r="JZI512" s="18"/>
      <c r="JZJ512" s="18"/>
      <c r="JZK512" s="18"/>
      <c r="JZL512" s="18"/>
      <c r="JZM512" s="18"/>
      <c r="JZN512" s="18"/>
      <c r="JZO512" s="18"/>
      <c r="JZP512" s="18"/>
      <c r="JZQ512" s="18"/>
      <c r="JZR512" s="18"/>
      <c r="JZS512" s="18"/>
      <c r="JZT512" s="18"/>
      <c r="JZU512" s="18"/>
      <c r="JZV512" s="18"/>
      <c r="JZW512" s="18"/>
      <c r="JZX512" s="18"/>
      <c r="JZY512" s="18"/>
      <c r="JZZ512" s="18"/>
      <c r="KAA512" s="18"/>
      <c r="KAB512" s="18"/>
      <c r="KAC512" s="18"/>
      <c r="KAD512" s="18"/>
      <c r="KAE512" s="18"/>
      <c r="KAF512" s="18"/>
      <c r="KAG512" s="18"/>
      <c r="KAH512" s="18"/>
      <c r="KAI512" s="18"/>
      <c r="KAJ512" s="18"/>
      <c r="KAK512" s="18"/>
      <c r="KAL512" s="18"/>
      <c r="KAM512" s="18"/>
      <c r="KAN512" s="18"/>
      <c r="KAO512" s="18"/>
      <c r="KAP512" s="18"/>
      <c r="KAQ512" s="18"/>
      <c r="KAR512" s="18"/>
      <c r="KAS512" s="18"/>
      <c r="KAT512" s="18"/>
      <c r="KAU512" s="18"/>
      <c r="KAV512" s="18"/>
      <c r="KAW512" s="18"/>
      <c r="KAX512" s="18"/>
      <c r="KAY512" s="18"/>
      <c r="KAZ512" s="18"/>
      <c r="KBA512" s="18"/>
      <c r="KBB512" s="18"/>
      <c r="KBC512" s="18"/>
      <c r="KBD512" s="18"/>
      <c r="KBE512" s="18"/>
      <c r="KBF512" s="18"/>
      <c r="KBG512" s="18"/>
      <c r="KBH512" s="18"/>
      <c r="KBI512" s="18"/>
      <c r="KBJ512" s="18"/>
      <c r="KBK512" s="18"/>
      <c r="KBL512" s="18"/>
      <c r="KBM512" s="18"/>
      <c r="KBN512" s="18"/>
      <c r="KBO512" s="18"/>
      <c r="KBP512" s="18"/>
      <c r="KBQ512" s="18"/>
      <c r="KBR512" s="18"/>
      <c r="KBS512" s="18"/>
      <c r="KBT512" s="18"/>
      <c r="KBU512" s="18"/>
      <c r="KBV512" s="18"/>
      <c r="KBW512" s="18"/>
      <c r="KBX512" s="18"/>
      <c r="KBY512" s="18"/>
      <c r="KBZ512" s="18"/>
      <c r="KCA512" s="18"/>
      <c r="KCB512" s="18"/>
      <c r="KCC512" s="18"/>
      <c r="KCD512" s="18"/>
      <c r="KCE512" s="18"/>
      <c r="KCF512" s="18"/>
      <c r="KCG512" s="18"/>
      <c r="KCH512" s="18"/>
      <c r="KCI512" s="18"/>
      <c r="KCJ512" s="18"/>
      <c r="KCK512" s="18"/>
      <c r="KCL512" s="18"/>
      <c r="KCM512" s="18"/>
      <c r="KCN512" s="18"/>
      <c r="KCO512" s="18"/>
      <c r="KCP512" s="18"/>
      <c r="KCQ512" s="18"/>
      <c r="KCR512" s="18"/>
      <c r="KCS512" s="18"/>
      <c r="KCT512" s="18"/>
      <c r="KCU512" s="18"/>
      <c r="KCV512" s="18"/>
      <c r="KCW512" s="18"/>
      <c r="KCX512" s="18"/>
      <c r="KCY512" s="18"/>
      <c r="KCZ512" s="18"/>
      <c r="KDA512" s="18"/>
      <c r="KDB512" s="18"/>
      <c r="KDC512" s="18"/>
      <c r="KDD512" s="18"/>
      <c r="KDE512" s="18"/>
      <c r="KDF512" s="18"/>
      <c r="KDG512" s="18"/>
      <c r="KDH512" s="18"/>
      <c r="KDI512" s="18"/>
      <c r="KDJ512" s="18"/>
      <c r="KDK512" s="18"/>
      <c r="KDL512" s="18"/>
      <c r="KDM512" s="18"/>
      <c r="KDN512" s="18"/>
      <c r="KDO512" s="18"/>
      <c r="KDP512" s="18"/>
      <c r="KDQ512" s="18"/>
      <c r="KDR512" s="18"/>
      <c r="KDS512" s="18"/>
      <c r="KDT512" s="18"/>
      <c r="KDU512" s="18"/>
      <c r="KDV512" s="18"/>
      <c r="KDW512" s="18"/>
      <c r="KDX512" s="18"/>
      <c r="KDY512" s="18"/>
      <c r="KDZ512" s="18"/>
      <c r="KEA512" s="18"/>
      <c r="KEB512" s="18"/>
      <c r="KEC512" s="18"/>
      <c r="KED512" s="18"/>
      <c r="KEE512" s="18"/>
      <c r="KEF512" s="18"/>
      <c r="KEG512" s="18"/>
      <c r="KEH512" s="18"/>
      <c r="KEI512" s="18"/>
      <c r="KEJ512" s="18"/>
      <c r="KEK512" s="18"/>
      <c r="KEL512" s="18"/>
      <c r="KEM512" s="18"/>
      <c r="KEN512" s="18"/>
      <c r="KEO512" s="18"/>
      <c r="KEP512" s="18"/>
      <c r="KEQ512" s="18"/>
      <c r="KER512" s="18"/>
      <c r="KES512" s="18"/>
      <c r="KET512" s="18"/>
      <c r="KEU512" s="18"/>
      <c r="KEV512" s="18"/>
      <c r="KEW512" s="18"/>
      <c r="KEX512" s="18"/>
      <c r="KEY512" s="18"/>
      <c r="KEZ512" s="18"/>
      <c r="KFA512" s="18"/>
      <c r="KFB512" s="18"/>
      <c r="KFC512" s="18"/>
      <c r="KFD512" s="18"/>
      <c r="KFE512" s="18"/>
      <c r="KFF512" s="18"/>
      <c r="KFG512" s="18"/>
      <c r="KFH512" s="18"/>
      <c r="KFI512" s="18"/>
      <c r="KFJ512" s="18"/>
      <c r="KFK512" s="18"/>
      <c r="KFL512" s="18"/>
      <c r="KFM512" s="18"/>
      <c r="KFN512" s="18"/>
      <c r="KFO512" s="18"/>
      <c r="KFP512" s="18"/>
      <c r="KFQ512" s="18"/>
      <c r="KFR512" s="18"/>
      <c r="KFS512" s="18"/>
      <c r="KFT512" s="18"/>
      <c r="KFU512" s="18"/>
      <c r="KFV512" s="18"/>
      <c r="KFW512" s="18"/>
      <c r="KFX512" s="18"/>
      <c r="KFY512" s="18"/>
      <c r="KFZ512" s="18"/>
      <c r="KGA512" s="18"/>
      <c r="KGB512" s="18"/>
      <c r="KGC512" s="18"/>
      <c r="KGD512" s="18"/>
      <c r="KGE512" s="18"/>
      <c r="KGF512" s="18"/>
      <c r="KGG512" s="18"/>
      <c r="KGH512" s="18"/>
      <c r="KGI512" s="18"/>
      <c r="KGJ512" s="18"/>
      <c r="KGK512" s="18"/>
      <c r="KGL512" s="18"/>
      <c r="KGM512" s="18"/>
      <c r="KGN512" s="18"/>
      <c r="KGO512" s="18"/>
      <c r="KGP512" s="18"/>
      <c r="KGQ512" s="18"/>
      <c r="KGR512" s="18"/>
      <c r="KGS512" s="18"/>
      <c r="KGT512" s="18"/>
      <c r="KGU512" s="18"/>
      <c r="KGV512" s="18"/>
      <c r="KGW512" s="18"/>
      <c r="KGX512" s="18"/>
      <c r="KGY512" s="18"/>
      <c r="KGZ512" s="18"/>
      <c r="KHA512" s="18"/>
      <c r="KHB512" s="18"/>
      <c r="KHC512" s="18"/>
      <c r="KHD512" s="18"/>
      <c r="KHE512" s="18"/>
      <c r="KHF512" s="18"/>
      <c r="KHG512" s="18"/>
      <c r="KHH512" s="18"/>
      <c r="KHI512" s="18"/>
      <c r="KHJ512" s="18"/>
      <c r="KHK512" s="18"/>
      <c r="KHL512" s="18"/>
      <c r="KHM512" s="18"/>
      <c r="KHN512" s="18"/>
      <c r="KHO512" s="18"/>
      <c r="KHP512" s="18"/>
      <c r="KHQ512" s="18"/>
      <c r="KHR512" s="18"/>
      <c r="KHS512" s="18"/>
      <c r="KHT512" s="18"/>
      <c r="KHU512" s="18"/>
      <c r="KHV512" s="18"/>
      <c r="KHW512" s="18"/>
      <c r="KHX512" s="18"/>
      <c r="KHY512" s="18"/>
      <c r="KHZ512" s="18"/>
      <c r="KIA512" s="18"/>
      <c r="KIB512" s="18"/>
      <c r="KIC512" s="18"/>
      <c r="KID512" s="18"/>
      <c r="KIE512" s="18"/>
      <c r="KIF512" s="18"/>
      <c r="KIG512" s="18"/>
      <c r="KIH512" s="18"/>
      <c r="KII512" s="18"/>
      <c r="KIJ512" s="18"/>
      <c r="KIK512" s="18"/>
      <c r="KIL512" s="18"/>
      <c r="KIM512" s="18"/>
      <c r="KIN512" s="18"/>
      <c r="KIO512" s="18"/>
      <c r="KIP512" s="18"/>
      <c r="KIQ512" s="18"/>
      <c r="KIR512" s="18"/>
      <c r="KIS512" s="18"/>
      <c r="KIT512" s="18"/>
      <c r="KIU512" s="18"/>
      <c r="KIV512" s="18"/>
      <c r="KIW512" s="18"/>
      <c r="KIX512" s="18"/>
      <c r="KIY512" s="18"/>
      <c r="KIZ512" s="18"/>
      <c r="KJA512" s="18"/>
      <c r="KJB512" s="18"/>
      <c r="KJC512" s="18"/>
      <c r="KJD512" s="18"/>
      <c r="KJE512" s="18"/>
      <c r="KJF512" s="18"/>
      <c r="KJG512" s="18"/>
      <c r="KJH512" s="18"/>
      <c r="KJI512" s="18"/>
      <c r="KJJ512" s="18"/>
      <c r="KJK512" s="18"/>
      <c r="KJL512" s="18"/>
      <c r="KJM512" s="18"/>
      <c r="KJN512" s="18"/>
      <c r="KJO512" s="18"/>
      <c r="KJP512" s="18"/>
      <c r="KJQ512" s="18"/>
      <c r="KJR512" s="18"/>
      <c r="KJS512" s="18"/>
      <c r="KJT512" s="18"/>
      <c r="KJU512" s="18"/>
      <c r="KJV512" s="18"/>
      <c r="KJW512" s="18"/>
      <c r="KJX512" s="18"/>
      <c r="KJY512" s="18"/>
      <c r="KJZ512" s="18"/>
      <c r="KKA512" s="18"/>
      <c r="KKB512" s="18"/>
      <c r="KKC512" s="18"/>
      <c r="KKD512" s="18"/>
      <c r="KKE512" s="18"/>
      <c r="KKF512" s="18"/>
      <c r="KKG512" s="18"/>
      <c r="KKH512" s="18"/>
      <c r="KKI512" s="18"/>
      <c r="KKJ512" s="18"/>
      <c r="KKK512" s="18"/>
      <c r="KKL512" s="18"/>
      <c r="KKM512" s="18"/>
      <c r="KKN512" s="18"/>
      <c r="KKO512" s="18"/>
      <c r="KKP512" s="18"/>
      <c r="KKQ512" s="18"/>
      <c r="KKR512" s="18"/>
      <c r="KKS512" s="18"/>
      <c r="KKT512" s="18"/>
      <c r="KKU512" s="18"/>
      <c r="KKV512" s="18"/>
      <c r="KKW512" s="18"/>
      <c r="KKX512" s="18"/>
      <c r="KKY512" s="18"/>
      <c r="KKZ512" s="18"/>
      <c r="KLA512" s="18"/>
      <c r="KLB512" s="18"/>
      <c r="KLC512" s="18"/>
      <c r="KLD512" s="18"/>
      <c r="KLE512" s="18"/>
      <c r="KLF512" s="18"/>
      <c r="KLG512" s="18"/>
      <c r="KLH512" s="18"/>
      <c r="KLI512" s="18"/>
      <c r="KLJ512" s="18"/>
      <c r="KLK512" s="18"/>
      <c r="KLL512" s="18"/>
      <c r="KLM512" s="18"/>
      <c r="KLN512" s="18"/>
      <c r="KLO512" s="18"/>
      <c r="KLP512" s="18"/>
      <c r="KLQ512" s="18"/>
      <c r="KLR512" s="18"/>
      <c r="KLS512" s="18"/>
      <c r="KLT512" s="18"/>
      <c r="KLU512" s="18"/>
      <c r="KLV512" s="18"/>
      <c r="KLW512" s="18"/>
      <c r="KLX512" s="18"/>
      <c r="KLY512" s="18"/>
      <c r="KLZ512" s="18"/>
      <c r="KMA512" s="18"/>
      <c r="KMB512" s="18"/>
      <c r="KMC512" s="18"/>
      <c r="KMD512" s="18"/>
      <c r="KME512" s="18"/>
      <c r="KMF512" s="18"/>
      <c r="KMG512" s="18"/>
      <c r="KMH512" s="18"/>
      <c r="KMI512" s="18"/>
      <c r="KMJ512" s="18"/>
      <c r="KMK512" s="18"/>
      <c r="KML512" s="18"/>
      <c r="KMM512" s="18"/>
      <c r="KMN512" s="18"/>
      <c r="KMO512" s="18"/>
      <c r="KMP512" s="18"/>
      <c r="KMQ512" s="18"/>
      <c r="KMR512" s="18"/>
      <c r="KMS512" s="18"/>
      <c r="KMT512" s="18"/>
      <c r="KMU512" s="18"/>
      <c r="KMV512" s="18"/>
      <c r="KMW512" s="18"/>
      <c r="KMX512" s="18"/>
      <c r="KMY512" s="18"/>
      <c r="KMZ512" s="18"/>
      <c r="KNA512" s="18"/>
      <c r="KNB512" s="18"/>
      <c r="KNC512" s="18"/>
      <c r="KND512" s="18"/>
      <c r="KNE512" s="18"/>
      <c r="KNF512" s="18"/>
      <c r="KNG512" s="18"/>
      <c r="KNH512" s="18"/>
      <c r="KNI512" s="18"/>
      <c r="KNJ512" s="18"/>
      <c r="KNK512" s="18"/>
      <c r="KNL512" s="18"/>
      <c r="KNM512" s="18"/>
      <c r="KNN512" s="18"/>
      <c r="KNO512" s="18"/>
      <c r="KNP512" s="18"/>
      <c r="KNQ512" s="18"/>
      <c r="KNR512" s="18"/>
      <c r="KNS512" s="18"/>
      <c r="KNT512" s="18"/>
      <c r="KNU512" s="18"/>
      <c r="KNV512" s="18"/>
      <c r="KNW512" s="18"/>
      <c r="KNX512" s="18"/>
      <c r="KNY512" s="18"/>
      <c r="KNZ512" s="18"/>
      <c r="KOA512" s="18"/>
      <c r="KOB512" s="18"/>
      <c r="KOC512" s="18"/>
      <c r="KOD512" s="18"/>
      <c r="KOE512" s="18"/>
      <c r="KOF512" s="18"/>
      <c r="KOG512" s="18"/>
      <c r="KOH512" s="18"/>
      <c r="KOI512" s="18"/>
      <c r="KOJ512" s="18"/>
      <c r="KOK512" s="18"/>
      <c r="KOL512" s="18"/>
      <c r="KOM512" s="18"/>
      <c r="KON512" s="18"/>
      <c r="KOO512" s="18"/>
      <c r="KOP512" s="18"/>
      <c r="KOQ512" s="18"/>
      <c r="KOR512" s="18"/>
      <c r="KOS512" s="18"/>
      <c r="KOT512" s="18"/>
      <c r="KOU512" s="18"/>
      <c r="KOV512" s="18"/>
      <c r="KOW512" s="18"/>
      <c r="KOX512" s="18"/>
      <c r="KOY512" s="18"/>
      <c r="KOZ512" s="18"/>
      <c r="KPA512" s="18"/>
      <c r="KPB512" s="18"/>
      <c r="KPC512" s="18"/>
      <c r="KPD512" s="18"/>
      <c r="KPE512" s="18"/>
      <c r="KPF512" s="18"/>
      <c r="KPG512" s="18"/>
      <c r="KPH512" s="18"/>
      <c r="KPI512" s="18"/>
      <c r="KPJ512" s="18"/>
      <c r="KPK512" s="18"/>
      <c r="KPL512" s="18"/>
      <c r="KPM512" s="18"/>
      <c r="KPN512" s="18"/>
      <c r="KPO512" s="18"/>
      <c r="KPP512" s="18"/>
      <c r="KPQ512" s="18"/>
      <c r="KPR512" s="18"/>
      <c r="KPS512" s="18"/>
      <c r="KPT512" s="18"/>
      <c r="KPU512" s="18"/>
      <c r="KPV512" s="18"/>
      <c r="KPW512" s="18"/>
      <c r="KPX512" s="18"/>
      <c r="KPY512" s="18"/>
      <c r="KPZ512" s="18"/>
      <c r="KQA512" s="18"/>
      <c r="KQB512" s="18"/>
      <c r="KQC512" s="18"/>
      <c r="KQD512" s="18"/>
      <c r="KQE512" s="18"/>
      <c r="KQF512" s="18"/>
      <c r="KQG512" s="18"/>
      <c r="KQH512" s="18"/>
      <c r="KQI512" s="18"/>
      <c r="KQJ512" s="18"/>
      <c r="KQK512" s="18"/>
      <c r="KQL512" s="18"/>
      <c r="KQM512" s="18"/>
      <c r="KQN512" s="18"/>
      <c r="KQO512" s="18"/>
      <c r="KQP512" s="18"/>
      <c r="KQQ512" s="18"/>
      <c r="KQR512" s="18"/>
      <c r="KQS512" s="18"/>
      <c r="KQT512" s="18"/>
      <c r="KQU512" s="18"/>
      <c r="KQV512" s="18"/>
      <c r="KQW512" s="18"/>
      <c r="KQX512" s="18"/>
      <c r="KQY512" s="18"/>
      <c r="KQZ512" s="18"/>
      <c r="KRA512" s="18"/>
      <c r="KRB512" s="18"/>
      <c r="KRC512" s="18"/>
      <c r="KRD512" s="18"/>
      <c r="KRE512" s="18"/>
      <c r="KRF512" s="18"/>
      <c r="KRG512" s="18"/>
      <c r="KRH512" s="18"/>
      <c r="KRI512" s="18"/>
      <c r="KRJ512" s="18"/>
      <c r="KRK512" s="18"/>
      <c r="KRL512" s="18"/>
      <c r="KRM512" s="18"/>
      <c r="KRN512" s="18"/>
      <c r="KRO512" s="18"/>
      <c r="KRP512" s="18"/>
      <c r="KRQ512" s="18"/>
      <c r="KRR512" s="18"/>
      <c r="KRS512" s="18"/>
      <c r="KRT512" s="18"/>
      <c r="KRU512" s="18"/>
      <c r="KRV512" s="18"/>
      <c r="KRW512" s="18"/>
      <c r="KRX512" s="18"/>
      <c r="KRY512" s="18"/>
      <c r="KRZ512" s="18"/>
      <c r="KSA512" s="18"/>
      <c r="KSB512" s="18"/>
      <c r="KSC512" s="18"/>
      <c r="KSD512" s="18"/>
      <c r="KSE512" s="18"/>
      <c r="KSF512" s="18"/>
      <c r="KSG512" s="18"/>
      <c r="KSH512" s="18"/>
      <c r="KSI512" s="18"/>
      <c r="KSJ512" s="18"/>
      <c r="KSK512" s="18"/>
      <c r="KSL512" s="18"/>
      <c r="KSM512" s="18"/>
      <c r="KSN512" s="18"/>
      <c r="KSO512" s="18"/>
      <c r="KSP512" s="18"/>
      <c r="KSQ512" s="18"/>
      <c r="KSR512" s="18"/>
      <c r="KSS512" s="18"/>
      <c r="KST512" s="18"/>
      <c r="KSU512" s="18"/>
      <c r="KSV512" s="18"/>
      <c r="KSW512" s="18"/>
      <c r="KSX512" s="18"/>
      <c r="KSY512" s="18"/>
      <c r="KSZ512" s="18"/>
      <c r="KTA512" s="18"/>
      <c r="KTB512" s="18"/>
      <c r="KTC512" s="18"/>
      <c r="KTD512" s="18"/>
      <c r="KTE512" s="18"/>
      <c r="KTF512" s="18"/>
      <c r="KTG512" s="18"/>
      <c r="KTH512" s="18"/>
      <c r="KTI512" s="18"/>
      <c r="KTJ512" s="18"/>
      <c r="KTK512" s="18"/>
      <c r="KTL512" s="18"/>
      <c r="KTM512" s="18"/>
      <c r="KTN512" s="18"/>
      <c r="KTO512" s="18"/>
      <c r="KTP512" s="18"/>
      <c r="KTQ512" s="18"/>
      <c r="KTR512" s="18"/>
      <c r="KTS512" s="18"/>
      <c r="KTT512" s="18"/>
      <c r="KTU512" s="18"/>
      <c r="KTV512" s="18"/>
      <c r="KTW512" s="18"/>
      <c r="KTX512" s="18"/>
      <c r="KTY512" s="18"/>
      <c r="KTZ512" s="18"/>
      <c r="KUA512" s="18"/>
      <c r="KUB512" s="18"/>
      <c r="KUC512" s="18"/>
      <c r="KUD512" s="18"/>
      <c r="KUE512" s="18"/>
      <c r="KUF512" s="18"/>
      <c r="KUG512" s="18"/>
      <c r="KUH512" s="18"/>
      <c r="KUI512" s="18"/>
      <c r="KUJ512" s="18"/>
      <c r="KUK512" s="18"/>
      <c r="KUL512" s="18"/>
      <c r="KUM512" s="18"/>
      <c r="KUN512" s="18"/>
      <c r="KUO512" s="18"/>
      <c r="KUP512" s="18"/>
      <c r="KUQ512" s="18"/>
      <c r="KUR512" s="18"/>
      <c r="KUS512" s="18"/>
      <c r="KUT512" s="18"/>
      <c r="KUU512" s="18"/>
      <c r="KUV512" s="18"/>
      <c r="KUW512" s="18"/>
      <c r="KUX512" s="18"/>
      <c r="KUY512" s="18"/>
      <c r="KUZ512" s="18"/>
      <c r="KVA512" s="18"/>
      <c r="KVB512" s="18"/>
      <c r="KVC512" s="18"/>
      <c r="KVD512" s="18"/>
      <c r="KVE512" s="18"/>
      <c r="KVF512" s="18"/>
      <c r="KVG512" s="18"/>
      <c r="KVH512" s="18"/>
      <c r="KVI512" s="18"/>
      <c r="KVJ512" s="18"/>
      <c r="KVK512" s="18"/>
      <c r="KVL512" s="18"/>
      <c r="KVM512" s="18"/>
      <c r="KVN512" s="18"/>
      <c r="KVO512" s="18"/>
      <c r="KVP512" s="18"/>
      <c r="KVQ512" s="18"/>
      <c r="KVR512" s="18"/>
      <c r="KVS512" s="18"/>
      <c r="KVT512" s="18"/>
      <c r="KVU512" s="18"/>
      <c r="KVV512" s="18"/>
      <c r="KVW512" s="18"/>
      <c r="KVX512" s="18"/>
      <c r="KVY512" s="18"/>
      <c r="KVZ512" s="18"/>
      <c r="KWA512" s="18"/>
      <c r="KWB512" s="18"/>
      <c r="KWC512" s="18"/>
      <c r="KWD512" s="18"/>
      <c r="KWE512" s="18"/>
      <c r="KWF512" s="18"/>
      <c r="KWG512" s="18"/>
      <c r="KWH512" s="18"/>
      <c r="KWI512" s="18"/>
      <c r="KWJ512" s="18"/>
      <c r="KWK512" s="18"/>
      <c r="KWL512" s="18"/>
      <c r="KWM512" s="18"/>
      <c r="KWN512" s="18"/>
      <c r="KWO512" s="18"/>
      <c r="KWP512" s="18"/>
      <c r="KWQ512" s="18"/>
      <c r="KWR512" s="18"/>
      <c r="KWS512" s="18"/>
      <c r="KWT512" s="18"/>
      <c r="KWU512" s="18"/>
      <c r="KWV512" s="18"/>
      <c r="KWW512" s="18"/>
      <c r="KWX512" s="18"/>
      <c r="KWY512" s="18"/>
      <c r="KWZ512" s="18"/>
      <c r="KXA512" s="18"/>
      <c r="KXB512" s="18"/>
      <c r="KXC512" s="18"/>
      <c r="KXD512" s="18"/>
      <c r="KXE512" s="18"/>
      <c r="KXF512" s="18"/>
      <c r="KXG512" s="18"/>
      <c r="KXH512" s="18"/>
      <c r="KXI512" s="18"/>
      <c r="KXJ512" s="18"/>
      <c r="KXK512" s="18"/>
      <c r="KXL512" s="18"/>
      <c r="KXM512" s="18"/>
      <c r="KXN512" s="18"/>
      <c r="KXO512" s="18"/>
      <c r="KXP512" s="18"/>
      <c r="KXQ512" s="18"/>
      <c r="KXR512" s="18"/>
      <c r="KXS512" s="18"/>
      <c r="KXT512" s="18"/>
      <c r="KXU512" s="18"/>
      <c r="KXV512" s="18"/>
      <c r="KXW512" s="18"/>
      <c r="KXX512" s="18"/>
      <c r="KXY512" s="18"/>
      <c r="KXZ512" s="18"/>
      <c r="KYA512" s="18"/>
      <c r="KYB512" s="18"/>
      <c r="KYC512" s="18"/>
      <c r="KYD512" s="18"/>
      <c r="KYE512" s="18"/>
      <c r="KYF512" s="18"/>
      <c r="KYG512" s="18"/>
      <c r="KYH512" s="18"/>
      <c r="KYI512" s="18"/>
      <c r="KYJ512" s="18"/>
      <c r="KYK512" s="18"/>
      <c r="KYL512" s="18"/>
      <c r="KYM512" s="18"/>
      <c r="KYN512" s="18"/>
      <c r="KYO512" s="18"/>
      <c r="KYP512" s="18"/>
      <c r="KYQ512" s="18"/>
      <c r="KYR512" s="18"/>
      <c r="KYS512" s="18"/>
      <c r="KYT512" s="18"/>
      <c r="KYU512" s="18"/>
      <c r="KYV512" s="18"/>
      <c r="KYW512" s="18"/>
      <c r="KYX512" s="18"/>
      <c r="KYY512" s="18"/>
      <c r="KYZ512" s="18"/>
      <c r="KZA512" s="18"/>
      <c r="KZB512" s="18"/>
      <c r="KZC512" s="18"/>
      <c r="KZD512" s="18"/>
      <c r="KZE512" s="18"/>
      <c r="KZF512" s="18"/>
      <c r="KZG512" s="18"/>
      <c r="KZH512" s="18"/>
      <c r="KZI512" s="18"/>
      <c r="KZJ512" s="18"/>
      <c r="KZK512" s="18"/>
      <c r="KZL512" s="18"/>
      <c r="KZM512" s="18"/>
      <c r="KZN512" s="18"/>
      <c r="KZO512" s="18"/>
      <c r="KZP512" s="18"/>
      <c r="KZQ512" s="18"/>
      <c r="KZR512" s="18"/>
      <c r="KZS512" s="18"/>
      <c r="KZT512" s="18"/>
      <c r="KZU512" s="18"/>
      <c r="KZV512" s="18"/>
      <c r="KZW512" s="18"/>
      <c r="KZX512" s="18"/>
      <c r="KZY512" s="18"/>
      <c r="KZZ512" s="18"/>
      <c r="LAA512" s="18"/>
      <c r="LAB512" s="18"/>
      <c r="LAC512" s="18"/>
      <c r="LAD512" s="18"/>
      <c r="LAE512" s="18"/>
      <c r="LAF512" s="18"/>
      <c r="LAG512" s="18"/>
      <c r="LAH512" s="18"/>
      <c r="LAI512" s="18"/>
      <c r="LAJ512" s="18"/>
      <c r="LAK512" s="18"/>
      <c r="LAL512" s="18"/>
      <c r="LAM512" s="18"/>
      <c r="LAN512" s="18"/>
      <c r="LAO512" s="18"/>
      <c r="LAP512" s="18"/>
      <c r="LAQ512" s="18"/>
      <c r="LAR512" s="18"/>
      <c r="LAS512" s="18"/>
      <c r="LAT512" s="18"/>
      <c r="LAU512" s="18"/>
      <c r="LAV512" s="18"/>
      <c r="LAW512" s="18"/>
      <c r="LAX512" s="18"/>
      <c r="LAY512" s="18"/>
      <c r="LAZ512" s="18"/>
      <c r="LBA512" s="18"/>
      <c r="LBB512" s="18"/>
      <c r="LBC512" s="18"/>
      <c r="LBD512" s="18"/>
      <c r="LBE512" s="18"/>
      <c r="LBF512" s="18"/>
      <c r="LBG512" s="18"/>
      <c r="LBH512" s="18"/>
      <c r="LBI512" s="18"/>
      <c r="LBJ512" s="18"/>
      <c r="LBK512" s="18"/>
      <c r="LBL512" s="18"/>
      <c r="LBM512" s="18"/>
      <c r="LBN512" s="18"/>
      <c r="LBO512" s="18"/>
      <c r="LBP512" s="18"/>
      <c r="LBQ512" s="18"/>
      <c r="LBR512" s="18"/>
      <c r="LBS512" s="18"/>
      <c r="LBT512" s="18"/>
      <c r="LBU512" s="18"/>
      <c r="LBV512" s="18"/>
      <c r="LBW512" s="18"/>
      <c r="LBX512" s="18"/>
      <c r="LBY512" s="18"/>
      <c r="LBZ512" s="18"/>
      <c r="LCA512" s="18"/>
      <c r="LCB512" s="18"/>
      <c r="LCC512" s="18"/>
      <c r="LCD512" s="18"/>
      <c r="LCE512" s="18"/>
      <c r="LCF512" s="18"/>
      <c r="LCG512" s="18"/>
      <c r="LCH512" s="18"/>
      <c r="LCI512" s="18"/>
      <c r="LCJ512" s="18"/>
      <c r="LCK512" s="18"/>
      <c r="LCL512" s="18"/>
      <c r="LCM512" s="18"/>
      <c r="LCN512" s="18"/>
      <c r="LCO512" s="18"/>
      <c r="LCP512" s="18"/>
      <c r="LCQ512" s="18"/>
      <c r="LCR512" s="18"/>
      <c r="LCS512" s="18"/>
      <c r="LCT512" s="18"/>
      <c r="LCU512" s="18"/>
      <c r="LCV512" s="18"/>
      <c r="LCW512" s="18"/>
      <c r="LCX512" s="18"/>
      <c r="LCY512" s="18"/>
      <c r="LCZ512" s="18"/>
      <c r="LDA512" s="18"/>
      <c r="LDB512" s="18"/>
      <c r="LDC512" s="18"/>
      <c r="LDD512" s="18"/>
      <c r="LDE512" s="18"/>
      <c r="LDF512" s="18"/>
      <c r="LDG512" s="18"/>
      <c r="LDH512" s="18"/>
      <c r="LDI512" s="18"/>
      <c r="LDJ512" s="18"/>
      <c r="LDK512" s="18"/>
      <c r="LDL512" s="18"/>
      <c r="LDM512" s="18"/>
      <c r="LDN512" s="18"/>
      <c r="LDO512" s="18"/>
      <c r="LDP512" s="18"/>
      <c r="LDQ512" s="18"/>
      <c r="LDR512" s="18"/>
      <c r="LDS512" s="18"/>
      <c r="LDT512" s="18"/>
      <c r="LDU512" s="18"/>
      <c r="LDV512" s="18"/>
      <c r="LDW512" s="18"/>
      <c r="LDX512" s="18"/>
      <c r="LDY512" s="18"/>
      <c r="LDZ512" s="18"/>
      <c r="LEA512" s="18"/>
      <c r="LEB512" s="18"/>
      <c r="LEC512" s="18"/>
      <c r="LED512" s="18"/>
      <c r="LEE512" s="18"/>
      <c r="LEF512" s="18"/>
      <c r="LEG512" s="18"/>
      <c r="LEH512" s="18"/>
      <c r="LEI512" s="18"/>
      <c r="LEJ512" s="18"/>
      <c r="LEK512" s="18"/>
      <c r="LEL512" s="18"/>
      <c r="LEM512" s="18"/>
      <c r="LEN512" s="18"/>
      <c r="LEO512" s="18"/>
      <c r="LEP512" s="18"/>
      <c r="LEQ512" s="18"/>
      <c r="LER512" s="18"/>
      <c r="LES512" s="18"/>
      <c r="LET512" s="18"/>
      <c r="LEU512" s="18"/>
      <c r="LEV512" s="18"/>
      <c r="LEW512" s="18"/>
      <c r="LEX512" s="18"/>
      <c r="LEY512" s="18"/>
      <c r="LEZ512" s="18"/>
      <c r="LFA512" s="18"/>
      <c r="LFB512" s="18"/>
      <c r="LFC512" s="18"/>
      <c r="LFD512" s="18"/>
      <c r="LFE512" s="18"/>
      <c r="LFF512" s="18"/>
      <c r="LFG512" s="18"/>
      <c r="LFH512" s="18"/>
      <c r="LFI512" s="18"/>
      <c r="LFJ512" s="18"/>
      <c r="LFK512" s="18"/>
      <c r="LFL512" s="18"/>
      <c r="LFM512" s="18"/>
      <c r="LFN512" s="18"/>
      <c r="LFO512" s="18"/>
      <c r="LFP512" s="18"/>
      <c r="LFQ512" s="18"/>
      <c r="LFR512" s="18"/>
      <c r="LFS512" s="18"/>
      <c r="LFT512" s="18"/>
      <c r="LFU512" s="18"/>
      <c r="LFV512" s="18"/>
      <c r="LFW512" s="18"/>
      <c r="LFX512" s="18"/>
      <c r="LFY512" s="18"/>
      <c r="LFZ512" s="18"/>
      <c r="LGA512" s="18"/>
      <c r="LGB512" s="18"/>
      <c r="LGC512" s="18"/>
      <c r="LGD512" s="18"/>
      <c r="LGE512" s="18"/>
      <c r="LGF512" s="18"/>
      <c r="LGG512" s="18"/>
      <c r="LGH512" s="18"/>
      <c r="LGI512" s="18"/>
      <c r="LGJ512" s="18"/>
      <c r="LGK512" s="18"/>
      <c r="LGL512" s="18"/>
      <c r="LGM512" s="18"/>
      <c r="LGN512" s="18"/>
      <c r="LGO512" s="18"/>
      <c r="LGP512" s="18"/>
      <c r="LGQ512" s="18"/>
      <c r="LGR512" s="18"/>
      <c r="LGS512" s="18"/>
      <c r="LGT512" s="18"/>
      <c r="LGU512" s="18"/>
      <c r="LGV512" s="18"/>
      <c r="LGW512" s="18"/>
      <c r="LGX512" s="18"/>
      <c r="LGY512" s="18"/>
      <c r="LGZ512" s="18"/>
      <c r="LHA512" s="18"/>
      <c r="LHB512" s="18"/>
      <c r="LHC512" s="18"/>
      <c r="LHD512" s="18"/>
      <c r="LHE512" s="18"/>
      <c r="LHF512" s="18"/>
      <c r="LHG512" s="18"/>
      <c r="LHH512" s="18"/>
      <c r="LHI512" s="18"/>
      <c r="LHJ512" s="18"/>
      <c r="LHK512" s="18"/>
      <c r="LHL512" s="18"/>
      <c r="LHM512" s="18"/>
      <c r="LHN512" s="18"/>
      <c r="LHO512" s="18"/>
      <c r="LHP512" s="18"/>
      <c r="LHQ512" s="18"/>
      <c r="LHR512" s="18"/>
      <c r="LHS512" s="18"/>
      <c r="LHT512" s="18"/>
      <c r="LHU512" s="18"/>
      <c r="LHV512" s="18"/>
      <c r="LHW512" s="18"/>
      <c r="LHX512" s="18"/>
      <c r="LHY512" s="18"/>
      <c r="LHZ512" s="18"/>
      <c r="LIA512" s="18"/>
      <c r="LIB512" s="18"/>
      <c r="LIC512" s="18"/>
      <c r="LID512" s="18"/>
      <c r="LIE512" s="18"/>
      <c r="LIF512" s="18"/>
      <c r="LIG512" s="18"/>
      <c r="LIH512" s="18"/>
      <c r="LII512" s="18"/>
      <c r="LIJ512" s="18"/>
      <c r="LIK512" s="18"/>
      <c r="LIL512" s="18"/>
      <c r="LIM512" s="18"/>
      <c r="LIN512" s="18"/>
      <c r="LIO512" s="18"/>
      <c r="LIP512" s="18"/>
      <c r="LIQ512" s="18"/>
      <c r="LIR512" s="18"/>
      <c r="LIS512" s="18"/>
      <c r="LIT512" s="18"/>
      <c r="LIU512" s="18"/>
      <c r="LIV512" s="18"/>
      <c r="LIW512" s="18"/>
      <c r="LIX512" s="18"/>
      <c r="LIY512" s="18"/>
      <c r="LIZ512" s="18"/>
      <c r="LJA512" s="18"/>
      <c r="LJB512" s="18"/>
      <c r="LJC512" s="18"/>
      <c r="LJD512" s="18"/>
      <c r="LJE512" s="18"/>
      <c r="LJF512" s="18"/>
      <c r="LJG512" s="18"/>
      <c r="LJH512" s="18"/>
      <c r="LJI512" s="18"/>
      <c r="LJJ512" s="18"/>
      <c r="LJK512" s="18"/>
      <c r="LJL512" s="18"/>
      <c r="LJM512" s="18"/>
      <c r="LJN512" s="18"/>
      <c r="LJO512" s="18"/>
      <c r="LJP512" s="18"/>
      <c r="LJQ512" s="18"/>
      <c r="LJR512" s="18"/>
      <c r="LJS512" s="18"/>
      <c r="LJT512" s="18"/>
      <c r="LJU512" s="18"/>
      <c r="LJV512" s="18"/>
      <c r="LJW512" s="18"/>
      <c r="LJX512" s="18"/>
      <c r="LJY512" s="18"/>
      <c r="LJZ512" s="18"/>
      <c r="LKA512" s="18"/>
      <c r="LKB512" s="18"/>
      <c r="LKC512" s="18"/>
      <c r="LKD512" s="18"/>
      <c r="LKE512" s="18"/>
      <c r="LKF512" s="18"/>
      <c r="LKG512" s="18"/>
      <c r="LKH512" s="18"/>
      <c r="LKI512" s="18"/>
      <c r="LKJ512" s="18"/>
      <c r="LKK512" s="18"/>
      <c r="LKL512" s="18"/>
      <c r="LKM512" s="18"/>
      <c r="LKN512" s="18"/>
      <c r="LKO512" s="18"/>
      <c r="LKP512" s="18"/>
      <c r="LKQ512" s="18"/>
      <c r="LKR512" s="18"/>
      <c r="LKS512" s="18"/>
      <c r="LKT512" s="18"/>
      <c r="LKU512" s="18"/>
      <c r="LKV512" s="18"/>
      <c r="LKW512" s="18"/>
      <c r="LKX512" s="18"/>
      <c r="LKY512" s="18"/>
      <c r="LKZ512" s="18"/>
      <c r="LLA512" s="18"/>
      <c r="LLB512" s="18"/>
      <c r="LLC512" s="18"/>
      <c r="LLD512" s="18"/>
      <c r="LLE512" s="18"/>
      <c r="LLF512" s="18"/>
      <c r="LLG512" s="18"/>
      <c r="LLH512" s="18"/>
      <c r="LLI512" s="18"/>
      <c r="LLJ512" s="18"/>
      <c r="LLK512" s="18"/>
      <c r="LLL512" s="18"/>
      <c r="LLM512" s="18"/>
      <c r="LLN512" s="18"/>
      <c r="LLO512" s="18"/>
      <c r="LLP512" s="18"/>
      <c r="LLQ512" s="18"/>
      <c r="LLR512" s="18"/>
      <c r="LLS512" s="18"/>
      <c r="LLT512" s="18"/>
      <c r="LLU512" s="18"/>
      <c r="LLV512" s="18"/>
      <c r="LLW512" s="18"/>
      <c r="LLX512" s="18"/>
      <c r="LLY512" s="18"/>
      <c r="LLZ512" s="18"/>
      <c r="LMA512" s="18"/>
      <c r="LMB512" s="18"/>
      <c r="LMC512" s="18"/>
      <c r="LMD512" s="18"/>
      <c r="LME512" s="18"/>
      <c r="LMF512" s="18"/>
      <c r="LMG512" s="18"/>
      <c r="LMH512" s="18"/>
      <c r="LMI512" s="18"/>
      <c r="LMJ512" s="18"/>
      <c r="LMK512" s="18"/>
      <c r="LML512" s="18"/>
      <c r="LMM512" s="18"/>
      <c r="LMN512" s="18"/>
      <c r="LMO512" s="18"/>
      <c r="LMP512" s="18"/>
      <c r="LMQ512" s="18"/>
      <c r="LMR512" s="18"/>
      <c r="LMS512" s="18"/>
      <c r="LMT512" s="18"/>
      <c r="LMU512" s="18"/>
      <c r="LMV512" s="18"/>
      <c r="LMW512" s="18"/>
      <c r="LMX512" s="18"/>
      <c r="LMY512" s="18"/>
      <c r="LMZ512" s="18"/>
      <c r="LNA512" s="18"/>
      <c r="LNB512" s="18"/>
      <c r="LNC512" s="18"/>
      <c r="LND512" s="18"/>
      <c r="LNE512" s="18"/>
      <c r="LNF512" s="18"/>
      <c r="LNG512" s="18"/>
      <c r="LNH512" s="18"/>
      <c r="LNI512" s="18"/>
      <c r="LNJ512" s="18"/>
      <c r="LNK512" s="18"/>
      <c r="LNL512" s="18"/>
      <c r="LNM512" s="18"/>
      <c r="LNN512" s="18"/>
      <c r="LNO512" s="18"/>
      <c r="LNP512" s="18"/>
      <c r="LNQ512" s="18"/>
      <c r="LNR512" s="18"/>
      <c r="LNS512" s="18"/>
      <c r="LNT512" s="18"/>
      <c r="LNU512" s="18"/>
      <c r="LNV512" s="18"/>
      <c r="LNW512" s="18"/>
      <c r="LNX512" s="18"/>
      <c r="LNY512" s="18"/>
      <c r="LNZ512" s="18"/>
      <c r="LOA512" s="18"/>
      <c r="LOB512" s="18"/>
      <c r="LOC512" s="18"/>
      <c r="LOD512" s="18"/>
      <c r="LOE512" s="18"/>
      <c r="LOF512" s="18"/>
      <c r="LOG512" s="18"/>
      <c r="LOH512" s="18"/>
      <c r="LOI512" s="18"/>
      <c r="LOJ512" s="18"/>
      <c r="LOK512" s="18"/>
      <c r="LOL512" s="18"/>
      <c r="LOM512" s="18"/>
      <c r="LON512" s="18"/>
      <c r="LOO512" s="18"/>
      <c r="LOP512" s="18"/>
      <c r="LOQ512" s="18"/>
      <c r="LOR512" s="18"/>
      <c r="LOS512" s="18"/>
      <c r="LOT512" s="18"/>
      <c r="LOU512" s="18"/>
      <c r="LOV512" s="18"/>
      <c r="LOW512" s="18"/>
      <c r="LOX512" s="18"/>
      <c r="LOY512" s="18"/>
      <c r="LOZ512" s="18"/>
      <c r="LPA512" s="18"/>
      <c r="LPB512" s="18"/>
      <c r="LPC512" s="18"/>
      <c r="LPD512" s="18"/>
      <c r="LPE512" s="18"/>
      <c r="LPF512" s="18"/>
      <c r="LPG512" s="18"/>
      <c r="LPH512" s="18"/>
      <c r="LPI512" s="18"/>
      <c r="LPJ512" s="18"/>
      <c r="LPK512" s="18"/>
      <c r="LPL512" s="18"/>
      <c r="LPM512" s="18"/>
      <c r="LPN512" s="18"/>
      <c r="LPO512" s="18"/>
      <c r="LPP512" s="18"/>
      <c r="LPQ512" s="18"/>
      <c r="LPR512" s="18"/>
      <c r="LPS512" s="18"/>
      <c r="LPT512" s="18"/>
      <c r="LPU512" s="18"/>
      <c r="LPV512" s="18"/>
      <c r="LPW512" s="18"/>
      <c r="LPX512" s="18"/>
      <c r="LPY512" s="18"/>
      <c r="LPZ512" s="18"/>
      <c r="LQA512" s="18"/>
      <c r="LQB512" s="18"/>
      <c r="LQC512" s="18"/>
      <c r="LQD512" s="18"/>
      <c r="LQE512" s="18"/>
      <c r="LQF512" s="18"/>
      <c r="LQG512" s="18"/>
      <c r="LQH512" s="18"/>
      <c r="LQI512" s="18"/>
      <c r="LQJ512" s="18"/>
      <c r="LQK512" s="18"/>
      <c r="LQL512" s="18"/>
      <c r="LQM512" s="18"/>
      <c r="LQN512" s="18"/>
      <c r="LQO512" s="18"/>
      <c r="LQP512" s="18"/>
      <c r="LQQ512" s="18"/>
      <c r="LQR512" s="18"/>
      <c r="LQS512" s="18"/>
      <c r="LQT512" s="18"/>
      <c r="LQU512" s="18"/>
      <c r="LQV512" s="18"/>
      <c r="LQW512" s="18"/>
      <c r="LQX512" s="18"/>
      <c r="LQY512" s="18"/>
      <c r="LQZ512" s="18"/>
      <c r="LRA512" s="18"/>
      <c r="LRB512" s="18"/>
      <c r="LRC512" s="18"/>
      <c r="LRD512" s="18"/>
      <c r="LRE512" s="18"/>
      <c r="LRF512" s="18"/>
      <c r="LRG512" s="18"/>
      <c r="LRH512" s="18"/>
      <c r="LRI512" s="18"/>
      <c r="LRJ512" s="18"/>
      <c r="LRK512" s="18"/>
      <c r="LRL512" s="18"/>
      <c r="LRM512" s="18"/>
      <c r="LRN512" s="18"/>
      <c r="LRO512" s="18"/>
      <c r="LRP512" s="18"/>
      <c r="LRQ512" s="18"/>
      <c r="LRR512" s="18"/>
      <c r="LRS512" s="18"/>
      <c r="LRT512" s="18"/>
      <c r="LRU512" s="18"/>
      <c r="LRV512" s="18"/>
      <c r="LRW512" s="18"/>
      <c r="LRX512" s="18"/>
      <c r="LRY512" s="18"/>
      <c r="LRZ512" s="18"/>
      <c r="LSA512" s="18"/>
      <c r="LSB512" s="18"/>
      <c r="LSC512" s="18"/>
      <c r="LSD512" s="18"/>
      <c r="LSE512" s="18"/>
      <c r="LSF512" s="18"/>
      <c r="LSG512" s="18"/>
      <c r="LSH512" s="18"/>
      <c r="LSI512" s="18"/>
      <c r="LSJ512" s="18"/>
      <c r="LSK512" s="18"/>
      <c r="LSL512" s="18"/>
      <c r="LSM512" s="18"/>
      <c r="LSN512" s="18"/>
      <c r="LSO512" s="18"/>
      <c r="LSP512" s="18"/>
      <c r="LSQ512" s="18"/>
      <c r="LSR512" s="18"/>
      <c r="LSS512" s="18"/>
      <c r="LST512" s="18"/>
      <c r="LSU512" s="18"/>
      <c r="LSV512" s="18"/>
      <c r="LSW512" s="18"/>
      <c r="LSX512" s="18"/>
      <c r="LSY512" s="18"/>
      <c r="LSZ512" s="18"/>
      <c r="LTA512" s="18"/>
      <c r="LTB512" s="18"/>
      <c r="LTC512" s="18"/>
      <c r="LTD512" s="18"/>
      <c r="LTE512" s="18"/>
      <c r="LTF512" s="18"/>
      <c r="LTG512" s="18"/>
      <c r="LTH512" s="18"/>
      <c r="LTI512" s="18"/>
      <c r="LTJ512" s="18"/>
      <c r="LTK512" s="18"/>
      <c r="LTL512" s="18"/>
      <c r="LTM512" s="18"/>
      <c r="LTN512" s="18"/>
      <c r="LTO512" s="18"/>
      <c r="LTP512" s="18"/>
      <c r="LTQ512" s="18"/>
      <c r="LTR512" s="18"/>
      <c r="LTS512" s="18"/>
      <c r="LTT512" s="18"/>
      <c r="LTU512" s="18"/>
      <c r="LTV512" s="18"/>
      <c r="LTW512" s="18"/>
      <c r="LTX512" s="18"/>
      <c r="LTY512" s="18"/>
      <c r="LTZ512" s="18"/>
      <c r="LUA512" s="18"/>
      <c r="LUB512" s="18"/>
      <c r="LUC512" s="18"/>
      <c r="LUD512" s="18"/>
      <c r="LUE512" s="18"/>
      <c r="LUF512" s="18"/>
      <c r="LUG512" s="18"/>
      <c r="LUH512" s="18"/>
      <c r="LUI512" s="18"/>
      <c r="LUJ512" s="18"/>
      <c r="LUK512" s="18"/>
      <c r="LUL512" s="18"/>
      <c r="LUM512" s="18"/>
      <c r="LUN512" s="18"/>
      <c r="LUO512" s="18"/>
      <c r="LUP512" s="18"/>
      <c r="LUQ512" s="18"/>
      <c r="LUR512" s="18"/>
      <c r="LUS512" s="18"/>
      <c r="LUT512" s="18"/>
      <c r="LUU512" s="18"/>
      <c r="LUV512" s="18"/>
      <c r="LUW512" s="18"/>
      <c r="LUX512" s="18"/>
      <c r="LUY512" s="18"/>
      <c r="LUZ512" s="18"/>
      <c r="LVA512" s="18"/>
      <c r="LVB512" s="18"/>
      <c r="LVC512" s="18"/>
      <c r="LVD512" s="18"/>
      <c r="LVE512" s="18"/>
      <c r="LVF512" s="18"/>
      <c r="LVG512" s="18"/>
      <c r="LVH512" s="18"/>
      <c r="LVI512" s="18"/>
      <c r="LVJ512" s="18"/>
      <c r="LVK512" s="18"/>
      <c r="LVL512" s="18"/>
      <c r="LVM512" s="18"/>
      <c r="LVN512" s="18"/>
      <c r="LVO512" s="18"/>
      <c r="LVP512" s="18"/>
      <c r="LVQ512" s="18"/>
      <c r="LVR512" s="18"/>
      <c r="LVS512" s="18"/>
      <c r="LVT512" s="18"/>
      <c r="LVU512" s="18"/>
      <c r="LVV512" s="18"/>
      <c r="LVW512" s="18"/>
      <c r="LVX512" s="18"/>
      <c r="LVY512" s="18"/>
      <c r="LVZ512" s="18"/>
      <c r="LWA512" s="18"/>
      <c r="LWB512" s="18"/>
      <c r="LWC512" s="18"/>
      <c r="LWD512" s="18"/>
      <c r="LWE512" s="18"/>
      <c r="LWF512" s="18"/>
      <c r="LWG512" s="18"/>
      <c r="LWH512" s="18"/>
      <c r="LWI512" s="18"/>
      <c r="LWJ512" s="18"/>
      <c r="LWK512" s="18"/>
      <c r="LWL512" s="18"/>
      <c r="LWM512" s="18"/>
      <c r="LWN512" s="18"/>
      <c r="LWO512" s="18"/>
      <c r="LWP512" s="18"/>
      <c r="LWQ512" s="18"/>
      <c r="LWR512" s="18"/>
      <c r="LWS512" s="18"/>
      <c r="LWT512" s="18"/>
      <c r="LWU512" s="18"/>
      <c r="LWV512" s="18"/>
      <c r="LWW512" s="18"/>
      <c r="LWX512" s="18"/>
      <c r="LWY512" s="18"/>
      <c r="LWZ512" s="18"/>
      <c r="LXA512" s="18"/>
      <c r="LXB512" s="18"/>
      <c r="LXC512" s="18"/>
      <c r="LXD512" s="18"/>
      <c r="LXE512" s="18"/>
      <c r="LXF512" s="18"/>
      <c r="LXG512" s="18"/>
      <c r="LXH512" s="18"/>
      <c r="LXI512" s="18"/>
      <c r="LXJ512" s="18"/>
      <c r="LXK512" s="18"/>
      <c r="LXL512" s="18"/>
      <c r="LXM512" s="18"/>
      <c r="LXN512" s="18"/>
      <c r="LXO512" s="18"/>
      <c r="LXP512" s="18"/>
      <c r="LXQ512" s="18"/>
      <c r="LXR512" s="18"/>
      <c r="LXS512" s="18"/>
      <c r="LXT512" s="18"/>
      <c r="LXU512" s="18"/>
      <c r="LXV512" s="18"/>
      <c r="LXW512" s="18"/>
      <c r="LXX512" s="18"/>
      <c r="LXY512" s="18"/>
      <c r="LXZ512" s="18"/>
      <c r="LYA512" s="18"/>
      <c r="LYB512" s="18"/>
      <c r="LYC512" s="18"/>
      <c r="LYD512" s="18"/>
      <c r="LYE512" s="18"/>
      <c r="LYF512" s="18"/>
      <c r="LYG512" s="18"/>
      <c r="LYH512" s="18"/>
      <c r="LYI512" s="18"/>
      <c r="LYJ512" s="18"/>
      <c r="LYK512" s="18"/>
      <c r="LYL512" s="18"/>
      <c r="LYM512" s="18"/>
      <c r="LYN512" s="18"/>
      <c r="LYO512" s="18"/>
      <c r="LYP512" s="18"/>
      <c r="LYQ512" s="18"/>
      <c r="LYR512" s="18"/>
      <c r="LYS512" s="18"/>
      <c r="LYT512" s="18"/>
      <c r="LYU512" s="18"/>
      <c r="LYV512" s="18"/>
      <c r="LYW512" s="18"/>
      <c r="LYX512" s="18"/>
      <c r="LYY512" s="18"/>
      <c r="LYZ512" s="18"/>
      <c r="LZA512" s="18"/>
      <c r="LZB512" s="18"/>
      <c r="LZC512" s="18"/>
      <c r="LZD512" s="18"/>
      <c r="LZE512" s="18"/>
      <c r="LZF512" s="18"/>
      <c r="LZG512" s="18"/>
      <c r="LZH512" s="18"/>
      <c r="LZI512" s="18"/>
      <c r="LZJ512" s="18"/>
      <c r="LZK512" s="18"/>
      <c r="LZL512" s="18"/>
      <c r="LZM512" s="18"/>
      <c r="LZN512" s="18"/>
      <c r="LZO512" s="18"/>
      <c r="LZP512" s="18"/>
      <c r="LZQ512" s="18"/>
      <c r="LZR512" s="18"/>
      <c r="LZS512" s="18"/>
      <c r="LZT512" s="18"/>
      <c r="LZU512" s="18"/>
      <c r="LZV512" s="18"/>
      <c r="LZW512" s="18"/>
      <c r="LZX512" s="18"/>
      <c r="LZY512" s="18"/>
      <c r="LZZ512" s="18"/>
      <c r="MAA512" s="18"/>
      <c r="MAB512" s="18"/>
      <c r="MAC512" s="18"/>
      <c r="MAD512" s="18"/>
      <c r="MAE512" s="18"/>
      <c r="MAF512" s="18"/>
      <c r="MAG512" s="18"/>
      <c r="MAH512" s="18"/>
      <c r="MAI512" s="18"/>
      <c r="MAJ512" s="18"/>
      <c r="MAK512" s="18"/>
      <c r="MAL512" s="18"/>
      <c r="MAM512" s="18"/>
      <c r="MAN512" s="18"/>
      <c r="MAO512" s="18"/>
      <c r="MAP512" s="18"/>
      <c r="MAQ512" s="18"/>
      <c r="MAR512" s="18"/>
      <c r="MAS512" s="18"/>
      <c r="MAT512" s="18"/>
      <c r="MAU512" s="18"/>
      <c r="MAV512" s="18"/>
      <c r="MAW512" s="18"/>
      <c r="MAX512" s="18"/>
      <c r="MAY512" s="18"/>
      <c r="MAZ512" s="18"/>
      <c r="MBA512" s="18"/>
      <c r="MBB512" s="18"/>
      <c r="MBC512" s="18"/>
      <c r="MBD512" s="18"/>
      <c r="MBE512" s="18"/>
      <c r="MBF512" s="18"/>
      <c r="MBG512" s="18"/>
      <c r="MBH512" s="18"/>
      <c r="MBI512" s="18"/>
      <c r="MBJ512" s="18"/>
      <c r="MBK512" s="18"/>
      <c r="MBL512" s="18"/>
      <c r="MBM512" s="18"/>
      <c r="MBN512" s="18"/>
      <c r="MBO512" s="18"/>
      <c r="MBP512" s="18"/>
      <c r="MBQ512" s="18"/>
      <c r="MBR512" s="18"/>
      <c r="MBS512" s="18"/>
      <c r="MBT512" s="18"/>
      <c r="MBU512" s="18"/>
      <c r="MBV512" s="18"/>
      <c r="MBW512" s="18"/>
      <c r="MBX512" s="18"/>
      <c r="MBY512" s="18"/>
      <c r="MBZ512" s="18"/>
      <c r="MCA512" s="18"/>
      <c r="MCB512" s="18"/>
      <c r="MCC512" s="18"/>
      <c r="MCD512" s="18"/>
      <c r="MCE512" s="18"/>
      <c r="MCF512" s="18"/>
      <c r="MCG512" s="18"/>
      <c r="MCH512" s="18"/>
      <c r="MCI512" s="18"/>
      <c r="MCJ512" s="18"/>
      <c r="MCK512" s="18"/>
      <c r="MCL512" s="18"/>
      <c r="MCM512" s="18"/>
      <c r="MCN512" s="18"/>
      <c r="MCO512" s="18"/>
      <c r="MCP512" s="18"/>
      <c r="MCQ512" s="18"/>
      <c r="MCR512" s="18"/>
      <c r="MCS512" s="18"/>
      <c r="MCT512" s="18"/>
      <c r="MCU512" s="18"/>
      <c r="MCV512" s="18"/>
      <c r="MCW512" s="18"/>
      <c r="MCX512" s="18"/>
      <c r="MCY512" s="18"/>
      <c r="MCZ512" s="18"/>
      <c r="MDA512" s="18"/>
      <c r="MDB512" s="18"/>
      <c r="MDC512" s="18"/>
      <c r="MDD512" s="18"/>
      <c r="MDE512" s="18"/>
      <c r="MDF512" s="18"/>
      <c r="MDG512" s="18"/>
      <c r="MDH512" s="18"/>
      <c r="MDI512" s="18"/>
      <c r="MDJ512" s="18"/>
      <c r="MDK512" s="18"/>
      <c r="MDL512" s="18"/>
      <c r="MDM512" s="18"/>
      <c r="MDN512" s="18"/>
      <c r="MDO512" s="18"/>
      <c r="MDP512" s="18"/>
      <c r="MDQ512" s="18"/>
      <c r="MDR512" s="18"/>
      <c r="MDS512" s="18"/>
      <c r="MDT512" s="18"/>
      <c r="MDU512" s="18"/>
      <c r="MDV512" s="18"/>
      <c r="MDW512" s="18"/>
      <c r="MDX512" s="18"/>
      <c r="MDY512" s="18"/>
      <c r="MDZ512" s="18"/>
      <c r="MEA512" s="18"/>
      <c r="MEB512" s="18"/>
      <c r="MEC512" s="18"/>
      <c r="MED512" s="18"/>
      <c r="MEE512" s="18"/>
      <c r="MEF512" s="18"/>
      <c r="MEG512" s="18"/>
      <c r="MEH512" s="18"/>
      <c r="MEI512" s="18"/>
      <c r="MEJ512" s="18"/>
      <c r="MEK512" s="18"/>
      <c r="MEL512" s="18"/>
      <c r="MEM512" s="18"/>
      <c r="MEN512" s="18"/>
      <c r="MEO512" s="18"/>
      <c r="MEP512" s="18"/>
      <c r="MEQ512" s="18"/>
      <c r="MER512" s="18"/>
      <c r="MES512" s="18"/>
      <c r="MET512" s="18"/>
      <c r="MEU512" s="18"/>
      <c r="MEV512" s="18"/>
      <c r="MEW512" s="18"/>
      <c r="MEX512" s="18"/>
      <c r="MEY512" s="18"/>
      <c r="MEZ512" s="18"/>
      <c r="MFA512" s="18"/>
      <c r="MFB512" s="18"/>
      <c r="MFC512" s="18"/>
      <c r="MFD512" s="18"/>
      <c r="MFE512" s="18"/>
      <c r="MFF512" s="18"/>
      <c r="MFG512" s="18"/>
      <c r="MFH512" s="18"/>
      <c r="MFI512" s="18"/>
      <c r="MFJ512" s="18"/>
      <c r="MFK512" s="18"/>
      <c r="MFL512" s="18"/>
      <c r="MFM512" s="18"/>
      <c r="MFN512" s="18"/>
      <c r="MFO512" s="18"/>
      <c r="MFP512" s="18"/>
      <c r="MFQ512" s="18"/>
      <c r="MFR512" s="18"/>
      <c r="MFS512" s="18"/>
      <c r="MFT512" s="18"/>
      <c r="MFU512" s="18"/>
      <c r="MFV512" s="18"/>
      <c r="MFW512" s="18"/>
      <c r="MFX512" s="18"/>
      <c r="MFY512" s="18"/>
      <c r="MFZ512" s="18"/>
      <c r="MGA512" s="18"/>
      <c r="MGB512" s="18"/>
      <c r="MGC512" s="18"/>
      <c r="MGD512" s="18"/>
      <c r="MGE512" s="18"/>
      <c r="MGF512" s="18"/>
      <c r="MGG512" s="18"/>
      <c r="MGH512" s="18"/>
      <c r="MGI512" s="18"/>
      <c r="MGJ512" s="18"/>
      <c r="MGK512" s="18"/>
      <c r="MGL512" s="18"/>
      <c r="MGM512" s="18"/>
      <c r="MGN512" s="18"/>
      <c r="MGO512" s="18"/>
      <c r="MGP512" s="18"/>
      <c r="MGQ512" s="18"/>
      <c r="MGR512" s="18"/>
      <c r="MGS512" s="18"/>
      <c r="MGT512" s="18"/>
      <c r="MGU512" s="18"/>
      <c r="MGV512" s="18"/>
      <c r="MGW512" s="18"/>
      <c r="MGX512" s="18"/>
      <c r="MGY512" s="18"/>
      <c r="MGZ512" s="18"/>
      <c r="MHA512" s="18"/>
      <c r="MHB512" s="18"/>
      <c r="MHC512" s="18"/>
      <c r="MHD512" s="18"/>
      <c r="MHE512" s="18"/>
      <c r="MHF512" s="18"/>
      <c r="MHG512" s="18"/>
      <c r="MHH512" s="18"/>
      <c r="MHI512" s="18"/>
      <c r="MHJ512" s="18"/>
      <c r="MHK512" s="18"/>
      <c r="MHL512" s="18"/>
      <c r="MHM512" s="18"/>
      <c r="MHN512" s="18"/>
      <c r="MHO512" s="18"/>
      <c r="MHP512" s="18"/>
      <c r="MHQ512" s="18"/>
      <c r="MHR512" s="18"/>
      <c r="MHS512" s="18"/>
      <c r="MHT512" s="18"/>
      <c r="MHU512" s="18"/>
      <c r="MHV512" s="18"/>
      <c r="MHW512" s="18"/>
      <c r="MHX512" s="18"/>
      <c r="MHY512" s="18"/>
      <c r="MHZ512" s="18"/>
      <c r="MIA512" s="18"/>
      <c r="MIB512" s="18"/>
      <c r="MIC512" s="18"/>
      <c r="MID512" s="18"/>
      <c r="MIE512" s="18"/>
      <c r="MIF512" s="18"/>
      <c r="MIG512" s="18"/>
      <c r="MIH512" s="18"/>
      <c r="MII512" s="18"/>
      <c r="MIJ512" s="18"/>
      <c r="MIK512" s="18"/>
      <c r="MIL512" s="18"/>
      <c r="MIM512" s="18"/>
      <c r="MIN512" s="18"/>
      <c r="MIO512" s="18"/>
      <c r="MIP512" s="18"/>
      <c r="MIQ512" s="18"/>
      <c r="MIR512" s="18"/>
      <c r="MIS512" s="18"/>
      <c r="MIT512" s="18"/>
      <c r="MIU512" s="18"/>
      <c r="MIV512" s="18"/>
      <c r="MIW512" s="18"/>
      <c r="MIX512" s="18"/>
      <c r="MIY512" s="18"/>
      <c r="MIZ512" s="18"/>
      <c r="MJA512" s="18"/>
      <c r="MJB512" s="18"/>
      <c r="MJC512" s="18"/>
      <c r="MJD512" s="18"/>
      <c r="MJE512" s="18"/>
      <c r="MJF512" s="18"/>
      <c r="MJG512" s="18"/>
      <c r="MJH512" s="18"/>
      <c r="MJI512" s="18"/>
      <c r="MJJ512" s="18"/>
      <c r="MJK512" s="18"/>
      <c r="MJL512" s="18"/>
      <c r="MJM512" s="18"/>
      <c r="MJN512" s="18"/>
      <c r="MJO512" s="18"/>
      <c r="MJP512" s="18"/>
      <c r="MJQ512" s="18"/>
      <c r="MJR512" s="18"/>
      <c r="MJS512" s="18"/>
      <c r="MJT512" s="18"/>
      <c r="MJU512" s="18"/>
      <c r="MJV512" s="18"/>
      <c r="MJW512" s="18"/>
      <c r="MJX512" s="18"/>
      <c r="MJY512" s="18"/>
      <c r="MJZ512" s="18"/>
      <c r="MKA512" s="18"/>
      <c r="MKB512" s="18"/>
      <c r="MKC512" s="18"/>
      <c r="MKD512" s="18"/>
      <c r="MKE512" s="18"/>
      <c r="MKF512" s="18"/>
      <c r="MKG512" s="18"/>
      <c r="MKH512" s="18"/>
      <c r="MKI512" s="18"/>
      <c r="MKJ512" s="18"/>
      <c r="MKK512" s="18"/>
      <c r="MKL512" s="18"/>
      <c r="MKM512" s="18"/>
      <c r="MKN512" s="18"/>
      <c r="MKO512" s="18"/>
      <c r="MKP512" s="18"/>
      <c r="MKQ512" s="18"/>
      <c r="MKR512" s="18"/>
      <c r="MKS512" s="18"/>
      <c r="MKT512" s="18"/>
      <c r="MKU512" s="18"/>
      <c r="MKV512" s="18"/>
      <c r="MKW512" s="18"/>
      <c r="MKX512" s="18"/>
      <c r="MKY512" s="18"/>
      <c r="MKZ512" s="18"/>
      <c r="MLA512" s="18"/>
      <c r="MLB512" s="18"/>
      <c r="MLC512" s="18"/>
      <c r="MLD512" s="18"/>
      <c r="MLE512" s="18"/>
      <c r="MLF512" s="18"/>
      <c r="MLG512" s="18"/>
      <c r="MLH512" s="18"/>
      <c r="MLI512" s="18"/>
      <c r="MLJ512" s="18"/>
      <c r="MLK512" s="18"/>
      <c r="MLL512" s="18"/>
      <c r="MLM512" s="18"/>
      <c r="MLN512" s="18"/>
      <c r="MLO512" s="18"/>
      <c r="MLP512" s="18"/>
      <c r="MLQ512" s="18"/>
      <c r="MLR512" s="18"/>
      <c r="MLS512" s="18"/>
      <c r="MLT512" s="18"/>
      <c r="MLU512" s="18"/>
      <c r="MLV512" s="18"/>
      <c r="MLW512" s="18"/>
      <c r="MLX512" s="18"/>
      <c r="MLY512" s="18"/>
      <c r="MLZ512" s="18"/>
      <c r="MMA512" s="18"/>
      <c r="MMB512" s="18"/>
      <c r="MMC512" s="18"/>
      <c r="MMD512" s="18"/>
      <c r="MME512" s="18"/>
      <c r="MMF512" s="18"/>
      <c r="MMG512" s="18"/>
      <c r="MMH512" s="18"/>
      <c r="MMI512" s="18"/>
      <c r="MMJ512" s="18"/>
      <c r="MMK512" s="18"/>
      <c r="MML512" s="18"/>
      <c r="MMM512" s="18"/>
      <c r="MMN512" s="18"/>
      <c r="MMO512" s="18"/>
      <c r="MMP512" s="18"/>
      <c r="MMQ512" s="18"/>
      <c r="MMR512" s="18"/>
      <c r="MMS512" s="18"/>
      <c r="MMT512" s="18"/>
      <c r="MMU512" s="18"/>
      <c r="MMV512" s="18"/>
      <c r="MMW512" s="18"/>
      <c r="MMX512" s="18"/>
      <c r="MMY512" s="18"/>
      <c r="MMZ512" s="18"/>
      <c r="MNA512" s="18"/>
      <c r="MNB512" s="18"/>
      <c r="MNC512" s="18"/>
      <c r="MND512" s="18"/>
      <c r="MNE512" s="18"/>
      <c r="MNF512" s="18"/>
      <c r="MNG512" s="18"/>
      <c r="MNH512" s="18"/>
      <c r="MNI512" s="18"/>
      <c r="MNJ512" s="18"/>
      <c r="MNK512" s="18"/>
      <c r="MNL512" s="18"/>
      <c r="MNM512" s="18"/>
      <c r="MNN512" s="18"/>
      <c r="MNO512" s="18"/>
      <c r="MNP512" s="18"/>
      <c r="MNQ512" s="18"/>
      <c r="MNR512" s="18"/>
      <c r="MNS512" s="18"/>
      <c r="MNT512" s="18"/>
      <c r="MNU512" s="18"/>
      <c r="MNV512" s="18"/>
      <c r="MNW512" s="18"/>
      <c r="MNX512" s="18"/>
      <c r="MNY512" s="18"/>
      <c r="MNZ512" s="18"/>
      <c r="MOA512" s="18"/>
      <c r="MOB512" s="18"/>
      <c r="MOC512" s="18"/>
      <c r="MOD512" s="18"/>
      <c r="MOE512" s="18"/>
      <c r="MOF512" s="18"/>
      <c r="MOG512" s="18"/>
      <c r="MOH512" s="18"/>
      <c r="MOI512" s="18"/>
      <c r="MOJ512" s="18"/>
      <c r="MOK512" s="18"/>
      <c r="MOL512" s="18"/>
      <c r="MOM512" s="18"/>
      <c r="MON512" s="18"/>
      <c r="MOO512" s="18"/>
      <c r="MOP512" s="18"/>
      <c r="MOQ512" s="18"/>
      <c r="MOR512" s="18"/>
      <c r="MOS512" s="18"/>
      <c r="MOT512" s="18"/>
      <c r="MOU512" s="18"/>
      <c r="MOV512" s="18"/>
      <c r="MOW512" s="18"/>
      <c r="MOX512" s="18"/>
      <c r="MOY512" s="18"/>
      <c r="MOZ512" s="18"/>
      <c r="MPA512" s="18"/>
      <c r="MPB512" s="18"/>
      <c r="MPC512" s="18"/>
      <c r="MPD512" s="18"/>
      <c r="MPE512" s="18"/>
      <c r="MPF512" s="18"/>
      <c r="MPG512" s="18"/>
      <c r="MPH512" s="18"/>
      <c r="MPI512" s="18"/>
      <c r="MPJ512" s="18"/>
      <c r="MPK512" s="18"/>
      <c r="MPL512" s="18"/>
      <c r="MPM512" s="18"/>
      <c r="MPN512" s="18"/>
      <c r="MPO512" s="18"/>
      <c r="MPP512" s="18"/>
      <c r="MPQ512" s="18"/>
      <c r="MPR512" s="18"/>
      <c r="MPS512" s="18"/>
      <c r="MPT512" s="18"/>
      <c r="MPU512" s="18"/>
      <c r="MPV512" s="18"/>
      <c r="MPW512" s="18"/>
      <c r="MPX512" s="18"/>
      <c r="MPY512" s="18"/>
      <c r="MPZ512" s="18"/>
      <c r="MQA512" s="18"/>
      <c r="MQB512" s="18"/>
      <c r="MQC512" s="18"/>
      <c r="MQD512" s="18"/>
      <c r="MQE512" s="18"/>
      <c r="MQF512" s="18"/>
      <c r="MQG512" s="18"/>
      <c r="MQH512" s="18"/>
      <c r="MQI512" s="18"/>
      <c r="MQJ512" s="18"/>
      <c r="MQK512" s="18"/>
      <c r="MQL512" s="18"/>
      <c r="MQM512" s="18"/>
      <c r="MQN512" s="18"/>
      <c r="MQO512" s="18"/>
      <c r="MQP512" s="18"/>
      <c r="MQQ512" s="18"/>
      <c r="MQR512" s="18"/>
      <c r="MQS512" s="18"/>
      <c r="MQT512" s="18"/>
      <c r="MQU512" s="18"/>
      <c r="MQV512" s="18"/>
      <c r="MQW512" s="18"/>
      <c r="MQX512" s="18"/>
      <c r="MQY512" s="18"/>
      <c r="MQZ512" s="18"/>
      <c r="MRA512" s="18"/>
      <c r="MRB512" s="18"/>
      <c r="MRC512" s="18"/>
      <c r="MRD512" s="18"/>
      <c r="MRE512" s="18"/>
      <c r="MRF512" s="18"/>
      <c r="MRG512" s="18"/>
      <c r="MRH512" s="18"/>
      <c r="MRI512" s="18"/>
      <c r="MRJ512" s="18"/>
      <c r="MRK512" s="18"/>
      <c r="MRL512" s="18"/>
      <c r="MRM512" s="18"/>
      <c r="MRN512" s="18"/>
      <c r="MRO512" s="18"/>
      <c r="MRP512" s="18"/>
      <c r="MRQ512" s="18"/>
      <c r="MRR512" s="18"/>
      <c r="MRS512" s="18"/>
      <c r="MRT512" s="18"/>
      <c r="MRU512" s="18"/>
      <c r="MRV512" s="18"/>
      <c r="MRW512" s="18"/>
      <c r="MRX512" s="18"/>
      <c r="MRY512" s="18"/>
      <c r="MRZ512" s="18"/>
      <c r="MSA512" s="18"/>
      <c r="MSB512" s="18"/>
      <c r="MSC512" s="18"/>
      <c r="MSD512" s="18"/>
      <c r="MSE512" s="18"/>
      <c r="MSF512" s="18"/>
      <c r="MSG512" s="18"/>
      <c r="MSH512" s="18"/>
      <c r="MSI512" s="18"/>
      <c r="MSJ512" s="18"/>
      <c r="MSK512" s="18"/>
      <c r="MSL512" s="18"/>
      <c r="MSM512" s="18"/>
      <c r="MSN512" s="18"/>
      <c r="MSO512" s="18"/>
      <c r="MSP512" s="18"/>
      <c r="MSQ512" s="18"/>
      <c r="MSR512" s="18"/>
      <c r="MSS512" s="18"/>
      <c r="MST512" s="18"/>
      <c r="MSU512" s="18"/>
      <c r="MSV512" s="18"/>
      <c r="MSW512" s="18"/>
      <c r="MSX512" s="18"/>
      <c r="MSY512" s="18"/>
      <c r="MSZ512" s="18"/>
      <c r="MTA512" s="18"/>
      <c r="MTB512" s="18"/>
      <c r="MTC512" s="18"/>
      <c r="MTD512" s="18"/>
      <c r="MTE512" s="18"/>
      <c r="MTF512" s="18"/>
      <c r="MTG512" s="18"/>
      <c r="MTH512" s="18"/>
      <c r="MTI512" s="18"/>
      <c r="MTJ512" s="18"/>
      <c r="MTK512" s="18"/>
      <c r="MTL512" s="18"/>
      <c r="MTM512" s="18"/>
      <c r="MTN512" s="18"/>
      <c r="MTO512" s="18"/>
      <c r="MTP512" s="18"/>
      <c r="MTQ512" s="18"/>
      <c r="MTR512" s="18"/>
      <c r="MTS512" s="18"/>
      <c r="MTT512" s="18"/>
      <c r="MTU512" s="18"/>
      <c r="MTV512" s="18"/>
      <c r="MTW512" s="18"/>
      <c r="MTX512" s="18"/>
      <c r="MTY512" s="18"/>
      <c r="MTZ512" s="18"/>
      <c r="MUA512" s="18"/>
      <c r="MUB512" s="18"/>
      <c r="MUC512" s="18"/>
      <c r="MUD512" s="18"/>
      <c r="MUE512" s="18"/>
      <c r="MUF512" s="18"/>
      <c r="MUG512" s="18"/>
      <c r="MUH512" s="18"/>
      <c r="MUI512" s="18"/>
      <c r="MUJ512" s="18"/>
      <c r="MUK512" s="18"/>
      <c r="MUL512" s="18"/>
      <c r="MUM512" s="18"/>
      <c r="MUN512" s="18"/>
      <c r="MUO512" s="18"/>
      <c r="MUP512" s="18"/>
      <c r="MUQ512" s="18"/>
      <c r="MUR512" s="18"/>
      <c r="MUS512" s="18"/>
      <c r="MUT512" s="18"/>
      <c r="MUU512" s="18"/>
      <c r="MUV512" s="18"/>
      <c r="MUW512" s="18"/>
      <c r="MUX512" s="18"/>
      <c r="MUY512" s="18"/>
      <c r="MUZ512" s="18"/>
      <c r="MVA512" s="18"/>
      <c r="MVB512" s="18"/>
      <c r="MVC512" s="18"/>
      <c r="MVD512" s="18"/>
      <c r="MVE512" s="18"/>
      <c r="MVF512" s="18"/>
      <c r="MVG512" s="18"/>
      <c r="MVH512" s="18"/>
      <c r="MVI512" s="18"/>
      <c r="MVJ512" s="18"/>
      <c r="MVK512" s="18"/>
      <c r="MVL512" s="18"/>
      <c r="MVM512" s="18"/>
      <c r="MVN512" s="18"/>
      <c r="MVO512" s="18"/>
      <c r="MVP512" s="18"/>
      <c r="MVQ512" s="18"/>
      <c r="MVR512" s="18"/>
      <c r="MVS512" s="18"/>
      <c r="MVT512" s="18"/>
      <c r="MVU512" s="18"/>
      <c r="MVV512" s="18"/>
      <c r="MVW512" s="18"/>
      <c r="MVX512" s="18"/>
      <c r="MVY512" s="18"/>
      <c r="MVZ512" s="18"/>
      <c r="MWA512" s="18"/>
      <c r="MWB512" s="18"/>
      <c r="MWC512" s="18"/>
      <c r="MWD512" s="18"/>
      <c r="MWE512" s="18"/>
      <c r="MWF512" s="18"/>
      <c r="MWG512" s="18"/>
      <c r="MWH512" s="18"/>
      <c r="MWI512" s="18"/>
      <c r="MWJ512" s="18"/>
      <c r="MWK512" s="18"/>
      <c r="MWL512" s="18"/>
      <c r="MWM512" s="18"/>
      <c r="MWN512" s="18"/>
      <c r="MWO512" s="18"/>
      <c r="MWP512" s="18"/>
      <c r="MWQ512" s="18"/>
      <c r="MWR512" s="18"/>
      <c r="MWS512" s="18"/>
      <c r="MWT512" s="18"/>
      <c r="MWU512" s="18"/>
      <c r="MWV512" s="18"/>
      <c r="MWW512" s="18"/>
      <c r="MWX512" s="18"/>
      <c r="MWY512" s="18"/>
      <c r="MWZ512" s="18"/>
      <c r="MXA512" s="18"/>
      <c r="MXB512" s="18"/>
      <c r="MXC512" s="18"/>
      <c r="MXD512" s="18"/>
      <c r="MXE512" s="18"/>
      <c r="MXF512" s="18"/>
      <c r="MXG512" s="18"/>
      <c r="MXH512" s="18"/>
      <c r="MXI512" s="18"/>
      <c r="MXJ512" s="18"/>
      <c r="MXK512" s="18"/>
      <c r="MXL512" s="18"/>
      <c r="MXM512" s="18"/>
      <c r="MXN512" s="18"/>
      <c r="MXO512" s="18"/>
      <c r="MXP512" s="18"/>
      <c r="MXQ512" s="18"/>
      <c r="MXR512" s="18"/>
      <c r="MXS512" s="18"/>
      <c r="MXT512" s="18"/>
      <c r="MXU512" s="18"/>
      <c r="MXV512" s="18"/>
      <c r="MXW512" s="18"/>
      <c r="MXX512" s="18"/>
      <c r="MXY512" s="18"/>
      <c r="MXZ512" s="18"/>
      <c r="MYA512" s="18"/>
      <c r="MYB512" s="18"/>
      <c r="MYC512" s="18"/>
      <c r="MYD512" s="18"/>
      <c r="MYE512" s="18"/>
      <c r="MYF512" s="18"/>
      <c r="MYG512" s="18"/>
      <c r="MYH512" s="18"/>
      <c r="MYI512" s="18"/>
      <c r="MYJ512" s="18"/>
      <c r="MYK512" s="18"/>
      <c r="MYL512" s="18"/>
      <c r="MYM512" s="18"/>
      <c r="MYN512" s="18"/>
      <c r="MYO512" s="18"/>
      <c r="MYP512" s="18"/>
      <c r="MYQ512" s="18"/>
      <c r="MYR512" s="18"/>
      <c r="MYS512" s="18"/>
      <c r="MYT512" s="18"/>
      <c r="MYU512" s="18"/>
      <c r="MYV512" s="18"/>
      <c r="MYW512" s="18"/>
      <c r="MYX512" s="18"/>
      <c r="MYY512" s="18"/>
      <c r="MYZ512" s="18"/>
      <c r="MZA512" s="18"/>
      <c r="MZB512" s="18"/>
      <c r="MZC512" s="18"/>
      <c r="MZD512" s="18"/>
      <c r="MZE512" s="18"/>
      <c r="MZF512" s="18"/>
      <c r="MZG512" s="18"/>
      <c r="MZH512" s="18"/>
      <c r="MZI512" s="18"/>
      <c r="MZJ512" s="18"/>
      <c r="MZK512" s="18"/>
      <c r="MZL512" s="18"/>
      <c r="MZM512" s="18"/>
      <c r="MZN512" s="18"/>
      <c r="MZO512" s="18"/>
      <c r="MZP512" s="18"/>
      <c r="MZQ512" s="18"/>
      <c r="MZR512" s="18"/>
      <c r="MZS512" s="18"/>
      <c r="MZT512" s="18"/>
      <c r="MZU512" s="18"/>
      <c r="MZV512" s="18"/>
      <c r="MZW512" s="18"/>
      <c r="MZX512" s="18"/>
      <c r="MZY512" s="18"/>
      <c r="MZZ512" s="18"/>
      <c r="NAA512" s="18"/>
      <c r="NAB512" s="18"/>
      <c r="NAC512" s="18"/>
      <c r="NAD512" s="18"/>
      <c r="NAE512" s="18"/>
      <c r="NAF512" s="18"/>
      <c r="NAG512" s="18"/>
      <c r="NAH512" s="18"/>
      <c r="NAI512" s="18"/>
      <c r="NAJ512" s="18"/>
      <c r="NAK512" s="18"/>
      <c r="NAL512" s="18"/>
      <c r="NAM512" s="18"/>
      <c r="NAN512" s="18"/>
      <c r="NAO512" s="18"/>
      <c r="NAP512" s="18"/>
      <c r="NAQ512" s="18"/>
      <c r="NAR512" s="18"/>
      <c r="NAS512" s="18"/>
      <c r="NAT512" s="18"/>
      <c r="NAU512" s="18"/>
      <c r="NAV512" s="18"/>
      <c r="NAW512" s="18"/>
      <c r="NAX512" s="18"/>
      <c r="NAY512" s="18"/>
      <c r="NAZ512" s="18"/>
      <c r="NBA512" s="18"/>
      <c r="NBB512" s="18"/>
      <c r="NBC512" s="18"/>
      <c r="NBD512" s="18"/>
      <c r="NBE512" s="18"/>
      <c r="NBF512" s="18"/>
      <c r="NBG512" s="18"/>
      <c r="NBH512" s="18"/>
      <c r="NBI512" s="18"/>
      <c r="NBJ512" s="18"/>
      <c r="NBK512" s="18"/>
      <c r="NBL512" s="18"/>
      <c r="NBM512" s="18"/>
      <c r="NBN512" s="18"/>
      <c r="NBO512" s="18"/>
      <c r="NBP512" s="18"/>
      <c r="NBQ512" s="18"/>
      <c r="NBR512" s="18"/>
      <c r="NBS512" s="18"/>
      <c r="NBT512" s="18"/>
      <c r="NBU512" s="18"/>
      <c r="NBV512" s="18"/>
      <c r="NBW512" s="18"/>
      <c r="NBX512" s="18"/>
      <c r="NBY512" s="18"/>
      <c r="NBZ512" s="18"/>
      <c r="NCA512" s="18"/>
      <c r="NCB512" s="18"/>
      <c r="NCC512" s="18"/>
      <c r="NCD512" s="18"/>
      <c r="NCE512" s="18"/>
      <c r="NCF512" s="18"/>
      <c r="NCG512" s="18"/>
      <c r="NCH512" s="18"/>
      <c r="NCI512" s="18"/>
      <c r="NCJ512" s="18"/>
      <c r="NCK512" s="18"/>
      <c r="NCL512" s="18"/>
      <c r="NCM512" s="18"/>
      <c r="NCN512" s="18"/>
      <c r="NCO512" s="18"/>
      <c r="NCP512" s="18"/>
      <c r="NCQ512" s="18"/>
      <c r="NCR512" s="18"/>
      <c r="NCS512" s="18"/>
      <c r="NCT512" s="18"/>
      <c r="NCU512" s="18"/>
      <c r="NCV512" s="18"/>
      <c r="NCW512" s="18"/>
      <c r="NCX512" s="18"/>
      <c r="NCY512" s="18"/>
      <c r="NCZ512" s="18"/>
      <c r="NDA512" s="18"/>
      <c r="NDB512" s="18"/>
      <c r="NDC512" s="18"/>
      <c r="NDD512" s="18"/>
      <c r="NDE512" s="18"/>
      <c r="NDF512" s="18"/>
      <c r="NDG512" s="18"/>
      <c r="NDH512" s="18"/>
      <c r="NDI512" s="18"/>
      <c r="NDJ512" s="18"/>
      <c r="NDK512" s="18"/>
      <c r="NDL512" s="18"/>
      <c r="NDM512" s="18"/>
      <c r="NDN512" s="18"/>
      <c r="NDO512" s="18"/>
      <c r="NDP512" s="18"/>
      <c r="NDQ512" s="18"/>
      <c r="NDR512" s="18"/>
      <c r="NDS512" s="18"/>
      <c r="NDT512" s="18"/>
      <c r="NDU512" s="18"/>
      <c r="NDV512" s="18"/>
      <c r="NDW512" s="18"/>
      <c r="NDX512" s="18"/>
      <c r="NDY512" s="18"/>
      <c r="NDZ512" s="18"/>
      <c r="NEA512" s="18"/>
      <c r="NEB512" s="18"/>
      <c r="NEC512" s="18"/>
      <c r="NED512" s="18"/>
      <c r="NEE512" s="18"/>
      <c r="NEF512" s="18"/>
      <c r="NEG512" s="18"/>
      <c r="NEH512" s="18"/>
      <c r="NEI512" s="18"/>
      <c r="NEJ512" s="18"/>
      <c r="NEK512" s="18"/>
      <c r="NEL512" s="18"/>
      <c r="NEM512" s="18"/>
      <c r="NEN512" s="18"/>
      <c r="NEO512" s="18"/>
      <c r="NEP512" s="18"/>
      <c r="NEQ512" s="18"/>
      <c r="NER512" s="18"/>
      <c r="NES512" s="18"/>
      <c r="NET512" s="18"/>
      <c r="NEU512" s="18"/>
      <c r="NEV512" s="18"/>
      <c r="NEW512" s="18"/>
      <c r="NEX512" s="18"/>
      <c r="NEY512" s="18"/>
      <c r="NEZ512" s="18"/>
      <c r="NFA512" s="18"/>
      <c r="NFB512" s="18"/>
      <c r="NFC512" s="18"/>
      <c r="NFD512" s="18"/>
      <c r="NFE512" s="18"/>
      <c r="NFF512" s="18"/>
      <c r="NFG512" s="18"/>
      <c r="NFH512" s="18"/>
      <c r="NFI512" s="18"/>
      <c r="NFJ512" s="18"/>
      <c r="NFK512" s="18"/>
      <c r="NFL512" s="18"/>
      <c r="NFM512" s="18"/>
      <c r="NFN512" s="18"/>
      <c r="NFO512" s="18"/>
      <c r="NFP512" s="18"/>
      <c r="NFQ512" s="18"/>
      <c r="NFR512" s="18"/>
      <c r="NFS512" s="18"/>
      <c r="NFT512" s="18"/>
      <c r="NFU512" s="18"/>
      <c r="NFV512" s="18"/>
      <c r="NFW512" s="18"/>
      <c r="NFX512" s="18"/>
      <c r="NFY512" s="18"/>
      <c r="NFZ512" s="18"/>
      <c r="NGA512" s="18"/>
      <c r="NGB512" s="18"/>
      <c r="NGC512" s="18"/>
      <c r="NGD512" s="18"/>
      <c r="NGE512" s="18"/>
      <c r="NGF512" s="18"/>
      <c r="NGG512" s="18"/>
      <c r="NGH512" s="18"/>
      <c r="NGI512" s="18"/>
      <c r="NGJ512" s="18"/>
      <c r="NGK512" s="18"/>
      <c r="NGL512" s="18"/>
      <c r="NGM512" s="18"/>
      <c r="NGN512" s="18"/>
      <c r="NGO512" s="18"/>
      <c r="NGP512" s="18"/>
      <c r="NGQ512" s="18"/>
      <c r="NGR512" s="18"/>
      <c r="NGS512" s="18"/>
      <c r="NGT512" s="18"/>
      <c r="NGU512" s="18"/>
      <c r="NGV512" s="18"/>
      <c r="NGW512" s="18"/>
      <c r="NGX512" s="18"/>
      <c r="NGY512" s="18"/>
      <c r="NGZ512" s="18"/>
      <c r="NHA512" s="18"/>
      <c r="NHB512" s="18"/>
      <c r="NHC512" s="18"/>
      <c r="NHD512" s="18"/>
      <c r="NHE512" s="18"/>
      <c r="NHF512" s="18"/>
      <c r="NHG512" s="18"/>
      <c r="NHH512" s="18"/>
      <c r="NHI512" s="18"/>
      <c r="NHJ512" s="18"/>
      <c r="NHK512" s="18"/>
      <c r="NHL512" s="18"/>
      <c r="NHM512" s="18"/>
      <c r="NHN512" s="18"/>
      <c r="NHO512" s="18"/>
      <c r="NHP512" s="18"/>
      <c r="NHQ512" s="18"/>
      <c r="NHR512" s="18"/>
      <c r="NHS512" s="18"/>
      <c r="NHT512" s="18"/>
      <c r="NHU512" s="18"/>
      <c r="NHV512" s="18"/>
      <c r="NHW512" s="18"/>
      <c r="NHX512" s="18"/>
      <c r="NHY512" s="18"/>
      <c r="NHZ512" s="18"/>
      <c r="NIA512" s="18"/>
      <c r="NIB512" s="18"/>
      <c r="NIC512" s="18"/>
      <c r="NID512" s="18"/>
      <c r="NIE512" s="18"/>
      <c r="NIF512" s="18"/>
      <c r="NIG512" s="18"/>
      <c r="NIH512" s="18"/>
      <c r="NII512" s="18"/>
      <c r="NIJ512" s="18"/>
      <c r="NIK512" s="18"/>
      <c r="NIL512" s="18"/>
      <c r="NIM512" s="18"/>
      <c r="NIN512" s="18"/>
      <c r="NIO512" s="18"/>
      <c r="NIP512" s="18"/>
      <c r="NIQ512" s="18"/>
      <c r="NIR512" s="18"/>
      <c r="NIS512" s="18"/>
      <c r="NIT512" s="18"/>
      <c r="NIU512" s="18"/>
      <c r="NIV512" s="18"/>
      <c r="NIW512" s="18"/>
      <c r="NIX512" s="18"/>
      <c r="NIY512" s="18"/>
      <c r="NIZ512" s="18"/>
      <c r="NJA512" s="18"/>
      <c r="NJB512" s="18"/>
      <c r="NJC512" s="18"/>
      <c r="NJD512" s="18"/>
      <c r="NJE512" s="18"/>
      <c r="NJF512" s="18"/>
      <c r="NJG512" s="18"/>
      <c r="NJH512" s="18"/>
      <c r="NJI512" s="18"/>
      <c r="NJJ512" s="18"/>
      <c r="NJK512" s="18"/>
      <c r="NJL512" s="18"/>
      <c r="NJM512" s="18"/>
      <c r="NJN512" s="18"/>
      <c r="NJO512" s="18"/>
      <c r="NJP512" s="18"/>
      <c r="NJQ512" s="18"/>
      <c r="NJR512" s="18"/>
      <c r="NJS512" s="18"/>
      <c r="NJT512" s="18"/>
      <c r="NJU512" s="18"/>
      <c r="NJV512" s="18"/>
      <c r="NJW512" s="18"/>
      <c r="NJX512" s="18"/>
      <c r="NJY512" s="18"/>
      <c r="NJZ512" s="18"/>
      <c r="NKA512" s="18"/>
      <c r="NKB512" s="18"/>
      <c r="NKC512" s="18"/>
      <c r="NKD512" s="18"/>
      <c r="NKE512" s="18"/>
      <c r="NKF512" s="18"/>
      <c r="NKG512" s="18"/>
      <c r="NKH512" s="18"/>
      <c r="NKI512" s="18"/>
      <c r="NKJ512" s="18"/>
      <c r="NKK512" s="18"/>
      <c r="NKL512" s="18"/>
      <c r="NKM512" s="18"/>
      <c r="NKN512" s="18"/>
      <c r="NKO512" s="18"/>
      <c r="NKP512" s="18"/>
      <c r="NKQ512" s="18"/>
      <c r="NKR512" s="18"/>
      <c r="NKS512" s="18"/>
      <c r="NKT512" s="18"/>
      <c r="NKU512" s="18"/>
      <c r="NKV512" s="18"/>
      <c r="NKW512" s="18"/>
      <c r="NKX512" s="18"/>
      <c r="NKY512" s="18"/>
      <c r="NKZ512" s="18"/>
      <c r="NLA512" s="18"/>
      <c r="NLB512" s="18"/>
      <c r="NLC512" s="18"/>
      <c r="NLD512" s="18"/>
      <c r="NLE512" s="18"/>
      <c r="NLF512" s="18"/>
      <c r="NLG512" s="18"/>
      <c r="NLH512" s="18"/>
      <c r="NLI512" s="18"/>
      <c r="NLJ512" s="18"/>
      <c r="NLK512" s="18"/>
      <c r="NLL512" s="18"/>
      <c r="NLM512" s="18"/>
      <c r="NLN512" s="18"/>
      <c r="NLO512" s="18"/>
      <c r="NLP512" s="18"/>
      <c r="NLQ512" s="18"/>
      <c r="NLR512" s="18"/>
      <c r="NLS512" s="18"/>
      <c r="NLT512" s="18"/>
      <c r="NLU512" s="18"/>
      <c r="NLV512" s="18"/>
      <c r="NLW512" s="18"/>
      <c r="NLX512" s="18"/>
      <c r="NLY512" s="18"/>
      <c r="NLZ512" s="18"/>
      <c r="NMA512" s="18"/>
      <c r="NMB512" s="18"/>
      <c r="NMC512" s="18"/>
      <c r="NMD512" s="18"/>
      <c r="NME512" s="18"/>
      <c r="NMF512" s="18"/>
      <c r="NMG512" s="18"/>
      <c r="NMH512" s="18"/>
      <c r="NMI512" s="18"/>
      <c r="NMJ512" s="18"/>
      <c r="NMK512" s="18"/>
      <c r="NML512" s="18"/>
      <c r="NMM512" s="18"/>
      <c r="NMN512" s="18"/>
      <c r="NMO512" s="18"/>
      <c r="NMP512" s="18"/>
      <c r="NMQ512" s="18"/>
      <c r="NMR512" s="18"/>
      <c r="NMS512" s="18"/>
      <c r="NMT512" s="18"/>
      <c r="NMU512" s="18"/>
      <c r="NMV512" s="18"/>
      <c r="NMW512" s="18"/>
      <c r="NMX512" s="18"/>
      <c r="NMY512" s="18"/>
      <c r="NMZ512" s="18"/>
      <c r="NNA512" s="18"/>
      <c r="NNB512" s="18"/>
      <c r="NNC512" s="18"/>
      <c r="NND512" s="18"/>
      <c r="NNE512" s="18"/>
      <c r="NNF512" s="18"/>
      <c r="NNG512" s="18"/>
      <c r="NNH512" s="18"/>
      <c r="NNI512" s="18"/>
      <c r="NNJ512" s="18"/>
      <c r="NNK512" s="18"/>
      <c r="NNL512" s="18"/>
      <c r="NNM512" s="18"/>
      <c r="NNN512" s="18"/>
      <c r="NNO512" s="18"/>
      <c r="NNP512" s="18"/>
      <c r="NNQ512" s="18"/>
      <c r="NNR512" s="18"/>
      <c r="NNS512" s="18"/>
      <c r="NNT512" s="18"/>
      <c r="NNU512" s="18"/>
      <c r="NNV512" s="18"/>
      <c r="NNW512" s="18"/>
      <c r="NNX512" s="18"/>
      <c r="NNY512" s="18"/>
      <c r="NNZ512" s="18"/>
      <c r="NOA512" s="18"/>
      <c r="NOB512" s="18"/>
      <c r="NOC512" s="18"/>
      <c r="NOD512" s="18"/>
      <c r="NOE512" s="18"/>
      <c r="NOF512" s="18"/>
      <c r="NOG512" s="18"/>
      <c r="NOH512" s="18"/>
      <c r="NOI512" s="18"/>
      <c r="NOJ512" s="18"/>
      <c r="NOK512" s="18"/>
      <c r="NOL512" s="18"/>
      <c r="NOM512" s="18"/>
      <c r="NON512" s="18"/>
      <c r="NOO512" s="18"/>
      <c r="NOP512" s="18"/>
      <c r="NOQ512" s="18"/>
      <c r="NOR512" s="18"/>
      <c r="NOS512" s="18"/>
      <c r="NOT512" s="18"/>
      <c r="NOU512" s="18"/>
      <c r="NOV512" s="18"/>
      <c r="NOW512" s="18"/>
      <c r="NOX512" s="18"/>
      <c r="NOY512" s="18"/>
      <c r="NOZ512" s="18"/>
      <c r="NPA512" s="18"/>
      <c r="NPB512" s="18"/>
      <c r="NPC512" s="18"/>
      <c r="NPD512" s="18"/>
      <c r="NPE512" s="18"/>
      <c r="NPF512" s="18"/>
      <c r="NPG512" s="18"/>
      <c r="NPH512" s="18"/>
      <c r="NPI512" s="18"/>
      <c r="NPJ512" s="18"/>
      <c r="NPK512" s="18"/>
      <c r="NPL512" s="18"/>
      <c r="NPM512" s="18"/>
      <c r="NPN512" s="18"/>
      <c r="NPO512" s="18"/>
      <c r="NPP512" s="18"/>
      <c r="NPQ512" s="18"/>
      <c r="NPR512" s="18"/>
      <c r="NPS512" s="18"/>
      <c r="NPT512" s="18"/>
      <c r="NPU512" s="18"/>
      <c r="NPV512" s="18"/>
      <c r="NPW512" s="18"/>
      <c r="NPX512" s="18"/>
      <c r="NPY512" s="18"/>
      <c r="NPZ512" s="18"/>
      <c r="NQA512" s="18"/>
      <c r="NQB512" s="18"/>
      <c r="NQC512" s="18"/>
      <c r="NQD512" s="18"/>
      <c r="NQE512" s="18"/>
      <c r="NQF512" s="18"/>
      <c r="NQG512" s="18"/>
      <c r="NQH512" s="18"/>
      <c r="NQI512" s="18"/>
      <c r="NQJ512" s="18"/>
      <c r="NQK512" s="18"/>
      <c r="NQL512" s="18"/>
      <c r="NQM512" s="18"/>
      <c r="NQN512" s="18"/>
      <c r="NQO512" s="18"/>
      <c r="NQP512" s="18"/>
      <c r="NQQ512" s="18"/>
      <c r="NQR512" s="18"/>
      <c r="NQS512" s="18"/>
      <c r="NQT512" s="18"/>
      <c r="NQU512" s="18"/>
      <c r="NQV512" s="18"/>
      <c r="NQW512" s="18"/>
      <c r="NQX512" s="18"/>
      <c r="NQY512" s="18"/>
      <c r="NQZ512" s="18"/>
      <c r="NRA512" s="18"/>
      <c r="NRB512" s="18"/>
      <c r="NRC512" s="18"/>
      <c r="NRD512" s="18"/>
      <c r="NRE512" s="18"/>
      <c r="NRF512" s="18"/>
      <c r="NRG512" s="18"/>
      <c r="NRH512" s="18"/>
      <c r="NRI512" s="18"/>
      <c r="NRJ512" s="18"/>
      <c r="NRK512" s="18"/>
      <c r="NRL512" s="18"/>
      <c r="NRM512" s="18"/>
      <c r="NRN512" s="18"/>
      <c r="NRO512" s="18"/>
      <c r="NRP512" s="18"/>
      <c r="NRQ512" s="18"/>
      <c r="NRR512" s="18"/>
      <c r="NRS512" s="18"/>
      <c r="NRT512" s="18"/>
      <c r="NRU512" s="18"/>
      <c r="NRV512" s="18"/>
      <c r="NRW512" s="18"/>
      <c r="NRX512" s="18"/>
      <c r="NRY512" s="18"/>
      <c r="NRZ512" s="18"/>
      <c r="NSA512" s="18"/>
      <c r="NSB512" s="18"/>
      <c r="NSC512" s="18"/>
      <c r="NSD512" s="18"/>
      <c r="NSE512" s="18"/>
      <c r="NSF512" s="18"/>
      <c r="NSG512" s="18"/>
      <c r="NSH512" s="18"/>
      <c r="NSI512" s="18"/>
      <c r="NSJ512" s="18"/>
      <c r="NSK512" s="18"/>
      <c r="NSL512" s="18"/>
      <c r="NSM512" s="18"/>
      <c r="NSN512" s="18"/>
      <c r="NSO512" s="18"/>
      <c r="NSP512" s="18"/>
      <c r="NSQ512" s="18"/>
      <c r="NSR512" s="18"/>
      <c r="NSS512" s="18"/>
      <c r="NST512" s="18"/>
      <c r="NSU512" s="18"/>
      <c r="NSV512" s="18"/>
      <c r="NSW512" s="18"/>
      <c r="NSX512" s="18"/>
      <c r="NSY512" s="18"/>
      <c r="NSZ512" s="18"/>
      <c r="NTA512" s="18"/>
      <c r="NTB512" s="18"/>
      <c r="NTC512" s="18"/>
      <c r="NTD512" s="18"/>
      <c r="NTE512" s="18"/>
      <c r="NTF512" s="18"/>
      <c r="NTG512" s="18"/>
      <c r="NTH512" s="18"/>
      <c r="NTI512" s="18"/>
      <c r="NTJ512" s="18"/>
      <c r="NTK512" s="18"/>
      <c r="NTL512" s="18"/>
      <c r="NTM512" s="18"/>
      <c r="NTN512" s="18"/>
      <c r="NTO512" s="18"/>
      <c r="NTP512" s="18"/>
      <c r="NTQ512" s="18"/>
      <c r="NTR512" s="18"/>
      <c r="NTS512" s="18"/>
      <c r="NTT512" s="18"/>
      <c r="NTU512" s="18"/>
      <c r="NTV512" s="18"/>
      <c r="NTW512" s="18"/>
      <c r="NTX512" s="18"/>
      <c r="NTY512" s="18"/>
      <c r="NTZ512" s="18"/>
      <c r="NUA512" s="18"/>
      <c r="NUB512" s="18"/>
      <c r="NUC512" s="18"/>
      <c r="NUD512" s="18"/>
      <c r="NUE512" s="18"/>
      <c r="NUF512" s="18"/>
      <c r="NUG512" s="18"/>
      <c r="NUH512" s="18"/>
      <c r="NUI512" s="18"/>
      <c r="NUJ512" s="18"/>
      <c r="NUK512" s="18"/>
      <c r="NUL512" s="18"/>
      <c r="NUM512" s="18"/>
      <c r="NUN512" s="18"/>
      <c r="NUO512" s="18"/>
      <c r="NUP512" s="18"/>
      <c r="NUQ512" s="18"/>
      <c r="NUR512" s="18"/>
      <c r="NUS512" s="18"/>
      <c r="NUT512" s="18"/>
      <c r="NUU512" s="18"/>
      <c r="NUV512" s="18"/>
      <c r="NUW512" s="18"/>
      <c r="NUX512" s="18"/>
      <c r="NUY512" s="18"/>
      <c r="NUZ512" s="18"/>
      <c r="NVA512" s="18"/>
      <c r="NVB512" s="18"/>
      <c r="NVC512" s="18"/>
      <c r="NVD512" s="18"/>
      <c r="NVE512" s="18"/>
      <c r="NVF512" s="18"/>
      <c r="NVG512" s="18"/>
      <c r="NVH512" s="18"/>
      <c r="NVI512" s="18"/>
      <c r="NVJ512" s="18"/>
      <c r="NVK512" s="18"/>
      <c r="NVL512" s="18"/>
      <c r="NVM512" s="18"/>
      <c r="NVN512" s="18"/>
      <c r="NVO512" s="18"/>
      <c r="NVP512" s="18"/>
      <c r="NVQ512" s="18"/>
      <c r="NVR512" s="18"/>
      <c r="NVS512" s="18"/>
      <c r="NVT512" s="18"/>
      <c r="NVU512" s="18"/>
      <c r="NVV512" s="18"/>
      <c r="NVW512" s="18"/>
      <c r="NVX512" s="18"/>
      <c r="NVY512" s="18"/>
      <c r="NVZ512" s="18"/>
      <c r="NWA512" s="18"/>
      <c r="NWB512" s="18"/>
      <c r="NWC512" s="18"/>
      <c r="NWD512" s="18"/>
      <c r="NWE512" s="18"/>
      <c r="NWF512" s="18"/>
      <c r="NWG512" s="18"/>
      <c r="NWH512" s="18"/>
      <c r="NWI512" s="18"/>
      <c r="NWJ512" s="18"/>
      <c r="NWK512" s="18"/>
      <c r="NWL512" s="18"/>
      <c r="NWM512" s="18"/>
      <c r="NWN512" s="18"/>
      <c r="NWO512" s="18"/>
      <c r="NWP512" s="18"/>
      <c r="NWQ512" s="18"/>
      <c r="NWR512" s="18"/>
      <c r="NWS512" s="18"/>
      <c r="NWT512" s="18"/>
      <c r="NWU512" s="18"/>
      <c r="NWV512" s="18"/>
      <c r="NWW512" s="18"/>
      <c r="NWX512" s="18"/>
      <c r="NWY512" s="18"/>
      <c r="NWZ512" s="18"/>
      <c r="NXA512" s="18"/>
      <c r="NXB512" s="18"/>
      <c r="NXC512" s="18"/>
      <c r="NXD512" s="18"/>
      <c r="NXE512" s="18"/>
      <c r="NXF512" s="18"/>
      <c r="NXG512" s="18"/>
      <c r="NXH512" s="18"/>
      <c r="NXI512" s="18"/>
      <c r="NXJ512" s="18"/>
      <c r="NXK512" s="18"/>
      <c r="NXL512" s="18"/>
      <c r="NXM512" s="18"/>
      <c r="NXN512" s="18"/>
      <c r="NXO512" s="18"/>
      <c r="NXP512" s="18"/>
      <c r="NXQ512" s="18"/>
      <c r="NXR512" s="18"/>
      <c r="NXS512" s="18"/>
      <c r="NXT512" s="18"/>
      <c r="NXU512" s="18"/>
      <c r="NXV512" s="18"/>
      <c r="NXW512" s="18"/>
      <c r="NXX512" s="18"/>
      <c r="NXY512" s="18"/>
      <c r="NXZ512" s="18"/>
      <c r="NYA512" s="18"/>
      <c r="NYB512" s="18"/>
      <c r="NYC512" s="18"/>
      <c r="NYD512" s="18"/>
      <c r="NYE512" s="18"/>
      <c r="NYF512" s="18"/>
      <c r="NYG512" s="18"/>
      <c r="NYH512" s="18"/>
      <c r="NYI512" s="18"/>
      <c r="NYJ512" s="18"/>
      <c r="NYK512" s="18"/>
      <c r="NYL512" s="18"/>
      <c r="NYM512" s="18"/>
      <c r="NYN512" s="18"/>
      <c r="NYO512" s="18"/>
      <c r="NYP512" s="18"/>
      <c r="NYQ512" s="18"/>
      <c r="NYR512" s="18"/>
      <c r="NYS512" s="18"/>
      <c r="NYT512" s="18"/>
      <c r="NYU512" s="18"/>
      <c r="NYV512" s="18"/>
      <c r="NYW512" s="18"/>
      <c r="NYX512" s="18"/>
      <c r="NYY512" s="18"/>
      <c r="NYZ512" s="18"/>
      <c r="NZA512" s="18"/>
      <c r="NZB512" s="18"/>
      <c r="NZC512" s="18"/>
      <c r="NZD512" s="18"/>
      <c r="NZE512" s="18"/>
      <c r="NZF512" s="18"/>
      <c r="NZG512" s="18"/>
      <c r="NZH512" s="18"/>
      <c r="NZI512" s="18"/>
      <c r="NZJ512" s="18"/>
      <c r="NZK512" s="18"/>
      <c r="NZL512" s="18"/>
      <c r="NZM512" s="18"/>
      <c r="NZN512" s="18"/>
      <c r="NZO512" s="18"/>
      <c r="NZP512" s="18"/>
      <c r="NZQ512" s="18"/>
      <c r="NZR512" s="18"/>
      <c r="NZS512" s="18"/>
      <c r="NZT512" s="18"/>
      <c r="NZU512" s="18"/>
      <c r="NZV512" s="18"/>
      <c r="NZW512" s="18"/>
      <c r="NZX512" s="18"/>
      <c r="NZY512" s="18"/>
      <c r="NZZ512" s="18"/>
      <c r="OAA512" s="18"/>
      <c r="OAB512" s="18"/>
      <c r="OAC512" s="18"/>
      <c r="OAD512" s="18"/>
      <c r="OAE512" s="18"/>
      <c r="OAF512" s="18"/>
      <c r="OAG512" s="18"/>
      <c r="OAH512" s="18"/>
      <c r="OAI512" s="18"/>
      <c r="OAJ512" s="18"/>
      <c r="OAK512" s="18"/>
      <c r="OAL512" s="18"/>
      <c r="OAM512" s="18"/>
      <c r="OAN512" s="18"/>
      <c r="OAO512" s="18"/>
      <c r="OAP512" s="18"/>
      <c r="OAQ512" s="18"/>
      <c r="OAR512" s="18"/>
      <c r="OAS512" s="18"/>
      <c r="OAT512" s="18"/>
      <c r="OAU512" s="18"/>
      <c r="OAV512" s="18"/>
      <c r="OAW512" s="18"/>
      <c r="OAX512" s="18"/>
      <c r="OAY512" s="18"/>
      <c r="OAZ512" s="18"/>
      <c r="OBA512" s="18"/>
      <c r="OBB512" s="18"/>
      <c r="OBC512" s="18"/>
      <c r="OBD512" s="18"/>
      <c r="OBE512" s="18"/>
      <c r="OBF512" s="18"/>
      <c r="OBG512" s="18"/>
      <c r="OBH512" s="18"/>
      <c r="OBI512" s="18"/>
      <c r="OBJ512" s="18"/>
      <c r="OBK512" s="18"/>
      <c r="OBL512" s="18"/>
      <c r="OBM512" s="18"/>
      <c r="OBN512" s="18"/>
      <c r="OBO512" s="18"/>
      <c r="OBP512" s="18"/>
      <c r="OBQ512" s="18"/>
      <c r="OBR512" s="18"/>
      <c r="OBS512" s="18"/>
      <c r="OBT512" s="18"/>
      <c r="OBU512" s="18"/>
      <c r="OBV512" s="18"/>
      <c r="OBW512" s="18"/>
      <c r="OBX512" s="18"/>
      <c r="OBY512" s="18"/>
      <c r="OBZ512" s="18"/>
      <c r="OCA512" s="18"/>
      <c r="OCB512" s="18"/>
      <c r="OCC512" s="18"/>
      <c r="OCD512" s="18"/>
      <c r="OCE512" s="18"/>
      <c r="OCF512" s="18"/>
      <c r="OCG512" s="18"/>
      <c r="OCH512" s="18"/>
      <c r="OCI512" s="18"/>
      <c r="OCJ512" s="18"/>
      <c r="OCK512" s="18"/>
      <c r="OCL512" s="18"/>
      <c r="OCM512" s="18"/>
      <c r="OCN512" s="18"/>
      <c r="OCO512" s="18"/>
      <c r="OCP512" s="18"/>
      <c r="OCQ512" s="18"/>
      <c r="OCR512" s="18"/>
      <c r="OCS512" s="18"/>
      <c r="OCT512" s="18"/>
      <c r="OCU512" s="18"/>
      <c r="OCV512" s="18"/>
      <c r="OCW512" s="18"/>
      <c r="OCX512" s="18"/>
      <c r="OCY512" s="18"/>
      <c r="OCZ512" s="18"/>
      <c r="ODA512" s="18"/>
      <c r="ODB512" s="18"/>
      <c r="ODC512" s="18"/>
      <c r="ODD512" s="18"/>
      <c r="ODE512" s="18"/>
      <c r="ODF512" s="18"/>
      <c r="ODG512" s="18"/>
      <c r="ODH512" s="18"/>
      <c r="ODI512" s="18"/>
      <c r="ODJ512" s="18"/>
      <c r="ODK512" s="18"/>
      <c r="ODL512" s="18"/>
      <c r="ODM512" s="18"/>
      <c r="ODN512" s="18"/>
      <c r="ODO512" s="18"/>
      <c r="ODP512" s="18"/>
      <c r="ODQ512" s="18"/>
      <c r="ODR512" s="18"/>
      <c r="ODS512" s="18"/>
      <c r="ODT512" s="18"/>
      <c r="ODU512" s="18"/>
      <c r="ODV512" s="18"/>
      <c r="ODW512" s="18"/>
      <c r="ODX512" s="18"/>
      <c r="ODY512" s="18"/>
      <c r="ODZ512" s="18"/>
      <c r="OEA512" s="18"/>
      <c r="OEB512" s="18"/>
      <c r="OEC512" s="18"/>
      <c r="OED512" s="18"/>
      <c r="OEE512" s="18"/>
      <c r="OEF512" s="18"/>
      <c r="OEG512" s="18"/>
      <c r="OEH512" s="18"/>
      <c r="OEI512" s="18"/>
      <c r="OEJ512" s="18"/>
      <c r="OEK512" s="18"/>
      <c r="OEL512" s="18"/>
      <c r="OEM512" s="18"/>
      <c r="OEN512" s="18"/>
      <c r="OEO512" s="18"/>
      <c r="OEP512" s="18"/>
      <c r="OEQ512" s="18"/>
      <c r="OER512" s="18"/>
      <c r="OES512" s="18"/>
      <c r="OET512" s="18"/>
      <c r="OEU512" s="18"/>
      <c r="OEV512" s="18"/>
      <c r="OEW512" s="18"/>
      <c r="OEX512" s="18"/>
      <c r="OEY512" s="18"/>
      <c r="OEZ512" s="18"/>
      <c r="OFA512" s="18"/>
      <c r="OFB512" s="18"/>
      <c r="OFC512" s="18"/>
      <c r="OFD512" s="18"/>
      <c r="OFE512" s="18"/>
      <c r="OFF512" s="18"/>
      <c r="OFG512" s="18"/>
      <c r="OFH512" s="18"/>
      <c r="OFI512" s="18"/>
      <c r="OFJ512" s="18"/>
      <c r="OFK512" s="18"/>
      <c r="OFL512" s="18"/>
      <c r="OFM512" s="18"/>
      <c r="OFN512" s="18"/>
      <c r="OFO512" s="18"/>
      <c r="OFP512" s="18"/>
      <c r="OFQ512" s="18"/>
      <c r="OFR512" s="18"/>
      <c r="OFS512" s="18"/>
      <c r="OFT512" s="18"/>
      <c r="OFU512" s="18"/>
      <c r="OFV512" s="18"/>
      <c r="OFW512" s="18"/>
      <c r="OFX512" s="18"/>
      <c r="OFY512" s="18"/>
      <c r="OFZ512" s="18"/>
      <c r="OGA512" s="18"/>
      <c r="OGB512" s="18"/>
      <c r="OGC512" s="18"/>
      <c r="OGD512" s="18"/>
      <c r="OGE512" s="18"/>
      <c r="OGF512" s="18"/>
      <c r="OGG512" s="18"/>
      <c r="OGH512" s="18"/>
      <c r="OGI512" s="18"/>
      <c r="OGJ512" s="18"/>
      <c r="OGK512" s="18"/>
      <c r="OGL512" s="18"/>
      <c r="OGM512" s="18"/>
      <c r="OGN512" s="18"/>
      <c r="OGO512" s="18"/>
      <c r="OGP512" s="18"/>
      <c r="OGQ512" s="18"/>
      <c r="OGR512" s="18"/>
      <c r="OGS512" s="18"/>
      <c r="OGT512" s="18"/>
      <c r="OGU512" s="18"/>
      <c r="OGV512" s="18"/>
      <c r="OGW512" s="18"/>
      <c r="OGX512" s="18"/>
      <c r="OGY512" s="18"/>
      <c r="OGZ512" s="18"/>
      <c r="OHA512" s="18"/>
      <c r="OHB512" s="18"/>
      <c r="OHC512" s="18"/>
      <c r="OHD512" s="18"/>
      <c r="OHE512" s="18"/>
      <c r="OHF512" s="18"/>
      <c r="OHG512" s="18"/>
      <c r="OHH512" s="18"/>
      <c r="OHI512" s="18"/>
      <c r="OHJ512" s="18"/>
      <c r="OHK512" s="18"/>
      <c r="OHL512" s="18"/>
      <c r="OHM512" s="18"/>
      <c r="OHN512" s="18"/>
      <c r="OHO512" s="18"/>
      <c r="OHP512" s="18"/>
      <c r="OHQ512" s="18"/>
      <c r="OHR512" s="18"/>
      <c r="OHS512" s="18"/>
      <c r="OHT512" s="18"/>
      <c r="OHU512" s="18"/>
      <c r="OHV512" s="18"/>
      <c r="OHW512" s="18"/>
      <c r="OHX512" s="18"/>
      <c r="OHY512" s="18"/>
      <c r="OHZ512" s="18"/>
      <c r="OIA512" s="18"/>
      <c r="OIB512" s="18"/>
      <c r="OIC512" s="18"/>
      <c r="OID512" s="18"/>
      <c r="OIE512" s="18"/>
      <c r="OIF512" s="18"/>
      <c r="OIG512" s="18"/>
      <c r="OIH512" s="18"/>
      <c r="OII512" s="18"/>
      <c r="OIJ512" s="18"/>
      <c r="OIK512" s="18"/>
      <c r="OIL512" s="18"/>
      <c r="OIM512" s="18"/>
      <c r="OIN512" s="18"/>
      <c r="OIO512" s="18"/>
      <c r="OIP512" s="18"/>
      <c r="OIQ512" s="18"/>
      <c r="OIR512" s="18"/>
      <c r="OIS512" s="18"/>
      <c r="OIT512" s="18"/>
      <c r="OIU512" s="18"/>
      <c r="OIV512" s="18"/>
      <c r="OIW512" s="18"/>
      <c r="OIX512" s="18"/>
      <c r="OIY512" s="18"/>
      <c r="OIZ512" s="18"/>
      <c r="OJA512" s="18"/>
      <c r="OJB512" s="18"/>
      <c r="OJC512" s="18"/>
      <c r="OJD512" s="18"/>
      <c r="OJE512" s="18"/>
      <c r="OJF512" s="18"/>
      <c r="OJG512" s="18"/>
      <c r="OJH512" s="18"/>
      <c r="OJI512" s="18"/>
      <c r="OJJ512" s="18"/>
      <c r="OJK512" s="18"/>
      <c r="OJL512" s="18"/>
      <c r="OJM512" s="18"/>
      <c r="OJN512" s="18"/>
      <c r="OJO512" s="18"/>
      <c r="OJP512" s="18"/>
      <c r="OJQ512" s="18"/>
      <c r="OJR512" s="18"/>
      <c r="OJS512" s="18"/>
      <c r="OJT512" s="18"/>
      <c r="OJU512" s="18"/>
      <c r="OJV512" s="18"/>
      <c r="OJW512" s="18"/>
      <c r="OJX512" s="18"/>
      <c r="OJY512" s="18"/>
      <c r="OJZ512" s="18"/>
      <c r="OKA512" s="18"/>
      <c r="OKB512" s="18"/>
      <c r="OKC512" s="18"/>
      <c r="OKD512" s="18"/>
      <c r="OKE512" s="18"/>
      <c r="OKF512" s="18"/>
      <c r="OKG512" s="18"/>
      <c r="OKH512" s="18"/>
      <c r="OKI512" s="18"/>
      <c r="OKJ512" s="18"/>
      <c r="OKK512" s="18"/>
      <c r="OKL512" s="18"/>
      <c r="OKM512" s="18"/>
      <c r="OKN512" s="18"/>
      <c r="OKO512" s="18"/>
      <c r="OKP512" s="18"/>
      <c r="OKQ512" s="18"/>
      <c r="OKR512" s="18"/>
      <c r="OKS512" s="18"/>
      <c r="OKT512" s="18"/>
      <c r="OKU512" s="18"/>
      <c r="OKV512" s="18"/>
      <c r="OKW512" s="18"/>
      <c r="OKX512" s="18"/>
      <c r="OKY512" s="18"/>
      <c r="OKZ512" s="18"/>
      <c r="OLA512" s="18"/>
      <c r="OLB512" s="18"/>
      <c r="OLC512" s="18"/>
      <c r="OLD512" s="18"/>
      <c r="OLE512" s="18"/>
      <c r="OLF512" s="18"/>
      <c r="OLG512" s="18"/>
      <c r="OLH512" s="18"/>
      <c r="OLI512" s="18"/>
      <c r="OLJ512" s="18"/>
      <c r="OLK512" s="18"/>
      <c r="OLL512" s="18"/>
      <c r="OLM512" s="18"/>
      <c r="OLN512" s="18"/>
      <c r="OLO512" s="18"/>
      <c r="OLP512" s="18"/>
      <c r="OLQ512" s="18"/>
      <c r="OLR512" s="18"/>
      <c r="OLS512" s="18"/>
      <c r="OLT512" s="18"/>
      <c r="OLU512" s="18"/>
      <c r="OLV512" s="18"/>
      <c r="OLW512" s="18"/>
      <c r="OLX512" s="18"/>
      <c r="OLY512" s="18"/>
      <c r="OLZ512" s="18"/>
      <c r="OMA512" s="18"/>
      <c r="OMB512" s="18"/>
      <c r="OMC512" s="18"/>
      <c r="OMD512" s="18"/>
      <c r="OME512" s="18"/>
      <c r="OMF512" s="18"/>
      <c r="OMG512" s="18"/>
      <c r="OMH512" s="18"/>
      <c r="OMI512" s="18"/>
      <c r="OMJ512" s="18"/>
      <c r="OMK512" s="18"/>
      <c r="OML512" s="18"/>
      <c r="OMM512" s="18"/>
      <c r="OMN512" s="18"/>
      <c r="OMO512" s="18"/>
      <c r="OMP512" s="18"/>
      <c r="OMQ512" s="18"/>
      <c r="OMR512" s="18"/>
      <c r="OMS512" s="18"/>
      <c r="OMT512" s="18"/>
      <c r="OMU512" s="18"/>
      <c r="OMV512" s="18"/>
      <c r="OMW512" s="18"/>
      <c r="OMX512" s="18"/>
      <c r="OMY512" s="18"/>
      <c r="OMZ512" s="18"/>
      <c r="ONA512" s="18"/>
      <c r="ONB512" s="18"/>
      <c r="ONC512" s="18"/>
      <c r="OND512" s="18"/>
      <c r="ONE512" s="18"/>
      <c r="ONF512" s="18"/>
      <c r="ONG512" s="18"/>
      <c r="ONH512" s="18"/>
      <c r="ONI512" s="18"/>
      <c r="ONJ512" s="18"/>
      <c r="ONK512" s="18"/>
      <c r="ONL512" s="18"/>
      <c r="ONM512" s="18"/>
      <c r="ONN512" s="18"/>
      <c r="ONO512" s="18"/>
      <c r="ONP512" s="18"/>
      <c r="ONQ512" s="18"/>
      <c r="ONR512" s="18"/>
      <c r="ONS512" s="18"/>
      <c r="ONT512" s="18"/>
      <c r="ONU512" s="18"/>
      <c r="ONV512" s="18"/>
      <c r="ONW512" s="18"/>
      <c r="ONX512" s="18"/>
      <c r="ONY512" s="18"/>
      <c r="ONZ512" s="18"/>
      <c r="OOA512" s="18"/>
      <c r="OOB512" s="18"/>
      <c r="OOC512" s="18"/>
      <c r="OOD512" s="18"/>
      <c r="OOE512" s="18"/>
      <c r="OOF512" s="18"/>
      <c r="OOG512" s="18"/>
      <c r="OOH512" s="18"/>
      <c r="OOI512" s="18"/>
      <c r="OOJ512" s="18"/>
      <c r="OOK512" s="18"/>
      <c r="OOL512" s="18"/>
      <c r="OOM512" s="18"/>
      <c r="OON512" s="18"/>
      <c r="OOO512" s="18"/>
      <c r="OOP512" s="18"/>
      <c r="OOQ512" s="18"/>
      <c r="OOR512" s="18"/>
      <c r="OOS512" s="18"/>
      <c r="OOT512" s="18"/>
      <c r="OOU512" s="18"/>
      <c r="OOV512" s="18"/>
      <c r="OOW512" s="18"/>
      <c r="OOX512" s="18"/>
      <c r="OOY512" s="18"/>
      <c r="OOZ512" s="18"/>
      <c r="OPA512" s="18"/>
      <c r="OPB512" s="18"/>
      <c r="OPC512" s="18"/>
      <c r="OPD512" s="18"/>
      <c r="OPE512" s="18"/>
      <c r="OPF512" s="18"/>
      <c r="OPG512" s="18"/>
      <c r="OPH512" s="18"/>
      <c r="OPI512" s="18"/>
      <c r="OPJ512" s="18"/>
      <c r="OPK512" s="18"/>
      <c r="OPL512" s="18"/>
      <c r="OPM512" s="18"/>
      <c r="OPN512" s="18"/>
      <c r="OPO512" s="18"/>
      <c r="OPP512" s="18"/>
      <c r="OPQ512" s="18"/>
      <c r="OPR512" s="18"/>
      <c r="OPS512" s="18"/>
      <c r="OPT512" s="18"/>
      <c r="OPU512" s="18"/>
      <c r="OPV512" s="18"/>
      <c r="OPW512" s="18"/>
      <c r="OPX512" s="18"/>
      <c r="OPY512" s="18"/>
      <c r="OPZ512" s="18"/>
      <c r="OQA512" s="18"/>
      <c r="OQB512" s="18"/>
      <c r="OQC512" s="18"/>
      <c r="OQD512" s="18"/>
      <c r="OQE512" s="18"/>
      <c r="OQF512" s="18"/>
      <c r="OQG512" s="18"/>
      <c r="OQH512" s="18"/>
      <c r="OQI512" s="18"/>
      <c r="OQJ512" s="18"/>
      <c r="OQK512" s="18"/>
      <c r="OQL512" s="18"/>
      <c r="OQM512" s="18"/>
      <c r="OQN512" s="18"/>
      <c r="OQO512" s="18"/>
      <c r="OQP512" s="18"/>
      <c r="OQQ512" s="18"/>
      <c r="OQR512" s="18"/>
      <c r="OQS512" s="18"/>
      <c r="OQT512" s="18"/>
      <c r="OQU512" s="18"/>
      <c r="OQV512" s="18"/>
      <c r="OQW512" s="18"/>
      <c r="OQX512" s="18"/>
      <c r="OQY512" s="18"/>
      <c r="OQZ512" s="18"/>
      <c r="ORA512" s="18"/>
      <c r="ORB512" s="18"/>
      <c r="ORC512" s="18"/>
      <c r="ORD512" s="18"/>
      <c r="ORE512" s="18"/>
      <c r="ORF512" s="18"/>
      <c r="ORG512" s="18"/>
      <c r="ORH512" s="18"/>
      <c r="ORI512" s="18"/>
      <c r="ORJ512" s="18"/>
      <c r="ORK512" s="18"/>
      <c r="ORL512" s="18"/>
      <c r="ORM512" s="18"/>
      <c r="ORN512" s="18"/>
      <c r="ORO512" s="18"/>
      <c r="ORP512" s="18"/>
      <c r="ORQ512" s="18"/>
      <c r="ORR512" s="18"/>
      <c r="ORS512" s="18"/>
      <c r="ORT512" s="18"/>
      <c r="ORU512" s="18"/>
      <c r="ORV512" s="18"/>
      <c r="ORW512" s="18"/>
      <c r="ORX512" s="18"/>
      <c r="ORY512" s="18"/>
      <c r="ORZ512" s="18"/>
      <c r="OSA512" s="18"/>
      <c r="OSB512" s="18"/>
      <c r="OSC512" s="18"/>
      <c r="OSD512" s="18"/>
      <c r="OSE512" s="18"/>
      <c r="OSF512" s="18"/>
      <c r="OSG512" s="18"/>
      <c r="OSH512" s="18"/>
      <c r="OSI512" s="18"/>
      <c r="OSJ512" s="18"/>
      <c r="OSK512" s="18"/>
      <c r="OSL512" s="18"/>
      <c r="OSM512" s="18"/>
      <c r="OSN512" s="18"/>
      <c r="OSO512" s="18"/>
      <c r="OSP512" s="18"/>
      <c r="OSQ512" s="18"/>
      <c r="OSR512" s="18"/>
      <c r="OSS512" s="18"/>
      <c r="OST512" s="18"/>
      <c r="OSU512" s="18"/>
      <c r="OSV512" s="18"/>
      <c r="OSW512" s="18"/>
      <c r="OSX512" s="18"/>
      <c r="OSY512" s="18"/>
      <c r="OSZ512" s="18"/>
      <c r="OTA512" s="18"/>
      <c r="OTB512" s="18"/>
      <c r="OTC512" s="18"/>
      <c r="OTD512" s="18"/>
      <c r="OTE512" s="18"/>
      <c r="OTF512" s="18"/>
      <c r="OTG512" s="18"/>
      <c r="OTH512" s="18"/>
      <c r="OTI512" s="18"/>
      <c r="OTJ512" s="18"/>
      <c r="OTK512" s="18"/>
      <c r="OTL512" s="18"/>
      <c r="OTM512" s="18"/>
      <c r="OTN512" s="18"/>
      <c r="OTO512" s="18"/>
      <c r="OTP512" s="18"/>
      <c r="OTQ512" s="18"/>
      <c r="OTR512" s="18"/>
      <c r="OTS512" s="18"/>
      <c r="OTT512" s="18"/>
      <c r="OTU512" s="18"/>
      <c r="OTV512" s="18"/>
      <c r="OTW512" s="18"/>
      <c r="OTX512" s="18"/>
      <c r="OTY512" s="18"/>
      <c r="OTZ512" s="18"/>
      <c r="OUA512" s="18"/>
      <c r="OUB512" s="18"/>
      <c r="OUC512" s="18"/>
      <c r="OUD512" s="18"/>
      <c r="OUE512" s="18"/>
      <c r="OUF512" s="18"/>
      <c r="OUG512" s="18"/>
      <c r="OUH512" s="18"/>
      <c r="OUI512" s="18"/>
      <c r="OUJ512" s="18"/>
      <c r="OUK512" s="18"/>
      <c r="OUL512" s="18"/>
      <c r="OUM512" s="18"/>
      <c r="OUN512" s="18"/>
      <c r="OUO512" s="18"/>
      <c r="OUP512" s="18"/>
      <c r="OUQ512" s="18"/>
      <c r="OUR512" s="18"/>
      <c r="OUS512" s="18"/>
      <c r="OUT512" s="18"/>
      <c r="OUU512" s="18"/>
      <c r="OUV512" s="18"/>
      <c r="OUW512" s="18"/>
      <c r="OUX512" s="18"/>
      <c r="OUY512" s="18"/>
      <c r="OUZ512" s="18"/>
      <c r="OVA512" s="18"/>
      <c r="OVB512" s="18"/>
      <c r="OVC512" s="18"/>
      <c r="OVD512" s="18"/>
      <c r="OVE512" s="18"/>
      <c r="OVF512" s="18"/>
      <c r="OVG512" s="18"/>
      <c r="OVH512" s="18"/>
      <c r="OVI512" s="18"/>
      <c r="OVJ512" s="18"/>
      <c r="OVK512" s="18"/>
      <c r="OVL512" s="18"/>
      <c r="OVM512" s="18"/>
      <c r="OVN512" s="18"/>
      <c r="OVO512" s="18"/>
      <c r="OVP512" s="18"/>
      <c r="OVQ512" s="18"/>
      <c r="OVR512" s="18"/>
      <c r="OVS512" s="18"/>
      <c r="OVT512" s="18"/>
      <c r="OVU512" s="18"/>
      <c r="OVV512" s="18"/>
      <c r="OVW512" s="18"/>
      <c r="OVX512" s="18"/>
      <c r="OVY512" s="18"/>
      <c r="OVZ512" s="18"/>
      <c r="OWA512" s="18"/>
      <c r="OWB512" s="18"/>
      <c r="OWC512" s="18"/>
      <c r="OWD512" s="18"/>
      <c r="OWE512" s="18"/>
      <c r="OWF512" s="18"/>
      <c r="OWG512" s="18"/>
      <c r="OWH512" s="18"/>
      <c r="OWI512" s="18"/>
      <c r="OWJ512" s="18"/>
      <c r="OWK512" s="18"/>
      <c r="OWL512" s="18"/>
      <c r="OWM512" s="18"/>
      <c r="OWN512" s="18"/>
      <c r="OWO512" s="18"/>
      <c r="OWP512" s="18"/>
      <c r="OWQ512" s="18"/>
      <c r="OWR512" s="18"/>
      <c r="OWS512" s="18"/>
      <c r="OWT512" s="18"/>
      <c r="OWU512" s="18"/>
      <c r="OWV512" s="18"/>
      <c r="OWW512" s="18"/>
      <c r="OWX512" s="18"/>
      <c r="OWY512" s="18"/>
      <c r="OWZ512" s="18"/>
      <c r="OXA512" s="18"/>
      <c r="OXB512" s="18"/>
      <c r="OXC512" s="18"/>
      <c r="OXD512" s="18"/>
      <c r="OXE512" s="18"/>
      <c r="OXF512" s="18"/>
      <c r="OXG512" s="18"/>
      <c r="OXH512" s="18"/>
      <c r="OXI512" s="18"/>
      <c r="OXJ512" s="18"/>
      <c r="OXK512" s="18"/>
      <c r="OXL512" s="18"/>
      <c r="OXM512" s="18"/>
      <c r="OXN512" s="18"/>
      <c r="OXO512" s="18"/>
      <c r="OXP512" s="18"/>
      <c r="OXQ512" s="18"/>
      <c r="OXR512" s="18"/>
      <c r="OXS512" s="18"/>
      <c r="OXT512" s="18"/>
      <c r="OXU512" s="18"/>
      <c r="OXV512" s="18"/>
      <c r="OXW512" s="18"/>
      <c r="OXX512" s="18"/>
      <c r="OXY512" s="18"/>
      <c r="OXZ512" s="18"/>
      <c r="OYA512" s="18"/>
      <c r="OYB512" s="18"/>
      <c r="OYC512" s="18"/>
      <c r="OYD512" s="18"/>
      <c r="OYE512" s="18"/>
      <c r="OYF512" s="18"/>
      <c r="OYG512" s="18"/>
      <c r="OYH512" s="18"/>
      <c r="OYI512" s="18"/>
      <c r="OYJ512" s="18"/>
      <c r="OYK512" s="18"/>
      <c r="OYL512" s="18"/>
      <c r="OYM512" s="18"/>
      <c r="OYN512" s="18"/>
      <c r="OYO512" s="18"/>
      <c r="OYP512" s="18"/>
      <c r="OYQ512" s="18"/>
      <c r="OYR512" s="18"/>
      <c r="OYS512" s="18"/>
      <c r="OYT512" s="18"/>
      <c r="OYU512" s="18"/>
      <c r="OYV512" s="18"/>
      <c r="OYW512" s="18"/>
      <c r="OYX512" s="18"/>
      <c r="OYY512" s="18"/>
      <c r="OYZ512" s="18"/>
      <c r="OZA512" s="18"/>
      <c r="OZB512" s="18"/>
      <c r="OZC512" s="18"/>
      <c r="OZD512" s="18"/>
      <c r="OZE512" s="18"/>
      <c r="OZF512" s="18"/>
      <c r="OZG512" s="18"/>
      <c r="OZH512" s="18"/>
      <c r="OZI512" s="18"/>
      <c r="OZJ512" s="18"/>
      <c r="OZK512" s="18"/>
      <c r="OZL512" s="18"/>
      <c r="OZM512" s="18"/>
      <c r="OZN512" s="18"/>
      <c r="OZO512" s="18"/>
      <c r="OZP512" s="18"/>
      <c r="OZQ512" s="18"/>
      <c r="OZR512" s="18"/>
      <c r="OZS512" s="18"/>
      <c r="OZT512" s="18"/>
      <c r="OZU512" s="18"/>
      <c r="OZV512" s="18"/>
      <c r="OZW512" s="18"/>
      <c r="OZX512" s="18"/>
      <c r="OZY512" s="18"/>
      <c r="OZZ512" s="18"/>
      <c r="PAA512" s="18"/>
      <c r="PAB512" s="18"/>
      <c r="PAC512" s="18"/>
      <c r="PAD512" s="18"/>
      <c r="PAE512" s="18"/>
      <c r="PAF512" s="18"/>
      <c r="PAG512" s="18"/>
      <c r="PAH512" s="18"/>
      <c r="PAI512" s="18"/>
      <c r="PAJ512" s="18"/>
      <c r="PAK512" s="18"/>
      <c r="PAL512" s="18"/>
      <c r="PAM512" s="18"/>
      <c r="PAN512" s="18"/>
      <c r="PAO512" s="18"/>
      <c r="PAP512" s="18"/>
      <c r="PAQ512" s="18"/>
      <c r="PAR512" s="18"/>
      <c r="PAS512" s="18"/>
      <c r="PAT512" s="18"/>
      <c r="PAU512" s="18"/>
      <c r="PAV512" s="18"/>
      <c r="PAW512" s="18"/>
      <c r="PAX512" s="18"/>
      <c r="PAY512" s="18"/>
      <c r="PAZ512" s="18"/>
      <c r="PBA512" s="18"/>
      <c r="PBB512" s="18"/>
      <c r="PBC512" s="18"/>
      <c r="PBD512" s="18"/>
      <c r="PBE512" s="18"/>
      <c r="PBF512" s="18"/>
      <c r="PBG512" s="18"/>
      <c r="PBH512" s="18"/>
      <c r="PBI512" s="18"/>
      <c r="PBJ512" s="18"/>
      <c r="PBK512" s="18"/>
      <c r="PBL512" s="18"/>
      <c r="PBM512" s="18"/>
      <c r="PBN512" s="18"/>
      <c r="PBO512" s="18"/>
      <c r="PBP512" s="18"/>
      <c r="PBQ512" s="18"/>
      <c r="PBR512" s="18"/>
      <c r="PBS512" s="18"/>
      <c r="PBT512" s="18"/>
      <c r="PBU512" s="18"/>
      <c r="PBV512" s="18"/>
      <c r="PBW512" s="18"/>
      <c r="PBX512" s="18"/>
      <c r="PBY512" s="18"/>
      <c r="PBZ512" s="18"/>
      <c r="PCA512" s="18"/>
      <c r="PCB512" s="18"/>
      <c r="PCC512" s="18"/>
      <c r="PCD512" s="18"/>
      <c r="PCE512" s="18"/>
      <c r="PCF512" s="18"/>
      <c r="PCG512" s="18"/>
      <c r="PCH512" s="18"/>
      <c r="PCI512" s="18"/>
      <c r="PCJ512" s="18"/>
      <c r="PCK512" s="18"/>
      <c r="PCL512" s="18"/>
      <c r="PCM512" s="18"/>
      <c r="PCN512" s="18"/>
      <c r="PCO512" s="18"/>
      <c r="PCP512" s="18"/>
      <c r="PCQ512" s="18"/>
      <c r="PCR512" s="18"/>
      <c r="PCS512" s="18"/>
      <c r="PCT512" s="18"/>
      <c r="PCU512" s="18"/>
      <c r="PCV512" s="18"/>
      <c r="PCW512" s="18"/>
      <c r="PCX512" s="18"/>
      <c r="PCY512" s="18"/>
      <c r="PCZ512" s="18"/>
      <c r="PDA512" s="18"/>
      <c r="PDB512" s="18"/>
      <c r="PDC512" s="18"/>
      <c r="PDD512" s="18"/>
      <c r="PDE512" s="18"/>
      <c r="PDF512" s="18"/>
      <c r="PDG512" s="18"/>
      <c r="PDH512" s="18"/>
      <c r="PDI512" s="18"/>
      <c r="PDJ512" s="18"/>
      <c r="PDK512" s="18"/>
      <c r="PDL512" s="18"/>
      <c r="PDM512" s="18"/>
      <c r="PDN512" s="18"/>
      <c r="PDO512" s="18"/>
      <c r="PDP512" s="18"/>
      <c r="PDQ512" s="18"/>
      <c r="PDR512" s="18"/>
      <c r="PDS512" s="18"/>
      <c r="PDT512" s="18"/>
      <c r="PDU512" s="18"/>
      <c r="PDV512" s="18"/>
      <c r="PDW512" s="18"/>
      <c r="PDX512" s="18"/>
      <c r="PDY512" s="18"/>
      <c r="PDZ512" s="18"/>
      <c r="PEA512" s="18"/>
      <c r="PEB512" s="18"/>
      <c r="PEC512" s="18"/>
      <c r="PED512" s="18"/>
      <c r="PEE512" s="18"/>
      <c r="PEF512" s="18"/>
      <c r="PEG512" s="18"/>
      <c r="PEH512" s="18"/>
      <c r="PEI512" s="18"/>
      <c r="PEJ512" s="18"/>
      <c r="PEK512" s="18"/>
      <c r="PEL512" s="18"/>
      <c r="PEM512" s="18"/>
      <c r="PEN512" s="18"/>
      <c r="PEO512" s="18"/>
      <c r="PEP512" s="18"/>
      <c r="PEQ512" s="18"/>
      <c r="PER512" s="18"/>
      <c r="PES512" s="18"/>
      <c r="PET512" s="18"/>
      <c r="PEU512" s="18"/>
      <c r="PEV512" s="18"/>
      <c r="PEW512" s="18"/>
      <c r="PEX512" s="18"/>
      <c r="PEY512" s="18"/>
      <c r="PEZ512" s="18"/>
      <c r="PFA512" s="18"/>
      <c r="PFB512" s="18"/>
      <c r="PFC512" s="18"/>
      <c r="PFD512" s="18"/>
      <c r="PFE512" s="18"/>
      <c r="PFF512" s="18"/>
      <c r="PFG512" s="18"/>
      <c r="PFH512" s="18"/>
      <c r="PFI512" s="18"/>
      <c r="PFJ512" s="18"/>
      <c r="PFK512" s="18"/>
      <c r="PFL512" s="18"/>
      <c r="PFM512" s="18"/>
      <c r="PFN512" s="18"/>
      <c r="PFO512" s="18"/>
      <c r="PFP512" s="18"/>
      <c r="PFQ512" s="18"/>
      <c r="PFR512" s="18"/>
      <c r="PFS512" s="18"/>
      <c r="PFT512" s="18"/>
      <c r="PFU512" s="18"/>
      <c r="PFV512" s="18"/>
      <c r="PFW512" s="18"/>
      <c r="PFX512" s="18"/>
      <c r="PFY512" s="18"/>
      <c r="PFZ512" s="18"/>
      <c r="PGA512" s="18"/>
      <c r="PGB512" s="18"/>
      <c r="PGC512" s="18"/>
      <c r="PGD512" s="18"/>
      <c r="PGE512" s="18"/>
      <c r="PGF512" s="18"/>
      <c r="PGG512" s="18"/>
      <c r="PGH512" s="18"/>
      <c r="PGI512" s="18"/>
      <c r="PGJ512" s="18"/>
      <c r="PGK512" s="18"/>
      <c r="PGL512" s="18"/>
      <c r="PGM512" s="18"/>
      <c r="PGN512" s="18"/>
      <c r="PGO512" s="18"/>
      <c r="PGP512" s="18"/>
      <c r="PGQ512" s="18"/>
      <c r="PGR512" s="18"/>
      <c r="PGS512" s="18"/>
      <c r="PGT512" s="18"/>
      <c r="PGU512" s="18"/>
      <c r="PGV512" s="18"/>
      <c r="PGW512" s="18"/>
      <c r="PGX512" s="18"/>
      <c r="PGY512" s="18"/>
      <c r="PGZ512" s="18"/>
      <c r="PHA512" s="18"/>
      <c r="PHB512" s="18"/>
      <c r="PHC512" s="18"/>
      <c r="PHD512" s="18"/>
      <c r="PHE512" s="18"/>
      <c r="PHF512" s="18"/>
      <c r="PHG512" s="18"/>
      <c r="PHH512" s="18"/>
      <c r="PHI512" s="18"/>
      <c r="PHJ512" s="18"/>
      <c r="PHK512" s="18"/>
      <c r="PHL512" s="18"/>
      <c r="PHM512" s="18"/>
      <c r="PHN512" s="18"/>
      <c r="PHO512" s="18"/>
      <c r="PHP512" s="18"/>
      <c r="PHQ512" s="18"/>
      <c r="PHR512" s="18"/>
      <c r="PHS512" s="18"/>
      <c r="PHT512" s="18"/>
      <c r="PHU512" s="18"/>
      <c r="PHV512" s="18"/>
      <c r="PHW512" s="18"/>
      <c r="PHX512" s="18"/>
      <c r="PHY512" s="18"/>
      <c r="PHZ512" s="18"/>
      <c r="PIA512" s="18"/>
      <c r="PIB512" s="18"/>
      <c r="PIC512" s="18"/>
      <c r="PID512" s="18"/>
      <c r="PIE512" s="18"/>
      <c r="PIF512" s="18"/>
      <c r="PIG512" s="18"/>
      <c r="PIH512" s="18"/>
      <c r="PII512" s="18"/>
      <c r="PIJ512" s="18"/>
      <c r="PIK512" s="18"/>
      <c r="PIL512" s="18"/>
      <c r="PIM512" s="18"/>
      <c r="PIN512" s="18"/>
      <c r="PIO512" s="18"/>
      <c r="PIP512" s="18"/>
      <c r="PIQ512" s="18"/>
      <c r="PIR512" s="18"/>
      <c r="PIS512" s="18"/>
      <c r="PIT512" s="18"/>
      <c r="PIU512" s="18"/>
      <c r="PIV512" s="18"/>
      <c r="PIW512" s="18"/>
      <c r="PIX512" s="18"/>
      <c r="PIY512" s="18"/>
      <c r="PIZ512" s="18"/>
      <c r="PJA512" s="18"/>
      <c r="PJB512" s="18"/>
      <c r="PJC512" s="18"/>
      <c r="PJD512" s="18"/>
      <c r="PJE512" s="18"/>
      <c r="PJF512" s="18"/>
      <c r="PJG512" s="18"/>
      <c r="PJH512" s="18"/>
      <c r="PJI512" s="18"/>
      <c r="PJJ512" s="18"/>
      <c r="PJK512" s="18"/>
      <c r="PJL512" s="18"/>
      <c r="PJM512" s="18"/>
      <c r="PJN512" s="18"/>
      <c r="PJO512" s="18"/>
      <c r="PJP512" s="18"/>
      <c r="PJQ512" s="18"/>
      <c r="PJR512" s="18"/>
      <c r="PJS512" s="18"/>
      <c r="PJT512" s="18"/>
      <c r="PJU512" s="18"/>
      <c r="PJV512" s="18"/>
      <c r="PJW512" s="18"/>
      <c r="PJX512" s="18"/>
      <c r="PJY512" s="18"/>
      <c r="PJZ512" s="18"/>
      <c r="PKA512" s="18"/>
      <c r="PKB512" s="18"/>
      <c r="PKC512" s="18"/>
      <c r="PKD512" s="18"/>
      <c r="PKE512" s="18"/>
      <c r="PKF512" s="18"/>
      <c r="PKG512" s="18"/>
      <c r="PKH512" s="18"/>
      <c r="PKI512" s="18"/>
      <c r="PKJ512" s="18"/>
      <c r="PKK512" s="18"/>
      <c r="PKL512" s="18"/>
      <c r="PKM512" s="18"/>
      <c r="PKN512" s="18"/>
      <c r="PKO512" s="18"/>
      <c r="PKP512" s="18"/>
      <c r="PKQ512" s="18"/>
      <c r="PKR512" s="18"/>
      <c r="PKS512" s="18"/>
      <c r="PKT512" s="18"/>
      <c r="PKU512" s="18"/>
      <c r="PKV512" s="18"/>
      <c r="PKW512" s="18"/>
      <c r="PKX512" s="18"/>
      <c r="PKY512" s="18"/>
      <c r="PKZ512" s="18"/>
      <c r="PLA512" s="18"/>
      <c r="PLB512" s="18"/>
      <c r="PLC512" s="18"/>
      <c r="PLD512" s="18"/>
      <c r="PLE512" s="18"/>
      <c r="PLF512" s="18"/>
      <c r="PLG512" s="18"/>
      <c r="PLH512" s="18"/>
      <c r="PLI512" s="18"/>
      <c r="PLJ512" s="18"/>
      <c r="PLK512" s="18"/>
      <c r="PLL512" s="18"/>
      <c r="PLM512" s="18"/>
      <c r="PLN512" s="18"/>
      <c r="PLO512" s="18"/>
      <c r="PLP512" s="18"/>
      <c r="PLQ512" s="18"/>
      <c r="PLR512" s="18"/>
      <c r="PLS512" s="18"/>
      <c r="PLT512" s="18"/>
      <c r="PLU512" s="18"/>
      <c r="PLV512" s="18"/>
      <c r="PLW512" s="18"/>
      <c r="PLX512" s="18"/>
      <c r="PLY512" s="18"/>
      <c r="PLZ512" s="18"/>
      <c r="PMA512" s="18"/>
      <c r="PMB512" s="18"/>
      <c r="PMC512" s="18"/>
      <c r="PMD512" s="18"/>
      <c r="PME512" s="18"/>
      <c r="PMF512" s="18"/>
      <c r="PMG512" s="18"/>
      <c r="PMH512" s="18"/>
      <c r="PMI512" s="18"/>
      <c r="PMJ512" s="18"/>
      <c r="PMK512" s="18"/>
      <c r="PML512" s="18"/>
      <c r="PMM512" s="18"/>
      <c r="PMN512" s="18"/>
      <c r="PMO512" s="18"/>
      <c r="PMP512" s="18"/>
      <c r="PMQ512" s="18"/>
      <c r="PMR512" s="18"/>
      <c r="PMS512" s="18"/>
      <c r="PMT512" s="18"/>
      <c r="PMU512" s="18"/>
      <c r="PMV512" s="18"/>
      <c r="PMW512" s="18"/>
      <c r="PMX512" s="18"/>
      <c r="PMY512" s="18"/>
      <c r="PMZ512" s="18"/>
      <c r="PNA512" s="18"/>
      <c r="PNB512" s="18"/>
      <c r="PNC512" s="18"/>
      <c r="PND512" s="18"/>
      <c r="PNE512" s="18"/>
      <c r="PNF512" s="18"/>
      <c r="PNG512" s="18"/>
      <c r="PNH512" s="18"/>
      <c r="PNI512" s="18"/>
      <c r="PNJ512" s="18"/>
      <c r="PNK512" s="18"/>
      <c r="PNL512" s="18"/>
      <c r="PNM512" s="18"/>
      <c r="PNN512" s="18"/>
      <c r="PNO512" s="18"/>
      <c r="PNP512" s="18"/>
      <c r="PNQ512" s="18"/>
      <c r="PNR512" s="18"/>
      <c r="PNS512" s="18"/>
      <c r="PNT512" s="18"/>
      <c r="PNU512" s="18"/>
      <c r="PNV512" s="18"/>
      <c r="PNW512" s="18"/>
      <c r="PNX512" s="18"/>
      <c r="PNY512" s="18"/>
      <c r="PNZ512" s="18"/>
      <c r="POA512" s="18"/>
      <c r="POB512" s="18"/>
      <c r="POC512" s="18"/>
      <c r="POD512" s="18"/>
      <c r="POE512" s="18"/>
      <c r="POF512" s="18"/>
      <c r="POG512" s="18"/>
      <c r="POH512" s="18"/>
      <c r="POI512" s="18"/>
      <c r="POJ512" s="18"/>
      <c r="POK512" s="18"/>
      <c r="POL512" s="18"/>
      <c r="POM512" s="18"/>
      <c r="PON512" s="18"/>
      <c r="POO512" s="18"/>
      <c r="POP512" s="18"/>
      <c r="POQ512" s="18"/>
      <c r="POR512" s="18"/>
      <c r="POS512" s="18"/>
      <c r="POT512" s="18"/>
      <c r="POU512" s="18"/>
      <c r="POV512" s="18"/>
      <c r="POW512" s="18"/>
      <c r="POX512" s="18"/>
      <c r="POY512" s="18"/>
      <c r="POZ512" s="18"/>
      <c r="PPA512" s="18"/>
      <c r="PPB512" s="18"/>
      <c r="PPC512" s="18"/>
      <c r="PPD512" s="18"/>
      <c r="PPE512" s="18"/>
      <c r="PPF512" s="18"/>
      <c r="PPG512" s="18"/>
      <c r="PPH512" s="18"/>
      <c r="PPI512" s="18"/>
      <c r="PPJ512" s="18"/>
      <c r="PPK512" s="18"/>
      <c r="PPL512" s="18"/>
      <c r="PPM512" s="18"/>
      <c r="PPN512" s="18"/>
      <c r="PPO512" s="18"/>
      <c r="PPP512" s="18"/>
      <c r="PPQ512" s="18"/>
      <c r="PPR512" s="18"/>
      <c r="PPS512" s="18"/>
      <c r="PPT512" s="18"/>
      <c r="PPU512" s="18"/>
      <c r="PPV512" s="18"/>
      <c r="PPW512" s="18"/>
      <c r="PPX512" s="18"/>
      <c r="PPY512" s="18"/>
      <c r="PPZ512" s="18"/>
      <c r="PQA512" s="18"/>
      <c r="PQB512" s="18"/>
      <c r="PQC512" s="18"/>
      <c r="PQD512" s="18"/>
      <c r="PQE512" s="18"/>
      <c r="PQF512" s="18"/>
      <c r="PQG512" s="18"/>
      <c r="PQH512" s="18"/>
      <c r="PQI512" s="18"/>
      <c r="PQJ512" s="18"/>
      <c r="PQK512" s="18"/>
      <c r="PQL512" s="18"/>
      <c r="PQM512" s="18"/>
      <c r="PQN512" s="18"/>
      <c r="PQO512" s="18"/>
      <c r="PQP512" s="18"/>
      <c r="PQQ512" s="18"/>
      <c r="PQR512" s="18"/>
      <c r="PQS512" s="18"/>
      <c r="PQT512" s="18"/>
      <c r="PQU512" s="18"/>
      <c r="PQV512" s="18"/>
      <c r="PQW512" s="18"/>
      <c r="PQX512" s="18"/>
      <c r="PQY512" s="18"/>
      <c r="PQZ512" s="18"/>
      <c r="PRA512" s="18"/>
      <c r="PRB512" s="18"/>
      <c r="PRC512" s="18"/>
      <c r="PRD512" s="18"/>
      <c r="PRE512" s="18"/>
      <c r="PRF512" s="18"/>
      <c r="PRG512" s="18"/>
      <c r="PRH512" s="18"/>
      <c r="PRI512" s="18"/>
      <c r="PRJ512" s="18"/>
      <c r="PRK512" s="18"/>
      <c r="PRL512" s="18"/>
      <c r="PRM512" s="18"/>
      <c r="PRN512" s="18"/>
      <c r="PRO512" s="18"/>
      <c r="PRP512" s="18"/>
      <c r="PRQ512" s="18"/>
      <c r="PRR512" s="18"/>
      <c r="PRS512" s="18"/>
      <c r="PRT512" s="18"/>
      <c r="PRU512" s="18"/>
      <c r="PRV512" s="18"/>
      <c r="PRW512" s="18"/>
      <c r="PRX512" s="18"/>
      <c r="PRY512" s="18"/>
      <c r="PRZ512" s="18"/>
      <c r="PSA512" s="18"/>
      <c r="PSB512" s="18"/>
      <c r="PSC512" s="18"/>
      <c r="PSD512" s="18"/>
      <c r="PSE512" s="18"/>
      <c r="PSF512" s="18"/>
      <c r="PSG512" s="18"/>
      <c r="PSH512" s="18"/>
      <c r="PSI512" s="18"/>
      <c r="PSJ512" s="18"/>
      <c r="PSK512" s="18"/>
      <c r="PSL512" s="18"/>
      <c r="PSM512" s="18"/>
      <c r="PSN512" s="18"/>
      <c r="PSO512" s="18"/>
      <c r="PSP512" s="18"/>
      <c r="PSQ512" s="18"/>
      <c r="PSR512" s="18"/>
      <c r="PSS512" s="18"/>
      <c r="PST512" s="18"/>
      <c r="PSU512" s="18"/>
      <c r="PSV512" s="18"/>
      <c r="PSW512" s="18"/>
      <c r="PSX512" s="18"/>
      <c r="PSY512" s="18"/>
      <c r="PSZ512" s="18"/>
      <c r="PTA512" s="18"/>
      <c r="PTB512" s="18"/>
      <c r="PTC512" s="18"/>
      <c r="PTD512" s="18"/>
      <c r="PTE512" s="18"/>
      <c r="PTF512" s="18"/>
      <c r="PTG512" s="18"/>
      <c r="PTH512" s="18"/>
      <c r="PTI512" s="18"/>
      <c r="PTJ512" s="18"/>
      <c r="PTK512" s="18"/>
      <c r="PTL512" s="18"/>
      <c r="PTM512" s="18"/>
      <c r="PTN512" s="18"/>
      <c r="PTO512" s="18"/>
      <c r="PTP512" s="18"/>
      <c r="PTQ512" s="18"/>
      <c r="PTR512" s="18"/>
      <c r="PTS512" s="18"/>
      <c r="PTT512" s="18"/>
      <c r="PTU512" s="18"/>
      <c r="PTV512" s="18"/>
      <c r="PTW512" s="18"/>
      <c r="PTX512" s="18"/>
      <c r="PTY512" s="18"/>
      <c r="PTZ512" s="18"/>
      <c r="PUA512" s="18"/>
      <c r="PUB512" s="18"/>
      <c r="PUC512" s="18"/>
      <c r="PUD512" s="18"/>
      <c r="PUE512" s="18"/>
      <c r="PUF512" s="18"/>
      <c r="PUG512" s="18"/>
      <c r="PUH512" s="18"/>
      <c r="PUI512" s="18"/>
      <c r="PUJ512" s="18"/>
      <c r="PUK512" s="18"/>
      <c r="PUL512" s="18"/>
      <c r="PUM512" s="18"/>
      <c r="PUN512" s="18"/>
      <c r="PUO512" s="18"/>
      <c r="PUP512" s="18"/>
      <c r="PUQ512" s="18"/>
      <c r="PUR512" s="18"/>
      <c r="PUS512" s="18"/>
      <c r="PUT512" s="18"/>
      <c r="PUU512" s="18"/>
      <c r="PUV512" s="18"/>
      <c r="PUW512" s="18"/>
      <c r="PUX512" s="18"/>
      <c r="PUY512" s="18"/>
      <c r="PUZ512" s="18"/>
      <c r="PVA512" s="18"/>
      <c r="PVB512" s="18"/>
      <c r="PVC512" s="18"/>
      <c r="PVD512" s="18"/>
      <c r="PVE512" s="18"/>
      <c r="PVF512" s="18"/>
      <c r="PVG512" s="18"/>
      <c r="PVH512" s="18"/>
      <c r="PVI512" s="18"/>
      <c r="PVJ512" s="18"/>
      <c r="PVK512" s="18"/>
      <c r="PVL512" s="18"/>
      <c r="PVM512" s="18"/>
      <c r="PVN512" s="18"/>
      <c r="PVO512" s="18"/>
      <c r="PVP512" s="18"/>
      <c r="PVQ512" s="18"/>
      <c r="PVR512" s="18"/>
      <c r="PVS512" s="18"/>
      <c r="PVT512" s="18"/>
      <c r="PVU512" s="18"/>
      <c r="PVV512" s="18"/>
      <c r="PVW512" s="18"/>
      <c r="PVX512" s="18"/>
      <c r="PVY512" s="18"/>
      <c r="PVZ512" s="18"/>
      <c r="PWA512" s="18"/>
      <c r="PWB512" s="18"/>
      <c r="PWC512" s="18"/>
      <c r="PWD512" s="18"/>
      <c r="PWE512" s="18"/>
      <c r="PWF512" s="18"/>
      <c r="PWG512" s="18"/>
      <c r="PWH512" s="18"/>
      <c r="PWI512" s="18"/>
      <c r="PWJ512" s="18"/>
      <c r="PWK512" s="18"/>
      <c r="PWL512" s="18"/>
      <c r="PWM512" s="18"/>
      <c r="PWN512" s="18"/>
      <c r="PWO512" s="18"/>
      <c r="PWP512" s="18"/>
      <c r="PWQ512" s="18"/>
      <c r="PWR512" s="18"/>
      <c r="PWS512" s="18"/>
      <c r="PWT512" s="18"/>
      <c r="PWU512" s="18"/>
      <c r="PWV512" s="18"/>
      <c r="PWW512" s="18"/>
      <c r="PWX512" s="18"/>
      <c r="PWY512" s="18"/>
      <c r="PWZ512" s="18"/>
      <c r="PXA512" s="18"/>
      <c r="PXB512" s="18"/>
      <c r="PXC512" s="18"/>
      <c r="PXD512" s="18"/>
      <c r="PXE512" s="18"/>
      <c r="PXF512" s="18"/>
      <c r="PXG512" s="18"/>
      <c r="PXH512" s="18"/>
      <c r="PXI512" s="18"/>
      <c r="PXJ512" s="18"/>
      <c r="PXK512" s="18"/>
      <c r="PXL512" s="18"/>
      <c r="PXM512" s="18"/>
      <c r="PXN512" s="18"/>
      <c r="PXO512" s="18"/>
      <c r="PXP512" s="18"/>
      <c r="PXQ512" s="18"/>
      <c r="PXR512" s="18"/>
      <c r="PXS512" s="18"/>
      <c r="PXT512" s="18"/>
      <c r="PXU512" s="18"/>
      <c r="PXV512" s="18"/>
      <c r="PXW512" s="18"/>
      <c r="PXX512" s="18"/>
      <c r="PXY512" s="18"/>
      <c r="PXZ512" s="18"/>
      <c r="PYA512" s="18"/>
      <c r="PYB512" s="18"/>
      <c r="PYC512" s="18"/>
      <c r="PYD512" s="18"/>
      <c r="PYE512" s="18"/>
      <c r="PYF512" s="18"/>
      <c r="PYG512" s="18"/>
      <c r="PYH512" s="18"/>
      <c r="PYI512" s="18"/>
      <c r="PYJ512" s="18"/>
      <c r="PYK512" s="18"/>
      <c r="PYL512" s="18"/>
      <c r="PYM512" s="18"/>
      <c r="PYN512" s="18"/>
      <c r="PYO512" s="18"/>
      <c r="PYP512" s="18"/>
      <c r="PYQ512" s="18"/>
      <c r="PYR512" s="18"/>
      <c r="PYS512" s="18"/>
      <c r="PYT512" s="18"/>
      <c r="PYU512" s="18"/>
      <c r="PYV512" s="18"/>
      <c r="PYW512" s="18"/>
      <c r="PYX512" s="18"/>
      <c r="PYY512" s="18"/>
      <c r="PYZ512" s="18"/>
      <c r="PZA512" s="18"/>
      <c r="PZB512" s="18"/>
      <c r="PZC512" s="18"/>
      <c r="PZD512" s="18"/>
      <c r="PZE512" s="18"/>
      <c r="PZF512" s="18"/>
      <c r="PZG512" s="18"/>
      <c r="PZH512" s="18"/>
      <c r="PZI512" s="18"/>
      <c r="PZJ512" s="18"/>
      <c r="PZK512" s="18"/>
      <c r="PZL512" s="18"/>
      <c r="PZM512" s="18"/>
      <c r="PZN512" s="18"/>
      <c r="PZO512" s="18"/>
      <c r="PZP512" s="18"/>
      <c r="PZQ512" s="18"/>
      <c r="PZR512" s="18"/>
      <c r="PZS512" s="18"/>
      <c r="PZT512" s="18"/>
      <c r="PZU512" s="18"/>
      <c r="PZV512" s="18"/>
      <c r="PZW512" s="18"/>
      <c r="PZX512" s="18"/>
      <c r="PZY512" s="18"/>
      <c r="PZZ512" s="18"/>
      <c r="QAA512" s="18"/>
      <c r="QAB512" s="18"/>
      <c r="QAC512" s="18"/>
      <c r="QAD512" s="18"/>
      <c r="QAE512" s="18"/>
      <c r="QAF512" s="18"/>
      <c r="QAG512" s="18"/>
      <c r="QAH512" s="18"/>
      <c r="QAI512" s="18"/>
      <c r="QAJ512" s="18"/>
      <c r="QAK512" s="18"/>
      <c r="QAL512" s="18"/>
      <c r="QAM512" s="18"/>
      <c r="QAN512" s="18"/>
      <c r="QAO512" s="18"/>
      <c r="QAP512" s="18"/>
      <c r="QAQ512" s="18"/>
      <c r="QAR512" s="18"/>
      <c r="QAS512" s="18"/>
      <c r="QAT512" s="18"/>
      <c r="QAU512" s="18"/>
      <c r="QAV512" s="18"/>
      <c r="QAW512" s="18"/>
      <c r="QAX512" s="18"/>
      <c r="QAY512" s="18"/>
      <c r="QAZ512" s="18"/>
      <c r="QBA512" s="18"/>
      <c r="QBB512" s="18"/>
      <c r="QBC512" s="18"/>
      <c r="QBD512" s="18"/>
      <c r="QBE512" s="18"/>
      <c r="QBF512" s="18"/>
      <c r="QBG512" s="18"/>
      <c r="QBH512" s="18"/>
      <c r="QBI512" s="18"/>
      <c r="QBJ512" s="18"/>
      <c r="QBK512" s="18"/>
      <c r="QBL512" s="18"/>
      <c r="QBM512" s="18"/>
      <c r="QBN512" s="18"/>
      <c r="QBO512" s="18"/>
      <c r="QBP512" s="18"/>
      <c r="QBQ512" s="18"/>
      <c r="QBR512" s="18"/>
      <c r="QBS512" s="18"/>
      <c r="QBT512" s="18"/>
      <c r="QBU512" s="18"/>
      <c r="QBV512" s="18"/>
      <c r="QBW512" s="18"/>
      <c r="QBX512" s="18"/>
      <c r="QBY512" s="18"/>
      <c r="QBZ512" s="18"/>
      <c r="QCA512" s="18"/>
      <c r="QCB512" s="18"/>
      <c r="QCC512" s="18"/>
      <c r="QCD512" s="18"/>
      <c r="QCE512" s="18"/>
      <c r="QCF512" s="18"/>
      <c r="QCG512" s="18"/>
      <c r="QCH512" s="18"/>
      <c r="QCI512" s="18"/>
      <c r="QCJ512" s="18"/>
      <c r="QCK512" s="18"/>
      <c r="QCL512" s="18"/>
      <c r="QCM512" s="18"/>
      <c r="QCN512" s="18"/>
      <c r="QCO512" s="18"/>
      <c r="QCP512" s="18"/>
      <c r="QCQ512" s="18"/>
      <c r="QCR512" s="18"/>
      <c r="QCS512" s="18"/>
      <c r="QCT512" s="18"/>
      <c r="QCU512" s="18"/>
      <c r="QCV512" s="18"/>
      <c r="QCW512" s="18"/>
      <c r="QCX512" s="18"/>
      <c r="QCY512" s="18"/>
      <c r="QCZ512" s="18"/>
      <c r="QDA512" s="18"/>
      <c r="QDB512" s="18"/>
      <c r="QDC512" s="18"/>
      <c r="QDD512" s="18"/>
      <c r="QDE512" s="18"/>
      <c r="QDF512" s="18"/>
      <c r="QDG512" s="18"/>
      <c r="QDH512" s="18"/>
      <c r="QDI512" s="18"/>
      <c r="QDJ512" s="18"/>
      <c r="QDK512" s="18"/>
      <c r="QDL512" s="18"/>
      <c r="QDM512" s="18"/>
      <c r="QDN512" s="18"/>
      <c r="QDO512" s="18"/>
      <c r="QDP512" s="18"/>
      <c r="QDQ512" s="18"/>
      <c r="QDR512" s="18"/>
      <c r="QDS512" s="18"/>
      <c r="QDT512" s="18"/>
      <c r="QDU512" s="18"/>
      <c r="QDV512" s="18"/>
      <c r="QDW512" s="18"/>
      <c r="QDX512" s="18"/>
      <c r="QDY512" s="18"/>
      <c r="QDZ512" s="18"/>
      <c r="QEA512" s="18"/>
      <c r="QEB512" s="18"/>
      <c r="QEC512" s="18"/>
      <c r="QED512" s="18"/>
      <c r="QEE512" s="18"/>
      <c r="QEF512" s="18"/>
      <c r="QEG512" s="18"/>
      <c r="QEH512" s="18"/>
      <c r="QEI512" s="18"/>
      <c r="QEJ512" s="18"/>
      <c r="QEK512" s="18"/>
      <c r="QEL512" s="18"/>
      <c r="QEM512" s="18"/>
      <c r="QEN512" s="18"/>
      <c r="QEO512" s="18"/>
      <c r="QEP512" s="18"/>
      <c r="QEQ512" s="18"/>
      <c r="QER512" s="18"/>
      <c r="QES512" s="18"/>
      <c r="QET512" s="18"/>
      <c r="QEU512" s="18"/>
      <c r="QEV512" s="18"/>
      <c r="QEW512" s="18"/>
      <c r="QEX512" s="18"/>
      <c r="QEY512" s="18"/>
      <c r="QEZ512" s="18"/>
      <c r="QFA512" s="18"/>
      <c r="QFB512" s="18"/>
      <c r="QFC512" s="18"/>
      <c r="QFD512" s="18"/>
      <c r="QFE512" s="18"/>
      <c r="QFF512" s="18"/>
      <c r="QFG512" s="18"/>
      <c r="QFH512" s="18"/>
      <c r="QFI512" s="18"/>
      <c r="QFJ512" s="18"/>
      <c r="QFK512" s="18"/>
      <c r="QFL512" s="18"/>
      <c r="QFM512" s="18"/>
      <c r="QFN512" s="18"/>
      <c r="QFO512" s="18"/>
      <c r="QFP512" s="18"/>
      <c r="QFQ512" s="18"/>
      <c r="QFR512" s="18"/>
      <c r="QFS512" s="18"/>
      <c r="QFT512" s="18"/>
      <c r="QFU512" s="18"/>
      <c r="QFV512" s="18"/>
      <c r="QFW512" s="18"/>
      <c r="QFX512" s="18"/>
      <c r="QFY512" s="18"/>
      <c r="QFZ512" s="18"/>
      <c r="QGA512" s="18"/>
      <c r="QGB512" s="18"/>
      <c r="QGC512" s="18"/>
      <c r="QGD512" s="18"/>
      <c r="QGE512" s="18"/>
      <c r="QGF512" s="18"/>
      <c r="QGG512" s="18"/>
      <c r="QGH512" s="18"/>
      <c r="QGI512" s="18"/>
      <c r="QGJ512" s="18"/>
      <c r="QGK512" s="18"/>
      <c r="QGL512" s="18"/>
      <c r="QGM512" s="18"/>
      <c r="QGN512" s="18"/>
      <c r="QGO512" s="18"/>
      <c r="QGP512" s="18"/>
      <c r="QGQ512" s="18"/>
      <c r="QGR512" s="18"/>
      <c r="QGS512" s="18"/>
      <c r="QGT512" s="18"/>
      <c r="QGU512" s="18"/>
      <c r="QGV512" s="18"/>
      <c r="QGW512" s="18"/>
      <c r="QGX512" s="18"/>
      <c r="QGY512" s="18"/>
      <c r="QGZ512" s="18"/>
      <c r="QHA512" s="18"/>
      <c r="QHB512" s="18"/>
      <c r="QHC512" s="18"/>
      <c r="QHD512" s="18"/>
      <c r="QHE512" s="18"/>
      <c r="QHF512" s="18"/>
      <c r="QHG512" s="18"/>
      <c r="QHH512" s="18"/>
      <c r="QHI512" s="18"/>
      <c r="QHJ512" s="18"/>
      <c r="QHK512" s="18"/>
      <c r="QHL512" s="18"/>
      <c r="QHM512" s="18"/>
      <c r="QHN512" s="18"/>
      <c r="QHO512" s="18"/>
      <c r="QHP512" s="18"/>
      <c r="QHQ512" s="18"/>
      <c r="QHR512" s="18"/>
      <c r="QHS512" s="18"/>
      <c r="QHT512" s="18"/>
      <c r="QHU512" s="18"/>
      <c r="QHV512" s="18"/>
      <c r="QHW512" s="18"/>
      <c r="QHX512" s="18"/>
      <c r="QHY512" s="18"/>
      <c r="QHZ512" s="18"/>
      <c r="QIA512" s="18"/>
      <c r="QIB512" s="18"/>
      <c r="QIC512" s="18"/>
      <c r="QID512" s="18"/>
      <c r="QIE512" s="18"/>
      <c r="QIF512" s="18"/>
      <c r="QIG512" s="18"/>
      <c r="QIH512" s="18"/>
      <c r="QII512" s="18"/>
      <c r="QIJ512" s="18"/>
      <c r="QIK512" s="18"/>
      <c r="QIL512" s="18"/>
      <c r="QIM512" s="18"/>
      <c r="QIN512" s="18"/>
      <c r="QIO512" s="18"/>
      <c r="QIP512" s="18"/>
      <c r="QIQ512" s="18"/>
      <c r="QIR512" s="18"/>
      <c r="QIS512" s="18"/>
      <c r="QIT512" s="18"/>
      <c r="QIU512" s="18"/>
      <c r="QIV512" s="18"/>
      <c r="QIW512" s="18"/>
      <c r="QIX512" s="18"/>
      <c r="QIY512" s="18"/>
      <c r="QIZ512" s="18"/>
      <c r="QJA512" s="18"/>
      <c r="QJB512" s="18"/>
      <c r="QJC512" s="18"/>
      <c r="QJD512" s="18"/>
      <c r="QJE512" s="18"/>
      <c r="QJF512" s="18"/>
      <c r="QJG512" s="18"/>
      <c r="QJH512" s="18"/>
      <c r="QJI512" s="18"/>
      <c r="QJJ512" s="18"/>
      <c r="QJK512" s="18"/>
      <c r="QJL512" s="18"/>
      <c r="QJM512" s="18"/>
      <c r="QJN512" s="18"/>
      <c r="QJO512" s="18"/>
      <c r="QJP512" s="18"/>
      <c r="QJQ512" s="18"/>
      <c r="QJR512" s="18"/>
      <c r="QJS512" s="18"/>
      <c r="QJT512" s="18"/>
      <c r="QJU512" s="18"/>
      <c r="QJV512" s="18"/>
      <c r="QJW512" s="18"/>
      <c r="QJX512" s="18"/>
      <c r="QJY512" s="18"/>
      <c r="QJZ512" s="18"/>
      <c r="QKA512" s="18"/>
      <c r="QKB512" s="18"/>
      <c r="QKC512" s="18"/>
      <c r="QKD512" s="18"/>
      <c r="QKE512" s="18"/>
      <c r="QKF512" s="18"/>
      <c r="QKG512" s="18"/>
      <c r="QKH512" s="18"/>
      <c r="QKI512" s="18"/>
      <c r="QKJ512" s="18"/>
      <c r="QKK512" s="18"/>
      <c r="QKL512" s="18"/>
      <c r="QKM512" s="18"/>
      <c r="QKN512" s="18"/>
      <c r="QKO512" s="18"/>
      <c r="QKP512" s="18"/>
      <c r="QKQ512" s="18"/>
      <c r="QKR512" s="18"/>
      <c r="QKS512" s="18"/>
      <c r="QKT512" s="18"/>
      <c r="QKU512" s="18"/>
      <c r="QKV512" s="18"/>
      <c r="QKW512" s="18"/>
      <c r="QKX512" s="18"/>
      <c r="QKY512" s="18"/>
      <c r="QKZ512" s="18"/>
      <c r="QLA512" s="18"/>
      <c r="QLB512" s="18"/>
      <c r="QLC512" s="18"/>
      <c r="QLD512" s="18"/>
      <c r="QLE512" s="18"/>
      <c r="QLF512" s="18"/>
      <c r="QLG512" s="18"/>
      <c r="QLH512" s="18"/>
      <c r="QLI512" s="18"/>
      <c r="QLJ512" s="18"/>
      <c r="QLK512" s="18"/>
      <c r="QLL512" s="18"/>
      <c r="QLM512" s="18"/>
      <c r="QLN512" s="18"/>
      <c r="QLO512" s="18"/>
      <c r="QLP512" s="18"/>
      <c r="QLQ512" s="18"/>
      <c r="QLR512" s="18"/>
      <c r="QLS512" s="18"/>
      <c r="QLT512" s="18"/>
      <c r="QLU512" s="18"/>
      <c r="QLV512" s="18"/>
      <c r="QLW512" s="18"/>
      <c r="QLX512" s="18"/>
      <c r="QLY512" s="18"/>
      <c r="QLZ512" s="18"/>
      <c r="QMA512" s="18"/>
      <c r="QMB512" s="18"/>
      <c r="QMC512" s="18"/>
      <c r="QMD512" s="18"/>
      <c r="QME512" s="18"/>
      <c r="QMF512" s="18"/>
      <c r="QMG512" s="18"/>
      <c r="QMH512" s="18"/>
      <c r="QMI512" s="18"/>
      <c r="QMJ512" s="18"/>
      <c r="QMK512" s="18"/>
      <c r="QML512" s="18"/>
      <c r="QMM512" s="18"/>
      <c r="QMN512" s="18"/>
      <c r="QMO512" s="18"/>
      <c r="QMP512" s="18"/>
      <c r="QMQ512" s="18"/>
      <c r="QMR512" s="18"/>
      <c r="QMS512" s="18"/>
      <c r="QMT512" s="18"/>
      <c r="QMU512" s="18"/>
      <c r="QMV512" s="18"/>
      <c r="QMW512" s="18"/>
      <c r="QMX512" s="18"/>
      <c r="QMY512" s="18"/>
      <c r="QMZ512" s="18"/>
      <c r="QNA512" s="18"/>
      <c r="QNB512" s="18"/>
      <c r="QNC512" s="18"/>
      <c r="QND512" s="18"/>
      <c r="QNE512" s="18"/>
      <c r="QNF512" s="18"/>
      <c r="QNG512" s="18"/>
      <c r="QNH512" s="18"/>
      <c r="QNI512" s="18"/>
      <c r="QNJ512" s="18"/>
      <c r="QNK512" s="18"/>
      <c r="QNL512" s="18"/>
      <c r="QNM512" s="18"/>
      <c r="QNN512" s="18"/>
      <c r="QNO512" s="18"/>
      <c r="QNP512" s="18"/>
      <c r="QNQ512" s="18"/>
      <c r="QNR512" s="18"/>
      <c r="QNS512" s="18"/>
      <c r="QNT512" s="18"/>
      <c r="QNU512" s="18"/>
      <c r="QNV512" s="18"/>
      <c r="QNW512" s="18"/>
      <c r="QNX512" s="18"/>
      <c r="QNY512" s="18"/>
      <c r="QNZ512" s="18"/>
      <c r="QOA512" s="18"/>
      <c r="QOB512" s="18"/>
      <c r="QOC512" s="18"/>
      <c r="QOD512" s="18"/>
      <c r="QOE512" s="18"/>
      <c r="QOF512" s="18"/>
      <c r="QOG512" s="18"/>
      <c r="QOH512" s="18"/>
      <c r="QOI512" s="18"/>
      <c r="QOJ512" s="18"/>
      <c r="QOK512" s="18"/>
      <c r="QOL512" s="18"/>
      <c r="QOM512" s="18"/>
      <c r="QON512" s="18"/>
      <c r="QOO512" s="18"/>
      <c r="QOP512" s="18"/>
      <c r="QOQ512" s="18"/>
      <c r="QOR512" s="18"/>
      <c r="QOS512" s="18"/>
      <c r="QOT512" s="18"/>
      <c r="QOU512" s="18"/>
      <c r="QOV512" s="18"/>
      <c r="QOW512" s="18"/>
      <c r="QOX512" s="18"/>
      <c r="QOY512" s="18"/>
      <c r="QOZ512" s="18"/>
      <c r="QPA512" s="18"/>
      <c r="QPB512" s="18"/>
      <c r="QPC512" s="18"/>
      <c r="QPD512" s="18"/>
      <c r="QPE512" s="18"/>
      <c r="QPF512" s="18"/>
      <c r="QPG512" s="18"/>
      <c r="QPH512" s="18"/>
      <c r="QPI512" s="18"/>
      <c r="QPJ512" s="18"/>
      <c r="QPK512" s="18"/>
      <c r="QPL512" s="18"/>
      <c r="QPM512" s="18"/>
      <c r="QPN512" s="18"/>
      <c r="QPO512" s="18"/>
      <c r="QPP512" s="18"/>
      <c r="QPQ512" s="18"/>
      <c r="QPR512" s="18"/>
      <c r="QPS512" s="18"/>
      <c r="QPT512" s="18"/>
      <c r="QPU512" s="18"/>
      <c r="QPV512" s="18"/>
      <c r="QPW512" s="18"/>
      <c r="QPX512" s="18"/>
      <c r="QPY512" s="18"/>
      <c r="QPZ512" s="18"/>
      <c r="QQA512" s="18"/>
      <c r="QQB512" s="18"/>
      <c r="QQC512" s="18"/>
      <c r="QQD512" s="18"/>
      <c r="QQE512" s="18"/>
      <c r="QQF512" s="18"/>
      <c r="QQG512" s="18"/>
      <c r="QQH512" s="18"/>
      <c r="QQI512" s="18"/>
      <c r="QQJ512" s="18"/>
      <c r="QQK512" s="18"/>
      <c r="QQL512" s="18"/>
      <c r="QQM512" s="18"/>
      <c r="QQN512" s="18"/>
      <c r="QQO512" s="18"/>
      <c r="QQP512" s="18"/>
      <c r="QQQ512" s="18"/>
      <c r="QQR512" s="18"/>
      <c r="QQS512" s="18"/>
      <c r="QQT512" s="18"/>
      <c r="QQU512" s="18"/>
      <c r="QQV512" s="18"/>
      <c r="QQW512" s="18"/>
      <c r="QQX512" s="18"/>
      <c r="QQY512" s="18"/>
      <c r="QQZ512" s="18"/>
      <c r="QRA512" s="18"/>
      <c r="QRB512" s="18"/>
      <c r="QRC512" s="18"/>
      <c r="QRD512" s="18"/>
      <c r="QRE512" s="18"/>
      <c r="QRF512" s="18"/>
      <c r="QRG512" s="18"/>
      <c r="QRH512" s="18"/>
      <c r="QRI512" s="18"/>
      <c r="QRJ512" s="18"/>
      <c r="QRK512" s="18"/>
      <c r="QRL512" s="18"/>
      <c r="QRM512" s="18"/>
      <c r="QRN512" s="18"/>
      <c r="QRO512" s="18"/>
      <c r="QRP512" s="18"/>
      <c r="QRQ512" s="18"/>
      <c r="QRR512" s="18"/>
      <c r="QRS512" s="18"/>
      <c r="QRT512" s="18"/>
      <c r="QRU512" s="18"/>
      <c r="QRV512" s="18"/>
      <c r="QRW512" s="18"/>
      <c r="QRX512" s="18"/>
      <c r="QRY512" s="18"/>
      <c r="QRZ512" s="18"/>
      <c r="QSA512" s="18"/>
      <c r="QSB512" s="18"/>
      <c r="QSC512" s="18"/>
      <c r="QSD512" s="18"/>
      <c r="QSE512" s="18"/>
      <c r="QSF512" s="18"/>
      <c r="QSG512" s="18"/>
      <c r="QSH512" s="18"/>
      <c r="QSI512" s="18"/>
      <c r="QSJ512" s="18"/>
      <c r="QSK512" s="18"/>
      <c r="QSL512" s="18"/>
      <c r="QSM512" s="18"/>
      <c r="QSN512" s="18"/>
      <c r="QSO512" s="18"/>
      <c r="QSP512" s="18"/>
      <c r="QSQ512" s="18"/>
      <c r="QSR512" s="18"/>
      <c r="QSS512" s="18"/>
      <c r="QST512" s="18"/>
      <c r="QSU512" s="18"/>
      <c r="QSV512" s="18"/>
      <c r="QSW512" s="18"/>
      <c r="QSX512" s="18"/>
      <c r="QSY512" s="18"/>
      <c r="QSZ512" s="18"/>
      <c r="QTA512" s="18"/>
      <c r="QTB512" s="18"/>
      <c r="QTC512" s="18"/>
      <c r="QTD512" s="18"/>
      <c r="QTE512" s="18"/>
      <c r="QTF512" s="18"/>
      <c r="QTG512" s="18"/>
      <c r="QTH512" s="18"/>
      <c r="QTI512" s="18"/>
      <c r="QTJ512" s="18"/>
      <c r="QTK512" s="18"/>
      <c r="QTL512" s="18"/>
      <c r="QTM512" s="18"/>
      <c r="QTN512" s="18"/>
      <c r="QTO512" s="18"/>
      <c r="QTP512" s="18"/>
      <c r="QTQ512" s="18"/>
      <c r="QTR512" s="18"/>
      <c r="QTS512" s="18"/>
      <c r="QTT512" s="18"/>
      <c r="QTU512" s="18"/>
      <c r="QTV512" s="18"/>
      <c r="QTW512" s="18"/>
      <c r="QTX512" s="18"/>
      <c r="QTY512" s="18"/>
      <c r="QTZ512" s="18"/>
      <c r="QUA512" s="18"/>
      <c r="QUB512" s="18"/>
      <c r="QUC512" s="18"/>
      <c r="QUD512" s="18"/>
      <c r="QUE512" s="18"/>
      <c r="QUF512" s="18"/>
      <c r="QUG512" s="18"/>
      <c r="QUH512" s="18"/>
      <c r="QUI512" s="18"/>
      <c r="QUJ512" s="18"/>
      <c r="QUK512" s="18"/>
      <c r="QUL512" s="18"/>
      <c r="QUM512" s="18"/>
      <c r="QUN512" s="18"/>
      <c r="QUO512" s="18"/>
      <c r="QUP512" s="18"/>
      <c r="QUQ512" s="18"/>
      <c r="QUR512" s="18"/>
      <c r="QUS512" s="18"/>
      <c r="QUT512" s="18"/>
      <c r="QUU512" s="18"/>
      <c r="QUV512" s="18"/>
      <c r="QUW512" s="18"/>
      <c r="QUX512" s="18"/>
      <c r="QUY512" s="18"/>
      <c r="QUZ512" s="18"/>
      <c r="QVA512" s="18"/>
      <c r="QVB512" s="18"/>
      <c r="QVC512" s="18"/>
      <c r="QVD512" s="18"/>
      <c r="QVE512" s="18"/>
      <c r="QVF512" s="18"/>
      <c r="QVG512" s="18"/>
      <c r="QVH512" s="18"/>
      <c r="QVI512" s="18"/>
      <c r="QVJ512" s="18"/>
      <c r="QVK512" s="18"/>
      <c r="QVL512" s="18"/>
      <c r="QVM512" s="18"/>
      <c r="QVN512" s="18"/>
      <c r="QVO512" s="18"/>
      <c r="QVP512" s="18"/>
      <c r="QVQ512" s="18"/>
      <c r="QVR512" s="18"/>
      <c r="QVS512" s="18"/>
      <c r="QVT512" s="18"/>
      <c r="QVU512" s="18"/>
      <c r="QVV512" s="18"/>
      <c r="QVW512" s="18"/>
      <c r="QVX512" s="18"/>
      <c r="QVY512" s="18"/>
      <c r="QVZ512" s="18"/>
      <c r="QWA512" s="18"/>
      <c r="QWB512" s="18"/>
      <c r="QWC512" s="18"/>
      <c r="QWD512" s="18"/>
      <c r="QWE512" s="18"/>
      <c r="QWF512" s="18"/>
      <c r="QWG512" s="18"/>
      <c r="QWH512" s="18"/>
      <c r="QWI512" s="18"/>
      <c r="QWJ512" s="18"/>
      <c r="QWK512" s="18"/>
      <c r="QWL512" s="18"/>
      <c r="QWM512" s="18"/>
      <c r="QWN512" s="18"/>
      <c r="QWO512" s="18"/>
      <c r="QWP512" s="18"/>
      <c r="QWQ512" s="18"/>
      <c r="QWR512" s="18"/>
      <c r="QWS512" s="18"/>
      <c r="QWT512" s="18"/>
      <c r="QWU512" s="18"/>
      <c r="QWV512" s="18"/>
      <c r="QWW512" s="18"/>
      <c r="QWX512" s="18"/>
      <c r="QWY512" s="18"/>
      <c r="QWZ512" s="18"/>
      <c r="QXA512" s="18"/>
      <c r="QXB512" s="18"/>
      <c r="QXC512" s="18"/>
      <c r="QXD512" s="18"/>
      <c r="QXE512" s="18"/>
      <c r="QXF512" s="18"/>
      <c r="QXG512" s="18"/>
      <c r="QXH512" s="18"/>
      <c r="QXI512" s="18"/>
      <c r="QXJ512" s="18"/>
      <c r="QXK512" s="18"/>
      <c r="QXL512" s="18"/>
      <c r="QXM512" s="18"/>
      <c r="QXN512" s="18"/>
      <c r="QXO512" s="18"/>
      <c r="QXP512" s="18"/>
      <c r="QXQ512" s="18"/>
      <c r="QXR512" s="18"/>
      <c r="QXS512" s="18"/>
      <c r="QXT512" s="18"/>
      <c r="QXU512" s="18"/>
      <c r="QXV512" s="18"/>
      <c r="QXW512" s="18"/>
      <c r="QXX512" s="18"/>
      <c r="QXY512" s="18"/>
      <c r="QXZ512" s="18"/>
      <c r="QYA512" s="18"/>
      <c r="QYB512" s="18"/>
      <c r="QYC512" s="18"/>
      <c r="QYD512" s="18"/>
      <c r="QYE512" s="18"/>
      <c r="QYF512" s="18"/>
      <c r="QYG512" s="18"/>
      <c r="QYH512" s="18"/>
      <c r="QYI512" s="18"/>
      <c r="QYJ512" s="18"/>
      <c r="QYK512" s="18"/>
      <c r="QYL512" s="18"/>
      <c r="QYM512" s="18"/>
      <c r="QYN512" s="18"/>
      <c r="QYO512" s="18"/>
      <c r="QYP512" s="18"/>
      <c r="QYQ512" s="18"/>
      <c r="QYR512" s="18"/>
      <c r="QYS512" s="18"/>
      <c r="QYT512" s="18"/>
      <c r="QYU512" s="18"/>
      <c r="QYV512" s="18"/>
      <c r="QYW512" s="18"/>
      <c r="QYX512" s="18"/>
      <c r="QYY512" s="18"/>
      <c r="QYZ512" s="18"/>
      <c r="QZA512" s="18"/>
      <c r="QZB512" s="18"/>
      <c r="QZC512" s="18"/>
      <c r="QZD512" s="18"/>
      <c r="QZE512" s="18"/>
      <c r="QZF512" s="18"/>
      <c r="QZG512" s="18"/>
      <c r="QZH512" s="18"/>
      <c r="QZI512" s="18"/>
      <c r="QZJ512" s="18"/>
      <c r="QZK512" s="18"/>
      <c r="QZL512" s="18"/>
      <c r="QZM512" s="18"/>
      <c r="QZN512" s="18"/>
      <c r="QZO512" s="18"/>
      <c r="QZP512" s="18"/>
      <c r="QZQ512" s="18"/>
      <c r="QZR512" s="18"/>
      <c r="QZS512" s="18"/>
      <c r="QZT512" s="18"/>
      <c r="QZU512" s="18"/>
      <c r="QZV512" s="18"/>
      <c r="QZW512" s="18"/>
      <c r="QZX512" s="18"/>
      <c r="QZY512" s="18"/>
      <c r="QZZ512" s="18"/>
      <c r="RAA512" s="18"/>
      <c r="RAB512" s="18"/>
      <c r="RAC512" s="18"/>
      <c r="RAD512" s="18"/>
      <c r="RAE512" s="18"/>
      <c r="RAF512" s="18"/>
      <c r="RAG512" s="18"/>
      <c r="RAH512" s="18"/>
      <c r="RAI512" s="18"/>
      <c r="RAJ512" s="18"/>
      <c r="RAK512" s="18"/>
      <c r="RAL512" s="18"/>
      <c r="RAM512" s="18"/>
      <c r="RAN512" s="18"/>
      <c r="RAO512" s="18"/>
      <c r="RAP512" s="18"/>
      <c r="RAQ512" s="18"/>
      <c r="RAR512" s="18"/>
      <c r="RAS512" s="18"/>
      <c r="RAT512" s="18"/>
      <c r="RAU512" s="18"/>
      <c r="RAV512" s="18"/>
      <c r="RAW512" s="18"/>
      <c r="RAX512" s="18"/>
      <c r="RAY512" s="18"/>
      <c r="RAZ512" s="18"/>
      <c r="RBA512" s="18"/>
      <c r="RBB512" s="18"/>
      <c r="RBC512" s="18"/>
      <c r="RBD512" s="18"/>
      <c r="RBE512" s="18"/>
      <c r="RBF512" s="18"/>
      <c r="RBG512" s="18"/>
      <c r="RBH512" s="18"/>
      <c r="RBI512" s="18"/>
      <c r="RBJ512" s="18"/>
      <c r="RBK512" s="18"/>
      <c r="RBL512" s="18"/>
      <c r="RBM512" s="18"/>
      <c r="RBN512" s="18"/>
      <c r="RBO512" s="18"/>
      <c r="RBP512" s="18"/>
      <c r="RBQ512" s="18"/>
      <c r="RBR512" s="18"/>
      <c r="RBS512" s="18"/>
      <c r="RBT512" s="18"/>
      <c r="RBU512" s="18"/>
      <c r="RBV512" s="18"/>
      <c r="RBW512" s="18"/>
      <c r="RBX512" s="18"/>
      <c r="RBY512" s="18"/>
      <c r="RBZ512" s="18"/>
      <c r="RCA512" s="18"/>
      <c r="RCB512" s="18"/>
      <c r="RCC512" s="18"/>
      <c r="RCD512" s="18"/>
      <c r="RCE512" s="18"/>
      <c r="RCF512" s="18"/>
      <c r="RCG512" s="18"/>
      <c r="RCH512" s="18"/>
      <c r="RCI512" s="18"/>
      <c r="RCJ512" s="18"/>
      <c r="RCK512" s="18"/>
      <c r="RCL512" s="18"/>
      <c r="RCM512" s="18"/>
      <c r="RCN512" s="18"/>
      <c r="RCO512" s="18"/>
      <c r="RCP512" s="18"/>
      <c r="RCQ512" s="18"/>
      <c r="RCR512" s="18"/>
      <c r="RCS512" s="18"/>
      <c r="RCT512" s="18"/>
      <c r="RCU512" s="18"/>
      <c r="RCV512" s="18"/>
      <c r="RCW512" s="18"/>
      <c r="RCX512" s="18"/>
      <c r="RCY512" s="18"/>
      <c r="RCZ512" s="18"/>
      <c r="RDA512" s="18"/>
      <c r="RDB512" s="18"/>
      <c r="RDC512" s="18"/>
      <c r="RDD512" s="18"/>
      <c r="RDE512" s="18"/>
      <c r="RDF512" s="18"/>
      <c r="RDG512" s="18"/>
      <c r="RDH512" s="18"/>
      <c r="RDI512" s="18"/>
      <c r="RDJ512" s="18"/>
      <c r="RDK512" s="18"/>
      <c r="RDL512" s="18"/>
      <c r="RDM512" s="18"/>
      <c r="RDN512" s="18"/>
      <c r="RDO512" s="18"/>
      <c r="RDP512" s="18"/>
      <c r="RDQ512" s="18"/>
      <c r="RDR512" s="18"/>
      <c r="RDS512" s="18"/>
      <c r="RDT512" s="18"/>
      <c r="RDU512" s="18"/>
      <c r="RDV512" s="18"/>
      <c r="RDW512" s="18"/>
      <c r="RDX512" s="18"/>
      <c r="RDY512" s="18"/>
      <c r="RDZ512" s="18"/>
      <c r="REA512" s="18"/>
      <c r="REB512" s="18"/>
      <c r="REC512" s="18"/>
      <c r="RED512" s="18"/>
      <c r="REE512" s="18"/>
      <c r="REF512" s="18"/>
      <c r="REG512" s="18"/>
      <c r="REH512" s="18"/>
      <c r="REI512" s="18"/>
      <c r="REJ512" s="18"/>
      <c r="REK512" s="18"/>
      <c r="REL512" s="18"/>
      <c r="REM512" s="18"/>
      <c r="REN512" s="18"/>
      <c r="REO512" s="18"/>
      <c r="REP512" s="18"/>
      <c r="REQ512" s="18"/>
      <c r="RER512" s="18"/>
      <c r="RES512" s="18"/>
      <c r="RET512" s="18"/>
      <c r="REU512" s="18"/>
      <c r="REV512" s="18"/>
      <c r="REW512" s="18"/>
      <c r="REX512" s="18"/>
      <c r="REY512" s="18"/>
      <c r="REZ512" s="18"/>
      <c r="RFA512" s="18"/>
      <c r="RFB512" s="18"/>
      <c r="RFC512" s="18"/>
      <c r="RFD512" s="18"/>
      <c r="RFE512" s="18"/>
      <c r="RFF512" s="18"/>
      <c r="RFG512" s="18"/>
      <c r="RFH512" s="18"/>
      <c r="RFI512" s="18"/>
      <c r="RFJ512" s="18"/>
      <c r="RFK512" s="18"/>
      <c r="RFL512" s="18"/>
      <c r="RFM512" s="18"/>
      <c r="RFN512" s="18"/>
      <c r="RFO512" s="18"/>
      <c r="RFP512" s="18"/>
      <c r="RFQ512" s="18"/>
      <c r="RFR512" s="18"/>
      <c r="RFS512" s="18"/>
      <c r="RFT512" s="18"/>
      <c r="RFU512" s="18"/>
      <c r="RFV512" s="18"/>
      <c r="RFW512" s="18"/>
      <c r="RFX512" s="18"/>
      <c r="RFY512" s="18"/>
      <c r="RFZ512" s="18"/>
      <c r="RGA512" s="18"/>
      <c r="RGB512" s="18"/>
      <c r="RGC512" s="18"/>
      <c r="RGD512" s="18"/>
      <c r="RGE512" s="18"/>
      <c r="RGF512" s="18"/>
      <c r="RGG512" s="18"/>
      <c r="RGH512" s="18"/>
      <c r="RGI512" s="18"/>
      <c r="RGJ512" s="18"/>
      <c r="RGK512" s="18"/>
      <c r="RGL512" s="18"/>
      <c r="RGM512" s="18"/>
      <c r="RGN512" s="18"/>
      <c r="RGO512" s="18"/>
      <c r="RGP512" s="18"/>
      <c r="RGQ512" s="18"/>
      <c r="RGR512" s="18"/>
      <c r="RGS512" s="18"/>
      <c r="RGT512" s="18"/>
      <c r="RGU512" s="18"/>
      <c r="RGV512" s="18"/>
      <c r="RGW512" s="18"/>
      <c r="RGX512" s="18"/>
      <c r="RGY512" s="18"/>
      <c r="RGZ512" s="18"/>
      <c r="RHA512" s="18"/>
      <c r="RHB512" s="18"/>
      <c r="RHC512" s="18"/>
      <c r="RHD512" s="18"/>
      <c r="RHE512" s="18"/>
      <c r="RHF512" s="18"/>
      <c r="RHG512" s="18"/>
      <c r="RHH512" s="18"/>
      <c r="RHI512" s="18"/>
      <c r="RHJ512" s="18"/>
      <c r="RHK512" s="18"/>
      <c r="RHL512" s="18"/>
      <c r="RHM512" s="18"/>
      <c r="RHN512" s="18"/>
      <c r="RHO512" s="18"/>
      <c r="RHP512" s="18"/>
      <c r="RHQ512" s="18"/>
      <c r="RHR512" s="18"/>
      <c r="RHS512" s="18"/>
      <c r="RHT512" s="18"/>
      <c r="RHU512" s="18"/>
      <c r="RHV512" s="18"/>
      <c r="RHW512" s="18"/>
      <c r="RHX512" s="18"/>
      <c r="RHY512" s="18"/>
      <c r="RHZ512" s="18"/>
      <c r="RIA512" s="18"/>
      <c r="RIB512" s="18"/>
      <c r="RIC512" s="18"/>
      <c r="RID512" s="18"/>
      <c r="RIE512" s="18"/>
      <c r="RIF512" s="18"/>
      <c r="RIG512" s="18"/>
      <c r="RIH512" s="18"/>
      <c r="RII512" s="18"/>
      <c r="RIJ512" s="18"/>
      <c r="RIK512" s="18"/>
      <c r="RIL512" s="18"/>
      <c r="RIM512" s="18"/>
      <c r="RIN512" s="18"/>
      <c r="RIO512" s="18"/>
      <c r="RIP512" s="18"/>
      <c r="RIQ512" s="18"/>
      <c r="RIR512" s="18"/>
      <c r="RIS512" s="18"/>
      <c r="RIT512" s="18"/>
      <c r="RIU512" s="18"/>
      <c r="RIV512" s="18"/>
      <c r="RIW512" s="18"/>
      <c r="RIX512" s="18"/>
      <c r="RIY512" s="18"/>
      <c r="RIZ512" s="18"/>
      <c r="RJA512" s="18"/>
      <c r="RJB512" s="18"/>
      <c r="RJC512" s="18"/>
      <c r="RJD512" s="18"/>
      <c r="RJE512" s="18"/>
      <c r="RJF512" s="18"/>
      <c r="RJG512" s="18"/>
      <c r="RJH512" s="18"/>
      <c r="RJI512" s="18"/>
      <c r="RJJ512" s="18"/>
      <c r="RJK512" s="18"/>
      <c r="RJL512" s="18"/>
      <c r="RJM512" s="18"/>
      <c r="RJN512" s="18"/>
      <c r="RJO512" s="18"/>
      <c r="RJP512" s="18"/>
      <c r="RJQ512" s="18"/>
      <c r="RJR512" s="18"/>
      <c r="RJS512" s="18"/>
      <c r="RJT512" s="18"/>
      <c r="RJU512" s="18"/>
      <c r="RJV512" s="18"/>
      <c r="RJW512" s="18"/>
      <c r="RJX512" s="18"/>
      <c r="RJY512" s="18"/>
      <c r="RJZ512" s="18"/>
      <c r="RKA512" s="18"/>
      <c r="RKB512" s="18"/>
      <c r="RKC512" s="18"/>
      <c r="RKD512" s="18"/>
      <c r="RKE512" s="18"/>
      <c r="RKF512" s="18"/>
      <c r="RKG512" s="18"/>
      <c r="RKH512" s="18"/>
      <c r="RKI512" s="18"/>
      <c r="RKJ512" s="18"/>
      <c r="RKK512" s="18"/>
      <c r="RKL512" s="18"/>
      <c r="RKM512" s="18"/>
      <c r="RKN512" s="18"/>
      <c r="RKO512" s="18"/>
      <c r="RKP512" s="18"/>
      <c r="RKQ512" s="18"/>
      <c r="RKR512" s="18"/>
      <c r="RKS512" s="18"/>
      <c r="RKT512" s="18"/>
      <c r="RKU512" s="18"/>
      <c r="RKV512" s="18"/>
      <c r="RKW512" s="18"/>
      <c r="RKX512" s="18"/>
      <c r="RKY512" s="18"/>
      <c r="RKZ512" s="18"/>
      <c r="RLA512" s="18"/>
      <c r="RLB512" s="18"/>
      <c r="RLC512" s="18"/>
      <c r="RLD512" s="18"/>
      <c r="RLE512" s="18"/>
      <c r="RLF512" s="18"/>
      <c r="RLG512" s="18"/>
      <c r="RLH512" s="18"/>
      <c r="RLI512" s="18"/>
      <c r="RLJ512" s="18"/>
      <c r="RLK512" s="18"/>
      <c r="RLL512" s="18"/>
      <c r="RLM512" s="18"/>
      <c r="RLN512" s="18"/>
      <c r="RLO512" s="18"/>
      <c r="RLP512" s="18"/>
      <c r="RLQ512" s="18"/>
      <c r="RLR512" s="18"/>
      <c r="RLS512" s="18"/>
      <c r="RLT512" s="18"/>
      <c r="RLU512" s="18"/>
      <c r="RLV512" s="18"/>
      <c r="RLW512" s="18"/>
      <c r="RLX512" s="18"/>
      <c r="RLY512" s="18"/>
      <c r="RLZ512" s="18"/>
      <c r="RMA512" s="18"/>
      <c r="RMB512" s="18"/>
      <c r="RMC512" s="18"/>
      <c r="RMD512" s="18"/>
      <c r="RME512" s="18"/>
      <c r="RMF512" s="18"/>
      <c r="RMG512" s="18"/>
      <c r="RMH512" s="18"/>
      <c r="RMI512" s="18"/>
      <c r="RMJ512" s="18"/>
      <c r="RMK512" s="18"/>
      <c r="RML512" s="18"/>
      <c r="RMM512" s="18"/>
      <c r="RMN512" s="18"/>
      <c r="RMO512" s="18"/>
      <c r="RMP512" s="18"/>
      <c r="RMQ512" s="18"/>
      <c r="RMR512" s="18"/>
      <c r="RMS512" s="18"/>
      <c r="RMT512" s="18"/>
      <c r="RMU512" s="18"/>
      <c r="RMV512" s="18"/>
      <c r="RMW512" s="18"/>
      <c r="RMX512" s="18"/>
      <c r="RMY512" s="18"/>
      <c r="RMZ512" s="18"/>
      <c r="RNA512" s="18"/>
      <c r="RNB512" s="18"/>
      <c r="RNC512" s="18"/>
      <c r="RND512" s="18"/>
      <c r="RNE512" s="18"/>
      <c r="RNF512" s="18"/>
      <c r="RNG512" s="18"/>
      <c r="RNH512" s="18"/>
      <c r="RNI512" s="18"/>
      <c r="RNJ512" s="18"/>
      <c r="RNK512" s="18"/>
      <c r="RNL512" s="18"/>
      <c r="RNM512" s="18"/>
      <c r="RNN512" s="18"/>
      <c r="RNO512" s="18"/>
      <c r="RNP512" s="18"/>
      <c r="RNQ512" s="18"/>
      <c r="RNR512" s="18"/>
      <c r="RNS512" s="18"/>
      <c r="RNT512" s="18"/>
      <c r="RNU512" s="18"/>
      <c r="RNV512" s="18"/>
      <c r="RNW512" s="18"/>
      <c r="RNX512" s="18"/>
      <c r="RNY512" s="18"/>
      <c r="RNZ512" s="18"/>
      <c r="ROA512" s="18"/>
      <c r="ROB512" s="18"/>
      <c r="ROC512" s="18"/>
      <c r="ROD512" s="18"/>
      <c r="ROE512" s="18"/>
      <c r="ROF512" s="18"/>
      <c r="ROG512" s="18"/>
      <c r="ROH512" s="18"/>
      <c r="ROI512" s="18"/>
      <c r="ROJ512" s="18"/>
      <c r="ROK512" s="18"/>
      <c r="ROL512" s="18"/>
      <c r="ROM512" s="18"/>
      <c r="RON512" s="18"/>
      <c r="ROO512" s="18"/>
      <c r="ROP512" s="18"/>
      <c r="ROQ512" s="18"/>
      <c r="ROR512" s="18"/>
      <c r="ROS512" s="18"/>
      <c r="ROT512" s="18"/>
      <c r="ROU512" s="18"/>
      <c r="ROV512" s="18"/>
      <c r="ROW512" s="18"/>
      <c r="ROX512" s="18"/>
      <c r="ROY512" s="18"/>
      <c r="ROZ512" s="18"/>
      <c r="RPA512" s="18"/>
      <c r="RPB512" s="18"/>
      <c r="RPC512" s="18"/>
      <c r="RPD512" s="18"/>
      <c r="RPE512" s="18"/>
      <c r="RPF512" s="18"/>
      <c r="RPG512" s="18"/>
      <c r="RPH512" s="18"/>
      <c r="RPI512" s="18"/>
      <c r="RPJ512" s="18"/>
      <c r="RPK512" s="18"/>
      <c r="RPL512" s="18"/>
      <c r="RPM512" s="18"/>
      <c r="RPN512" s="18"/>
      <c r="RPO512" s="18"/>
      <c r="RPP512" s="18"/>
      <c r="RPQ512" s="18"/>
      <c r="RPR512" s="18"/>
      <c r="RPS512" s="18"/>
      <c r="RPT512" s="18"/>
      <c r="RPU512" s="18"/>
      <c r="RPV512" s="18"/>
      <c r="RPW512" s="18"/>
      <c r="RPX512" s="18"/>
      <c r="RPY512" s="18"/>
      <c r="RPZ512" s="18"/>
      <c r="RQA512" s="18"/>
      <c r="RQB512" s="18"/>
      <c r="RQC512" s="18"/>
      <c r="RQD512" s="18"/>
      <c r="RQE512" s="18"/>
      <c r="RQF512" s="18"/>
      <c r="RQG512" s="18"/>
      <c r="RQH512" s="18"/>
      <c r="RQI512" s="18"/>
      <c r="RQJ512" s="18"/>
      <c r="RQK512" s="18"/>
      <c r="RQL512" s="18"/>
      <c r="RQM512" s="18"/>
      <c r="RQN512" s="18"/>
      <c r="RQO512" s="18"/>
      <c r="RQP512" s="18"/>
      <c r="RQQ512" s="18"/>
      <c r="RQR512" s="18"/>
      <c r="RQS512" s="18"/>
      <c r="RQT512" s="18"/>
      <c r="RQU512" s="18"/>
      <c r="RQV512" s="18"/>
      <c r="RQW512" s="18"/>
      <c r="RQX512" s="18"/>
      <c r="RQY512" s="18"/>
      <c r="RQZ512" s="18"/>
      <c r="RRA512" s="18"/>
      <c r="RRB512" s="18"/>
      <c r="RRC512" s="18"/>
      <c r="RRD512" s="18"/>
      <c r="RRE512" s="18"/>
      <c r="RRF512" s="18"/>
      <c r="RRG512" s="18"/>
      <c r="RRH512" s="18"/>
      <c r="RRI512" s="18"/>
      <c r="RRJ512" s="18"/>
      <c r="RRK512" s="18"/>
      <c r="RRL512" s="18"/>
      <c r="RRM512" s="18"/>
      <c r="RRN512" s="18"/>
      <c r="RRO512" s="18"/>
      <c r="RRP512" s="18"/>
      <c r="RRQ512" s="18"/>
      <c r="RRR512" s="18"/>
      <c r="RRS512" s="18"/>
      <c r="RRT512" s="18"/>
      <c r="RRU512" s="18"/>
      <c r="RRV512" s="18"/>
      <c r="RRW512" s="18"/>
      <c r="RRX512" s="18"/>
      <c r="RRY512" s="18"/>
      <c r="RRZ512" s="18"/>
      <c r="RSA512" s="18"/>
      <c r="RSB512" s="18"/>
      <c r="RSC512" s="18"/>
      <c r="RSD512" s="18"/>
      <c r="RSE512" s="18"/>
      <c r="RSF512" s="18"/>
      <c r="RSG512" s="18"/>
      <c r="RSH512" s="18"/>
      <c r="RSI512" s="18"/>
      <c r="RSJ512" s="18"/>
      <c r="RSK512" s="18"/>
      <c r="RSL512" s="18"/>
      <c r="RSM512" s="18"/>
      <c r="RSN512" s="18"/>
      <c r="RSO512" s="18"/>
      <c r="RSP512" s="18"/>
      <c r="RSQ512" s="18"/>
      <c r="RSR512" s="18"/>
      <c r="RSS512" s="18"/>
      <c r="RST512" s="18"/>
      <c r="RSU512" s="18"/>
      <c r="RSV512" s="18"/>
      <c r="RSW512" s="18"/>
      <c r="RSX512" s="18"/>
      <c r="RSY512" s="18"/>
      <c r="RSZ512" s="18"/>
      <c r="RTA512" s="18"/>
      <c r="RTB512" s="18"/>
      <c r="RTC512" s="18"/>
      <c r="RTD512" s="18"/>
      <c r="RTE512" s="18"/>
      <c r="RTF512" s="18"/>
      <c r="RTG512" s="18"/>
      <c r="RTH512" s="18"/>
      <c r="RTI512" s="18"/>
      <c r="RTJ512" s="18"/>
      <c r="RTK512" s="18"/>
      <c r="RTL512" s="18"/>
      <c r="RTM512" s="18"/>
      <c r="RTN512" s="18"/>
      <c r="RTO512" s="18"/>
      <c r="RTP512" s="18"/>
      <c r="RTQ512" s="18"/>
      <c r="RTR512" s="18"/>
      <c r="RTS512" s="18"/>
      <c r="RTT512" s="18"/>
      <c r="RTU512" s="18"/>
      <c r="RTV512" s="18"/>
      <c r="RTW512" s="18"/>
      <c r="RTX512" s="18"/>
      <c r="RTY512" s="18"/>
      <c r="RTZ512" s="18"/>
      <c r="RUA512" s="18"/>
      <c r="RUB512" s="18"/>
      <c r="RUC512" s="18"/>
      <c r="RUD512" s="18"/>
      <c r="RUE512" s="18"/>
      <c r="RUF512" s="18"/>
      <c r="RUG512" s="18"/>
      <c r="RUH512" s="18"/>
      <c r="RUI512" s="18"/>
      <c r="RUJ512" s="18"/>
      <c r="RUK512" s="18"/>
      <c r="RUL512" s="18"/>
      <c r="RUM512" s="18"/>
      <c r="RUN512" s="18"/>
      <c r="RUO512" s="18"/>
      <c r="RUP512" s="18"/>
      <c r="RUQ512" s="18"/>
      <c r="RUR512" s="18"/>
      <c r="RUS512" s="18"/>
      <c r="RUT512" s="18"/>
      <c r="RUU512" s="18"/>
      <c r="RUV512" s="18"/>
      <c r="RUW512" s="18"/>
      <c r="RUX512" s="18"/>
      <c r="RUY512" s="18"/>
      <c r="RUZ512" s="18"/>
      <c r="RVA512" s="18"/>
      <c r="RVB512" s="18"/>
      <c r="RVC512" s="18"/>
      <c r="RVD512" s="18"/>
      <c r="RVE512" s="18"/>
      <c r="RVF512" s="18"/>
      <c r="RVG512" s="18"/>
      <c r="RVH512" s="18"/>
      <c r="RVI512" s="18"/>
      <c r="RVJ512" s="18"/>
      <c r="RVK512" s="18"/>
      <c r="RVL512" s="18"/>
      <c r="RVM512" s="18"/>
      <c r="RVN512" s="18"/>
      <c r="RVO512" s="18"/>
      <c r="RVP512" s="18"/>
      <c r="RVQ512" s="18"/>
      <c r="RVR512" s="18"/>
      <c r="RVS512" s="18"/>
      <c r="RVT512" s="18"/>
      <c r="RVU512" s="18"/>
      <c r="RVV512" s="18"/>
      <c r="RVW512" s="18"/>
      <c r="RVX512" s="18"/>
      <c r="RVY512" s="18"/>
      <c r="RVZ512" s="18"/>
      <c r="RWA512" s="18"/>
      <c r="RWB512" s="18"/>
      <c r="RWC512" s="18"/>
      <c r="RWD512" s="18"/>
      <c r="RWE512" s="18"/>
      <c r="RWF512" s="18"/>
      <c r="RWG512" s="18"/>
      <c r="RWH512" s="18"/>
      <c r="RWI512" s="18"/>
      <c r="RWJ512" s="18"/>
      <c r="RWK512" s="18"/>
      <c r="RWL512" s="18"/>
      <c r="RWM512" s="18"/>
      <c r="RWN512" s="18"/>
      <c r="RWO512" s="18"/>
      <c r="RWP512" s="18"/>
      <c r="RWQ512" s="18"/>
      <c r="RWR512" s="18"/>
      <c r="RWS512" s="18"/>
      <c r="RWT512" s="18"/>
      <c r="RWU512" s="18"/>
      <c r="RWV512" s="18"/>
      <c r="RWW512" s="18"/>
      <c r="RWX512" s="18"/>
      <c r="RWY512" s="18"/>
      <c r="RWZ512" s="18"/>
      <c r="RXA512" s="18"/>
      <c r="RXB512" s="18"/>
      <c r="RXC512" s="18"/>
      <c r="RXD512" s="18"/>
      <c r="RXE512" s="18"/>
      <c r="RXF512" s="18"/>
      <c r="RXG512" s="18"/>
      <c r="RXH512" s="18"/>
      <c r="RXI512" s="18"/>
      <c r="RXJ512" s="18"/>
      <c r="RXK512" s="18"/>
      <c r="RXL512" s="18"/>
      <c r="RXM512" s="18"/>
      <c r="RXN512" s="18"/>
      <c r="RXO512" s="18"/>
      <c r="RXP512" s="18"/>
      <c r="RXQ512" s="18"/>
      <c r="RXR512" s="18"/>
      <c r="RXS512" s="18"/>
      <c r="RXT512" s="18"/>
      <c r="RXU512" s="18"/>
      <c r="RXV512" s="18"/>
      <c r="RXW512" s="18"/>
      <c r="RXX512" s="18"/>
      <c r="RXY512" s="18"/>
      <c r="RXZ512" s="18"/>
      <c r="RYA512" s="18"/>
      <c r="RYB512" s="18"/>
      <c r="RYC512" s="18"/>
      <c r="RYD512" s="18"/>
      <c r="RYE512" s="18"/>
      <c r="RYF512" s="18"/>
      <c r="RYG512" s="18"/>
      <c r="RYH512" s="18"/>
      <c r="RYI512" s="18"/>
      <c r="RYJ512" s="18"/>
      <c r="RYK512" s="18"/>
      <c r="RYL512" s="18"/>
      <c r="RYM512" s="18"/>
      <c r="RYN512" s="18"/>
      <c r="RYO512" s="18"/>
      <c r="RYP512" s="18"/>
      <c r="RYQ512" s="18"/>
      <c r="RYR512" s="18"/>
      <c r="RYS512" s="18"/>
      <c r="RYT512" s="18"/>
      <c r="RYU512" s="18"/>
      <c r="RYV512" s="18"/>
      <c r="RYW512" s="18"/>
      <c r="RYX512" s="18"/>
      <c r="RYY512" s="18"/>
      <c r="RYZ512" s="18"/>
      <c r="RZA512" s="18"/>
      <c r="RZB512" s="18"/>
      <c r="RZC512" s="18"/>
      <c r="RZD512" s="18"/>
      <c r="RZE512" s="18"/>
      <c r="RZF512" s="18"/>
      <c r="RZG512" s="18"/>
      <c r="RZH512" s="18"/>
      <c r="RZI512" s="18"/>
      <c r="RZJ512" s="18"/>
      <c r="RZK512" s="18"/>
      <c r="RZL512" s="18"/>
      <c r="RZM512" s="18"/>
      <c r="RZN512" s="18"/>
      <c r="RZO512" s="18"/>
      <c r="RZP512" s="18"/>
      <c r="RZQ512" s="18"/>
      <c r="RZR512" s="18"/>
      <c r="RZS512" s="18"/>
      <c r="RZT512" s="18"/>
      <c r="RZU512" s="18"/>
      <c r="RZV512" s="18"/>
      <c r="RZW512" s="18"/>
      <c r="RZX512" s="18"/>
      <c r="RZY512" s="18"/>
      <c r="RZZ512" s="18"/>
      <c r="SAA512" s="18"/>
      <c r="SAB512" s="18"/>
      <c r="SAC512" s="18"/>
      <c r="SAD512" s="18"/>
      <c r="SAE512" s="18"/>
      <c r="SAF512" s="18"/>
      <c r="SAG512" s="18"/>
      <c r="SAH512" s="18"/>
      <c r="SAI512" s="18"/>
      <c r="SAJ512" s="18"/>
      <c r="SAK512" s="18"/>
      <c r="SAL512" s="18"/>
      <c r="SAM512" s="18"/>
      <c r="SAN512" s="18"/>
      <c r="SAO512" s="18"/>
      <c r="SAP512" s="18"/>
      <c r="SAQ512" s="18"/>
      <c r="SAR512" s="18"/>
      <c r="SAS512" s="18"/>
      <c r="SAT512" s="18"/>
      <c r="SAU512" s="18"/>
      <c r="SAV512" s="18"/>
      <c r="SAW512" s="18"/>
      <c r="SAX512" s="18"/>
      <c r="SAY512" s="18"/>
      <c r="SAZ512" s="18"/>
      <c r="SBA512" s="18"/>
      <c r="SBB512" s="18"/>
      <c r="SBC512" s="18"/>
      <c r="SBD512" s="18"/>
      <c r="SBE512" s="18"/>
      <c r="SBF512" s="18"/>
      <c r="SBG512" s="18"/>
      <c r="SBH512" s="18"/>
      <c r="SBI512" s="18"/>
      <c r="SBJ512" s="18"/>
      <c r="SBK512" s="18"/>
      <c r="SBL512" s="18"/>
      <c r="SBM512" s="18"/>
      <c r="SBN512" s="18"/>
      <c r="SBO512" s="18"/>
      <c r="SBP512" s="18"/>
      <c r="SBQ512" s="18"/>
      <c r="SBR512" s="18"/>
      <c r="SBS512" s="18"/>
      <c r="SBT512" s="18"/>
      <c r="SBU512" s="18"/>
      <c r="SBV512" s="18"/>
      <c r="SBW512" s="18"/>
      <c r="SBX512" s="18"/>
      <c r="SBY512" s="18"/>
      <c r="SBZ512" s="18"/>
      <c r="SCA512" s="18"/>
      <c r="SCB512" s="18"/>
      <c r="SCC512" s="18"/>
      <c r="SCD512" s="18"/>
      <c r="SCE512" s="18"/>
      <c r="SCF512" s="18"/>
      <c r="SCG512" s="18"/>
      <c r="SCH512" s="18"/>
      <c r="SCI512" s="18"/>
      <c r="SCJ512" s="18"/>
      <c r="SCK512" s="18"/>
      <c r="SCL512" s="18"/>
      <c r="SCM512" s="18"/>
      <c r="SCN512" s="18"/>
      <c r="SCO512" s="18"/>
      <c r="SCP512" s="18"/>
      <c r="SCQ512" s="18"/>
      <c r="SCR512" s="18"/>
      <c r="SCS512" s="18"/>
      <c r="SCT512" s="18"/>
      <c r="SCU512" s="18"/>
      <c r="SCV512" s="18"/>
      <c r="SCW512" s="18"/>
      <c r="SCX512" s="18"/>
      <c r="SCY512" s="18"/>
      <c r="SCZ512" s="18"/>
      <c r="SDA512" s="18"/>
      <c r="SDB512" s="18"/>
      <c r="SDC512" s="18"/>
      <c r="SDD512" s="18"/>
      <c r="SDE512" s="18"/>
      <c r="SDF512" s="18"/>
      <c r="SDG512" s="18"/>
      <c r="SDH512" s="18"/>
      <c r="SDI512" s="18"/>
      <c r="SDJ512" s="18"/>
      <c r="SDK512" s="18"/>
      <c r="SDL512" s="18"/>
      <c r="SDM512" s="18"/>
      <c r="SDN512" s="18"/>
      <c r="SDO512" s="18"/>
      <c r="SDP512" s="18"/>
      <c r="SDQ512" s="18"/>
      <c r="SDR512" s="18"/>
      <c r="SDS512" s="18"/>
      <c r="SDT512" s="18"/>
      <c r="SDU512" s="18"/>
      <c r="SDV512" s="18"/>
      <c r="SDW512" s="18"/>
      <c r="SDX512" s="18"/>
      <c r="SDY512" s="18"/>
      <c r="SDZ512" s="18"/>
      <c r="SEA512" s="18"/>
      <c r="SEB512" s="18"/>
      <c r="SEC512" s="18"/>
      <c r="SED512" s="18"/>
      <c r="SEE512" s="18"/>
      <c r="SEF512" s="18"/>
      <c r="SEG512" s="18"/>
      <c r="SEH512" s="18"/>
      <c r="SEI512" s="18"/>
      <c r="SEJ512" s="18"/>
      <c r="SEK512" s="18"/>
      <c r="SEL512" s="18"/>
      <c r="SEM512" s="18"/>
      <c r="SEN512" s="18"/>
      <c r="SEO512" s="18"/>
      <c r="SEP512" s="18"/>
      <c r="SEQ512" s="18"/>
      <c r="SER512" s="18"/>
      <c r="SES512" s="18"/>
      <c r="SET512" s="18"/>
      <c r="SEU512" s="18"/>
      <c r="SEV512" s="18"/>
      <c r="SEW512" s="18"/>
      <c r="SEX512" s="18"/>
      <c r="SEY512" s="18"/>
      <c r="SEZ512" s="18"/>
      <c r="SFA512" s="18"/>
      <c r="SFB512" s="18"/>
      <c r="SFC512" s="18"/>
      <c r="SFD512" s="18"/>
      <c r="SFE512" s="18"/>
      <c r="SFF512" s="18"/>
      <c r="SFG512" s="18"/>
      <c r="SFH512" s="18"/>
      <c r="SFI512" s="18"/>
      <c r="SFJ512" s="18"/>
      <c r="SFK512" s="18"/>
      <c r="SFL512" s="18"/>
      <c r="SFM512" s="18"/>
      <c r="SFN512" s="18"/>
      <c r="SFO512" s="18"/>
      <c r="SFP512" s="18"/>
      <c r="SFQ512" s="18"/>
      <c r="SFR512" s="18"/>
      <c r="SFS512" s="18"/>
      <c r="SFT512" s="18"/>
      <c r="SFU512" s="18"/>
      <c r="SFV512" s="18"/>
      <c r="SFW512" s="18"/>
      <c r="SFX512" s="18"/>
      <c r="SFY512" s="18"/>
      <c r="SFZ512" s="18"/>
      <c r="SGA512" s="18"/>
      <c r="SGB512" s="18"/>
      <c r="SGC512" s="18"/>
      <c r="SGD512" s="18"/>
      <c r="SGE512" s="18"/>
      <c r="SGF512" s="18"/>
      <c r="SGG512" s="18"/>
      <c r="SGH512" s="18"/>
      <c r="SGI512" s="18"/>
      <c r="SGJ512" s="18"/>
      <c r="SGK512" s="18"/>
      <c r="SGL512" s="18"/>
      <c r="SGM512" s="18"/>
      <c r="SGN512" s="18"/>
      <c r="SGO512" s="18"/>
      <c r="SGP512" s="18"/>
      <c r="SGQ512" s="18"/>
      <c r="SGR512" s="18"/>
      <c r="SGS512" s="18"/>
      <c r="SGT512" s="18"/>
      <c r="SGU512" s="18"/>
      <c r="SGV512" s="18"/>
      <c r="SGW512" s="18"/>
      <c r="SGX512" s="18"/>
      <c r="SGY512" s="18"/>
      <c r="SGZ512" s="18"/>
      <c r="SHA512" s="18"/>
      <c r="SHB512" s="18"/>
      <c r="SHC512" s="18"/>
      <c r="SHD512" s="18"/>
      <c r="SHE512" s="18"/>
      <c r="SHF512" s="18"/>
      <c r="SHG512" s="18"/>
      <c r="SHH512" s="18"/>
      <c r="SHI512" s="18"/>
      <c r="SHJ512" s="18"/>
      <c r="SHK512" s="18"/>
      <c r="SHL512" s="18"/>
      <c r="SHM512" s="18"/>
      <c r="SHN512" s="18"/>
      <c r="SHO512" s="18"/>
      <c r="SHP512" s="18"/>
      <c r="SHQ512" s="18"/>
      <c r="SHR512" s="18"/>
      <c r="SHS512" s="18"/>
      <c r="SHT512" s="18"/>
      <c r="SHU512" s="18"/>
      <c r="SHV512" s="18"/>
      <c r="SHW512" s="18"/>
      <c r="SHX512" s="18"/>
      <c r="SHY512" s="18"/>
      <c r="SHZ512" s="18"/>
      <c r="SIA512" s="18"/>
      <c r="SIB512" s="18"/>
      <c r="SIC512" s="18"/>
      <c r="SID512" s="18"/>
      <c r="SIE512" s="18"/>
      <c r="SIF512" s="18"/>
      <c r="SIG512" s="18"/>
      <c r="SIH512" s="18"/>
      <c r="SII512" s="18"/>
      <c r="SIJ512" s="18"/>
      <c r="SIK512" s="18"/>
      <c r="SIL512" s="18"/>
      <c r="SIM512" s="18"/>
      <c r="SIN512" s="18"/>
      <c r="SIO512" s="18"/>
      <c r="SIP512" s="18"/>
      <c r="SIQ512" s="18"/>
      <c r="SIR512" s="18"/>
      <c r="SIS512" s="18"/>
      <c r="SIT512" s="18"/>
      <c r="SIU512" s="18"/>
      <c r="SIV512" s="18"/>
      <c r="SIW512" s="18"/>
      <c r="SIX512" s="18"/>
      <c r="SIY512" s="18"/>
      <c r="SIZ512" s="18"/>
      <c r="SJA512" s="18"/>
      <c r="SJB512" s="18"/>
      <c r="SJC512" s="18"/>
      <c r="SJD512" s="18"/>
      <c r="SJE512" s="18"/>
      <c r="SJF512" s="18"/>
      <c r="SJG512" s="18"/>
      <c r="SJH512" s="18"/>
      <c r="SJI512" s="18"/>
      <c r="SJJ512" s="18"/>
      <c r="SJK512" s="18"/>
      <c r="SJL512" s="18"/>
      <c r="SJM512" s="18"/>
      <c r="SJN512" s="18"/>
      <c r="SJO512" s="18"/>
      <c r="SJP512" s="18"/>
      <c r="SJQ512" s="18"/>
      <c r="SJR512" s="18"/>
      <c r="SJS512" s="18"/>
      <c r="SJT512" s="18"/>
      <c r="SJU512" s="18"/>
      <c r="SJV512" s="18"/>
      <c r="SJW512" s="18"/>
      <c r="SJX512" s="18"/>
      <c r="SJY512" s="18"/>
      <c r="SJZ512" s="18"/>
      <c r="SKA512" s="18"/>
      <c r="SKB512" s="18"/>
      <c r="SKC512" s="18"/>
      <c r="SKD512" s="18"/>
      <c r="SKE512" s="18"/>
      <c r="SKF512" s="18"/>
      <c r="SKG512" s="18"/>
      <c r="SKH512" s="18"/>
      <c r="SKI512" s="18"/>
      <c r="SKJ512" s="18"/>
      <c r="SKK512" s="18"/>
      <c r="SKL512" s="18"/>
      <c r="SKM512" s="18"/>
      <c r="SKN512" s="18"/>
      <c r="SKO512" s="18"/>
      <c r="SKP512" s="18"/>
      <c r="SKQ512" s="18"/>
      <c r="SKR512" s="18"/>
      <c r="SKS512" s="18"/>
      <c r="SKT512" s="18"/>
      <c r="SKU512" s="18"/>
      <c r="SKV512" s="18"/>
      <c r="SKW512" s="18"/>
      <c r="SKX512" s="18"/>
      <c r="SKY512" s="18"/>
      <c r="SKZ512" s="18"/>
      <c r="SLA512" s="18"/>
      <c r="SLB512" s="18"/>
      <c r="SLC512" s="18"/>
      <c r="SLD512" s="18"/>
      <c r="SLE512" s="18"/>
      <c r="SLF512" s="18"/>
      <c r="SLG512" s="18"/>
      <c r="SLH512" s="18"/>
      <c r="SLI512" s="18"/>
      <c r="SLJ512" s="18"/>
      <c r="SLK512" s="18"/>
      <c r="SLL512" s="18"/>
      <c r="SLM512" s="18"/>
      <c r="SLN512" s="18"/>
      <c r="SLO512" s="18"/>
      <c r="SLP512" s="18"/>
      <c r="SLQ512" s="18"/>
      <c r="SLR512" s="18"/>
      <c r="SLS512" s="18"/>
      <c r="SLT512" s="18"/>
      <c r="SLU512" s="18"/>
      <c r="SLV512" s="18"/>
      <c r="SLW512" s="18"/>
      <c r="SLX512" s="18"/>
      <c r="SLY512" s="18"/>
      <c r="SLZ512" s="18"/>
      <c r="SMA512" s="18"/>
      <c r="SMB512" s="18"/>
      <c r="SMC512" s="18"/>
      <c r="SMD512" s="18"/>
      <c r="SME512" s="18"/>
      <c r="SMF512" s="18"/>
      <c r="SMG512" s="18"/>
      <c r="SMH512" s="18"/>
      <c r="SMI512" s="18"/>
      <c r="SMJ512" s="18"/>
      <c r="SMK512" s="18"/>
      <c r="SML512" s="18"/>
      <c r="SMM512" s="18"/>
      <c r="SMN512" s="18"/>
      <c r="SMO512" s="18"/>
      <c r="SMP512" s="18"/>
      <c r="SMQ512" s="18"/>
      <c r="SMR512" s="18"/>
      <c r="SMS512" s="18"/>
      <c r="SMT512" s="18"/>
      <c r="SMU512" s="18"/>
      <c r="SMV512" s="18"/>
      <c r="SMW512" s="18"/>
      <c r="SMX512" s="18"/>
      <c r="SMY512" s="18"/>
      <c r="SMZ512" s="18"/>
      <c r="SNA512" s="18"/>
      <c r="SNB512" s="18"/>
      <c r="SNC512" s="18"/>
      <c r="SND512" s="18"/>
      <c r="SNE512" s="18"/>
      <c r="SNF512" s="18"/>
      <c r="SNG512" s="18"/>
      <c r="SNH512" s="18"/>
      <c r="SNI512" s="18"/>
      <c r="SNJ512" s="18"/>
      <c r="SNK512" s="18"/>
      <c r="SNL512" s="18"/>
      <c r="SNM512" s="18"/>
      <c r="SNN512" s="18"/>
      <c r="SNO512" s="18"/>
      <c r="SNP512" s="18"/>
      <c r="SNQ512" s="18"/>
      <c r="SNR512" s="18"/>
      <c r="SNS512" s="18"/>
      <c r="SNT512" s="18"/>
      <c r="SNU512" s="18"/>
      <c r="SNV512" s="18"/>
      <c r="SNW512" s="18"/>
      <c r="SNX512" s="18"/>
      <c r="SNY512" s="18"/>
      <c r="SNZ512" s="18"/>
      <c r="SOA512" s="18"/>
      <c r="SOB512" s="18"/>
      <c r="SOC512" s="18"/>
      <c r="SOD512" s="18"/>
      <c r="SOE512" s="18"/>
      <c r="SOF512" s="18"/>
      <c r="SOG512" s="18"/>
      <c r="SOH512" s="18"/>
      <c r="SOI512" s="18"/>
      <c r="SOJ512" s="18"/>
      <c r="SOK512" s="18"/>
      <c r="SOL512" s="18"/>
      <c r="SOM512" s="18"/>
      <c r="SON512" s="18"/>
      <c r="SOO512" s="18"/>
      <c r="SOP512" s="18"/>
      <c r="SOQ512" s="18"/>
      <c r="SOR512" s="18"/>
      <c r="SOS512" s="18"/>
      <c r="SOT512" s="18"/>
      <c r="SOU512" s="18"/>
      <c r="SOV512" s="18"/>
      <c r="SOW512" s="18"/>
      <c r="SOX512" s="18"/>
      <c r="SOY512" s="18"/>
      <c r="SOZ512" s="18"/>
      <c r="SPA512" s="18"/>
      <c r="SPB512" s="18"/>
      <c r="SPC512" s="18"/>
      <c r="SPD512" s="18"/>
      <c r="SPE512" s="18"/>
      <c r="SPF512" s="18"/>
      <c r="SPG512" s="18"/>
      <c r="SPH512" s="18"/>
      <c r="SPI512" s="18"/>
      <c r="SPJ512" s="18"/>
      <c r="SPK512" s="18"/>
      <c r="SPL512" s="18"/>
      <c r="SPM512" s="18"/>
      <c r="SPN512" s="18"/>
      <c r="SPO512" s="18"/>
      <c r="SPP512" s="18"/>
      <c r="SPQ512" s="18"/>
      <c r="SPR512" s="18"/>
      <c r="SPS512" s="18"/>
      <c r="SPT512" s="18"/>
      <c r="SPU512" s="18"/>
      <c r="SPV512" s="18"/>
      <c r="SPW512" s="18"/>
      <c r="SPX512" s="18"/>
      <c r="SPY512" s="18"/>
      <c r="SPZ512" s="18"/>
      <c r="SQA512" s="18"/>
      <c r="SQB512" s="18"/>
      <c r="SQC512" s="18"/>
      <c r="SQD512" s="18"/>
      <c r="SQE512" s="18"/>
      <c r="SQF512" s="18"/>
      <c r="SQG512" s="18"/>
      <c r="SQH512" s="18"/>
      <c r="SQI512" s="18"/>
      <c r="SQJ512" s="18"/>
      <c r="SQK512" s="18"/>
      <c r="SQL512" s="18"/>
      <c r="SQM512" s="18"/>
      <c r="SQN512" s="18"/>
      <c r="SQO512" s="18"/>
      <c r="SQP512" s="18"/>
      <c r="SQQ512" s="18"/>
      <c r="SQR512" s="18"/>
      <c r="SQS512" s="18"/>
      <c r="SQT512" s="18"/>
      <c r="SQU512" s="18"/>
      <c r="SQV512" s="18"/>
      <c r="SQW512" s="18"/>
      <c r="SQX512" s="18"/>
      <c r="SQY512" s="18"/>
      <c r="SQZ512" s="18"/>
      <c r="SRA512" s="18"/>
      <c r="SRB512" s="18"/>
      <c r="SRC512" s="18"/>
      <c r="SRD512" s="18"/>
      <c r="SRE512" s="18"/>
      <c r="SRF512" s="18"/>
      <c r="SRG512" s="18"/>
      <c r="SRH512" s="18"/>
      <c r="SRI512" s="18"/>
      <c r="SRJ512" s="18"/>
      <c r="SRK512" s="18"/>
      <c r="SRL512" s="18"/>
      <c r="SRM512" s="18"/>
      <c r="SRN512" s="18"/>
      <c r="SRO512" s="18"/>
      <c r="SRP512" s="18"/>
      <c r="SRQ512" s="18"/>
      <c r="SRR512" s="18"/>
      <c r="SRS512" s="18"/>
      <c r="SRT512" s="18"/>
      <c r="SRU512" s="18"/>
      <c r="SRV512" s="18"/>
      <c r="SRW512" s="18"/>
      <c r="SRX512" s="18"/>
      <c r="SRY512" s="18"/>
      <c r="SRZ512" s="18"/>
      <c r="SSA512" s="18"/>
      <c r="SSB512" s="18"/>
      <c r="SSC512" s="18"/>
      <c r="SSD512" s="18"/>
      <c r="SSE512" s="18"/>
      <c r="SSF512" s="18"/>
      <c r="SSG512" s="18"/>
      <c r="SSH512" s="18"/>
      <c r="SSI512" s="18"/>
      <c r="SSJ512" s="18"/>
      <c r="SSK512" s="18"/>
      <c r="SSL512" s="18"/>
      <c r="SSM512" s="18"/>
      <c r="SSN512" s="18"/>
      <c r="SSO512" s="18"/>
      <c r="SSP512" s="18"/>
      <c r="SSQ512" s="18"/>
      <c r="SSR512" s="18"/>
      <c r="SSS512" s="18"/>
      <c r="SST512" s="18"/>
      <c r="SSU512" s="18"/>
      <c r="SSV512" s="18"/>
      <c r="SSW512" s="18"/>
      <c r="SSX512" s="18"/>
      <c r="SSY512" s="18"/>
      <c r="SSZ512" s="18"/>
      <c r="STA512" s="18"/>
      <c r="STB512" s="18"/>
      <c r="STC512" s="18"/>
      <c r="STD512" s="18"/>
      <c r="STE512" s="18"/>
      <c r="STF512" s="18"/>
      <c r="STG512" s="18"/>
      <c r="STH512" s="18"/>
      <c r="STI512" s="18"/>
      <c r="STJ512" s="18"/>
      <c r="STK512" s="18"/>
      <c r="STL512" s="18"/>
      <c r="STM512" s="18"/>
      <c r="STN512" s="18"/>
      <c r="STO512" s="18"/>
      <c r="STP512" s="18"/>
      <c r="STQ512" s="18"/>
      <c r="STR512" s="18"/>
      <c r="STS512" s="18"/>
      <c r="STT512" s="18"/>
      <c r="STU512" s="18"/>
      <c r="STV512" s="18"/>
      <c r="STW512" s="18"/>
      <c r="STX512" s="18"/>
      <c r="STY512" s="18"/>
      <c r="STZ512" s="18"/>
      <c r="SUA512" s="18"/>
      <c r="SUB512" s="18"/>
      <c r="SUC512" s="18"/>
      <c r="SUD512" s="18"/>
      <c r="SUE512" s="18"/>
      <c r="SUF512" s="18"/>
      <c r="SUG512" s="18"/>
      <c r="SUH512" s="18"/>
      <c r="SUI512" s="18"/>
      <c r="SUJ512" s="18"/>
      <c r="SUK512" s="18"/>
      <c r="SUL512" s="18"/>
      <c r="SUM512" s="18"/>
      <c r="SUN512" s="18"/>
      <c r="SUO512" s="18"/>
      <c r="SUP512" s="18"/>
      <c r="SUQ512" s="18"/>
      <c r="SUR512" s="18"/>
      <c r="SUS512" s="18"/>
      <c r="SUT512" s="18"/>
      <c r="SUU512" s="18"/>
      <c r="SUV512" s="18"/>
      <c r="SUW512" s="18"/>
      <c r="SUX512" s="18"/>
      <c r="SUY512" s="18"/>
      <c r="SUZ512" s="18"/>
      <c r="SVA512" s="18"/>
      <c r="SVB512" s="18"/>
      <c r="SVC512" s="18"/>
      <c r="SVD512" s="18"/>
      <c r="SVE512" s="18"/>
      <c r="SVF512" s="18"/>
      <c r="SVG512" s="18"/>
      <c r="SVH512" s="18"/>
      <c r="SVI512" s="18"/>
      <c r="SVJ512" s="18"/>
      <c r="SVK512" s="18"/>
      <c r="SVL512" s="18"/>
      <c r="SVM512" s="18"/>
      <c r="SVN512" s="18"/>
      <c r="SVO512" s="18"/>
      <c r="SVP512" s="18"/>
      <c r="SVQ512" s="18"/>
      <c r="SVR512" s="18"/>
      <c r="SVS512" s="18"/>
      <c r="SVT512" s="18"/>
      <c r="SVU512" s="18"/>
      <c r="SVV512" s="18"/>
      <c r="SVW512" s="18"/>
      <c r="SVX512" s="18"/>
      <c r="SVY512" s="18"/>
      <c r="SVZ512" s="18"/>
      <c r="SWA512" s="18"/>
      <c r="SWB512" s="18"/>
      <c r="SWC512" s="18"/>
      <c r="SWD512" s="18"/>
      <c r="SWE512" s="18"/>
      <c r="SWF512" s="18"/>
      <c r="SWG512" s="18"/>
      <c r="SWH512" s="18"/>
      <c r="SWI512" s="18"/>
      <c r="SWJ512" s="18"/>
      <c r="SWK512" s="18"/>
      <c r="SWL512" s="18"/>
      <c r="SWM512" s="18"/>
      <c r="SWN512" s="18"/>
      <c r="SWO512" s="18"/>
      <c r="SWP512" s="18"/>
      <c r="SWQ512" s="18"/>
      <c r="SWR512" s="18"/>
      <c r="SWS512" s="18"/>
      <c r="SWT512" s="18"/>
      <c r="SWU512" s="18"/>
      <c r="SWV512" s="18"/>
      <c r="SWW512" s="18"/>
      <c r="SWX512" s="18"/>
      <c r="SWY512" s="18"/>
      <c r="SWZ512" s="18"/>
      <c r="SXA512" s="18"/>
      <c r="SXB512" s="18"/>
      <c r="SXC512" s="18"/>
      <c r="SXD512" s="18"/>
      <c r="SXE512" s="18"/>
      <c r="SXF512" s="18"/>
      <c r="SXG512" s="18"/>
      <c r="SXH512" s="18"/>
      <c r="SXI512" s="18"/>
      <c r="SXJ512" s="18"/>
      <c r="SXK512" s="18"/>
      <c r="SXL512" s="18"/>
      <c r="SXM512" s="18"/>
      <c r="SXN512" s="18"/>
      <c r="SXO512" s="18"/>
      <c r="SXP512" s="18"/>
      <c r="SXQ512" s="18"/>
      <c r="SXR512" s="18"/>
      <c r="SXS512" s="18"/>
      <c r="SXT512" s="18"/>
      <c r="SXU512" s="18"/>
      <c r="SXV512" s="18"/>
      <c r="SXW512" s="18"/>
      <c r="SXX512" s="18"/>
      <c r="SXY512" s="18"/>
      <c r="SXZ512" s="18"/>
      <c r="SYA512" s="18"/>
      <c r="SYB512" s="18"/>
      <c r="SYC512" s="18"/>
      <c r="SYD512" s="18"/>
      <c r="SYE512" s="18"/>
      <c r="SYF512" s="18"/>
      <c r="SYG512" s="18"/>
      <c r="SYH512" s="18"/>
      <c r="SYI512" s="18"/>
      <c r="SYJ512" s="18"/>
      <c r="SYK512" s="18"/>
      <c r="SYL512" s="18"/>
      <c r="SYM512" s="18"/>
      <c r="SYN512" s="18"/>
      <c r="SYO512" s="18"/>
      <c r="SYP512" s="18"/>
      <c r="SYQ512" s="18"/>
      <c r="SYR512" s="18"/>
      <c r="SYS512" s="18"/>
      <c r="SYT512" s="18"/>
      <c r="SYU512" s="18"/>
      <c r="SYV512" s="18"/>
      <c r="SYW512" s="18"/>
      <c r="SYX512" s="18"/>
      <c r="SYY512" s="18"/>
      <c r="SYZ512" s="18"/>
      <c r="SZA512" s="18"/>
      <c r="SZB512" s="18"/>
      <c r="SZC512" s="18"/>
      <c r="SZD512" s="18"/>
      <c r="SZE512" s="18"/>
      <c r="SZF512" s="18"/>
      <c r="SZG512" s="18"/>
      <c r="SZH512" s="18"/>
      <c r="SZI512" s="18"/>
      <c r="SZJ512" s="18"/>
      <c r="SZK512" s="18"/>
      <c r="SZL512" s="18"/>
      <c r="SZM512" s="18"/>
      <c r="SZN512" s="18"/>
      <c r="SZO512" s="18"/>
      <c r="SZP512" s="18"/>
      <c r="SZQ512" s="18"/>
      <c r="SZR512" s="18"/>
      <c r="SZS512" s="18"/>
      <c r="SZT512" s="18"/>
      <c r="SZU512" s="18"/>
      <c r="SZV512" s="18"/>
      <c r="SZW512" s="18"/>
      <c r="SZX512" s="18"/>
      <c r="SZY512" s="18"/>
      <c r="SZZ512" s="18"/>
      <c r="TAA512" s="18"/>
      <c r="TAB512" s="18"/>
      <c r="TAC512" s="18"/>
      <c r="TAD512" s="18"/>
      <c r="TAE512" s="18"/>
      <c r="TAF512" s="18"/>
      <c r="TAG512" s="18"/>
      <c r="TAH512" s="18"/>
      <c r="TAI512" s="18"/>
      <c r="TAJ512" s="18"/>
      <c r="TAK512" s="18"/>
      <c r="TAL512" s="18"/>
      <c r="TAM512" s="18"/>
      <c r="TAN512" s="18"/>
      <c r="TAO512" s="18"/>
      <c r="TAP512" s="18"/>
      <c r="TAQ512" s="18"/>
      <c r="TAR512" s="18"/>
      <c r="TAS512" s="18"/>
      <c r="TAT512" s="18"/>
      <c r="TAU512" s="18"/>
      <c r="TAV512" s="18"/>
      <c r="TAW512" s="18"/>
      <c r="TAX512" s="18"/>
      <c r="TAY512" s="18"/>
      <c r="TAZ512" s="18"/>
      <c r="TBA512" s="18"/>
      <c r="TBB512" s="18"/>
      <c r="TBC512" s="18"/>
      <c r="TBD512" s="18"/>
      <c r="TBE512" s="18"/>
      <c r="TBF512" s="18"/>
      <c r="TBG512" s="18"/>
      <c r="TBH512" s="18"/>
      <c r="TBI512" s="18"/>
      <c r="TBJ512" s="18"/>
      <c r="TBK512" s="18"/>
      <c r="TBL512" s="18"/>
      <c r="TBM512" s="18"/>
      <c r="TBN512" s="18"/>
      <c r="TBO512" s="18"/>
      <c r="TBP512" s="18"/>
      <c r="TBQ512" s="18"/>
      <c r="TBR512" s="18"/>
      <c r="TBS512" s="18"/>
      <c r="TBT512" s="18"/>
      <c r="TBU512" s="18"/>
      <c r="TBV512" s="18"/>
      <c r="TBW512" s="18"/>
      <c r="TBX512" s="18"/>
      <c r="TBY512" s="18"/>
      <c r="TBZ512" s="18"/>
      <c r="TCA512" s="18"/>
      <c r="TCB512" s="18"/>
      <c r="TCC512" s="18"/>
      <c r="TCD512" s="18"/>
      <c r="TCE512" s="18"/>
      <c r="TCF512" s="18"/>
      <c r="TCG512" s="18"/>
      <c r="TCH512" s="18"/>
      <c r="TCI512" s="18"/>
      <c r="TCJ512" s="18"/>
      <c r="TCK512" s="18"/>
      <c r="TCL512" s="18"/>
      <c r="TCM512" s="18"/>
      <c r="TCN512" s="18"/>
      <c r="TCO512" s="18"/>
      <c r="TCP512" s="18"/>
      <c r="TCQ512" s="18"/>
      <c r="TCR512" s="18"/>
      <c r="TCS512" s="18"/>
      <c r="TCT512" s="18"/>
      <c r="TCU512" s="18"/>
      <c r="TCV512" s="18"/>
      <c r="TCW512" s="18"/>
      <c r="TCX512" s="18"/>
      <c r="TCY512" s="18"/>
      <c r="TCZ512" s="18"/>
      <c r="TDA512" s="18"/>
      <c r="TDB512" s="18"/>
      <c r="TDC512" s="18"/>
      <c r="TDD512" s="18"/>
      <c r="TDE512" s="18"/>
      <c r="TDF512" s="18"/>
      <c r="TDG512" s="18"/>
      <c r="TDH512" s="18"/>
      <c r="TDI512" s="18"/>
      <c r="TDJ512" s="18"/>
      <c r="TDK512" s="18"/>
      <c r="TDL512" s="18"/>
      <c r="TDM512" s="18"/>
      <c r="TDN512" s="18"/>
      <c r="TDO512" s="18"/>
      <c r="TDP512" s="18"/>
      <c r="TDQ512" s="18"/>
      <c r="TDR512" s="18"/>
      <c r="TDS512" s="18"/>
      <c r="TDT512" s="18"/>
      <c r="TDU512" s="18"/>
      <c r="TDV512" s="18"/>
      <c r="TDW512" s="18"/>
      <c r="TDX512" s="18"/>
      <c r="TDY512" s="18"/>
      <c r="TDZ512" s="18"/>
      <c r="TEA512" s="18"/>
      <c r="TEB512" s="18"/>
      <c r="TEC512" s="18"/>
      <c r="TED512" s="18"/>
      <c r="TEE512" s="18"/>
      <c r="TEF512" s="18"/>
      <c r="TEG512" s="18"/>
      <c r="TEH512" s="18"/>
      <c r="TEI512" s="18"/>
      <c r="TEJ512" s="18"/>
      <c r="TEK512" s="18"/>
      <c r="TEL512" s="18"/>
      <c r="TEM512" s="18"/>
      <c r="TEN512" s="18"/>
      <c r="TEO512" s="18"/>
      <c r="TEP512" s="18"/>
      <c r="TEQ512" s="18"/>
      <c r="TER512" s="18"/>
      <c r="TES512" s="18"/>
      <c r="TET512" s="18"/>
      <c r="TEU512" s="18"/>
      <c r="TEV512" s="18"/>
      <c r="TEW512" s="18"/>
      <c r="TEX512" s="18"/>
      <c r="TEY512" s="18"/>
      <c r="TEZ512" s="18"/>
      <c r="TFA512" s="18"/>
      <c r="TFB512" s="18"/>
      <c r="TFC512" s="18"/>
      <c r="TFD512" s="18"/>
      <c r="TFE512" s="18"/>
      <c r="TFF512" s="18"/>
      <c r="TFG512" s="18"/>
      <c r="TFH512" s="18"/>
      <c r="TFI512" s="18"/>
      <c r="TFJ512" s="18"/>
      <c r="TFK512" s="18"/>
      <c r="TFL512" s="18"/>
      <c r="TFM512" s="18"/>
      <c r="TFN512" s="18"/>
      <c r="TFO512" s="18"/>
      <c r="TFP512" s="18"/>
      <c r="TFQ512" s="18"/>
      <c r="TFR512" s="18"/>
      <c r="TFS512" s="18"/>
      <c r="TFT512" s="18"/>
      <c r="TFU512" s="18"/>
      <c r="TFV512" s="18"/>
      <c r="TFW512" s="18"/>
      <c r="TFX512" s="18"/>
      <c r="TFY512" s="18"/>
      <c r="TFZ512" s="18"/>
      <c r="TGA512" s="18"/>
      <c r="TGB512" s="18"/>
      <c r="TGC512" s="18"/>
      <c r="TGD512" s="18"/>
      <c r="TGE512" s="18"/>
      <c r="TGF512" s="18"/>
      <c r="TGG512" s="18"/>
      <c r="TGH512" s="18"/>
      <c r="TGI512" s="18"/>
      <c r="TGJ512" s="18"/>
      <c r="TGK512" s="18"/>
      <c r="TGL512" s="18"/>
      <c r="TGM512" s="18"/>
      <c r="TGN512" s="18"/>
      <c r="TGO512" s="18"/>
      <c r="TGP512" s="18"/>
      <c r="TGQ512" s="18"/>
      <c r="TGR512" s="18"/>
      <c r="TGS512" s="18"/>
      <c r="TGT512" s="18"/>
      <c r="TGU512" s="18"/>
      <c r="TGV512" s="18"/>
      <c r="TGW512" s="18"/>
      <c r="TGX512" s="18"/>
      <c r="TGY512" s="18"/>
      <c r="TGZ512" s="18"/>
      <c r="THA512" s="18"/>
      <c r="THB512" s="18"/>
      <c r="THC512" s="18"/>
      <c r="THD512" s="18"/>
      <c r="THE512" s="18"/>
      <c r="THF512" s="18"/>
      <c r="THG512" s="18"/>
      <c r="THH512" s="18"/>
      <c r="THI512" s="18"/>
      <c r="THJ512" s="18"/>
      <c r="THK512" s="18"/>
      <c r="THL512" s="18"/>
      <c r="THM512" s="18"/>
      <c r="THN512" s="18"/>
      <c r="THO512" s="18"/>
      <c r="THP512" s="18"/>
      <c r="THQ512" s="18"/>
      <c r="THR512" s="18"/>
      <c r="THS512" s="18"/>
      <c r="THT512" s="18"/>
      <c r="THU512" s="18"/>
      <c r="THV512" s="18"/>
      <c r="THW512" s="18"/>
      <c r="THX512" s="18"/>
      <c r="THY512" s="18"/>
      <c r="THZ512" s="18"/>
      <c r="TIA512" s="18"/>
      <c r="TIB512" s="18"/>
      <c r="TIC512" s="18"/>
      <c r="TID512" s="18"/>
      <c r="TIE512" s="18"/>
      <c r="TIF512" s="18"/>
      <c r="TIG512" s="18"/>
      <c r="TIH512" s="18"/>
      <c r="TII512" s="18"/>
      <c r="TIJ512" s="18"/>
      <c r="TIK512" s="18"/>
      <c r="TIL512" s="18"/>
      <c r="TIM512" s="18"/>
      <c r="TIN512" s="18"/>
      <c r="TIO512" s="18"/>
      <c r="TIP512" s="18"/>
      <c r="TIQ512" s="18"/>
      <c r="TIR512" s="18"/>
      <c r="TIS512" s="18"/>
      <c r="TIT512" s="18"/>
      <c r="TIU512" s="18"/>
      <c r="TIV512" s="18"/>
      <c r="TIW512" s="18"/>
      <c r="TIX512" s="18"/>
      <c r="TIY512" s="18"/>
      <c r="TIZ512" s="18"/>
      <c r="TJA512" s="18"/>
      <c r="TJB512" s="18"/>
      <c r="TJC512" s="18"/>
      <c r="TJD512" s="18"/>
      <c r="TJE512" s="18"/>
      <c r="TJF512" s="18"/>
      <c r="TJG512" s="18"/>
      <c r="TJH512" s="18"/>
      <c r="TJI512" s="18"/>
      <c r="TJJ512" s="18"/>
      <c r="TJK512" s="18"/>
      <c r="TJL512" s="18"/>
      <c r="TJM512" s="18"/>
      <c r="TJN512" s="18"/>
      <c r="TJO512" s="18"/>
      <c r="TJP512" s="18"/>
      <c r="TJQ512" s="18"/>
      <c r="TJR512" s="18"/>
      <c r="TJS512" s="18"/>
      <c r="TJT512" s="18"/>
      <c r="TJU512" s="18"/>
      <c r="TJV512" s="18"/>
      <c r="TJW512" s="18"/>
      <c r="TJX512" s="18"/>
      <c r="TJY512" s="18"/>
      <c r="TJZ512" s="18"/>
      <c r="TKA512" s="18"/>
      <c r="TKB512" s="18"/>
      <c r="TKC512" s="18"/>
      <c r="TKD512" s="18"/>
      <c r="TKE512" s="18"/>
      <c r="TKF512" s="18"/>
      <c r="TKG512" s="18"/>
      <c r="TKH512" s="18"/>
      <c r="TKI512" s="18"/>
      <c r="TKJ512" s="18"/>
      <c r="TKK512" s="18"/>
      <c r="TKL512" s="18"/>
      <c r="TKM512" s="18"/>
      <c r="TKN512" s="18"/>
      <c r="TKO512" s="18"/>
      <c r="TKP512" s="18"/>
      <c r="TKQ512" s="18"/>
      <c r="TKR512" s="18"/>
      <c r="TKS512" s="18"/>
      <c r="TKT512" s="18"/>
      <c r="TKU512" s="18"/>
      <c r="TKV512" s="18"/>
      <c r="TKW512" s="18"/>
      <c r="TKX512" s="18"/>
      <c r="TKY512" s="18"/>
      <c r="TKZ512" s="18"/>
      <c r="TLA512" s="18"/>
      <c r="TLB512" s="18"/>
      <c r="TLC512" s="18"/>
      <c r="TLD512" s="18"/>
      <c r="TLE512" s="18"/>
      <c r="TLF512" s="18"/>
      <c r="TLG512" s="18"/>
      <c r="TLH512" s="18"/>
      <c r="TLI512" s="18"/>
      <c r="TLJ512" s="18"/>
      <c r="TLK512" s="18"/>
      <c r="TLL512" s="18"/>
      <c r="TLM512" s="18"/>
      <c r="TLN512" s="18"/>
      <c r="TLO512" s="18"/>
      <c r="TLP512" s="18"/>
      <c r="TLQ512" s="18"/>
      <c r="TLR512" s="18"/>
      <c r="TLS512" s="18"/>
      <c r="TLT512" s="18"/>
      <c r="TLU512" s="18"/>
      <c r="TLV512" s="18"/>
      <c r="TLW512" s="18"/>
      <c r="TLX512" s="18"/>
      <c r="TLY512" s="18"/>
      <c r="TLZ512" s="18"/>
      <c r="TMA512" s="18"/>
      <c r="TMB512" s="18"/>
      <c r="TMC512" s="18"/>
      <c r="TMD512" s="18"/>
      <c r="TME512" s="18"/>
      <c r="TMF512" s="18"/>
      <c r="TMG512" s="18"/>
      <c r="TMH512" s="18"/>
      <c r="TMI512" s="18"/>
      <c r="TMJ512" s="18"/>
      <c r="TMK512" s="18"/>
      <c r="TML512" s="18"/>
      <c r="TMM512" s="18"/>
      <c r="TMN512" s="18"/>
      <c r="TMO512" s="18"/>
      <c r="TMP512" s="18"/>
      <c r="TMQ512" s="18"/>
      <c r="TMR512" s="18"/>
      <c r="TMS512" s="18"/>
      <c r="TMT512" s="18"/>
      <c r="TMU512" s="18"/>
      <c r="TMV512" s="18"/>
      <c r="TMW512" s="18"/>
      <c r="TMX512" s="18"/>
      <c r="TMY512" s="18"/>
      <c r="TMZ512" s="18"/>
      <c r="TNA512" s="18"/>
      <c r="TNB512" s="18"/>
      <c r="TNC512" s="18"/>
      <c r="TND512" s="18"/>
      <c r="TNE512" s="18"/>
      <c r="TNF512" s="18"/>
      <c r="TNG512" s="18"/>
      <c r="TNH512" s="18"/>
      <c r="TNI512" s="18"/>
      <c r="TNJ512" s="18"/>
      <c r="TNK512" s="18"/>
      <c r="TNL512" s="18"/>
      <c r="TNM512" s="18"/>
      <c r="TNN512" s="18"/>
      <c r="TNO512" s="18"/>
      <c r="TNP512" s="18"/>
      <c r="TNQ512" s="18"/>
      <c r="TNR512" s="18"/>
      <c r="TNS512" s="18"/>
      <c r="TNT512" s="18"/>
      <c r="TNU512" s="18"/>
      <c r="TNV512" s="18"/>
      <c r="TNW512" s="18"/>
      <c r="TNX512" s="18"/>
      <c r="TNY512" s="18"/>
      <c r="TNZ512" s="18"/>
      <c r="TOA512" s="18"/>
      <c r="TOB512" s="18"/>
      <c r="TOC512" s="18"/>
      <c r="TOD512" s="18"/>
      <c r="TOE512" s="18"/>
      <c r="TOF512" s="18"/>
      <c r="TOG512" s="18"/>
      <c r="TOH512" s="18"/>
      <c r="TOI512" s="18"/>
      <c r="TOJ512" s="18"/>
      <c r="TOK512" s="18"/>
      <c r="TOL512" s="18"/>
      <c r="TOM512" s="18"/>
      <c r="TON512" s="18"/>
      <c r="TOO512" s="18"/>
      <c r="TOP512" s="18"/>
      <c r="TOQ512" s="18"/>
      <c r="TOR512" s="18"/>
      <c r="TOS512" s="18"/>
      <c r="TOT512" s="18"/>
      <c r="TOU512" s="18"/>
      <c r="TOV512" s="18"/>
      <c r="TOW512" s="18"/>
      <c r="TOX512" s="18"/>
      <c r="TOY512" s="18"/>
      <c r="TOZ512" s="18"/>
      <c r="TPA512" s="18"/>
      <c r="TPB512" s="18"/>
      <c r="TPC512" s="18"/>
      <c r="TPD512" s="18"/>
      <c r="TPE512" s="18"/>
      <c r="TPF512" s="18"/>
      <c r="TPG512" s="18"/>
      <c r="TPH512" s="18"/>
      <c r="TPI512" s="18"/>
      <c r="TPJ512" s="18"/>
      <c r="TPK512" s="18"/>
      <c r="TPL512" s="18"/>
      <c r="TPM512" s="18"/>
      <c r="TPN512" s="18"/>
      <c r="TPO512" s="18"/>
      <c r="TPP512" s="18"/>
      <c r="TPQ512" s="18"/>
      <c r="TPR512" s="18"/>
      <c r="TPS512" s="18"/>
      <c r="TPT512" s="18"/>
      <c r="TPU512" s="18"/>
      <c r="TPV512" s="18"/>
      <c r="TPW512" s="18"/>
      <c r="TPX512" s="18"/>
      <c r="TPY512" s="18"/>
      <c r="TPZ512" s="18"/>
      <c r="TQA512" s="18"/>
      <c r="TQB512" s="18"/>
      <c r="TQC512" s="18"/>
      <c r="TQD512" s="18"/>
      <c r="TQE512" s="18"/>
      <c r="TQF512" s="18"/>
      <c r="TQG512" s="18"/>
      <c r="TQH512" s="18"/>
      <c r="TQI512" s="18"/>
      <c r="TQJ512" s="18"/>
      <c r="TQK512" s="18"/>
      <c r="TQL512" s="18"/>
      <c r="TQM512" s="18"/>
      <c r="TQN512" s="18"/>
      <c r="TQO512" s="18"/>
      <c r="TQP512" s="18"/>
      <c r="TQQ512" s="18"/>
      <c r="TQR512" s="18"/>
      <c r="TQS512" s="18"/>
      <c r="TQT512" s="18"/>
      <c r="TQU512" s="18"/>
      <c r="TQV512" s="18"/>
      <c r="TQW512" s="18"/>
      <c r="TQX512" s="18"/>
      <c r="TQY512" s="18"/>
      <c r="TQZ512" s="18"/>
      <c r="TRA512" s="18"/>
      <c r="TRB512" s="18"/>
      <c r="TRC512" s="18"/>
      <c r="TRD512" s="18"/>
      <c r="TRE512" s="18"/>
      <c r="TRF512" s="18"/>
      <c r="TRG512" s="18"/>
      <c r="TRH512" s="18"/>
      <c r="TRI512" s="18"/>
      <c r="TRJ512" s="18"/>
      <c r="TRK512" s="18"/>
      <c r="TRL512" s="18"/>
      <c r="TRM512" s="18"/>
      <c r="TRN512" s="18"/>
      <c r="TRO512" s="18"/>
      <c r="TRP512" s="18"/>
      <c r="TRQ512" s="18"/>
      <c r="TRR512" s="18"/>
      <c r="TRS512" s="18"/>
      <c r="TRT512" s="18"/>
      <c r="TRU512" s="18"/>
      <c r="TRV512" s="18"/>
      <c r="TRW512" s="18"/>
      <c r="TRX512" s="18"/>
      <c r="TRY512" s="18"/>
      <c r="TRZ512" s="18"/>
      <c r="TSA512" s="18"/>
      <c r="TSB512" s="18"/>
      <c r="TSC512" s="18"/>
      <c r="TSD512" s="18"/>
      <c r="TSE512" s="18"/>
      <c r="TSF512" s="18"/>
      <c r="TSG512" s="18"/>
      <c r="TSH512" s="18"/>
      <c r="TSI512" s="18"/>
      <c r="TSJ512" s="18"/>
      <c r="TSK512" s="18"/>
      <c r="TSL512" s="18"/>
      <c r="TSM512" s="18"/>
      <c r="TSN512" s="18"/>
      <c r="TSO512" s="18"/>
      <c r="TSP512" s="18"/>
      <c r="TSQ512" s="18"/>
      <c r="TSR512" s="18"/>
      <c r="TSS512" s="18"/>
      <c r="TST512" s="18"/>
      <c r="TSU512" s="18"/>
      <c r="TSV512" s="18"/>
      <c r="TSW512" s="18"/>
      <c r="TSX512" s="18"/>
      <c r="TSY512" s="18"/>
      <c r="TSZ512" s="18"/>
      <c r="TTA512" s="18"/>
      <c r="TTB512" s="18"/>
      <c r="TTC512" s="18"/>
      <c r="TTD512" s="18"/>
      <c r="TTE512" s="18"/>
      <c r="TTF512" s="18"/>
      <c r="TTG512" s="18"/>
      <c r="TTH512" s="18"/>
      <c r="TTI512" s="18"/>
      <c r="TTJ512" s="18"/>
      <c r="TTK512" s="18"/>
      <c r="TTL512" s="18"/>
      <c r="TTM512" s="18"/>
      <c r="TTN512" s="18"/>
      <c r="TTO512" s="18"/>
      <c r="TTP512" s="18"/>
      <c r="TTQ512" s="18"/>
      <c r="TTR512" s="18"/>
      <c r="TTS512" s="18"/>
      <c r="TTT512" s="18"/>
      <c r="TTU512" s="18"/>
      <c r="TTV512" s="18"/>
      <c r="TTW512" s="18"/>
      <c r="TTX512" s="18"/>
      <c r="TTY512" s="18"/>
      <c r="TTZ512" s="18"/>
      <c r="TUA512" s="18"/>
      <c r="TUB512" s="18"/>
      <c r="TUC512" s="18"/>
      <c r="TUD512" s="18"/>
      <c r="TUE512" s="18"/>
      <c r="TUF512" s="18"/>
      <c r="TUG512" s="18"/>
      <c r="TUH512" s="18"/>
      <c r="TUI512" s="18"/>
      <c r="TUJ512" s="18"/>
      <c r="TUK512" s="18"/>
      <c r="TUL512" s="18"/>
      <c r="TUM512" s="18"/>
      <c r="TUN512" s="18"/>
      <c r="TUO512" s="18"/>
      <c r="TUP512" s="18"/>
      <c r="TUQ512" s="18"/>
      <c r="TUR512" s="18"/>
      <c r="TUS512" s="18"/>
      <c r="TUT512" s="18"/>
      <c r="TUU512" s="18"/>
      <c r="TUV512" s="18"/>
      <c r="TUW512" s="18"/>
      <c r="TUX512" s="18"/>
      <c r="TUY512" s="18"/>
      <c r="TUZ512" s="18"/>
      <c r="TVA512" s="18"/>
      <c r="TVB512" s="18"/>
      <c r="TVC512" s="18"/>
      <c r="TVD512" s="18"/>
      <c r="TVE512" s="18"/>
      <c r="TVF512" s="18"/>
      <c r="TVG512" s="18"/>
      <c r="TVH512" s="18"/>
      <c r="TVI512" s="18"/>
      <c r="TVJ512" s="18"/>
      <c r="TVK512" s="18"/>
      <c r="TVL512" s="18"/>
      <c r="TVM512" s="18"/>
      <c r="TVN512" s="18"/>
      <c r="TVO512" s="18"/>
      <c r="TVP512" s="18"/>
      <c r="TVQ512" s="18"/>
      <c r="TVR512" s="18"/>
      <c r="TVS512" s="18"/>
      <c r="TVT512" s="18"/>
      <c r="TVU512" s="18"/>
      <c r="TVV512" s="18"/>
      <c r="TVW512" s="18"/>
      <c r="TVX512" s="18"/>
      <c r="TVY512" s="18"/>
      <c r="TVZ512" s="18"/>
      <c r="TWA512" s="18"/>
      <c r="TWB512" s="18"/>
      <c r="TWC512" s="18"/>
      <c r="TWD512" s="18"/>
      <c r="TWE512" s="18"/>
      <c r="TWF512" s="18"/>
      <c r="TWG512" s="18"/>
      <c r="TWH512" s="18"/>
      <c r="TWI512" s="18"/>
      <c r="TWJ512" s="18"/>
      <c r="TWK512" s="18"/>
      <c r="TWL512" s="18"/>
      <c r="TWM512" s="18"/>
      <c r="TWN512" s="18"/>
      <c r="TWO512" s="18"/>
      <c r="TWP512" s="18"/>
      <c r="TWQ512" s="18"/>
      <c r="TWR512" s="18"/>
      <c r="TWS512" s="18"/>
      <c r="TWT512" s="18"/>
      <c r="TWU512" s="18"/>
      <c r="TWV512" s="18"/>
      <c r="TWW512" s="18"/>
      <c r="TWX512" s="18"/>
      <c r="TWY512" s="18"/>
      <c r="TWZ512" s="18"/>
      <c r="TXA512" s="18"/>
      <c r="TXB512" s="18"/>
      <c r="TXC512" s="18"/>
      <c r="TXD512" s="18"/>
      <c r="TXE512" s="18"/>
      <c r="TXF512" s="18"/>
      <c r="TXG512" s="18"/>
      <c r="TXH512" s="18"/>
      <c r="TXI512" s="18"/>
      <c r="TXJ512" s="18"/>
      <c r="TXK512" s="18"/>
      <c r="TXL512" s="18"/>
      <c r="TXM512" s="18"/>
      <c r="TXN512" s="18"/>
      <c r="TXO512" s="18"/>
      <c r="TXP512" s="18"/>
      <c r="TXQ512" s="18"/>
      <c r="TXR512" s="18"/>
      <c r="TXS512" s="18"/>
      <c r="TXT512" s="18"/>
      <c r="TXU512" s="18"/>
      <c r="TXV512" s="18"/>
      <c r="TXW512" s="18"/>
      <c r="TXX512" s="18"/>
      <c r="TXY512" s="18"/>
      <c r="TXZ512" s="18"/>
      <c r="TYA512" s="18"/>
      <c r="TYB512" s="18"/>
      <c r="TYC512" s="18"/>
      <c r="TYD512" s="18"/>
      <c r="TYE512" s="18"/>
      <c r="TYF512" s="18"/>
      <c r="TYG512" s="18"/>
      <c r="TYH512" s="18"/>
      <c r="TYI512" s="18"/>
      <c r="TYJ512" s="18"/>
      <c r="TYK512" s="18"/>
      <c r="TYL512" s="18"/>
      <c r="TYM512" s="18"/>
      <c r="TYN512" s="18"/>
      <c r="TYO512" s="18"/>
      <c r="TYP512" s="18"/>
      <c r="TYQ512" s="18"/>
      <c r="TYR512" s="18"/>
      <c r="TYS512" s="18"/>
      <c r="TYT512" s="18"/>
      <c r="TYU512" s="18"/>
      <c r="TYV512" s="18"/>
      <c r="TYW512" s="18"/>
      <c r="TYX512" s="18"/>
      <c r="TYY512" s="18"/>
      <c r="TYZ512" s="18"/>
      <c r="TZA512" s="18"/>
      <c r="TZB512" s="18"/>
      <c r="TZC512" s="18"/>
      <c r="TZD512" s="18"/>
      <c r="TZE512" s="18"/>
      <c r="TZF512" s="18"/>
      <c r="TZG512" s="18"/>
      <c r="TZH512" s="18"/>
      <c r="TZI512" s="18"/>
      <c r="TZJ512" s="18"/>
      <c r="TZK512" s="18"/>
      <c r="TZL512" s="18"/>
      <c r="TZM512" s="18"/>
      <c r="TZN512" s="18"/>
      <c r="TZO512" s="18"/>
      <c r="TZP512" s="18"/>
      <c r="TZQ512" s="18"/>
      <c r="TZR512" s="18"/>
      <c r="TZS512" s="18"/>
      <c r="TZT512" s="18"/>
      <c r="TZU512" s="18"/>
      <c r="TZV512" s="18"/>
      <c r="TZW512" s="18"/>
      <c r="TZX512" s="18"/>
      <c r="TZY512" s="18"/>
      <c r="TZZ512" s="18"/>
      <c r="UAA512" s="18"/>
      <c r="UAB512" s="18"/>
      <c r="UAC512" s="18"/>
      <c r="UAD512" s="18"/>
      <c r="UAE512" s="18"/>
      <c r="UAF512" s="18"/>
      <c r="UAG512" s="18"/>
      <c r="UAH512" s="18"/>
      <c r="UAI512" s="18"/>
      <c r="UAJ512" s="18"/>
      <c r="UAK512" s="18"/>
      <c r="UAL512" s="18"/>
      <c r="UAM512" s="18"/>
      <c r="UAN512" s="18"/>
      <c r="UAO512" s="18"/>
      <c r="UAP512" s="18"/>
      <c r="UAQ512" s="18"/>
      <c r="UAR512" s="18"/>
      <c r="UAS512" s="18"/>
      <c r="UAT512" s="18"/>
      <c r="UAU512" s="18"/>
      <c r="UAV512" s="18"/>
      <c r="UAW512" s="18"/>
      <c r="UAX512" s="18"/>
      <c r="UAY512" s="18"/>
      <c r="UAZ512" s="18"/>
      <c r="UBA512" s="18"/>
      <c r="UBB512" s="18"/>
      <c r="UBC512" s="18"/>
      <c r="UBD512" s="18"/>
      <c r="UBE512" s="18"/>
      <c r="UBF512" s="18"/>
      <c r="UBG512" s="18"/>
      <c r="UBH512" s="18"/>
      <c r="UBI512" s="18"/>
      <c r="UBJ512" s="18"/>
      <c r="UBK512" s="18"/>
      <c r="UBL512" s="18"/>
      <c r="UBM512" s="18"/>
      <c r="UBN512" s="18"/>
      <c r="UBO512" s="18"/>
      <c r="UBP512" s="18"/>
      <c r="UBQ512" s="18"/>
      <c r="UBR512" s="18"/>
      <c r="UBS512" s="18"/>
      <c r="UBT512" s="18"/>
      <c r="UBU512" s="18"/>
      <c r="UBV512" s="18"/>
      <c r="UBW512" s="18"/>
      <c r="UBX512" s="18"/>
      <c r="UBY512" s="18"/>
      <c r="UBZ512" s="18"/>
      <c r="UCA512" s="18"/>
      <c r="UCB512" s="18"/>
      <c r="UCC512" s="18"/>
      <c r="UCD512" s="18"/>
      <c r="UCE512" s="18"/>
      <c r="UCF512" s="18"/>
      <c r="UCG512" s="18"/>
      <c r="UCH512" s="18"/>
      <c r="UCI512" s="18"/>
      <c r="UCJ512" s="18"/>
      <c r="UCK512" s="18"/>
      <c r="UCL512" s="18"/>
      <c r="UCM512" s="18"/>
      <c r="UCN512" s="18"/>
      <c r="UCO512" s="18"/>
      <c r="UCP512" s="18"/>
      <c r="UCQ512" s="18"/>
      <c r="UCR512" s="18"/>
      <c r="UCS512" s="18"/>
      <c r="UCT512" s="18"/>
      <c r="UCU512" s="18"/>
      <c r="UCV512" s="18"/>
      <c r="UCW512" s="18"/>
      <c r="UCX512" s="18"/>
      <c r="UCY512" s="18"/>
      <c r="UCZ512" s="18"/>
      <c r="UDA512" s="18"/>
      <c r="UDB512" s="18"/>
      <c r="UDC512" s="18"/>
      <c r="UDD512" s="18"/>
      <c r="UDE512" s="18"/>
      <c r="UDF512" s="18"/>
      <c r="UDG512" s="18"/>
      <c r="UDH512" s="18"/>
      <c r="UDI512" s="18"/>
      <c r="UDJ512" s="18"/>
      <c r="UDK512" s="18"/>
      <c r="UDL512" s="18"/>
      <c r="UDM512" s="18"/>
      <c r="UDN512" s="18"/>
      <c r="UDO512" s="18"/>
      <c r="UDP512" s="18"/>
      <c r="UDQ512" s="18"/>
      <c r="UDR512" s="18"/>
      <c r="UDS512" s="18"/>
      <c r="UDT512" s="18"/>
      <c r="UDU512" s="18"/>
      <c r="UDV512" s="18"/>
      <c r="UDW512" s="18"/>
      <c r="UDX512" s="18"/>
      <c r="UDY512" s="18"/>
      <c r="UDZ512" s="18"/>
      <c r="UEA512" s="18"/>
      <c r="UEB512" s="18"/>
      <c r="UEC512" s="18"/>
      <c r="UED512" s="18"/>
      <c r="UEE512" s="18"/>
      <c r="UEF512" s="18"/>
      <c r="UEG512" s="18"/>
      <c r="UEH512" s="18"/>
      <c r="UEI512" s="18"/>
      <c r="UEJ512" s="18"/>
      <c r="UEK512" s="18"/>
      <c r="UEL512" s="18"/>
      <c r="UEM512" s="18"/>
      <c r="UEN512" s="18"/>
      <c r="UEO512" s="18"/>
      <c r="UEP512" s="18"/>
      <c r="UEQ512" s="18"/>
      <c r="UER512" s="18"/>
      <c r="UES512" s="18"/>
      <c r="UET512" s="18"/>
      <c r="UEU512" s="18"/>
      <c r="UEV512" s="18"/>
      <c r="UEW512" s="18"/>
      <c r="UEX512" s="18"/>
      <c r="UEY512" s="18"/>
      <c r="UEZ512" s="18"/>
      <c r="UFA512" s="18"/>
      <c r="UFB512" s="18"/>
      <c r="UFC512" s="18"/>
      <c r="UFD512" s="18"/>
      <c r="UFE512" s="18"/>
      <c r="UFF512" s="18"/>
      <c r="UFG512" s="18"/>
      <c r="UFH512" s="18"/>
      <c r="UFI512" s="18"/>
      <c r="UFJ512" s="18"/>
      <c r="UFK512" s="18"/>
      <c r="UFL512" s="18"/>
      <c r="UFM512" s="18"/>
      <c r="UFN512" s="18"/>
      <c r="UFO512" s="18"/>
      <c r="UFP512" s="18"/>
      <c r="UFQ512" s="18"/>
      <c r="UFR512" s="18"/>
      <c r="UFS512" s="18"/>
      <c r="UFT512" s="18"/>
      <c r="UFU512" s="18"/>
      <c r="UFV512" s="18"/>
      <c r="UFW512" s="18"/>
      <c r="UFX512" s="18"/>
      <c r="UFY512" s="18"/>
      <c r="UFZ512" s="18"/>
      <c r="UGA512" s="18"/>
      <c r="UGB512" s="18"/>
      <c r="UGC512" s="18"/>
      <c r="UGD512" s="18"/>
      <c r="UGE512" s="18"/>
      <c r="UGF512" s="18"/>
      <c r="UGG512" s="18"/>
      <c r="UGH512" s="18"/>
      <c r="UGI512" s="18"/>
      <c r="UGJ512" s="18"/>
      <c r="UGK512" s="18"/>
      <c r="UGL512" s="18"/>
      <c r="UGM512" s="18"/>
      <c r="UGN512" s="18"/>
      <c r="UGO512" s="18"/>
      <c r="UGP512" s="18"/>
      <c r="UGQ512" s="18"/>
      <c r="UGR512" s="18"/>
      <c r="UGS512" s="18"/>
      <c r="UGT512" s="18"/>
      <c r="UGU512" s="18"/>
      <c r="UGV512" s="18"/>
      <c r="UGW512" s="18"/>
      <c r="UGX512" s="18"/>
      <c r="UGY512" s="18"/>
      <c r="UGZ512" s="18"/>
      <c r="UHA512" s="18"/>
      <c r="UHB512" s="18"/>
      <c r="UHC512" s="18"/>
      <c r="UHD512" s="18"/>
      <c r="UHE512" s="18"/>
      <c r="UHF512" s="18"/>
      <c r="UHG512" s="18"/>
      <c r="UHH512" s="18"/>
      <c r="UHI512" s="18"/>
      <c r="UHJ512" s="18"/>
      <c r="UHK512" s="18"/>
      <c r="UHL512" s="18"/>
      <c r="UHM512" s="18"/>
      <c r="UHN512" s="18"/>
      <c r="UHO512" s="18"/>
      <c r="UHP512" s="18"/>
      <c r="UHQ512" s="18"/>
      <c r="UHR512" s="18"/>
      <c r="UHS512" s="18"/>
      <c r="UHT512" s="18"/>
      <c r="UHU512" s="18"/>
      <c r="UHV512" s="18"/>
      <c r="UHW512" s="18"/>
      <c r="UHX512" s="18"/>
      <c r="UHY512" s="18"/>
      <c r="UHZ512" s="18"/>
      <c r="UIA512" s="18"/>
      <c r="UIB512" s="18"/>
      <c r="UIC512" s="18"/>
      <c r="UID512" s="18"/>
      <c r="UIE512" s="18"/>
      <c r="UIF512" s="18"/>
      <c r="UIG512" s="18"/>
      <c r="UIH512" s="18"/>
      <c r="UII512" s="18"/>
      <c r="UIJ512" s="18"/>
      <c r="UIK512" s="18"/>
      <c r="UIL512" s="18"/>
      <c r="UIM512" s="18"/>
      <c r="UIN512" s="18"/>
      <c r="UIO512" s="18"/>
      <c r="UIP512" s="18"/>
      <c r="UIQ512" s="18"/>
      <c r="UIR512" s="18"/>
      <c r="UIS512" s="18"/>
      <c r="UIT512" s="18"/>
      <c r="UIU512" s="18"/>
      <c r="UIV512" s="18"/>
      <c r="UIW512" s="18"/>
      <c r="UIX512" s="18"/>
      <c r="UIY512" s="18"/>
      <c r="UIZ512" s="18"/>
      <c r="UJA512" s="18"/>
      <c r="UJB512" s="18"/>
      <c r="UJC512" s="18"/>
      <c r="UJD512" s="18"/>
      <c r="UJE512" s="18"/>
      <c r="UJF512" s="18"/>
      <c r="UJG512" s="18"/>
      <c r="UJH512" s="18"/>
      <c r="UJI512" s="18"/>
      <c r="UJJ512" s="18"/>
      <c r="UJK512" s="18"/>
      <c r="UJL512" s="18"/>
      <c r="UJM512" s="18"/>
      <c r="UJN512" s="18"/>
      <c r="UJO512" s="18"/>
      <c r="UJP512" s="18"/>
      <c r="UJQ512" s="18"/>
      <c r="UJR512" s="18"/>
      <c r="UJS512" s="18"/>
      <c r="UJT512" s="18"/>
      <c r="UJU512" s="18"/>
      <c r="UJV512" s="18"/>
      <c r="UJW512" s="18"/>
      <c r="UJX512" s="18"/>
      <c r="UJY512" s="18"/>
      <c r="UJZ512" s="18"/>
      <c r="UKA512" s="18"/>
      <c r="UKB512" s="18"/>
      <c r="UKC512" s="18"/>
      <c r="UKD512" s="18"/>
      <c r="UKE512" s="18"/>
      <c r="UKF512" s="18"/>
      <c r="UKG512" s="18"/>
      <c r="UKH512" s="18"/>
      <c r="UKI512" s="18"/>
      <c r="UKJ512" s="18"/>
      <c r="UKK512" s="18"/>
      <c r="UKL512" s="18"/>
      <c r="UKM512" s="18"/>
      <c r="UKN512" s="18"/>
      <c r="UKO512" s="18"/>
      <c r="UKP512" s="18"/>
      <c r="UKQ512" s="18"/>
      <c r="UKR512" s="18"/>
      <c r="UKS512" s="18"/>
      <c r="UKT512" s="18"/>
      <c r="UKU512" s="18"/>
      <c r="UKV512" s="18"/>
      <c r="UKW512" s="18"/>
      <c r="UKX512" s="18"/>
      <c r="UKY512" s="18"/>
      <c r="UKZ512" s="18"/>
      <c r="ULA512" s="18"/>
      <c r="ULB512" s="18"/>
      <c r="ULC512" s="18"/>
      <c r="ULD512" s="18"/>
      <c r="ULE512" s="18"/>
      <c r="ULF512" s="18"/>
      <c r="ULG512" s="18"/>
      <c r="ULH512" s="18"/>
      <c r="ULI512" s="18"/>
      <c r="ULJ512" s="18"/>
      <c r="ULK512" s="18"/>
      <c r="ULL512" s="18"/>
      <c r="ULM512" s="18"/>
      <c r="ULN512" s="18"/>
      <c r="ULO512" s="18"/>
      <c r="ULP512" s="18"/>
      <c r="ULQ512" s="18"/>
      <c r="ULR512" s="18"/>
      <c r="ULS512" s="18"/>
      <c r="ULT512" s="18"/>
      <c r="ULU512" s="18"/>
      <c r="ULV512" s="18"/>
      <c r="ULW512" s="18"/>
      <c r="ULX512" s="18"/>
      <c r="ULY512" s="18"/>
      <c r="ULZ512" s="18"/>
      <c r="UMA512" s="18"/>
      <c r="UMB512" s="18"/>
      <c r="UMC512" s="18"/>
      <c r="UMD512" s="18"/>
      <c r="UME512" s="18"/>
      <c r="UMF512" s="18"/>
      <c r="UMG512" s="18"/>
      <c r="UMH512" s="18"/>
      <c r="UMI512" s="18"/>
      <c r="UMJ512" s="18"/>
      <c r="UMK512" s="18"/>
      <c r="UML512" s="18"/>
      <c r="UMM512" s="18"/>
      <c r="UMN512" s="18"/>
      <c r="UMO512" s="18"/>
      <c r="UMP512" s="18"/>
      <c r="UMQ512" s="18"/>
      <c r="UMR512" s="18"/>
      <c r="UMS512" s="18"/>
      <c r="UMT512" s="18"/>
      <c r="UMU512" s="18"/>
      <c r="UMV512" s="18"/>
      <c r="UMW512" s="18"/>
      <c r="UMX512" s="18"/>
      <c r="UMY512" s="18"/>
      <c r="UMZ512" s="18"/>
      <c r="UNA512" s="18"/>
      <c r="UNB512" s="18"/>
      <c r="UNC512" s="18"/>
      <c r="UND512" s="18"/>
      <c r="UNE512" s="18"/>
      <c r="UNF512" s="18"/>
      <c r="UNG512" s="18"/>
      <c r="UNH512" s="18"/>
      <c r="UNI512" s="18"/>
      <c r="UNJ512" s="18"/>
      <c r="UNK512" s="18"/>
      <c r="UNL512" s="18"/>
      <c r="UNM512" s="18"/>
      <c r="UNN512" s="18"/>
      <c r="UNO512" s="18"/>
      <c r="UNP512" s="18"/>
      <c r="UNQ512" s="18"/>
      <c r="UNR512" s="18"/>
      <c r="UNS512" s="18"/>
      <c r="UNT512" s="18"/>
      <c r="UNU512" s="18"/>
      <c r="UNV512" s="18"/>
      <c r="UNW512" s="18"/>
      <c r="UNX512" s="18"/>
      <c r="UNY512" s="18"/>
      <c r="UNZ512" s="18"/>
      <c r="UOA512" s="18"/>
      <c r="UOB512" s="18"/>
      <c r="UOC512" s="18"/>
      <c r="UOD512" s="18"/>
      <c r="UOE512" s="18"/>
      <c r="UOF512" s="18"/>
      <c r="UOG512" s="18"/>
      <c r="UOH512" s="18"/>
      <c r="UOI512" s="18"/>
      <c r="UOJ512" s="18"/>
      <c r="UOK512" s="18"/>
      <c r="UOL512" s="18"/>
      <c r="UOM512" s="18"/>
      <c r="UON512" s="18"/>
      <c r="UOO512" s="18"/>
      <c r="UOP512" s="18"/>
      <c r="UOQ512" s="18"/>
      <c r="UOR512" s="18"/>
      <c r="UOS512" s="18"/>
      <c r="UOT512" s="18"/>
      <c r="UOU512" s="18"/>
      <c r="UOV512" s="18"/>
      <c r="UOW512" s="18"/>
      <c r="UOX512" s="18"/>
      <c r="UOY512" s="18"/>
      <c r="UOZ512" s="18"/>
      <c r="UPA512" s="18"/>
      <c r="UPB512" s="18"/>
      <c r="UPC512" s="18"/>
      <c r="UPD512" s="18"/>
      <c r="UPE512" s="18"/>
      <c r="UPF512" s="18"/>
      <c r="UPG512" s="18"/>
      <c r="UPH512" s="18"/>
      <c r="UPI512" s="18"/>
      <c r="UPJ512" s="18"/>
      <c r="UPK512" s="18"/>
      <c r="UPL512" s="18"/>
      <c r="UPM512" s="18"/>
      <c r="UPN512" s="18"/>
      <c r="UPO512" s="18"/>
      <c r="UPP512" s="18"/>
      <c r="UPQ512" s="18"/>
      <c r="UPR512" s="18"/>
      <c r="UPS512" s="18"/>
      <c r="UPT512" s="18"/>
      <c r="UPU512" s="18"/>
      <c r="UPV512" s="18"/>
      <c r="UPW512" s="18"/>
      <c r="UPX512" s="18"/>
      <c r="UPY512" s="18"/>
      <c r="UPZ512" s="18"/>
      <c r="UQA512" s="18"/>
      <c r="UQB512" s="18"/>
      <c r="UQC512" s="18"/>
      <c r="UQD512" s="18"/>
      <c r="UQE512" s="18"/>
      <c r="UQF512" s="18"/>
      <c r="UQG512" s="18"/>
      <c r="UQH512" s="18"/>
      <c r="UQI512" s="18"/>
      <c r="UQJ512" s="18"/>
      <c r="UQK512" s="18"/>
      <c r="UQL512" s="18"/>
      <c r="UQM512" s="18"/>
      <c r="UQN512" s="18"/>
      <c r="UQO512" s="18"/>
      <c r="UQP512" s="18"/>
      <c r="UQQ512" s="18"/>
      <c r="UQR512" s="18"/>
      <c r="UQS512" s="18"/>
      <c r="UQT512" s="18"/>
      <c r="UQU512" s="18"/>
      <c r="UQV512" s="18"/>
      <c r="UQW512" s="18"/>
      <c r="UQX512" s="18"/>
      <c r="UQY512" s="18"/>
      <c r="UQZ512" s="18"/>
      <c r="URA512" s="18"/>
      <c r="URB512" s="18"/>
      <c r="URC512" s="18"/>
      <c r="URD512" s="18"/>
      <c r="URE512" s="18"/>
      <c r="URF512" s="18"/>
      <c r="URG512" s="18"/>
      <c r="URH512" s="18"/>
      <c r="URI512" s="18"/>
      <c r="URJ512" s="18"/>
      <c r="URK512" s="18"/>
      <c r="URL512" s="18"/>
      <c r="URM512" s="18"/>
      <c r="URN512" s="18"/>
      <c r="URO512" s="18"/>
      <c r="URP512" s="18"/>
      <c r="URQ512" s="18"/>
      <c r="URR512" s="18"/>
      <c r="URS512" s="18"/>
      <c r="URT512" s="18"/>
      <c r="URU512" s="18"/>
      <c r="URV512" s="18"/>
      <c r="URW512" s="18"/>
      <c r="URX512" s="18"/>
      <c r="URY512" s="18"/>
      <c r="URZ512" s="18"/>
      <c r="USA512" s="18"/>
      <c r="USB512" s="18"/>
      <c r="USC512" s="18"/>
      <c r="USD512" s="18"/>
      <c r="USE512" s="18"/>
      <c r="USF512" s="18"/>
      <c r="USG512" s="18"/>
      <c r="USH512" s="18"/>
      <c r="USI512" s="18"/>
      <c r="USJ512" s="18"/>
      <c r="USK512" s="18"/>
      <c r="USL512" s="18"/>
      <c r="USM512" s="18"/>
      <c r="USN512" s="18"/>
      <c r="USO512" s="18"/>
      <c r="USP512" s="18"/>
      <c r="USQ512" s="18"/>
      <c r="USR512" s="18"/>
      <c r="USS512" s="18"/>
      <c r="UST512" s="18"/>
      <c r="USU512" s="18"/>
      <c r="USV512" s="18"/>
      <c r="USW512" s="18"/>
      <c r="USX512" s="18"/>
      <c r="USY512" s="18"/>
      <c r="USZ512" s="18"/>
      <c r="UTA512" s="18"/>
      <c r="UTB512" s="18"/>
      <c r="UTC512" s="18"/>
      <c r="UTD512" s="18"/>
      <c r="UTE512" s="18"/>
      <c r="UTF512" s="18"/>
      <c r="UTG512" s="18"/>
      <c r="UTH512" s="18"/>
      <c r="UTI512" s="18"/>
      <c r="UTJ512" s="18"/>
      <c r="UTK512" s="18"/>
      <c r="UTL512" s="18"/>
      <c r="UTM512" s="18"/>
      <c r="UTN512" s="18"/>
      <c r="UTO512" s="18"/>
      <c r="UTP512" s="18"/>
      <c r="UTQ512" s="18"/>
      <c r="UTR512" s="18"/>
      <c r="UTS512" s="18"/>
      <c r="UTT512" s="18"/>
      <c r="UTU512" s="18"/>
      <c r="UTV512" s="18"/>
      <c r="UTW512" s="18"/>
      <c r="UTX512" s="18"/>
      <c r="UTY512" s="18"/>
      <c r="UTZ512" s="18"/>
      <c r="UUA512" s="18"/>
      <c r="UUB512" s="18"/>
      <c r="UUC512" s="18"/>
      <c r="UUD512" s="18"/>
      <c r="UUE512" s="18"/>
      <c r="UUF512" s="18"/>
      <c r="UUG512" s="18"/>
      <c r="UUH512" s="18"/>
      <c r="UUI512" s="18"/>
      <c r="UUJ512" s="18"/>
      <c r="UUK512" s="18"/>
      <c r="UUL512" s="18"/>
      <c r="UUM512" s="18"/>
      <c r="UUN512" s="18"/>
      <c r="UUO512" s="18"/>
      <c r="UUP512" s="18"/>
      <c r="UUQ512" s="18"/>
      <c r="UUR512" s="18"/>
      <c r="UUS512" s="18"/>
      <c r="UUT512" s="18"/>
      <c r="UUU512" s="18"/>
      <c r="UUV512" s="18"/>
      <c r="UUW512" s="18"/>
      <c r="UUX512" s="18"/>
      <c r="UUY512" s="18"/>
      <c r="UUZ512" s="18"/>
      <c r="UVA512" s="18"/>
      <c r="UVB512" s="18"/>
      <c r="UVC512" s="18"/>
      <c r="UVD512" s="18"/>
      <c r="UVE512" s="18"/>
      <c r="UVF512" s="18"/>
      <c r="UVG512" s="18"/>
      <c r="UVH512" s="18"/>
      <c r="UVI512" s="18"/>
      <c r="UVJ512" s="18"/>
      <c r="UVK512" s="18"/>
      <c r="UVL512" s="18"/>
      <c r="UVM512" s="18"/>
      <c r="UVN512" s="18"/>
      <c r="UVO512" s="18"/>
      <c r="UVP512" s="18"/>
      <c r="UVQ512" s="18"/>
      <c r="UVR512" s="18"/>
      <c r="UVS512" s="18"/>
      <c r="UVT512" s="18"/>
      <c r="UVU512" s="18"/>
      <c r="UVV512" s="18"/>
      <c r="UVW512" s="18"/>
      <c r="UVX512" s="18"/>
      <c r="UVY512" s="18"/>
      <c r="UVZ512" s="18"/>
      <c r="UWA512" s="18"/>
      <c r="UWB512" s="18"/>
      <c r="UWC512" s="18"/>
      <c r="UWD512" s="18"/>
      <c r="UWE512" s="18"/>
      <c r="UWF512" s="18"/>
      <c r="UWG512" s="18"/>
      <c r="UWH512" s="18"/>
      <c r="UWI512" s="18"/>
      <c r="UWJ512" s="18"/>
      <c r="UWK512" s="18"/>
      <c r="UWL512" s="18"/>
      <c r="UWM512" s="18"/>
      <c r="UWN512" s="18"/>
      <c r="UWO512" s="18"/>
      <c r="UWP512" s="18"/>
      <c r="UWQ512" s="18"/>
      <c r="UWR512" s="18"/>
      <c r="UWS512" s="18"/>
      <c r="UWT512" s="18"/>
      <c r="UWU512" s="18"/>
      <c r="UWV512" s="18"/>
      <c r="UWW512" s="18"/>
      <c r="UWX512" s="18"/>
      <c r="UWY512" s="18"/>
      <c r="UWZ512" s="18"/>
      <c r="UXA512" s="18"/>
      <c r="UXB512" s="18"/>
      <c r="UXC512" s="18"/>
      <c r="UXD512" s="18"/>
      <c r="UXE512" s="18"/>
      <c r="UXF512" s="18"/>
      <c r="UXG512" s="18"/>
      <c r="UXH512" s="18"/>
      <c r="UXI512" s="18"/>
      <c r="UXJ512" s="18"/>
      <c r="UXK512" s="18"/>
      <c r="UXL512" s="18"/>
      <c r="UXM512" s="18"/>
      <c r="UXN512" s="18"/>
      <c r="UXO512" s="18"/>
      <c r="UXP512" s="18"/>
      <c r="UXQ512" s="18"/>
      <c r="UXR512" s="18"/>
      <c r="UXS512" s="18"/>
      <c r="UXT512" s="18"/>
      <c r="UXU512" s="18"/>
      <c r="UXV512" s="18"/>
      <c r="UXW512" s="18"/>
      <c r="UXX512" s="18"/>
      <c r="UXY512" s="18"/>
      <c r="UXZ512" s="18"/>
      <c r="UYA512" s="18"/>
      <c r="UYB512" s="18"/>
      <c r="UYC512" s="18"/>
      <c r="UYD512" s="18"/>
      <c r="UYE512" s="18"/>
      <c r="UYF512" s="18"/>
      <c r="UYG512" s="18"/>
      <c r="UYH512" s="18"/>
      <c r="UYI512" s="18"/>
      <c r="UYJ512" s="18"/>
      <c r="UYK512" s="18"/>
      <c r="UYL512" s="18"/>
      <c r="UYM512" s="18"/>
      <c r="UYN512" s="18"/>
      <c r="UYO512" s="18"/>
      <c r="UYP512" s="18"/>
      <c r="UYQ512" s="18"/>
      <c r="UYR512" s="18"/>
      <c r="UYS512" s="18"/>
      <c r="UYT512" s="18"/>
      <c r="UYU512" s="18"/>
      <c r="UYV512" s="18"/>
      <c r="UYW512" s="18"/>
      <c r="UYX512" s="18"/>
      <c r="UYY512" s="18"/>
      <c r="UYZ512" s="18"/>
      <c r="UZA512" s="18"/>
      <c r="UZB512" s="18"/>
      <c r="UZC512" s="18"/>
      <c r="UZD512" s="18"/>
      <c r="UZE512" s="18"/>
      <c r="UZF512" s="18"/>
      <c r="UZG512" s="18"/>
      <c r="UZH512" s="18"/>
      <c r="UZI512" s="18"/>
      <c r="UZJ512" s="18"/>
      <c r="UZK512" s="18"/>
      <c r="UZL512" s="18"/>
      <c r="UZM512" s="18"/>
      <c r="UZN512" s="18"/>
      <c r="UZO512" s="18"/>
      <c r="UZP512" s="18"/>
      <c r="UZQ512" s="18"/>
      <c r="UZR512" s="18"/>
      <c r="UZS512" s="18"/>
      <c r="UZT512" s="18"/>
      <c r="UZU512" s="18"/>
      <c r="UZV512" s="18"/>
      <c r="UZW512" s="18"/>
      <c r="UZX512" s="18"/>
      <c r="UZY512" s="18"/>
      <c r="UZZ512" s="18"/>
      <c r="VAA512" s="18"/>
      <c r="VAB512" s="18"/>
      <c r="VAC512" s="18"/>
      <c r="VAD512" s="18"/>
      <c r="VAE512" s="18"/>
      <c r="VAF512" s="18"/>
      <c r="VAG512" s="18"/>
      <c r="VAH512" s="18"/>
      <c r="VAI512" s="18"/>
      <c r="VAJ512" s="18"/>
      <c r="VAK512" s="18"/>
      <c r="VAL512" s="18"/>
      <c r="VAM512" s="18"/>
      <c r="VAN512" s="18"/>
      <c r="VAO512" s="18"/>
      <c r="VAP512" s="18"/>
      <c r="VAQ512" s="18"/>
      <c r="VAR512" s="18"/>
      <c r="VAS512" s="18"/>
      <c r="VAT512" s="18"/>
      <c r="VAU512" s="18"/>
      <c r="VAV512" s="18"/>
      <c r="VAW512" s="18"/>
      <c r="VAX512" s="18"/>
      <c r="VAY512" s="18"/>
      <c r="VAZ512" s="18"/>
      <c r="VBA512" s="18"/>
      <c r="VBB512" s="18"/>
      <c r="VBC512" s="18"/>
      <c r="VBD512" s="18"/>
      <c r="VBE512" s="18"/>
      <c r="VBF512" s="18"/>
      <c r="VBG512" s="18"/>
      <c r="VBH512" s="18"/>
      <c r="VBI512" s="18"/>
      <c r="VBJ512" s="18"/>
      <c r="VBK512" s="18"/>
      <c r="VBL512" s="18"/>
      <c r="VBM512" s="18"/>
      <c r="VBN512" s="18"/>
      <c r="VBO512" s="18"/>
      <c r="VBP512" s="18"/>
      <c r="VBQ512" s="18"/>
      <c r="VBR512" s="18"/>
      <c r="VBS512" s="18"/>
      <c r="VBT512" s="18"/>
      <c r="VBU512" s="18"/>
      <c r="VBV512" s="18"/>
      <c r="VBW512" s="18"/>
      <c r="VBX512" s="18"/>
      <c r="VBY512" s="18"/>
      <c r="VBZ512" s="18"/>
      <c r="VCA512" s="18"/>
      <c r="VCB512" s="18"/>
      <c r="VCC512" s="18"/>
      <c r="VCD512" s="18"/>
      <c r="VCE512" s="18"/>
      <c r="VCF512" s="18"/>
      <c r="VCG512" s="18"/>
      <c r="VCH512" s="18"/>
      <c r="VCI512" s="18"/>
      <c r="VCJ512" s="18"/>
      <c r="VCK512" s="18"/>
      <c r="VCL512" s="18"/>
      <c r="VCM512" s="18"/>
      <c r="VCN512" s="18"/>
      <c r="VCO512" s="18"/>
      <c r="VCP512" s="18"/>
      <c r="VCQ512" s="18"/>
      <c r="VCR512" s="18"/>
      <c r="VCS512" s="18"/>
      <c r="VCT512" s="18"/>
      <c r="VCU512" s="18"/>
      <c r="VCV512" s="18"/>
      <c r="VCW512" s="18"/>
      <c r="VCX512" s="18"/>
      <c r="VCY512" s="18"/>
      <c r="VCZ512" s="18"/>
      <c r="VDA512" s="18"/>
      <c r="VDB512" s="18"/>
      <c r="VDC512" s="18"/>
      <c r="VDD512" s="18"/>
      <c r="VDE512" s="18"/>
      <c r="VDF512" s="18"/>
      <c r="VDG512" s="18"/>
      <c r="VDH512" s="18"/>
      <c r="VDI512" s="18"/>
      <c r="VDJ512" s="18"/>
      <c r="VDK512" s="18"/>
      <c r="VDL512" s="18"/>
      <c r="VDM512" s="18"/>
      <c r="VDN512" s="18"/>
      <c r="VDO512" s="18"/>
      <c r="VDP512" s="18"/>
      <c r="VDQ512" s="18"/>
      <c r="VDR512" s="18"/>
      <c r="VDS512" s="18"/>
      <c r="VDT512" s="18"/>
      <c r="VDU512" s="18"/>
      <c r="VDV512" s="18"/>
      <c r="VDW512" s="18"/>
      <c r="VDX512" s="18"/>
      <c r="VDY512" s="18"/>
      <c r="VDZ512" s="18"/>
      <c r="VEA512" s="18"/>
      <c r="VEB512" s="18"/>
      <c r="VEC512" s="18"/>
      <c r="VED512" s="18"/>
      <c r="VEE512" s="18"/>
      <c r="VEF512" s="18"/>
      <c r="VEG512" s="18"/>
      <c r="VEH512" s="18"/>
      <c r="VEI512" s="18"/>
      <c r="VEJ512" s="18"/>
      <c r="VEK512" s="18"/>
      <c r="VEL512" s="18"/>
      <c r="VEM512" s="18"/>
      <c r="VEN512" s="18"/>
      <c r="VEO512" s="18"/>
      <c r="VEP512" s="18"/>
      <c r="VEQ512" s="18"/>
      <c r="VER512" s="18"/>
      <c r="VES512" s="18"/>
      <c r="VET512" s="18"/>
      <c r="VEU512" s="18"/>
      <c r="VEV512" s="18"/>
      <c r="VEW512" s="18"/>
      <c r="VEX512" s="18"/>
      <c r="VEY512" s="18"/>
      <c r="VEZ512" s="18"/>
      <c r="VFA512" s="18"/>
      <c r="VFB512" s="18"/>
      <c r="VFC512" s="18"/>
      <c r="VFD512" s="18"/>
      <c r="VFE512" s="18"/>
      <c r="VFF512" s="18"/>
      <c r="VFG512" s="18"/>
      <c r="VFH512" s="18"/>
      <c r="VFI512" s="18"/>
      <c r="VFJ512" s="18"/>
      <c r="VFK512" s="18"/>
      <c r="VFL512" s="18"/>
      <c r="VFM512" s="18"/>
      <c r="VFN512" s="18"/>
      <c r="VFO512" s="18"/>
      <c r="VFP512" s="18"/>
      <c r="VFQ512" s="18"/>
      <c r="VFR512" s="18"/>
      <c r="VFS512" s="18"/>
      <c r="VFT512" s="18"/>
      <c r="VFU512" s="18"/>
      <c r="VFV512" s="18"/>
      <c r="VFW512" s="18"/>
      <c r="VFX512" s="18"/>
      <c r="VFY512" s="18"/>
      <c r="VFZ512" s="18"/>
      <c r="VGA512" s="18"/>
      <c r="VGB512" s="18"/>
      <c r="VGC512" s="18"/>
      <c r="VGD512" s="18"/>
      <c r="VGE512" s="18"/>
      <c r="VGF512" s="18"/>
      <c r="VGG512" s="18"/>
      <c r="VGH512" s="18"/>
      <c r="VGI512" s="18"/>
      <c r="VGJ512" s="18"/>
      <c r="VGK512" s="18"/>
      <c r="VGL512" s="18"/>
      <c r="VGM512" s="18"/>
      <c r="VGN512" s="18"/>
      <c r="VGO512" s="18"/>
      <c r="VGP512" s="18"/>
      <c r="VGQ512" s="18"/>
      <c r="VGR512" s="18"/>
      <c r="VGS512" s="18"/>
      <c r="VGT512" s="18"/>
      <c r="VGU512" s="18"/>
      <c r="VGV512" s="18"/>
      <c r="VGW512" s="18"/>
      <c r="VGX512" s="18"/>
      <c r="VGY512" s="18"/>
      <c r="VGZ512" s="18"/>
      <c r="VHA512" s="18"/>
      <c r="VHB512" s="18"/>
      <c r="VHC512" s="18"/>
      <c r="VHD512" s="18"/>
      <c r="VHE512" s="18"/>
      <c r="VHF512" s="18"/>
      <c r="VHG512" s="18"/>
      <c r="VHH512" s="18"/>
      <c r="VHI512" s="18"/>
      <c r="VHJ512" s="18"/>
      <c r="VHK512" s="18"/>
      <c r="VHL512" s="18"/>
      <c r="VHM512" s="18"/>
      <c r="VHN512" s="18"/>
      <c r="VHO512" s="18"/>
      <c r="VHP512" s="18"/>
      <c r="VHQ512" s="18"/>
      <c r="VHR512" s="18"/>
      <c r="VHS512" s="18"/>
      <c r="VHT512" s="18"/>
      <c r="VHU512" s="18"/>
      <c r="VHV512" s="18"/>
      <c r="VHW512" s="18"/>
      <c r="VHX512" s="18"/>
      <c r="VHY512" s="18"/>
      <c r="VHZ512" s="18"/>
      <c r="VIA512" s="18"/>
      <c r="VIB512" s="18"/>
      <c r="VIC512" s="18"/>
      <c r="VID512" s="18"/>
      <c r="VIE512" s="18"/>
      <c r="VIF512" s="18"/>
      <c r="VIG512" s="18"/>
      <c r="VIH512" s="18"/>
      <c r="VII512" s="18"/>
      <c r="VIJ512" s="18"/>
      <c r="VIK512" s="18"/>
      <c r="VIL512" s="18"/>
      <c r="VIM512" s="18"/>
      <c r="VIN512" s="18"/>
      <c r="VIO512" s="18"/>
      <c r="VIP512" s="18"/>
      <c r="VIQ512" s="18"/>
      <c r="VIR512" s="18"/>
      <c r="VIS512" s="18"/>
      <c r="VIT512" s="18"/>
      <c r="VIU512" s="18"/>
      <c r="VIV512" s="18"/>
      <c r="VIW512" s="18"/>
      <c r="VIX512" s="18"/>
      <c r="VIY512" s="18"/>
      <c r="VIZ512" s="18"/>
      <c r="VJA512" s="18"/>
      <c r="VJB512" s="18"/>
      <c r="VJC512" s="18"/>
      <c r="VJD512" s="18"/>
      <c r="VJE512" s="18"/>
      <c r="VJF512" s="18"/>
      <c r="VJG512" s="18"/>
      <c r="VJH512" s="18"/>
      <c r="VJI512" s="18"/>
      <c r="VJJ512" s="18"/>
      <c r="VJK512" s="18"/>
      <c r="VJL512" s="18"/>
      <c r="VJM512" s="18"/>
      <c r="VJN512" s="18"/>
      <c r="VJO512" s="18"/>
      <c r="VJP512" s="18"/>
      <c r="VJQ512" s="18"/>
      <c r="VJR512" s="18"/>
      <c r="VJS512" s="18"/>
      <c r="VJT512" s="18"/>
      <c r="VJU512" s="18"/>
      <c r="VJV512" s="18"/>
      <c r="VJW512" s="18"/>
      <c r="VJX512" s="18"/>
      <c r="VJY512" s="18"/>
      <c r="VJZ512" s="18"/>
      <c r="VKA512" s="18"/>
      <c r="VKB512" s="18"/>
      <c r="VKC512" s="18"/>
      <c r="VKD512" s="18"/>
      <c r="VKE512" s="18"/>
      <c r="VKF512" s="18"/>
      <c r="VKG512" s="18"/>
      <c r="VKH512" s="18"/>
      <c r="VKI512" s="18"/>
      <c r="VKJ512" s="18"/>
      <c r="VKK512" s="18"/>
      <c r="VKL512" s="18"/>
      <c r="VKM512" s="18"/>
      <c r="VKN512" s="18"/>
      <c r="VKO512" s="18"/>
      <c r="VKP512" s="18"/>
      <c r="VKQ512" s="18"/>
      <c r="VKR512" s="18"/>
      <c r="VKS512" s="18"/>
      <c r="VKT512" s="18"/>
      <c r="VKU512" s="18"/>
      <c r="VKV512" s="18"/>
      <c r="VKW512" s="18"/>
      <c r="VKX512" s="18"/>
      <c r="VKY512" s="18"/>
      <c r="VKZ512" s="18"/>
      <c r="VLA512" s="18"/>
      <c r="VLB512" s="18"/>
      <c r="VLC512" s="18"/>
      <c r="VLD512" s="18"/>
      <c r="VLE512" s="18"/>
      <c r="VLF512" s="18"/>
      <c r="VLG512" s="18"/>
      <c r="VLH512" s="18"/>
      <c r="VLI512" s="18"/>
      <c r="VLJ512" s="18"/>
      <c r="VLK512" s="18"/>
      <c r="VLL512" s="18"/>
      <c r="VLM512" s="18"/>
      <c r="VLN512" s="18"/>
      <c r="VLO512" s="18"/>
      <c r="VLP512" s="18"/>
      <c r="VLQ512" s="18"/>
      <c r="VLR512" s="18"/>
      <c r="VLS512" s="18"/>
      <c r="VLT512" s="18"/>
      <c r="VLU512" s="18"/>
      <c r="VLV512" s="18"/>
      <c r="VLW512" s="18"/>
      <c r="VLX512" s="18"/>
      <c r="VLY512" s="18"/>
      <c r="VLZ512" s="18"/>
      <c r="VMA512" s="18"/>
      <c r="VMB512" s="18"/>
      <c r="VMC512" s="18"/>
      <c r="VMD512" s="18"/>
      <c r="VME512" s="18"/>
      <c r="VMF512" s="18"/>
      <c r="VMG512" s="18"/>
      <c r="VMH512" s="18"/>
      <c r="VMI512" s="18"/>
      <c r="VMJ512" s="18"/>
      <c r="VMK512" s="18"/>
      <c r="VML512" s="18"/>
      <c r="VMM512" s="18"/>
      <c r="VMN512" s="18"/>
      <c r="VMO512" s="18"/>
      <c r="VMP512" s="18"/>
      <c r="VMQ512" s="18"/>
      <c r="VMR512" s="18"/>
      <c r="VMS512" s="18"/>
      <c r="VMT512" s="18"/>
      <c r="VMU512" s="18"/>
      <c r="VMV512" s="18"/>
      <c r="VMW512" s="18"/>
      <c r="VMX512" s="18"/>
      <c r="VMY512" s="18"/>
      <c r="VMZ512" s="18"/>
      <c r="VNA512" s="18"/>
      <c r="VNB512" s="18"/>
      <c r="VNC512" s="18"/>
      <c r="VND512" s="18"/>
      <c r="VNE512" s="18"/>
      <c r="VNF512" s="18"/>
      <c r="VNG512" s="18"/>
      <c r="VNH512" s="18"/>
      <c r="VNI512" s="18"/>
      <c r="VNJ512" s="18"/>
      <c r="VNK512" s="18"/>
      <c r="VNL512" s="18"/>
      <c r="VNM512" s="18"/>
      <c r="VNN512" s="18"/>
      <c r="VNO512" s="18"/>
      <c r="VNP512" s="18"/>
      <c r="VNQ512" s="18"/>
      <c r="VNR512" s="18"/>
      <c r="VNS512" s="18"/>
      <c r="VNT512" s="18"/>
      <c r="VNU512" s="18"/>
      <c r="VNV512" s="18"/>
      <c r="VNW512" s="18"/>
      <c r="VNX512" s="18"/>
      <c r="VNY512" s="18"/>
      <c r="VNZ512" s="18"/>
      <c r="VOA512" s="18"/>
      <c r="VOB512" s="18"/>
      <c r="VOC512" s="18"/>
      <c r="VOD512" s="18"/>
      <c r="VOE512" s="18"/>
      <c r="VOF512" s="18"/>
      <c r="VOG512" s="18"/>
      <c r="VOH512" s="18"/>
      <c r="VOI512" s="18"/>
      <c r="VOJ512" s="18"/>
      <c r="VOK512" s="18"/>
      <c r="VOL512" s="18"/>
      <c r="VOM512" s="18"/>
      <c r="VON512" s="18"/>
      <c r="VOO512" s="18"/>
      <c r="VOP512" s="18"/>
      <c r="VOQ512" s="18"/>
      <c r="VOR512" s="18"/>
      <c r="VOS512" s="18"/>
      <c r="VOT512" s="18"/>
      <c r="VOU512" s="18"/>
      <c r="VOV512" s="18"/>
      <c r="VOW512" s="18"/>
      <c r="VOX512" s="18"/>
      <c r="VOY512" s="18"/>
      <c r="VOZ512" s="18"/>
      <c r="VPA512" s="18"/>
      <c r="VPB512" s="18"/>
      <c r="VPC512" s="18"/>
      <c r="VPD512" s="18"/>
      <c r="VPE512" s="18"/>
      <c r="VPF512" s="18"/>
      <c r="VPG512" s="18"/>
      <c r="VPH512" s="18"/>
      <c r="VPI512" s="18"/>
      <c r="VPJ512" s="18"/>
      <c r="VPK512" s="18"/>
      <c r="VPL512" s="18"/>
      <c r="VPM512" s="18"/>
      <c r="VPN512" s="18"/>
      <c r="VPO512" s="18"/>
      <c r="VPP512" s="18"/>
      <c r="VPQ512" s="18"/>
      <c r="VPR512" s="18"/>
      <c r="VPS512" s="18"/>
      <c r="VPT512" s="18"/>
      <c r="VPU512" s="18"/>
      <c r="VPV512" s="18"/>
      <c r="VPW512" s="18"/>
      <c r="VPX512" s="18"/>
      <c r="VPY512" s="18"/>
      <c r="VPZ512" s="18"/>
      <c r="VQA512" s="18"/>
      <c r="VQB512" s="18"/>
      <c r="VQC512" s="18"/>
      <c r="VQD512" s="18"/>
      <c r="VQE512" s="18"/>
      <c r="VQF512" s="18"/>
      <c r="VQG512" s="18"/>
      <c r="VQH512" s="18"/>
      <c r="VQI512" s="18"/>
      <c r="VQJ512" s="18"/>
      <c r="VQK512" s="18"/>
      <c r="VQL512" s="18"/>
      <c r="VQM512" s="18"/>
      <c r="VQN512" s="18"/>
      <c r="VQO512" s="18"/>
      <c r="VQP512" s="18"/>
      <c r="VQQ512" s="18"/>
      <c r="VQR512" s="18"/>
      <c r="VQS512" s="18"/>
      <c r="VQT512" s="18"/>
      <c r="VQU512" s="18"/>
      <c r="VQV512" s="18"/>
      <c r="VQW512" s="18"/>
      <c r="VQX512" s="18"/>
      <c r="VQY512" s="18"/>
      <c r="VQZ512" s="18"/>
      <c r="VRA512" s="18"/>
      <c r="VRB512" s="18"/>
      <c r="VRC512" s="18"/>
      <c r="VRD512" s="18"/>
      <c r="VRE512" s="18"/>
      <c r="VRF512" s="18"/>
      <c r="VRG512" s="18"/>
      <c r="VRH512" s="18"/>
      <c r="VRI512" s="18"/>
      <c r="VRJ512" s="18"/>
      <c r="VRK512" s="18"/>
      <c r="VRL512" s="18"/>
      <c r="VRM512" s="18"/>
      <c r="VRN512" s="18"/>
      <c r="VRO512" s="18"/>
      <c r="VRP512" s="18"/>
      <c r="VRQ512" s="18"/>
      <c r="VRR512" s="18"/>
      <c r="VRS512" s="18"/>
      <c r="VRT512" s="18"/>
      <c r="VRU512" s="18"/>
      <c r="VRV512" s="18"/>
      <c r="VRW512" s="18"/>
      <c r="VRX512" s="18"/>
      <c r="VRY512" s="18"/>
      <c r="VRZ512" s="18"/>
      <c r="VSA512" s="18"/>
      <c r="VSB512" s="18"/>
      <c r="VSC512" s="18"/>
      <c r="VSD512" s="18"/>
      <c r="VSE512" s="18"/>
      <c r="VSF512" s="18"/>
      <c r="VSG512" s="18"/>
      <c r="VSH512" s="18"/>
      <c r="VSI512" s="18"/>
      <c r="VSJ512" s="18"/>
      <c r="VSK512" s="18"/>
      <c r="VSL512" s="18"/>
      <c r="VSM512" s="18"/>
      <c r="VSN512" s="18"/>
      <c r="VSO512" s="18"/>
      <c r="VSP512" s="18"/>
      <c r="VSQ512" s="18"/>
      <c r="VSR512" s="18"/>
      <c r="VSS512" s="18"/>
      <c r="VST512" s="18"/>
      <c r="VSU512" s="18"/>
      <c r="VSV512" s="18"/>
      <c r="VSW512" s="18"/>
      <c r="VSX512" s="18"/>
      <c r="VSY512" s="18"/>
      <c r="VSZ512" s="18"/>
      <c r="VTA512" s="18"/>
      <c r="VTB512" s="18"/>
      <c r="VTC512" s="18"/>
      <c r="VTD512" s="18"/>
      <c r="VTE512" s="18"/>
      <c r="VTF512" s="18"/>
      <c r="VTG512" s="18"/>
      <c r="VTH512" s="18"/>
      <c r="VTI512" s="18"/>
      <c r="VTJ512" s="18"/>
      <c r="VTK512" s="18"/>
      <c r="VTL512" s="18"/>
      <c r="VTM512" s="18"/>
      <c r="VTN512" s="18"/>
      <c r="VTO512" s="18"/>
      <c r="VTP512" s="18"/>
      <c r="VTQ512" s="18"/>
      <c r="VTR512" s="18"/>
      <c r="VTS512" s="18"/>
      <c r="VTT512" s="18"/>
      <c r="VTU512" s="18"/>
      <c r="VTV512" s="18"/>
      <c r="VTW512" s="18"/>
      <c r="VTX512" s="18"/>
      <c r="VTY512" s="18"/>
      <c r="VTZ512" s="18"/>
      <c r="VUA512" s="18"/>
      <c r="VUB512" s="18"/>
      <c r="VUC512" s="18"/>
      <c r="VUD512" s="18"/>
      <c r="VUE512" s="18"/>
      <c r="VUF512" s="18"/>
      <c r="VUG512" s="18"/>
      <c r="VUH512" s="18"/>
      <c r="VUI512" s="18"/>
      <c r="VUJ512" s="18"/>
      <c r="VUK512" s="18"/>
      <c r="VUL512" s="18"/>
      <c r="VUM512" s="18"/>
      <c r="VUN512" s="18"/>
      <c r="VUO512" s="18"/>
      <c r="VUP512" s="18"/>
      <c r="VUQ512" s="18"/>
      <c r="VUR512" s="18"/>
      <c r="VUS512" s="18"/>
      <c r="VUT512" s="18"/>
      <c r="VUU512" s="18"/>
      <c r="VUV512" s="18"/>
      <c r="VUW512" s="18"/>
      <c r="VUX512" s="18"/>
      <c r="VUY512" s="18"/>
      <c r="VUZ512" s="18"/>
      <c r="VVA512" s="18"/>
      <c r="VVB512" s="18"/>
      <c r="VVC512" s="18"/>
      <c r="VVD512" s="18"/>
      <c r="VVE512" s="18"/>
      <c r="VVF512" s="18"/>
      <c r="VVG512" s="18"/>
      <c r="VVH512" s="18"/>
      <c r="VVI512" s="18"/>
      <c r="VVJ512" s="18"/>
      <c r="VVK512" s="18"/>
      <c r="VVL512" s="18"/>
      <c r="VVM512" s="18"/>
      <c r="VVN512" s="18"/>
      <c r="VVO512" s="18"/>
      <c r="VVP512" s="18"/>
      <c r="VVQ512" s="18"/>
      <c r="VVR512" s="18"/>
      <c r="VVS512" s="18"/>
      <c r="VVT512" s="18"/>
      <c r="VVU512" s="18"/>
      <c r="VVV512" s="18"/>
      <c r="VVW512" s="18"/>
      <c r="VVX512" s="18"/>
      <c r="VVY512" s="18"/>
      <c r="VVZ512" s="18"/>
      <c r="VWA512" s="18"/>
      <c r="VWB512" s="18"/>
      <c r="VWC512" s="18"/>
      <c r="VWD512" s="18"/>
      <c r="VWE512" s="18"/>
      <c r="VWF512" s="18"/>
      <c r="VWG512" s="18"/>
      <c r="VWH512" s="18"/>
      <c r="VWI512" s="18"/>
      <c r="VWJ512" s="18"/>
      <c r="VWK512" s="18"/>
      <c r="VWL512" s="18"/>
      <c r="VWM512" s="18"/>
      <c r="VWN512" s="18"/>
      <c r="VWO512" s="18"/>
      <c r="VWP512" s="18"/>
      <c r="VWQ512" s="18"/>
      <c r="VWR512" s="18"/>
      <c r="VWS512" s="18"/>
      <c r="VWT512" s="18"/>
      <c r="VWU512" s="18"/>
      <c r="VWV512" s="18"/>
      <c r="VWW512" s="18"/>
      <c r="VWX512" s="18"/>
      <c r="VWY512" s="18"/>
      <c r="VWZ512" s="18"/>
      <c r="VXA512" s="18"/>
      <c r="VXB512" s="18"/>
      <c r="VXC512" s="18"/>
      <c r="VXD512" s="18"/>
      <c r="VXE512" s="18"/>
      <c r="VXF512" s="18"/>
      <c r="VXG512" s="18"/>
      <c r="VXH512" s="18"/>
      <c r="VXI512" s="18"/>
      <c r="VXJ512" s="18"/>
      <c r="VXK512" s="18"/>
      <c r="VXL512" s="18"/>
      <c r="VXM512" s="18"/>
      <c r="VXN512" s="18"/>
      <c r="VXO512" s="18"/>
      <c r="VXP512" s="18"/>
      <c r="VXQ512" s="18"/>
      <c r="VXR512" s="18"/>
      <c r="VXS512" s="18"/>
      <c r="VXT512" s="18"/>
      <c r="VXU512" s="18"/>
      <c r="VXV512" s="18"/>
      <c r="VXW512" s="18"/>
      <c r="VXX512" s="18"/>
      <c r="VXY512" s="18"/>
      <c r="VXZ512" s="18"/>
      <c r="VYA512" s="18"/>
      <c r="VYB512" s="18"/>
      <c r="VYC512" s="18"/>
      <c r="VYD512" s="18"/>
      <c r="VYE512" s="18"/>
      <c r="VYF512" s="18"/>
      <c r="VYG512" s="18"/>
      <c r="VYH512" s="18"/>
      <c r="VYI512" s="18"/>
      <c r="VYJ512" s="18"/>
      <c r="VYK512" s="18"/>
      <c r="VYL512" s="18"/>
      <c r="VYM512" s="18"/>
      <c r="VYN512" s="18"/>
      <c r="VYO512" s="18"/>
      <c r="VYP512" s="18"/>
      <c r="VYQ512" s="18"/>
      <c r="VYR512" s="18"/>
      <c r="VYS512" s="18"/>
      <c r="VYT512" s="18"/>
      <c r="VYU512" s="18"/>
      <c r="VYV512" s="18"/>
      <c r="VYW512" s="18"/>
      <c r="VYX512" s="18"/>
      <c r="VYY512" s="18"/>
      <c r="VYZ512" s="18"/>
      <c r="VZA512" s="18"/>
      <c r="VZB512" s="18"/>
      <c r="VZC512" s="18"/>
      <c r="VZD512" s="18"/>
      <c r="VZE512" s="18"/>
      <c r="VZF512" s="18"/>
      <c r="VZG512" s="18"/>
      <c r="VZH512" s="18"/>
      <c r="VZI512" s="18"/>
      <c r="VZJ512" s="18"/>
      <c r="VZK512" s="18"/>
      <c r="VZL512" s="18"/>
      <c r="VZM512" s="18"/>
      <c r="VZN512" s="18"/>
      <c r="VZO512" s="18"/>
      <c r="VZP512" s="18"/>
      <c r="VZQ512" s="18"/>
      <c r="VZR512" s="18"/>
      <c r="VZS512" s="18"/>
      <c r="VZT512" s="18"/>
      <c r="VZU512" s="18"/>
      <c r="VZV512" s="18"/>
      <c r="VZW512" s="18"/>
      <c r="VZX512" s="18"/>
      <c r="VZY512" s="18"/>
      <c r="VZZ512" s="18"/>
      <c r="WAA512" s="18"/>
      <c r="WAB512" s="18"/>
      <c r="WAC512" s="18"/>
      <c r="WAD512" s="18"/>
      <c r="WAE512" s="18"/>
      <c r="WAF512" s="18"/>
      <c r="WAG512" s="18"/>
      <c r="WAH512" s="18"/>
      <c r="WAI512" s="18"/>
      <c r="WAJ512" s="18"/>
      <c r="WAK512" s="18"/>
      <c r="WAL512" s="18"/>
      <c r="WAM512" s="18"/>
      <c r="WAN512" s="18"/>
      <c r="WAO512" s="18"/>
      <c r="WAP512" s="18"/>
      <c r="WAQ512" s="18"/>
      <c r="WAR512" s="18"/>
      <c r="WAS512" s="18"/>
      <c r="WAT512" s="18"/>
      <c r="WAU512" s="18"/>
      <c r="WAV512" s="18"/>
      <c r="WAW512" s="18"/>
      <c r="WAX512" s="18"/>
      <c r="WAY512" s="18"/>
      <c r="WAZ512" s="18"/>
      <c r="WBA512" s="18"/>
      <c r="WBB512" s="18"/>
      <c r="WBC512" s="18"/>
      <c r="WBD512" s="18"/>
      <c r="WBE512" s="18"/>
      <c r="WBF512" s="18"/>
      <c r="WBG512" s="18"/>
      <c r="WBH512" s="18"/>
      <c r="WBI512" s="18"/>
      <c r="WBJ512" s="18"/>
      <c r="WBK512" s="18"/>
      <c r="WBL512" s="18"/>
      <c r="WBM512" s="18"/>
      <c r="WBN512" s="18"/>
      <c r="WBO512" s="18"/>
      <c r="WBP512" s="18"/>
      <c r="WBQ512" s="18"/>
      <c r="WBR512" s="18"/>
      <c r="WBS512" s="18"/>
      <c r="WBT512" s="18"/>
      <c r="WBU512" s="18"/>
      <c r="WBV512" s="18"/>
      <c r="WBW512" s="18"/>
      <c r="WBX512" s="18"/>
      <c r="WBY512" s="18"/>
      <c r="WBZ512" s="18"/>
      <c r="WCA512" s="18"/>
      <c r="WCB512" s="18"/>
      <c r="WCC512" s="18"/>
      <c r="WCD512" s="18"/>
      <c r="WCE512" s="18"/>
      <c r="WCF512" s="18"/>
      <c r="WCG512" s="18"/>
      <c r="WCH512" s="18"/>
      <c r="WCI512" s="18"/>
      <c r="WCJ512" s="18"/>
      <c r="WCK512" s="18"/>
      <c r="WCL512" s="18"/>
      <c r="WCM512" s="18"/>
      <c r="WCN512" s="18"/>
      <c r="WCO512" s="18"/>
      <c r="WCP512" s="18"/>
      <c r="WCQ512" s="18"/>
      <c r="WCR512" s="18"/>
      <c r="WCS512" s="18"/>
      <c r="WCT512" s="18"/>
      <c r="WCU512" s="18"/>
      <c r="WCV512" s="18"/>
      <c r="WCW512" s="18"/>
      <c r="WCX512" s="18"/>
      <c r="WCY512" s="18"/>
      <c r="WCZ512" s="18"/>
      <c r="WDA512" s="18"/>
      <c r="WDB512" s="18"/>
      <c r="WDC512" s="18"/>
      <c r="WDD512" s="18"/>
      <c r="WDE512" s="18"/>
      <c r="WDF512" s="18"/>
      <c r="WDG512" s="18"/>
      <c r="WDH512" s="18"/>
      <c r="WDI512" s="18"/>
      <c r="WDJ512" s="18"/>
      <c r="WDK512" s="18"/>
      <c r="WDL512" s="18"/>
      <c r="WDM512" s="18"/>
      <c r="WDN512" s="18"/>
      <c r="WDO512" s="18"/>
      <c r="WDP512" s="18"/>
      <c r="WDQ512" s="18"/>
      <c r="WDR512" s="18"/>
      <c r="WDS512" s="18"/>
      <c r="WDT512" s="18"/>
      <c r="WDU512" s="18"/>
      <c r="WDV512" s="18"/>
      <c r="WDW512" s="18"/>
      <c r="WDX512" s="18"/>
      <c r="WDY512" s="18"/>
      <c r="WDZ512" s="18"/>
      <c r="WEA512" s="18"/>
      <c r="WEB512" s="18"/>
      <c r="WEC512" s="18"/>
      <c r="WED512" s="18"/>
      <c r="WEE512" s="18"/>
      <c r="WEF512" s="18"/>
      <c r="WEG512" s="18"/>
      <c r="WEH512" s="18"/>
      <c r="WEI512" s="18"/>
      <c r="WEJ512" s="18"/>
      <c r="WEK512" s="18"/>
      <c r="WEL512" s="18"/>
      <c r="WEM512" s="18"/>
      <c r="WEN512" s="18"/>
      <c r="WEO512" s="18"/>
      <c r="WEP512" s="18"/>
      <c r="WEQ512" s="18"/>
      <c r="WER512" s="18"/>
      <c r="WES512" s="18"/>
      <c r="WET512" s="18"/>
      <c r="WEU512" s="18"/>
      <c r="WEV512" s="18"/>
      <c r="WEW512" s="18"/>
      <c r="WEX512" s="18"/>
      <c r="WEY512" s="18"/>
      <c r="WEZ512" s="18"/>
      <c r="WFA512" s="18"/>
      <c r="WFB512" s="18"/>
      <c r="WFC512" s="18"/>
      <c r="WFD512" s="18"/>
      <c r="WFE512" s="18"/>
      <c r="WFF512" s="18"/>
      <c r="WFG512" s="18"/>
      <c r="WFH512" s="18"/>
      <c r="WFI512" s="18"/>
      <c r="WFJ512" s="18"/>
      <c r="WFK512" s="18"/>
      <c r="WFL512" s="18"/>
      <c r="WFM512" s="18"/>
      <c r="WFN512" s="18"/>
      <c r="WFO512" s="18"/>
      <c r="WFP512" s="18"/>
      <c r="WFQ512" s="18"/>
      <c r="WFR512" s="18"/>
      <c r="WFS512" s="18"/>
      <c r="WFT512" s="18"/>
      <c r="WFU512" s="18"/>
      <c r="WFV512" s="18"/>
      <c r="WFW512" s="18"/>
      <c r="WFX512" s="18"/>
      <c r="WFY512" s="18"/>
      <c r="WFZ512" s="18"/>
      <c r="WGA512" s="18"/>
      <c r="WGB512" s="18"/>
      <c r="WGC512" s="18"/>
      <c r="WGD512" s="18"/>
      <c r="WGE512" s="18"/>
      <c r="WGF512" s="18"/>
      <c r="WGG512" s="18"/>
      <c r="WGH512" s="18"/>
      <c r="WGI512" s="18"/>
      <c r="WGJ512" s="18"/>
      <c r="WGK512" s="18"/>
      <c r="WGL512" s="18"/>
      <c r="WGM512" s="18"/>
      <c r="WGN512" s="18"/>
      <c r="WGO512" s="18"/>
      <c r="WGP512" s="18"/>
      <c r="WGQ512" s="18"/>
      <c r="WGR512" s="18"/>
      <c r="WGS512" s="18"/>
      <c r="WGT512" s="18"/>
      <c r="WGU512" s="18"/>
      <c r="WGV512" s="18"/>
      <c r="WGW512" s="18"/>
      <c r="WGX512" s="18"/>
      <c r="WGY512" s="18"/>
      <c r="WGZ512" s="18"/>
      <c r="WHA512" s="18"/>
      <c r="WHB512" s="18"/>
      <c r="WHC512" s="18"/>
      <c r="WHD512" s="18"/>
      <c r="WHE512" s="18"/>
      <c r="WHF512" s="18"/>
      <c r="WHG512" s="18"/>
      <c r="WHH512" s="18"/>
      <c r="WHI512" s="18"/>
      <c r="WHJ512" s="18"/>
      <c r="WHK512" s="18"/>
      <c r="WHL512" s="18"/>
      <c r="WHM512" s="18"/>
      <c r="WHN512" s="18"/>
      <c r="WHO512" s="18"/>
      <c r="WHP512" s="18"/>
      <c r="WHQ512" s="18"/>
      <c r="WHR512" s="18"/>
      <c r="WHS512" s="18"/>
      <c r="WHT512" s="18"/>
      <c r="WHU512" s="18"/>
      <c r="WHV512" s="18"/>
      <c r="WHW512" s="18"/>
      <c r="WHX512" s="18"/>
      <c r="WHY512" s="18"/>
      <c r="WHZ512" s="18"/>
      <c r="WIA512" s="18"/>
      <c r="WIB512" s="18"/>
      <c r="WIC512" s="18"/>
      <c r="WID512" s="18"/>
      <c r="WIE512" s="18"/>
      <c r="WIF512" s="18"/>
      <c r="WIG512" s="18"/>
      <c r="WIH512" s="18"/>
      <c r="WII512" s="18"/>
      <c r="WIJ512" s="18"/>
      <c r="WIK512" s="18"/>
      <c r="WIL512" s="18"/>
      <c r="WIM512" s="18"/>
      <c r="WIN512" s="18"/>
      <c r="WIO512" s="18"/>
      <c r="WIP512" s="18"/>
      <c r="WIQ512" s="18"/>
      <c r="WIR512" s="18"/>
      <c r="WIS512" s="18"/>
      <c r="WIT512" s="18"/>
      <c r="WIU512" s="18"/>
      <c r="WIV512" s="18"/>
      <c r="WIW512" s="18"/>
      <c r="WIX512" s="18"/>
      <c r="WIY512" s="18"/>
      <c r="WIZ512" s="18"/>
      <c r="WJA512" s="18"/>
      <c r="WJB512" s="18"/>
      <c r="WJC512" s="18"/>
      <c r="WJD512" s="18"/>
      <c r="WJE512" s="18"/>
      <c r="WJF512" s="18"/>
      <c r="WJG512" s="18"/>
      <c r="WJH512" s="18"/>
      <c r="WJI512" s="18"/>
      <c r="WJJ512" s="18"/>
      <c r="WJK512" s="18"/>
      <c r="WJL512" s="18"/>
      <c r="WJM512" s="18"/>
      <c r="WJN512" s="18"/>
      <c r="WJO512" s="18"/>
      <c r="WJP512" s="18"/>
      <c r="WJQ512" s="18"/>
      <c r="WJR512" s="18"/>
      <c r="WJS512" s="18"/>
      <c r="WJT512" s="18"/>
      <c r="WJU512" s="18"/>
      <c r="WJV512" s="18"/>
      <c r="WJW512" s="18"/>
      <c r="WJX512" s="18"/>
      <c r="WJY512" s="18"/>
      <c r="WJZ512" s="18"/>
      <c r="WKA512" s="18"/>
      <c r="WKB512" s="18"/>
      <c r="WKC512" s="18"/>
      <c r="WKD512" s="18"/>
      <c r="WKE512" s="18"/>
      <c r="WKF512" s="18"/>
      <c r="WKG512" s="18"/>
      <c r="WKH512" s="18"/>
      <c r="WKI512" s="18"/>
      <c r="WKJ512" s="18"/>
      <c r="WKK512" s="18"/>
      <c r="WKL512" s="18"/>
      <c r="WKM512" s="18"/>
      <c r="WKN512" s="18"/>
      <c r="WKO512" s="18"/>
      <c r="WKP512" s="18"/>
      <c r="WKQ512" s="18"/>
      <c r="WKR512" s="18"/>
      <c r="WKS512" s="18"/>
      <c r="WKT512" s="18"/>
      <c r="WKU512" s="18"/>
      <c r="WKV512" s="18"/>
      <c r="WKW512" s="18"/>
      <c r="WKX512" s="18"/>
      <c r="WKY512" s="18"/>
      <c r="WKZ512" s="18"/>
      <c r="WLA512" s="18"/>
      <c r="WLB512" s="18"/>
      <c r="WLC512" s="18"/>
      <c r="WLD512" s="18"/>
      <c r="WLE512" s="18"/>
      <c r="WLF512" s="18"/>
      <c r="WLG512" s="18"/>
      <c r="WLH512" s="18"/>
      <c r="WLI512" s="18"/>
      <c r="WLJ512" s="18"/>
      <c r="WLK512" s="18"/>
      <c r="WLL512" s="18"/>
      <c r="WLM512" s="18"/>
      <c r="WLN512" s="18"/>
      <c r="WLO512" s="18"/>
      <c r="WLP512" s="18"/>
      <c r="WLQ512" s="18"/>
      <c r="WLR512" s="18"/>
      <c r="WLS512" s="18"/>
      <c r="WLT512" s="18"/>
      <c r="WLU512" s="18"/>
      <c r="WLV512" s="18"/>
      <c r="WLW512" s="18"/>
      <c r="WLX512" s="18"/>
      <c r="WLY512" s="18"/>
      <c r="WLZ512" s="18"/>
      <c r="WMA512" s="18"/>
      <c r="WMB512" s="18"/>
      <c r="WMC512" s="18"/>
      <c r="WMD512" s="18"/>
      <c r="WME512" s="18"/>
      <c r="WMF512" s="18"/>
      <c r="WMG512" s="18"/>
      <c r="WMH512" s="18"/>
      <c r="WMI512" s="18"/>
      <c r="WMJ512" s="18"/>
      <c r="WMK512" s="18"/>
      <c r="WML512" s="18"/>
      <c r="WMM512" s="18"/>
      <c r="WMN512" s="18"/>
      <c r="WMO512" s="18"/>
      <c r="WMP512" s="18"/>
      <c r="WMQ512" s="18"/>
      <c r="WMR512" s="18"/>
      <c r="WMS512" s="18"/>
      <c r="WMT512" s="18"/>
      <c r="WMU512" s="18"/>
      <c r="WMV512" s="18"/>
      <c r="WMW512" s="18"/>
      <c r="WMX512" s="18"/>
      <c r="WMY512" s="18"/>
      <c r="WMZ512" s="18"/>
      <c r="WNA512" s="18"/>
      <c r="WNB512" s="18"/>
      <c r="WNC512" s="18"/>
      <c r="WND512" s="18"/>
      <c r="WNE512" s="18"/>
      <c r="WNF512" s="18"/>
      <c r="WNG512" s="18"/>
      <c r="WNH512" s="18"/>
      <c r="WNI512" s="18"/>
      <c r="WNJ512" s="18"/>
      <c r="WNK512" s="18"/>
      <c r="WNL512" s="18"/>
      <c r="WNM512" s="18"/>
      <c r="WNN512" s="18"/>
      <c r="WNO512" s="18"/>
      <c r="WNP512" s="18"/>
      <c r="WNQ512" s="18"/>
      <c r="WNR512" s="18"/>
      <c r="WNS512" s="18"/>
      <c r="WNT512" s="18"/>
      <c r="WNU512" s="18"/>
      <c r="WNV512" s="18"/>
      <c r="WNW512" s="18"/>
      <c r="WNX512" s="18"/>
      <c r="WNY512" s="18"/>
      <c r="WNZ512" s="18"/>
      <c r="WOA512" s="18"/>
      <c r="WOB512" s="18"/>
      <c r="WOC512" s="18"/>
      <c r="WOD512" s="18"/>
      <c r="WOE512" s="18"/>
      <c r="WOF512" s="18"/>
      <c r="WOG512" s="18"/>
      <c r="WOH512" s="18"/>
      <c r="WOI512" s="18"/>
      <c r="WOJ512" s="18"/>
      <c r="WOK512" s="18"/>
      <c r="WOL512" s="18"/>
      <c r="WOM512" s="18"/>
      <c r="WON512" s="18"/>
      <c r="WOO512" s="18"/>
      <c r="WOP512" s="18"/>
      <c r="WOQ512" s="18"/>
      <c r="WOR512" s="18"/>
      <c r="WOS512" s="18"/>
      <c r="WOT512" s="18"/>
      <c r="WOU512" s="18"/>
      <c r="WOV512" s="18"/>
      <c r="WOW512" s="18"/>
      <c r="WOX512" s="18"/>
      <c r="WOY512" s="18"/>
      <c r="WOZ512" s="18"/>
      <c r="WPA512" s="18"/>
      <c r="WPB512" s="18"/>
      <c r="WPC512" s="18"/>
      <c r="WPD512" s="18"/>
      <c r="WPE512" s="18"/>
      <c r="WPF512" s="18"/>
      <c r="WPG512" s="18"/>
      <c r="WPH512" s="18"/>
      <c r="WPI512" s="18"/>
      <c r="WPJ512" s="18"/>
      <c r="WPK512" s="18"/>
      <c r="WPL512" s="18"/>
      <c r="WPM512" s="18"/>
      <c r="WPN512" s="18"/>
      <c r="WPO512" s="18"/>
      <c r="WPP512" s="18"/>
      <c r="WPQ512" s="18"/>
      <c r="WPR512" s="18"/>
      <c r="WPS512" s="18"/>
      <c r="WPT512" s="18"/>
      <c r="WPU512" s="18"/>
      <c r="WPV512" s="18"/>
      <c r="WPW512" s="18"/>
      <c r="WPX512" s="18"/>
      <c r="WPY512" s="18"/>
      <c r="WPZ512" s="18"/>
      <c r="WQA512" s="18"/>
      <c r="WQB512" s="18"/>
      <c r="WQC512" s="18"/>
      <c r="WQD512" s="18"/>
      <c r="WQE512" s="18"/>
      <c r="WQF512" s="18"/>
      <c r="WQG512" s="18"/>
      <c r="WQH512" s="18"/>
      <c r="WQI512" s="18"/>
      <c r="WQJ512" s="18"/>
      <c r="WQK512" s="18"/>
      <c r="WQL512" s="18"/>
      <c r="WQM512" s="18"/>
      <c r="WQN512" s="18"/>
      <c r="WQO512" s="18"/>
      <c r="WQP512" s="18"/>
      <c r="WQQ512" s="18"/>
      <c r="WQR512" s="18"/>
      <c r="WQS512" s="18"/>
      <c r="WQT512" s="18"/>
      <c r="WQU512" s="18"/>
      <c r="WQV512" s="18"/>
      <c r="WQW512" s="18"/>
      <c r="WQX512" s="18"/>
      <c r="WQY512" s="18"/>
      <c r="WQZ512" s="18"/>
      <c r="WRA512" s="18"/>
      <c r="WRB512" s="18"/>
      <c r="WRC512" s="18"/>
      <c r="WRD512" s="18"/>
      <c r="WRE512" s="18"/>
      <c r="WRF512" s="18"/>
      <c r="WRG512" s="18"/>
      <c r="WRH512" s="18"/>
      <c r="WRI512" s="18"/>
      <c r="WRJ512" s="18"/>
      <c r="WRK512" s="18"/>
      <c r="WRL512" s="18"/>
      <c r="WRM512" s="18"/>
      <c r="WRN512" s="18"/>
      <c r="WRO512" s="18"/>
      <c r="WRP512" s="18"/>
      <c r="WRQ512" s="18"/>
      <c r="WRR512" s="18"/>
      <c r="WRS512" s="18"/>
      <c r="WRT512" s="18"/>
      <c r="WRU512" s="18"/>
      <c r="WRV512" s="18"/>
      <c r="WRW512" s="18"/>
      <c r="WRX512" s="18"/>
      <c r="WRY512" s="18"/>
      <c r="WRZ512" s="18"/>
      <c r="WSA512" s="18"/>
      <c r="WSB512" s="18"/>
      <c r="WSC512" s="18"/>
      <c r="WSD512" s="18"/>
      <c r="WSE512" s="18"/>
      <c r="WSF512" s="18"/>
      <c r="WSG512" s="18"/>
      <c r="WSH512" s="18"/>
      <c r="WSI512" s="18"/>
      <c r="WSJ512" s="18"/>
      <c r="WSK512" s="18"/>
      <c r="WSL512" s="18"/>
      <c r="WSM512" s="18"/>
      <c r="WSN512" s="18"/>
      <c r="WSO512" s="18"/>
      <c r="WSP512" s="18"/>
      <c r="WSQ512" s="18"/>
      <c r="WSR512" s="18"/>
      <c r="WSS512" s="18"/>
      <c r="WST512" s="18"/>
      <c r="WSU512" s="18"/>
      <c r="WSV512" s="18"/>
      <c r="WSW512" s="18"/>
      <c r="WSX512" s="18"/>
      <c r="WSY512" s="18"/>
      <c r="WSZ512" s="18"/>
      <c r="WTA512" s="18"/>
      <c r="WTB512" s="18"/>
      <c r="WTC512" s="18"/>
      <c r="WTD512" s="18"/>
      <c r="WTE512" s="18"/>
      <c r="WTF512" s="18"/>
      <c r="WTG512" s="18"/>
      <c r="WTH512" s="18"/>
      <c r="WTI512" s="18"/>
      <c r="WTJ512" s="18"/>
      <c r="WTK512" s="18"/>
      <c r="WTL512" s="18"/>
      <c r="WTM512" s="18"/>
      <c r="WTN512" s="18"/>
      <c r="WTO512" s="18"/>
      <c r="WTP512" s="18"/>
      <c r="WTQ512" s="18"/>
      <c r="WTR512" s="18"/>
      <c r="WTS512" s="18"/>
      <c r="WTT512" s="18"/>
      <c r="WTU512" s="18"/>
      <c r="WTV512" s="18"/>
      <c r="WTW512" s="18"/>
      <c r="WTX512" s="18"/>
      <c r="WTY512" s="18"/>
      <c r="WTZ512" s="18"/>
      <c r="WUA512" s="18"/>
      <c r="WUB512" s="18"/>
      <c r="WUC512" s="18"/>
      <c r="WUD512" s="18"/>
      <c r="WUE512" s="18"/>
      <c r="WUF512" s="18"/>
      <c r="WUG512" s="18"/>
      <c r="WUH512" s="18"/>
      <c r="WUI512" s="18"/>
      <c r="WUJ512" s="18"/>
      <c r="WUK512" s="18"/>
      <c r="WUL512" s="18"/>
      <c r="WUM512" s="18"/>
      <c r="WUN512" s="18"/>
      <c r="WUO512" s="18"/>
      <c r="WUP512" s="18"/>
      <c r="WUQ512" s="18"/>
      <c r="WUR512" s="18"/>
      <c r="WUS512" s="18"/>
      <c r="WUT512" s="18"/>
      <c r="WUU512" s="18"/>
      <c r="WUV512" s="18"/>
      <c r="WUW512" s="18"/>
      <c r="WUX512" s="18"/>
      <c r="WUY512" s="18"/>
      <c r="WUZ512" s="18"/>
      <c r="WVA512" s="18"/>
      <c r="WVB512" s="18"/>
      <c r="WVC512" s="18"/>
      <c r="WVD512" s="18"/>
      <c r="WVE512" s="18"/>
      <c r="WVF512" s="18"/>
      <c r="WVG512" s="18"/>
      <c r="WVH512" s="18"/>
      <c r="WVI512" s="18"/>
      <c r="WVJ512" s="18"/>
      <c r="WVK512" s="18"/>
      <c r="WVL512" s="18"/>
      <c r="WVM512" s="18"/>
      <c r="WVN512" s="18"/>
      <c r="WVO512" s="18"/>
      <c r="WVP512" s="18"/>
      <c r="WVQ512" s="18"/>
      <c r="WVR512" s="18"/>
      <c r="WVS512" s="18"/>
      <c r="WVT512" s="18"/>
      <c r="WVU512" s="18"/>
      <c r="WVV512" s="18"/>
      <c r="WVW512" s="18"/>
      <c r="WVX512" s="18"/>
      <c r="WVY512" s="18"/>
      <c r="WVZ512" s="18"/>
      <c r="WWA512" s="18"/>
      <c r="WWB512" s="18"/>
      <c r="WWC512" s="18"/>
      <c r="WWD512" s="18"/>
      <c r="WWE512" s="18"/>
      <c r="WWF512" s="18"/>
      <c r="WWG512" s="18"/>
      <c r="WWH512" s="18"/>
      <c r="WWI512" s="18"/>
      <c r="WWJ512" s="18"/>
      <c r="WWK512" s="18"/>
      <c r="WWL512" s="18"/>
      <c r="WWM512" s="18"/>
      <c r="WWN512" s="18"/>
      <c r="WWO512" s="18"/>
      <c r="WWP512" s="18"/>
      <c r="WWQ512" s="18"/>
      <c r="WWR512" s="18"/>
      <c r="WWS512" s="18"/>
      <c r="WWT512" s="18"/>
      <c r="WWU512" s="18"/>
      <c r="WWV512" s="18"/>
      <c r="WWW512" s="18"/>
      <c r="WWX512" s="18"/>
      <c r="WWY512" s="18"/>
      <c r="WWZ512" s="18"/>
      <c r="WXA512" s="18"/>
      <c r="WXB512" s="18"/>
      <c r="WXC512" s="18"/>
      <c r="WXD512" s="18"/>
      <c r="WXE512" s="18"/>
      <c r="WXF512" s="18"/>
      <c r="WXG512" s="18"/>
      <c r="WXH512" s="18"/>
      <c r="WXI512" s="18"/>
      <c r="WXJ512" s="18"/>
      <c r="WXK512" s="18"/>
      <c r="WXL512" s="18"/>
      <c r="WXM512" s="18"/>
      <c r="WXN512" s="18"/>
      <c r="WXO512" s="18"/>
      <c r="WXP512" s="18"/>
      <c r="WXQ512" s="18"/>
      <c r="WXR512" s="18"/>
      <c r="WXS512" s="18"/>
      <c r="WXT512" s="18"/>
      <c r="WXU512" s="18"/>
      <c r="WXV512" s="18"/>
      <c r="WXW512" s="18"/>
      <c r="WXX512" s="18"/>
      <c r="WXY512" s="18"/>
      <c r="WXZ512" s="18"/>
      <c r="WYA512" s="18"/>
      <c r="WYB512" s="18"/>
      <c r="WYC512" s="18"/>
      <c r="WYD512" s="18"/>
      <c r="WYE512" s="18"/>
      <c r="WYF512" s="18"/>
      <c r="WYG512" s="18"/>
      <c r="WYH512" s="18"/>
      <c r="WYI512" s="18"/>
      <c r="WYJ512" s="18"/>
      <c r="WYK512" s="18"/>
      <c r="WYL512" s="18"/>
      <c r="WYM512" s="18"/>
      <c r="WYN512" s="18"/>
      <c r="WYO512" s="18"/>
      <c r="WYP512" s="18"/>
      <c r="WYQ512" s="18"/>
      <c r="WYR512" s="18"/>
      <c r="WYS512" s="18"/>
      <c r="WYT512" s="18"/>
      <c r="WYU512" s="18"/>
      <c r="WYV512" s="18"/>
      <c r="WYW512" s="18"/>
      <c r="WYX512" s="18"/>
      <c r="WYY512" s="18"/>
      <c r="WYZ512" s="18"/>
      <c r="WZA512" s="18"/>
      <c r="WZB512" s="18"/>
      <c r="WZC512" s="18"/>
      <c r="WZD512" s="18"/>
      <c r="WZE512" s="18"/>
      <c r="WZF512" s="18"/>
      <c r="WZG512" s="18"/>
      <c r="WZH512" s="18"/>
      <c r="WZI512" s="18"/>
      <c r="WZJ512" s="18"/>
      <c r="WZK512" s="18"/>
      <c r="WZL512" s="18"/>
      <c r="WZM512" s="18"/>
      <c r="WZN512" s="18"/>
      <c r="WZO512" s="18"/>
      <c r="WZP512" s="18"/>
      <c r="WZQ512" s="18"/>
      <c r="WZR512" s="18"/>
      <c r="WZS512" s="18"/>
      <c r="WZT512" s="18"/>
      <c r="WZU512" s="18"/>
      <c r="WZV512" s="18"/>
      <c r="WZW512" s="18"/>
      <c r="WZX512" s="18"/>
      <c r="WZY512" s="18"/>
      <c r="WZZ512" s="18"/>
      <c r="XAA512" s="18"/>
      <c r="XAB512" s="18"/>
      <c r="XAC512" s="18"/>
      <c r="XAD512" s="18"/>
      <c r="XAE512" s="18"/>
      <c r="XAF512" s="18"/>
      <c r="XAG512" s="18"/>
      <c r="XAH512" s="18"/>
      <c r="XAI512" s="18"/>
      <c r="XAJ512" s="18"/>
      <c r="XAK512" s="18"/>
      <c r="XAL512" s="18"/>
      <c r="XAM512" s="18"/>
      <c r="XAN512" s="18"/>
      <c r="XAO512" s="18"/>
      <c r="XAP512" s="18"/>
      <c r="XAQ512" s="18"/>
      <c r="XAR512" s="18"/>
      <c r="XAS512" s="18"/>
      <c r="XAT512" s="18"/>
      <c r="XAU512" s="18"/>
      <c r="XAV512" s="18"/>
      <c r="XAW512" s="18"/>
      <c r="XAX512" s="18"/>
      <c r="XAY512" s="18"/>
      <c r="XAZ512" s="18"/>
      <c r="XBA512" s="18"/>
      <c r="XBB512" s="18"/>
      <c r="XBC512" s="18"/>
      <c r="XBD512" s="18"/>
      <c r="XBE512" s="18"/>
      <c r="XBF512" s="18"/>
      <c r="XBG512" s="18"/>
      <c r="XBH512" s="18"/>
      <c r="XBI512" s="18"/>
      <c r="XBJ512" s="18"/>
      <c r="XBK512" s="18"/>
      <c r="XBL512" s="18"/>
      <c r="XBM512" s="18"/>
      <c r="XBN512" s="18"/>
      <c r="XBO512" s="18"/>
      <c r="XBP512" s="18"/>
      <c r="XBQ512" s="18"/>
      <c r="XBR512" s="18"/>
      <c r="XBS512" s="18"/>
      <c r="XBT512" s="18"/>
      <c r="XBU512" s="18"/>
      <c r="XBV512" s="18"/>
      <c r="XBW512" s="18"/>
      <c r="XBX512" s="18"/>
      <c r="XBY512" s="18"/>
      <c r="XBZ512" s="18"/>
      <c r="XCA512" s="18"/>
      <c r="XCB512" s="18"/>
      <c r="XCC512" s="18"/>
      <c r="XCD512" s="18"/>
      <c r="XCE512" s="18"/>
      <c r="XCF512" s="18"/>
      <c r="XCG512" s="18"/>
      <c r="XCH512" s="18"/>
      <c r="XCI512" s="18"/>
      <c r="XCJ512" s="18"/>
      <c r="XCK512" s="18"/>
      <c r="XCL512" s="18"/>
      <c r="XCM512" s="18"/>
      <c r="XCN512" s="18"/>
      <c r="XCO512" s="18"/>
      <c r="XCP512" s="18"/>
      <c r="XCQ512" s="18"/>
      <c r="XCR512" s="18"/>
      <c r="XCS512" s="18"/>
      <c r="XCT512" s="18"/>
      <c r="XCU512" s="18"/>
      <c r="XCV512" s="18"/>
      <c r="XCW512" s="18"/>
      <c r="XCX512" s="18"/>
      <c r="XCY512" s="18"/>
      <c r="XCZ512" s="18"/>
      <c r="XDA512" s="18"/>
      <c r="XDB512" s="18"/>
      <c r="XDC512" s="18"/>
      <c r="XDD512" s="18"/>
      <c r="XDE512" s="18"/>
      <c r="XDF512" s="18"/>
      <c r="XDG512" s="18"/>
      <c r="XDH512" s="18"/>
      <c r="XDI512" s="18"/>
      <c r="XDJ512" s="18"/>
      <c r="XDK512" s="18"/>
      <c r="XDL512" s="18"/>
      <c r="XDM512" s="18"/>
      <c r="XDN512" s="18"/>
      <c r="XDO512" s="18"/>
      <c r="XDP512" s="18"/>
      <c r="XDQ512" s="18"/>
      <c r="XDR512" s="18"/>
      <c r="XDS512" s="18"/>
      <c r="XDT512" s="56"/>
    </row>
    <row r="513" spans="1:8" ht="31.4" x14ac:dyDescent="0.2">
      <c r="A513" s="31" t="s">
        <v>237</v>
      </c>
      <c r="B513" s="144">
        <v>912</v>
      </c>
      <c r="C513" s="32" t="s">
        <v>81</v>
      </c>
      <c r="D513" s="32" t="s">
        <v>52</v>
      </c>
      <c r="E513" s="52" t="s">
        <v>523</v>
      </c>
      <c r="F513" s="143"/>
      <c r="G513" s="186">
        <f t="shared" si="140"/>
        <v>1592</v>
      </c>
      <c r="H513" s="186">
        <f t="shared" si="140"/>
        <v>2744</v>
      </c>
    </row>
    <row r="514" spans="1:8" ht="31.4" x14ac:dyDescent="0.2">
      <c r="A514" s="35" t="s">
        <v>521</v>
      </c>
      <c r="B514" s="144">
        <v>912</v>
      </c>
      <c r="C514" s="37" t="s">
        <v>81</v>
      </c>
      <c r="D514" s="37" t="s">
        <v>52</v>
      </c>
      <c r="E514" s="53" t="s">
        <v>524</v>
      </c>
      <c r="F514" s="143"/>
      <c r="G514" s="187">
        <f t="shared" si="140"/>
        <v>1592</v>
      </c>
      <c r="H514" s="187">
        <f t="shared" si="140"/>
        <v>2744</v>
      </c>
    </row>
    <row r="515" spans="1:8" x14ac:dyDescent="0.2">
      <c r="A515" s="38" t="s">
        <v>22</v>
      </c>
      <c r="B515" s="144">
        <v>912</v>
      </c>
      <c r="C515" s="143" t="s">
        <v>81</v>
      </c>
      <c r="D515" s="143" t="s">
        <v>52</v>
      </c>
      <c r="E515" s="55" t="s">
        <v>524</v>
      </c>
      <c r="F515" s="144">
        <v>200</v>
      </c>
      <c r="G515" s="188">
        <f t="shared" si="140"/>
        <v>1592</v>
      </c>
      <c r="H515" s="188">
        <f t="shared" si="140"/>
        <v>2744</v>
      </c>
    </row>
    <row r="516" spans="1:8" ht="31.4" x14ac:dyDescent="0.2">
      <c r="A516" s="38" t="s">
        <v>17</v>
      </c>
      <c r="B516" s="144">
        <v>912</v>
      </c>
      <c r="C516" s="143" t="s">
        <v>81</v>
      </c>
      <c r="D516" s="143" t="s">
        <v>52</v>
      </c>
      <c r="E516" s="55" t="s">
        <v>524</v>
      </c>
      <c r="F516" s="144">
        <v>240</v>
      </c>
      <c r="G516" s="188">
        <f t="shared" si="140"/>
        <v>1592</v>
      </c>
      <c r="H516" s="188">
        <f t="shared" si="140"/>
        <v>2744</v>
      </c>
    </row>
    <row r="517" spans="1:8" x14ac:dyDescent="0.2">
      <c r="A517" s="38" t="s">
        <v>828</v>
      </c>
      <c r="B517" s="144">
        <v>912</v>
      </c>
      <c r="C517" s="143" t="s">
        <v>81</v>
      </c>
      <c r="D517" s="143" t="s">
        <v>52</v>
      </c>
      <c r="E517" s="55" t="s">
        <v>524</v>
      </c>
      <c r="F517" s="144">
        <v>244</v>
      </c>
      <c r="G517" s="188">
        <f>1053+539</f>
        <v>1592</v>
      </c>
      <c r="H517" s="188">
        <f>2153+591</f>
        <v>2744</v>
      </c>
    </row>
    <row r="518" spans="1:8" ht="55.6" x14ac:dyDescent="0.3">
      <c r="A518" s="154" t="s">
        <v>882</v>
      </c>
      <c r="B518" s="7">
        <v>912</v>
      </c>
      <c r="C518" s="10" t="s">
        <v>81</v>
      </c>
      <c r="D518" s="10" t="s">
        <v>52</v>
      </c>
      <c r="E518" s="161" t="s">
        <v>884</v>
      </c>
      <c r="F518" s="9"/>
      <c r="G518" s="194">
        <f t="shared" ref="G518:H522" si="141">G519</f>
        <v>3936</v>
      </c>
      <c r="H518" s="194">
        <f t="shared" si="141"/>
        <v>3936</v>
      </c>
    </row>
    <row r="519" spans="1:8" ht="31.4" x14ac:dyDescent="0.25">
      <c r="A519" s="131" t="s">
        <v>887</v>
      </c>
      <c r="B519" s="7">
        <v>912</v>
      </c>
      <c r="C519" s="32" t="s">
        <v>81</v>
      </c>
      <c r="D519" s="32" t="s">
        <v>52</v>
      </c>
      <c r="E519" s="32" t="s">
        <v>891</v>
      </c>
      <c r="F519" s="7"/>
      <c r="G519" s="189">
        <f t="shared" si="141"/>
        <v>3936</v>
      </c>
      <c r="H519" s="189">
        <f t="shared" si="141"/>
        <v>3936</v>
      </c>
    </row>
    <row r="520" spans="1:8" ht="47.05" x14ac:dyDescent="0.25">
      <c r="A520" s="145" t="s">
        <v>897</v>
      </c>
      <c r="B520" s="36">
        <v>912</v>
      </c>
      <c r="C520" s="37" t="s">
        <v>81</v>
      </c>
      <c r="D520" s="37" t="s">
        <v>52</v>
      </c>
      <c r="E520" s="37" t="s">
        <v>898</v>
      </c>
      <c r="F520" s="97"/>
      <c r="G520" s="195">
        <f t="shared" si="141"/>
        <v>3936</v>
      </c>
      <c r="H520" s="195">
        <f t="shared" si="141"/>
        <v>3936</v>
      </c>
    </row>
    <row r="521" spans="1:8" x14ac:dyDescent="0.25">
      <c r="A521" s="130" t="s">
        <v>13</v>
      </c>
      <c r="B521" s="144">
        <v>912</v>
      </c>
      <c r="C521" s="143" t="s">
        <v>81</v>
      </c>
      <c r="D521" s="143" t="s">
        <v>52</v>
      </c>
      <c r="E521" s="143" t="s">
        <v>898</v>
      </c>
      <c r="F521" s="143" t="s">
        <v>14</v>
      </c>
      <c r="G521" s="196">
        <f t="shared" si="141"/>
        <v>3936</v>
      </c>
      <c r="H521" s="196">
        <f t="shared" si="141"/>
        <v>3936</v>
      </c>
    </row>
    <row r="522" spans="1:8" ht="47.05" x14ac:dyDescent="0.25">
      <c r="A522" s="147" t="s">
        <v>414</v>
      </c>
      <c r="B522" s="144">
        <v>912</v>
      </c>
      <c r="C522" s="143" t="s">
        <v>81</v>
      </c>
      <c r="D522" s="143" t="s">
        <v>52</v>
      </c>
      <c r="E522" s="143" t="s">
        <v>898</v>
      </c>
      <c r="F522" s="143" t="s">
        <v>12</v>
      </c>
      <c r="G522" s="196">
        <f t="shared" si="141"/>
        <v>3936</v>
      </c>
      <c r="H522" s="196">
        <f t="shared" si="141"/>
        <v>3936</v>
      </c>
    </row>
    <row r="523" spans="1:8" ht="47.05" x14ac:dyDescent="0.25">
      <c r="A523" s="163" t="s">
        <v>664</v>
      </c>
      <c r="B523" s="144">
        <v>912</v>
      </c>
      <c r="C523" s="143" t="s">
        <v>81</v>
      </c>
      <c r="D523" s="143" t="s">
        <v>52</v>
      </c>
      <c r="E523" s="143" t="s">
        <v>898</v>
      </c>
      <c r="F523" s="143" t="s">
        <v>671</v>
      </c>
      <c r="G523" s="188">
        <v>3936</v>
      </c>
      <c r="H523" s="188">
        <v>3936</v>
      </c>
    </row>
    <row r="524" spans="1:8" s="56" customFormat="1" x14ac:dyDescent="0.2">
      <c r="A524" s="33" t="s">
        <v>201</v>
      </c>
      <c r="B524" s="7">
        <v>912</v>
      </c>
      <c r="C524" s="32" t="s">
        <v>81</v>
      </c>
      <c r="D524" s="32" t="s">
        <v>55</v>
      </c>
      <c r="E524" s="32"/>
      <c r="F524" s="32"/>
      <c r="G524" s="182">
        <f>G564+G583+G525+G535</f>
        <v>1227617</v>
      </c>
      <c r="H524" s="182">
        <f>H564+H583+H525+H535</f>
        <v>935298</v>
      </c>
    </row>
    <row r="525" spans="1:8" s="56" customFormat="1" ht="55.6" x14ac:dyDescent="0.2">
      <c r="A525" s="64" t="s">
        <v>649</v>
      </c>
      <c r="B525" s="7">
        <v>912</v>
      </c>
      <c r="C525" s="10" t="s">
        <v>81</v>
      </c>
      <c r="D525" s="10" t="s">
        <v>55</v>
      </c>
      <c r="E525" s="10" t="s">
        <v>240</v>
      </c>
      <c r="F525" s="36"/>
      <c r="G525" s="185">
        <f t="shared" ref="G525:H525" si="142">G526</f>
        <v>153747</v>
      </c>
      <c r="H525" s="185">
        <f t="shared" si="142"/>
        <v>166788</v>
      </c>
    </row>
    <row r="526" spans="1:8" s="56" customFormat="1" ht="47.05" x14ac:dyDescent="0.2">
      <c r="A526" s="31" t="s">
        <v>739</v>
      </c>
      <c r="B526" s="7">
        <v>912</v>
      </c>
      <c r="C526" s="10" t="s">
        <v>81</v>
      </c>
      <c r="D526" s="10" t="s">
        <v>55</v>
      </c>
      <c r="E526" s="32" t="s">
        <v>251</v>
      </c>
      <c r="F526" s="7"/>
      <c r="G526" s="186">
        <f>G527+G531</f>
        <v>153747</v>
      </c>
      <c r="H526" s="186">
        <f>H527+H531</f>
        <v>166788</v>
      </c>
    </row>
    <row r="527" spans="1:8" s="56" customFormat="1" ht="18.55" x14ac:dyDescent="0.2">
      <c r="A527" s="83" t="s">
        <v>172</v>
      </c>
      <c r="B527" s="36">
        <v>912</v>
      </c>
      <c r="C527" s="11" t="s">
        <v>81</v>
      </c>
      <c r="D527" s="11" t="s">
        <v>55</v>
      </c>
      <c r="E527" s="37" t="s">
        <v>253</v>
      </c>
      <c r="F527" s="36"/>
      <c r="G527" s="187">
        <f t="shared" ref="G527:H529" si="143">G528</f>
        <v>143747</v>
      </c>
      <c r="H527" s="187">
        <f t="shared" si="143"/>
        <v>150359</v>
      </c>
    </row>
    <row r="528" spans="1:8" s="56" customFormat="1" ht="18.55" x14ac:dyDescent="0.2">
      <c r="A528" s="67" t="s">
        <v>22</v>
      </c>
      <c r="B528" s="144">
        <v>912</v>
      </c>
      <c r="C528" s="12" t="s">
        <v>81</v>
      </c>
      <c r="D528" s="12" t="s">
        <v>55</v>
      </c>
      <c r="E528" s="143" t="s">
        <v>253</v>
      </c>
      <c r="F528" s="144">
        <v>200</v>
      </c>
      <c r="G528" s="188">
        <f t="shared" si="143"/>
        <v>143747</v>
      </c>
      <c r="H528" s="188">
        <f t="shared" si="143"/>
        <v>150359</v>
      </c>
    </row>
    <row r="529" spans="1:16348" s="56" customFormat="1" ht="31.4" x14ac:dyDescent="0.2">
      <c r="A529" s="67" t="s">
        <v>17</v>
      </c>
      <c r="B529" s="144">
        <v>912</v>
      </c>
      <c r="C529" s="12" t="s">
        <v>81</v>
      </c>
      <c r="D529" s="12" t="s">
        <v>55</v>
      </c>
      <c r="E529" s="143" t="s">
        <v>253</v>
      </c>
      <c r="F529" s="144">
        <v>240</v>
      </c>
      <c r="G529" s="188">
        <f t="shared" si="143"/>
        <v>143747</v>
      </c>
      <c r="H529" s="188">
        <f t="shared" si="143"/>
        <v>150359</v>
      </c>
    </row>
    <row r="530" spans="1:16348" s="56" customFormat="1" ht="18.55" x14ac:dyDescent="0.2">
      <c r="A530" s="38" t="s">
        <v>828</v>
      </c>
      <c r="B530" s="144">
        <v>912</v>
      </c>
      <c r="C530" s="12" t="s">
        <v>81</v>
      </c>
      <c r="D530" s="12" t="s">
        <v>55</v>
      </c>
      <c r="E530" s="143" t="s">
        <v>253</v>
      </c>
      <c r="F530" s="144">
        <v>244</v>
      </c>
      <c r="G530" s="188">
        <v>143747</v>
      </c>
      <c r="H530" s="188">
        <v>150359</v>
      </c>
    </row>
    <row r="531" spans="1:16348" s="56" customFormat="1" ht="18.55" x14ac:dyDescent="0.2">
      <c r="A531" s="35" t="s">
        <v>747</v>
      </c>
      <c r="B531" s="36">
        <v>912</v>
      </c>
      <c r="C531" s="11" t="s">
        <v>81</v>
      </c>
      <c r="D531" s="11" t="s">
        <v>55</v>
      </c>
      <c r="E531" s="37" t="s">
        <v>617</v>
      </c>
      <c r="F531" s="36"/>
      <c r="G531" s="187">
        <f t="shared" ref="G531:H533" si="144">G532</f>
        <v>10000</v>
      </c>
      <c r="H531" s="187">
        <f t="shared" si="144"/>
        <v>16429</v>
      </c>
    </row>
    <row r="532" spans="1:16348" s="56" customFormat="1" ht="18.55" x14ac:dyDescent="0.2">
      <c r="A532" s="67" t="s">
        <v>22</v>
      </c>
      <c r="B532" s="144">
        <v>912</v>
      </c>
      <c r="C532" s="12" t="s">
        <v>81</v>
      </c>
      <c r="D532" s="12" t="s">
        <v>55</v>
      </c>
      <c r="E532" s="143" t="s">
        <v>617</v>
      </c>
      <c r="F532" s="144">
        <v>200</v>
      </c>
      <c r="G532" s="188">
        <f t="shared" si="144"/>
        <v>10000</v>
      </c>
      <c r="H532" s="188">
        <f t="shared" si="144"/>
        <v>16429</v>
      </c>
    </row>
    <row r="533" spans="1:16348" s="56" customFormat="1" ht="31.4" x14ac:dyDescent="0.2">
      <c r="A533" s="67" t="s">
        <v>17</v>
      </c>
      <c r="B533" s="144">
        <v>912</v>
      </c>
      <c r="C533" s="12" t="s">
        <v>81</v>
      </c>
      <c r="D533" s="12" t="s">
        <v>55</v>
      </c>
      <c r="E533" s="143" t="s">
        <v>617</v>
      </c>
      <c r="F533" s="144">
        <v>240</v>
      </c>
      <c r="G533" s="188">
        <f t="shared" si="144"/>
        <v>10000</v>
      </c>
      <c r="H533" s="188">
        <f t="shared" si="144"/>
        <v>16429</v>
      </c>
    </row>
    <row r="534" spans="1:16348" s="56" customFormat="1" ht="18.55" x14ac:dyDescent="0.2">
      <c r="A534" s="38" t="s">
        <v>828</v>
      </c>
      <c r="B534" s="144">
        <v>912</v>
      </c>
      <c r="C534" s="12" t="s">
        <v>81</v>
      </c>
      <c r="D534" s="12" t="s">
        <v>55</v>
      </c>
      <c r="E534" s="143" t="s">
        <v>617</v>
      </c>
      <c r="F534" s="144">
        <v>244</v>
      </c>
      <c r="G534" s="188">
        <v>10000</v>
      </c>
      <c r="H534" s="188">
        <v>16429</v>
      </c>
    </row>
    <row r="535" spans="1:16348" s="56" customFormat="1" ht="47.05" x14ac:dyDescent="0.2">
      <c r="A535" s="33" t="s">
        <v>688</v>
      </c>
      <c r="B535" s="7">
        <v>912</v>
      </c>
      <c r="C535" s="32" t="s">
        <v>81</v>
      </c>
      <c r="D535" s="32" t="s">
        <v>55</v>
      </c>
      <c r="E535" s="52" t="s">
        <v>304</v>
      </c>
      <c r="F535" s="63"/>
      <c r="G535" s="182">
        <f t="shared" ref="G535:H535" si="145">G536</f>
        <v>30016</v>
      </c>
      <c r="H535" s="182">
        <f t="shared" si="145"/>
        <v>34181</v>
      </c>
    </row>
    <row r="536" spans="1:16348" s="181" customFormat="1" ht="32.799999999999997" x14ac:dyDescent="0.2">
      <c r="A536" s="141" t="s">
        <v>780</v>
      </c>
      <c r="B536" s="6">
        <v>912</v>
      </c>
      <c r="C536" s="142" t="s">
        <v>81</v>
      </c>
      <c r="D536" s="142" t="s">
        <v>55</v>
      </c>
      <c r="E536" s="142" t="s">
        <v>687</v>
      </c>
      <c r="F536" s="142"/>
      <c r="G536" s="191">
        <f>G537+G542+G559</f>
        <v>30016</v>
      </c>
      <c r="H536" s="191">
        <f>H537+H542+H559</f>
        <v>34181</v>
      </c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  <c r="AR536" s="73"/>
      <c r="AS536" s="73"/>
      <c r="AT536" s="73"/>
      <c r="AU536" s="73"/>
      <c r="AV536" s="73"/>
      <c r="AW536" s="73"/>
      <c r="AX536" s="73"/>
      <c r="AY536" s="73"/>
      <c r="AZ536" s="73"/>
      <c r="BA536" s="73"/>
      <c r="BB536" s="73"/>
      <c r="BC536" s="73"/>
      <c r="BD536" s="73"/>
      <c r="BE536" s="73"/>
      <c r="BF536" s="73"/>
      <c r="BG536" s="73"/>
      <c r="BH536" s="73"/>
      <c r="BI536" s="73"/>
      <c r="BJ536" s="73"/>
      <c r="BK536" s="73"/>
      <c r="BL536" s="73"/>
      <c r="BM536" s="73"/>
      <c r="BN536" s="73"/>
      <c r="BO536" s="73"/>
      <c r="BP536" s="73"/>
      <c r="BQ536" s="73"/>
      <c r="BR536" s="73"/>
      <c r="BS536" s="73"/>
      <c r="BT536" s="73"/>
      <c r="BU536" s="73"/>
      <c r="BV536" s="73"/>
      <c r="BW536" s="73"/>
      <c r="BX536" s="73"/>
      <c r="BY536" s="73"/>
      <c r="BZ536" s="73"/>
      <c r="CA536" s="73"/>
      <c r="CB536" s="73"/>
      <c r="CC536" s="73"/>
      <c r="CD536" s="73"/>
      <c r="CE536" s="73"/>
      <c r="CF536" s="73"/>
      <c r="CG536" s="73"/>
      <c r="CH536" s="73"/>
      <c r="CI536" s="73"/>
      <c r="CJ536" s="73"/>
      <c r="CK536" s="73"/>
      <c r="CL536" s="73"/>
      <c r="CM536" s="73"/>
      <c r="CN536" s="73"/>
      <c r="CO536" s="73"/>
      <c r="CP536" s="73"/>
      <c r="CQ536" s="73"/>
      <c r="CR536" s="73"/>
      <c r="CS536" s="73"/>
      <c r="CT536" s="73"/>
      <c r="CU536" s="73"/>
      <c r="CV536" s="73"/>
      <c r="CW536" s="73"/>
      <c r="CX536" s="73"/>
      <c r="CY536" s="73"/>
      <c r="CZ536" s="73"/>
      <c r="DA536" s="73"/>
      <c r="DB536" s="73"/>
      <c r="DC536" s="73"/>
      <c r="DD536" s="73"/>
      <c r="DE536" s="73"/>
      <c r="DF536" s="73"/>
      <c r="DG536" s="73"/>
      <c r="DH536" s="73"/>
      <c r="DI536" s="73"/>
      <c r="DJ536" s="73"/>
      <c r="DK536" s="73"/>
      <c r="DL536" s="73"/>
      <c r="DM536" s="73"/>
      <c r="DN536" s="73"/>
      <c r="DO536" s="73"/>
      <c r="DP536" s="73"/>
      <c r="DQ536" s="73"/>
      <c r="DR536" s="73"/>
      <c r="DS536" s="73"/>
      <c r="DT536" s="73"/>
      <c r="DU536" s="73"/>
      <c r="DV536" s="73"/>
      <c r="DW536" s="73"/>
      <c r="DX536" s="73"/>
      <c r="DY536" s="73"/>
      <c r="DZ536" s="73"/>
      <c r="EA536" s="73"/>
      <c r="EB536" s="73"/>
      <c r="EC536" s="73"/>
      <c r="ED536" s="73"/>
      <c r="EE536" s="73"/>
      <c r="EF536" s="73"/>
      <c r="EG536" s="73"/>
      <c r="EH536" s="73"/>
      <c r="EI536" s="73"/>
      <c r="EJ536" s="73"/>
      <c r="EK536" s="73"/>
      <c r="EL536" s="73"/>
      <c r="EM536" s="73"/>
      <c r="EN536" s="73"/>
      <c r="EO536" s="73"/>
      <c r="EP536" s="73"/>
      <c r="EQ536" s="73"/>
      <c r="ER536" s="73"/>
      <c r="ES536" s="73"/>
      <c r="ET536" s="73"/>
      <c r="EU536" s="73"/>
      <c r="EV536" s="73"/>
      <c r="EW536" s="73"/>
      <c r="EX536" s="73"/>
      <c r="EY536" s="73"/>
      <c r="EZ536" s="73"/>
      <c r="FA536" s="73"/>
      <c r="FB536" s="73"/>
      <c r="FC536" s="73"/>
      <c r="FD536" s="73"/>
      <c r="FE536" s="73"/>
      <c r="FF536" s="73"/>
      <c r="FG536" s="73"/>
      <c r="FH536" s="73"/>
      <c r="FI536" s="73"/>
      <c r="FJ536" s="73"/>
      <c r="FK536" s="73"/>
      <c r="FL536" s="73"/>
      <c r="FM536" s="73"/>
      <c r="FN536" s="73"/>
      <c r="FO536" s="73"/>
      <c r="FP536" s="73"/>
      <c r="FQ536" s="73"/>
      <c r="FR536" s="73"/>
      <c r="FS536" s="73"/>
      <c r="FT536" s="73"/>
      <c r="FU536" s="73"/>
      <c r="FV536" s="73"/>
      <c r="FW536" s="73"/>
      <c r="FX536" s="73"/>
      <c r="FY536" s="73"/>
      <c r="FZ536" s="73"/>
      <c r="GA536" s="73"/>
      <c r="GB536" s="73"/>
      <c r="GC536" s="73"/>
      <c r="GD536" s="73"/>
      <c r="GE536" s="73"/>
      <c r="GF536" s="73"/>
      <c r="GG536" s="73"/>
      <c r="GH536" s="73"/>
      <c r="GI536" s="73"/>
      <c r="GJ536" s="73"/>
      <c r="GK536" s="73"/>
      <c r="GL536" s="73"/>
      <c r="GM536" s="73"/>
      <c r="GN536" s="73"/>
      <c r="GO536" s="73"/>
      <c r="GP536" s="73"/>
      <c r="GQ536" s="73"/>
      <c r="GR536" s="73"/>
      <c r="GS536" s="73"/>
      <c r="GT536" s="73"/>
      <c r="GU536" s="73"/>
      <c r="GV536" s="73"/>
      <c r="GW536" s="73"/>
      <c r="GX536" s="73"/>
      <c r="GY536" s="73"/>
      <c r="GZ536" s="73"/>
      <c r="HA536" s="73"/>
      <c r="HB536" s="73"/>
      <c r="HC536" s="73"/>
      <c r="HD536" s="73"/>
      <c r="HE536" s="73"/>
      <c r="HF536" s="73"/>
      <c r="HG536" s="73"/>
      <c r="HH536" s="73"/>
      <c r="HI536" s="73"/>
      <c r="HJ536" s="73"/>
      <c r="HK536" s="73"/>
      <c r="HL536" s="73"/>
      <c r="HM536" s="73"/>
      <c r="HN536" s="73"/>
      <c r="HO536" s="73"/>
      <c r="HP536" s="73"/>
      <c r="HQ536" s="73"/>
      <c r="HR536" s="73"/>
      <c r="HS536" s="73"/>
      <c r="HT536" s="73"/>
      <c r="HU536" s="73"/>
      <c r="HV536" s="73"/>
      <c r="HW536" s="73"/>
      <c r="HX536" s="73"/>
      <c r="HY536" s="73"/>
      <c r="HZ536" s="73"/>
      <c r="IA536" s="73"/>
      <c r="IB536" s="73"/>
      <c r="IC536" s="73"/>
      <c r="ID536" s="73"/>
      <c r="IE536" s="73"/>
      <c r="IF536" s="73"/>
      <c r="IG536" s="73"/>
      <c r="IH536" s="73"/>
      <c r="II536" s="73"/>
      <c r="IJ536" s="73"/>
      <c r="IK536" s="73"/>
      <c r="IL536" s="73"/>
      <c r="IM536" s="73"/>
      <c r="IN536" s="73"/>
      <c r="IO536" s="73"/>
      <c r="IP536" s="73"/>
      <c r="IQ536" s="73"/>
      <c r="IR536" s="73"/>
      <c r="IS536" s="73"/>
      <c r="IT536" s="73"/>
      <c r="IU536" s="73"/>
      <c r="IV536" s="73"/>
      <c r="IW536" s="73"/>
      <c r="IX536" s="73"/>
      <c r="IY536" s="73"/>
      <c r="IZ536" s="73"/>
      <c r="JA536" s="73"/>
      <c r="JB536" s="73"/>
      <c r="JC536" s="73"/>
      <c r="JD536" s="73"/>
      <c r="JE536" s="73"/>
      <c r="JF536" s="73"/>
      <c r="JG536" s="73"/>
      <c r="JH536" s="73"/>
      <c r="JI536" s="73"/>
      <c r="JJ536" s="73"/>
      <c r="JK536" s="73"/>
      <c r="JL536" s="73"/>
      <c r="JM536" s="73"/>
      <c r="JN536" s="73"/>
      <c r="JO536" s="73"/>
      <c r="JP536" s="73"/>
      <c r="JQ536" s="73"/>
      <c r="JR536" s="73"/>
      <c r="JS536" s="73"/>
      <c r="JT536" s="73"/>
      <c r="JU536" s="73"/>
      <c r="JV536" s="73"/>
      <c r="JW536" s="73"/>
      <c r="JX536" s="73"/>
      <c r="JY536" s="73"/>
      <c r="JZ536" s="73"/>
      <c r="KA536" s="73"/>
      <c r="KB536" s="73"/>
      <c r="KC536" s="73"/>
      <c r="KD536" s="73"/>
      <c r="KE536" s="73"/>
      <c r="KF536" s="73"/>
      <c r="KG536" s="73"/>
      <c r="KH536" s="73"/>
      <c r="KI536" s="73"/>
      <c r="KJ536" s="73"/>
      <c r="KK536" s="73"/>
      <c r="KL536" s="73"/>
      <c r="KM536" s="73"/>
      <c r="KN536" s="73"/>
      <c r="KO536" s="73"/>
      <c r="KP536" s="73"/>
      <c r="KQ536" s="73"/>
      <c r="KR536" s="73"/>
      <c r="KS536" s="73"/>
      <c r="KT536" s="73"/>
      <c r="KU536" s="73"/>
      <c r="KV536" s="73"/>
      <c r="KW536" s="73"/>
      <c r="KX536" s="73"/>
      <c r="KY536" s="73"/>
      <c r="KZ536" s="73"/>
      <c r="LA536" s="73"/>
      <c r="LB536" s="73"/>
      <c r="LC536" s="73"/>
      <c r="LD536" s="73"/>
      <c r="LE536" s="73"/>
      <c r="LF536" s="73"/>
      <c r="LG536" s="73"/>
      <c r="LH536" s="73"/>
      <c r="LI536" s="73"/>
      <c r="LJ536" s="73"/>
      <c r="LK536" s="73"/>
      <c r="LL536" s="73"/>
      <c r="LM536" s="73"/>
      <c r="LN536" s="73"/>
      <c r="LO536" s="73"/>
      <c r="LP536" s="73"/>
      <c r="LQ536" s="73"/>
      <c r="LR536" s="73"/>
      <c r="LS536" s="73"/>
      <c r="LT536" s="73"/>
      <c r="LU536" s="73"/>
      <c r="LV536" s="73"/>
      <c r="LW536" s="73"/>
      <c r="LX536" s="73"/>
      <c r="LY536" s="73"/>
      <c r="LZ536" s="73"/>
      <c r="MA536" s="73"/>
      <c r="MB536" s="73"/>
      <c r="MC536" s="73"/>
      <c r="MD536" s="73"/>
      <c r="ME536" s="73"/>
      <c r="MF536" s="73"/>
      <c r="MG536" s="73"/>
      <c r="MH536" s="73"/>
      <c r="MI536" s="73"/>
      <c r="MJ536" s="73"/>
      <c r="MK536" s="73"/>
      <c r="ML536" s="73"/>
      <c r="MM536" s="73"/>
      <c r="MN536" s="73"/>
      <c r="MO536" s="73"/>
      <c r="MP536" s="73"/>
      <c r="MQ536" s="73"/>
      <c r="MR536" s="73"/>
      <c r="MS536" s="73"/>
      <c r="MT536" s="73"/>
      <c r="MU536" s="73"/>
      <c r="MV536" s="73"/>
      <c r="MW536" s="73"/>
      <c r="MX536" s="73"/>
      <c r="MY536" s="73"/>
      <c r="MZ536" s="73"/>
      <c r="NA536" s="73"/>
      <c r="NB536" s="73"/>
      <c r="NC536" s="73"/>
      <c r="ND536" s="73"/>
      <c r="NE536" s="73"/>
      <c r="NF536" s="73"/>
      <c r="NG536" s="73"/>
      <c r="NH536" s="73"/>
      <c r="NI536" s="73"/>
      <c r="NJ536" s="73"/>
      <c r="NK536" s="73"/>
      <c r="NL536" s="73"/>
      <c r="NM536" s="73"/>
      <c r="NN536" s="73"/>
      <c r="NO536" s="73"/>
      <c r="NP536" s="73"/>
      <c r="NQ536" s="73"/>
      <c r="NR536" s="73"/>
      <c r="NS536" s="73"/>
      <c r="NT536" s="73"/>
      <c r="NU536" s="73"/>
      <c r="NV536" s="73"/>
      <c r="NW536" s="73"/>
      <c r="NX536" s="73"/>
      <c r="NY536" s="73"/>
      <c r="NZ536" s="73"/>
      <c r="OA536" s="73"/>
      <c r="OB536" s="73"/>
      <c r="OC536" s="73"/>
      <c r="OD536" s="73"/>
      <c r="OE536" s="73"/>
      <c r="OF536" s="73"/>
      <c r="OG536" s="73"/>
      <c r="OH536" s="73"/>
      <c r="OI536" s="73"/>
      <c r="OJ536" s="73"/>
      <c r="OK536" s="73"/>
      <c r="OL536" s="73"/>
      <c r="OM536" s="73"/>
      <c r="ON536" s="73"/>
      <c r="OO536" s="73"/>
      <c r="OP536" s="73"/>
      <c r="OQ536" s="73"/>
      <c r="OR536" s="73"/>
      <c r="OS536" s="73"/>
      <c r="OT536" s="73"/>
      <c r="OU536" s="73"/>
      <c r="OV536" s="73"/>
      <c r="OW536" s="73"/>
      <c r="OX536" s="73"/>
      <c r="OY536" s="73"/>
      <c r="OZ536" s="73"/>
      <c r="PA536" s="73"/>
      <c r="PB536" s="73"/>
      <c r="PC536" s="73"/>
      <c r="PD536" s="73"/>
      <c r="PE536" s="73"/>
      <c r="PF536" s="73"/>
      <c r="PG536" s="73"/>
      <c r="PH536" s="73"/>
      <c r="PI536" s="73"/>
      <c r="PJ536" s="73"/>
      <c r="PK536" s="73"/>
      <c r="PL536" s="73"/>
      <c r="PM536" s="73"/>
      <c r="PN536" s="73"/>
      <c r="PO536" s="73"/>
      <c r="PP536" s="73"/>
      <c r="PQ536" s="73"/>
      <c r="PR536" s="73"/>
      <c r="PS536" s="73"/>
      <c r="PT536" s="73"/>
      <c r="PU536" s="73"/>
      <c r="PV536" s="73"/>
      <c r="PW536" s="73"/>
      <c r="PX536" s="73"/>
      <c r="PY536" s="73"/>
      <c r="PZ536" s="73"/>
      <c r="QA536" s="73"/>
      <c r="QB536" s="73"/>
      <c r="QC536" s="73"/>
      <c r="QD536" s="73"/>
      <c r="QE536" s="73"/>
      <c r="QF536" s="73"/>
      <c r="QG536" s="73"/>
      <c r="QH536" s="73"/>
      <c r="QI536" s="73"/>
      <c r="QJ536" s="73"/>
      <c r="QK536" s="73"/>
      <c r="QL536" s="73"/>
      <c r="QM536" s="73"/>
      <c r="QN536" s="73"/>
      <c r="QO536" s="73"/>
      <c r="QP536" s="73"/>
      <c r="QQ536" s="73"/>
      <c r="QR536" s="73"/>
      <c r="QS536" s="73"/>
      <c r="QT536" s="73"/>
      <c r="QU536" s="73"/>
      <c r="QV536" s="73"/>
      <c r="QW536" s="73"/>
      <c r="QX536" s="73"/>
      <c r="QY536" s="73"/>
      <c r="QZ536" s="73"/>
      <c r="RA536" s="73"/>
      <c r="RB536" s="73"/>
      <c r="RC536" s="73"/>
      <c r="RD536" s="73"/>
      <c r="RE536" s="73"/>
      <c r="RF536" s="73"/>
      <c r="RG536" s="73"/>
      <c r="RH536" s="73"/>
      <c r="RI536" s="73"/>
      <c r="RJ536" s="73"/>
      <c r="RK536" s="73"/>
      <c r="RL536" s="73"/>
      <c r="RM536" s="73"/>
      <c r="RN536" s="73"/>
      <c r="RO536" s="73"/>
      <c r="RP536" s="73"/>
      <c r="RQ536" s="73"/>
      <c r="RR536" s="73"/>
      <c r="RS536" s="73"/>
      <c r="RT536" s="73"/>
      <c r="RU536" s="73"/>
      <c r="RV536" s="73"/>
      <c r="RW536" s="73"/>
      <c r="RX536" s="73"/>
      <c r="RY536" s="73"/>
      <c r="RZ536" s="73"/>
      <c r="SA536" s="73"/>
      <c r="SB536" s="73"/>
      <c r="SC536" s="73"/>
      <c r="SD536" s="73"/>
      <c r="SE536" s="73"/>
      <c r="SF536" s="73"/>
      <c r="SG536" s="73"/>
      <c r="SH536" s="73"/>
      <c r="SI536" s="73"/>
      <c r="SJ536" s="73"/>
      <c r="SK536" s="73"/>
      <c r="SL536" s="73"/>
      <c r="SM536" s="73"/>
      <c r="SN536" s="73"/>
      <c r="SO536" s="73"/>
      <c r="SP536" s="73"/>
      <c r="SQ536" s="73"/>
      <c r="SR536" s="73"/>
      <c r="SS536" s="73"/>
      <c r="ST536" s="73"/>
      <c r="SU536" s="73"/>
      <c r="SV536" s="73"/>
      <c r="SW536" s="73"/>
      <c r="SX536" s="73"/>
      <c r="SY536" s="73"/>
      <c r="SZ536" s="73"/>
      <c r="TA536" s="73"/>
      <c r="TB536" s="73"/>
      <c r="TC536" s="73"/>
      <c r="TD536" s="73"/>
      <c r="TE536" s="73"/>
      <c r="TF536" s="73"/>
      <c r="TG536" s="73"/>
      <c r="TH536" s="73"/>
      <c r="TI536" s="73"/>
      <c r="TJ536" s="73"/>
      <c r="TK536" s="73"/>
      <c r="TL536" s="73"/>
      <c r="TM536" s="73"/>
      <c r="TN536" s="73"/>
      <c r="TO536" s="73"/>
      <c r="TP536" s="73"/>
      <c r="TQ536" s="73"/>
      <c r="TR536" s="73"/>
      <c r="TS536" s="73"/>
      <c r="TT536" s="73"/>
      <c r="TU536" s="73"/>
      <c r="TV536" s="73"/>
      <c r="TW536" s="73"/>
      <c r="TX536" s="73"/>
      <c r="TY536" s="73"/>
      <c r="TZ536" s="73"/>
      <c r="UA536" s="73"/>
      <c r="UB536" s="73"/>
      <c r="UC536" s="73"/>
      <c r="UD536" s="73"/>
      <c r="UE536" s="73"/>
      <c r="UF536" s="73"/>
      <c r="UG536" s="73"/>
      <c r="UH536" s="73"/>
      <c r="UI536" s="73"/>
      <c r="UJ536" s="73"/>
      <c r="UK536" s="73"/>
      <c r="UL536" s="73"/>
      <c r="UM536" s="73"/>
      <c r="UN536" s="73"/>
      <c r="UO536" s="73"/>
      <c r="UP536" s="73"/>
      <c r="UQ536" s="73"/>
      <c r="UR536" s="73"/>
      <c r="US536" s="73"/>
      <c r="UT536" s="73"/>
      <c r="UU536" s="73"/>
      <c r="UV536" s="73"/>
      <c r="UW536" s="73"/>
      <c r="UX536" s="73"/>
      <c r="UY536" s="73"/>
      <c r="UZ536" s="73"/>
      <c r="VA536" s="73"/>
      <c r="VB536" s="73"/>
      <c r="VC536" s="73"/>
      <c r="VD536" s="73"/>
      <c r="VE536" s="73"/>
      <c r="VF536" s="73"/>
      <c r="VG536" s="73"/>
      <c r="VH536" s="73"/>
      <c r="VI536" s="73"/>
      <c r="VJ536" s="73"/>
      <c r="VK536" s="73"/>
      <c r="VL536" s="73"/>
      <c r="VM536" s="73"/>
      <c r="VN536" s="73"/>
      <c r="VO536" s="73"/>
      <c r="VP536" s="73"/>
      <c r="VQ536" s="73"/>
      <c r="VR536" s="73"/>
      <c r="VS536" s="73"/>
      <c r="VT536" s="73"/>
      <c r="VU536" s="73"/>
      <c r="VV536" s="73"/>
      <c r="VW536" s="73"/>
      <c r="VX536" s="73"/>
      <c r="VY536" s="73"/>
      <c r="VZ536" s="73"/>
      <c r="WA536" s="73"/>
      <c r="WB536" s="73"/>
      <c r="WC536" s="73"/>
      <c r="WD536" s="73"/>
      <c r="WE536" s="73"/>
      <c r="WF536" s="73"/>
      <c r="WG536" s="73"/>
      <c r="WH536" s="73"/>
      <c r="WI536" s="73"/>
      <c r="WJ536" s="73"/>
      <c r="WK536" s="73"/>
      <c r="WL536" s="73"/>
      <c r="WM536" s="73"/>
      <c r="WN536" s="73"/>
      <c r="WO536" s="73"/>
      <c r="WP536" s="73"/>
      <c r="WQ536" s="73"/>
      <c r="WR536" s="73"/>
      <c r="WS536" s="73"/>
      <c r="WT536" s="73"/>
      <c r="WU536" s="73"/>
      <c r="WV536" s="73"/>
      <c r="WW536" s="73"/>
      <c r="WX536" s="73"/>
      <c r="WY536" s="73"/>
      <c r="WZ536" s="73"/>
      <c r="XA536" s="73"/>
      <c r="XB536" s="73"/>
      <c r="XC536" s="73"/>
      <c r="XD536" s="73"/>
      <c r="XE536" s="73"/>
      <c r="XF536" s="73"/>
      <c r="XG536" s="73"/>
      <c r="XH536" s="73"/>
      <c r="XI536" s="73"/>
      <c r="XJ536" s="73"/>
      <c r="XK536" s="73"/>
      <c r="XL536" s="73"/>
      <c r="XM536" s="73"/>
      <c r="XN536" s="73"/>
      <c r="XO536" s="73"/>
      <c r="XP536" s="73"/>
      <c r="XQ536" s="73"/>
      <c r="XR536" s="73"/>
      <c r="XS536" s="73"/>
      <c r="XT536" s="73"/>
      <c r="XU536" s="73"/>
      <c r="XV536" s="73"/>
      <c r="XW536" s="73"/>
      <c r="XX536" s="73"/>
      <c r="XY536" s="73"/>
      <c r="XZ536" s="73"/>
      <c r="YA536" s="73"/>
      <c r="YB536" s="73"/>
      <c r="YC536" s="73"/>
      <c r="YD536" s="73"/>
      <c r="YE536" s="73"/>
      <c r="YF536" s="73"/>
      <c r="YG536" s="73"/>
      <c r="YH536" s="73"/>
      <c r="YI536" s="73"/>
      <c r="YJ536" s="73"/>
      <c r="YK536" s="73"/>
      <c r="YL536" s="73"/>
      <c r="YM536" s="73"/>
      <c r="YN536" s="73"/>
      <c r="YO536" s="73"/>
      <c r="YP536" s="73"/>
      <c r="YQ536" s="73"/>
      <c r="YR536" s="73"/>
      <c r="YS536" s="73"/>
      <c r="YT536" s="73"/>
      <c r="YU536" s="73"/>
      <c r="YV536" s="73"/>
      <c r="YW536" s="73"/>
      <c r="YX536" s="73"/>
      <c r="YY536" s="73"/>
      <c r="YZ536" s="73"/>
      <c r="ZA536" s="73"/>
      <c r="ZB536" s="73"/>
      <c r="ZC536" s="73"/>
      <c r="ZD536" s="73"/>
      <c r="ZE536" s="73"/>
      <c r="ZF536" s="73"/>
      <c r="ZG536" s="73"/>
      <c r="ZH536" s="73"/>
      <c r="ZI536" s="73"/>
      <c r="ZJ536" s="73"/>
      <c r="ZK536" s="73"/>
      <c r="ZL536" s="73"/>
      <c r="ZM536" s="73"/>
      <c r="ZN536" s="73"/>
      <c r="ZO536" s="73"/>
      <c r="ZP536" s="73"/>
      <c r="ZQ536" s="73"/>
      <c r="ZR536" s="73"/>
      <c r="ZS536" s="73"/>
      <c r="ZT536" s="73"/>
      <c r="ZU536" s="73"/>
      <c r="ZV536" s="73"/>
      <c r="ZW536" s="73"/>
      <c r="ZX536" s="73"/>
      <c r="ZY536" s="73"/>
      <c r="ZZ536" s="73"/>
      <c r="AAA536" s="73"/>
      <c r="AAB536" s="73"/>
      <c r="AAC536" s="73"/>
      <c r="AAD536" s="73"/>
      <c r="AAE536" s="73"/>
      <c r="AAF536" s="73"/>
      <c r="AAG536" s="73"/>
      <c r="AAH536" s="73"/>
      <c r="AAI536" s="73"/>
      <c r="AAJ536" s="73"/>
      <c r="AAK536" s="73"/>
      <c r="AAL536" s="73"/>
      <c r="AAM536" s="73"/>
      <c r="AAN536" s="73"/>
      <c r="AAO536" s="73"/>
      <c r="AAP536" s="73"/>
      <c r="AAQ536" s="73"/>
      <c r="AAR536" s="73"/>
      <c r="AAS536" s="73"/>
      <c r="AAT536" s="73"/>
      <c r="AAU536" s="73"/>
      <c r="AAV536" s="73"/>
      <c r="AAW536" s="73"/>
      <c r="AAX536" s="73"/>
      <c r="AAY536" s="73"/>
      <c r="AAZ536" s="73"/>
      <c r="ABA536" s="73"/>
      <c r="ABB536" s="73"/>
      <c r="ABC536" s="73"/>
      <c r="ABD536" s="73"/>
      <c r="ABE536" s="73"/>
      <c r="ABF536" s="73"/>
      <c r="ABG536" s="73"/>
      <c r="ABH536" s="73"/>
      <c r="ABI536" s="73"/>
      <c r="ABJ536" s="73"/>
      <c r="ABK536" s="73"/>
      <c r="ABL536" s="73"/>
      <c r="ABM536" s="73"/>
      <c r="ABN536" s="73"/>
      <c r="ABO536" s="73"/>
      <c r="ABP536" s="73"/>
      <c r="ABQ536" s="73"/>
      <c r="ABR536" s="73"/>
      <c r="ABS536" s="73"/>
      <c r="ABT536" s="73"/>
      <c r="ABU536" s="73"/>
      <c r="ABV536" s="73"/>
      <c r="ABW536" s="73"/>
      <c r="ABX536" s="73"/>
      <c r="ABY536" s="73"/>
      <c r="ABZ536" s="73"/>
      <c r="ACA536" s="73"/>
      <c r="ACB536" s="73"/>
      <c r="ACC536" s="73"/>
      <c r="ACD536" s="73"/>
      <c r="ACE536" s="73"/>
      <c r="ACF536" s="73"/>
      <c r="ACG536" s="73"/>
      <c r="ACH536" s="73"/>
      <c r="ACI536" s="73"/>
      <c r="ACJ536" s="73"/>
      <c r="ACK536" s="73"/>
      <c r="ACL536" s="73"/>
      <c r="ACM536" s="73"/>
      <c r="ACN536" s="73"/>
      <c r="ACO536" s="73"/>
      <c r="ACP536" s="73"/>
      <c r="ACQ536" s="73"/>
      <c r="ACR536" s="73"/>
      <c r="ACS536" s="73"/>
      <c r="ACT536" s="73"/>
      <c r="ACU536" s="73"/>
      <c r="ACV536" s="73"/>
      <c r="ACW536" s="73"/>
      <c r="ACX536" s="73"/>
      <c r="ACY536" s="73"/>
      <c r="ACZ536" s="73"/>
      <c r="ADA536" s="73"/>
      <c r="ADB536" s="73"/>
      <c r="ADC536" s="73"/>
      <c r="ADD536" s="73"/>
      <c r="ADE536" s="73"/>
      <c r="ADF536" s="73"/>
      <c r="ADG536" s="73"/>
      <c r="ADH536" s="73"/>
      <c r="ADI536" s="73"/>
      <c r="ADJ536" s="73"/>
      <c r="ADK536" s="73"/>
      <c r="ADL536" s="73"/>
      <c r="ADM536" s="73"/>
      <c r="ADN536" s="73"/>
      <c r="ADO536" s="73"/>
      <c r="ADP536" s="73"/>
      <c r="ADQ536" s="73"/>
      <c r="ADR536" s="73"/>
      <c r="ADS536" s="73"/>
      <c r="ADT536" s="73"/>
      <c r="ADU536" s="73"/>
      <c r="ADV536" s="73"/>
      <c r="ADW536" s="73"/>
      <c r="ADX536" s="73"/>
      <c r="ADY536" s="73"/>
      <c r="ADZ536" s="73"/>
      <c r="AEA536" s="73"/>
      <c r="AEB536" s="73"/>
      <c r="AEC536" s="73"/>
      <c r="AED536" s="73"/>
      <c r="AEE536" s="73"/>
      <c r="AEF536" s="73"/>
      <c r="AEG536" s="73"/>
      <c r="AEH536" s="73"/>
      <c r="AEI536" s="73"/>
      <c r="AEJ536" s="73"/>
      <c r="AEK536" s="73"/>
      <c r="AEL536" s="73"/>
      <c r="AEM536" s="73"/>
      <c r="AEN536" s="73"/>
      <c r="AEO536" s="73"/>
      <c r="AEP536" s="73"/>
      <c r="AEQ536" s="73"/>
      <c r="AER536" s="73"/>
      <c r="AES536" s="73"/>
      <c r="AET536" s="73"/>
      <c r="AEU536" s="73"/>
      <c r="AEV536" s="73"/>
      <c r="AEW536" s="73"/>
      <c r="AEX536" s="73"/>
      <c r="AEY536" s="73"/>
      <c r="AEZ536" s="73"/>
      <c r="AFA536" s="73"/>
      <c r="AFB536" s="73"/>
      <c r="AFC536" s="73"/>
      <c r="AFD536" s="73"/>
      <c r="AFE536" s="73"/>
      <c r="AFF536" s="73"/>
      <c r="AFG536" s="73"/>
      <c r="AFH536" s="73"/>
      <c r="AFI536" s="73"/>
      <c r="AFJ536" s="73"/>
      <c r="AFK536" s="73"/>
      <c r="AFL536" s="73"/>
      <c r="AFM536" s="73"/>
      <c r="AFN536" s="73"/>
      <c r="AFO536" s="73"/>
      <c r="AFP536" s="73"/>
      <c r="AFQ536" s="73"/>
      <c r="AFR536" s="73"/>
      <c r="AFS536" s="73"/>
      <c r="AFT536" s="73"/>
      <c r="AFU536" s="73"/>
      <c r="AFV536" s="73"/>
      <c r="AFW536" s="73"/>
      <c r="AFX536" s="73"/>
      <c r="AFY536" s="73"/>
      <c r="AFZ536" s="73"/>
      <c r="AGA536" s="73"/>
      <c r="AGB536" s="73"/>
      <c r="AGC536" s="73"/>
      <c r="AGD536" s="73"/>
      <c r="AGE536" s="73"/>
      <c r="AGF536" s="73"/>
      <c r="AGG536" s="73"/>
      <c r="AGH536" s="73"/>
      <c r="AGI536" s="73"/>
      <c r="AGJ536" s="73"/>
      <c r="AGK536" s="73"/>
      <c r="AGL536" s="73"/>
      <c r="AGM536" s="73"/>
      <c r="AGN536" s="73"/>
      <c r="AGO536" s="73"/>
      <c r="AGP536" s="73"/>
      <c r="AGQ536" s="73"/>
      <c r="AGR536" s="73"/>
      <c r="AGS536" s="73"/>
      <c r="AGT536" s="73"/>
      <c r="AGU536" s="73"/>
      <c r="AGV536" s="73"/>
      <c r="AGW536" s="73"/>
      <c r="AGX536" s="73"/>
      <c r="AGY536" s="73"/>
      <c r="AGZ536" s="73"/>
      <c r="AHA536" s="73"/>
      <c r="AHB536" s="73"/>
      <c r="AHC536" s="73"/>
      <c r="AHD536" s="73"/>
      <c r="AHE536" s="73"/>
      <c r="AHF536" s="73"/>
      <c r="AHG536" s="73"/>
      <c r="AHH536" s="73"/>
      <c r="AHI536" s="73"/>
      <c r="AHJ536" s="73"/>
      <c r="AHK536" s="73"/>
      <c r="AHL536" s="73"/>
      <c r="AHM536" s="73"/>
      <c r="AHN536" s="73"/>
      <c r="AHO536" s="73"/>
      <c r="AHP536" s="73"/>
      <c r="AHQ536" s="73"/>
      <c r="AHR536" s="73"/>
      <c r="AHS536" s="73"/>
      <c r="AHT536" s="73"/>
      <c r="AHU536" s="73"/>
      <c r="AHV536" s="73"/>
      <c r="AHW536" s="73"/>
      <c r="AHX536" s="73"/>
      <c r="AHY536" s="73"/>
      <c r="AHZ536" s="73"/>
      <c r="AIA536" s="73"/>
      <c r="AIB536" s="73"/>
      <c r="AIC536" s="73"/>
      <c r="AID536" s="73"/>
      <c r="AIE536" s="73"/>
      <c r="AIF536" s="73"/>
      <c r="AIG536" s="73"/>
      <c r="AIH536" s="73"/>
      <c r="AII536" s="73"/>
      <c r="AIJ536" s="73"/>
      <c r="AIK536" s="73"/>
      <c r="AIL536" s="73"/>
      <c r="AIM536" s="73"/>
      <c r="AIN536" s="73"/>
      <c r="AIO536" s="73"/>
      <c r="AIP536" s="73"/>
      <c r="AIQ536" s="73"/>
      <c r="AIR536" s="73"/>
      <c r="AIS536" s="73"/>
      <c r="AIT536" s="73"/>
      <c r="AIU536" s="73"/>
      <c r="AIV536" s="73"/>
      <c r="AIW536" s="73"/>
      <c r="AIX536" s="73"/>
      <c r="AIY536" s="73"/>
      <c r="AIZ536" s="73"/>
      <c r="AJA536" s="73"/>
      <c r="AJB536" s="73"/>
      <c r="AJC536" s="73"/>
      <c r="AJD536" s="73"/>
      <c r="AJE536" s="73"/>
      <c r="AJF536" s="73"/>
      <c r="AJG536" s="73"/>
      <c r="AJH536" s="73"/>
      <c r="AJI536" s="73"/>
      <c r="AJJ536" s="73"/>
      <c r="AJK536" s="73"/>
      <c r="AJL536" s="73"/>
      <c r="AJM536" s="73"/>
      <c r="AJN536" s="73"/>
      <c r="AJO536" s="73"/>
      <c r="AJP536" s="73"/>
      <c r="AJQ536" s="73"/>
      <c r="AJR536" s="73"/>
      <c r="AJS536" s="73"/>
      <c r="AJT536" s="73"/>
      <c r="AJU536" s="73"/>
      <c r="AJV536" s="73"/>
      <c r="AJW536" s="73"/>
      <c r="AJX536" s="73"/>
      <c r="AJY536" s="73"/>
      <c r="AJZ536" s="73"/>
      <c r="AKA536" s="73"/>
      <c r="AKB536" s="73"/>
      <c r="AKC536" s="73"/>
      <c r="AKD536" s="73"/>
      <c r="AKE536" s="73"/>
      <c r="AKF536" s="73"/>
      <c r="AKG536" s="73"/>
      <c r="AKH536" s="73"/>
      <c r="AKI536" s="73"/>
      <c r="AKJ536" s="73"/>
      <c r="AKK536" s="73"/>
      <c r="AKL536" s="73"/>
      <c r="AKM536" s="73"/>
      <c r="AKN536" s="73"/>
      <c r="AKO536" s="73"/>
      <c r="AKP536" s="73"/>
      <c r="AKQ536" s="73"/>
      <c r="AKR536" s="73"/>
      <c r="AKS536" s="73"/>
      <c r="AKT536" s="73"/>
      <c r="AKU536" s="73"/>
      <c r="AKV536" s="73"/>
      <c r="AKW536" s="73"/>
      <c r="AKX536" s="73"/>
      <c r="AKY536" s="73"/>
      <c r="AKZ536" s="73"/>
      <c r="ALA536" s="73"/>
      <c r="ALB536" s="73"/>
      <c r="ALC536" s="73"/>
      <c r="ALD536" s="73"/>
      <c r="ALE536" s="73"/>
      <c r="ALF536" s="73"/>
      <c r="ALG536" s="73"/>
      <c r="ALH536" s="73"/>
      <c r="ALI536" s="73"/>
      <c r="ALJ536" s="73"/>
      <c r="ALK536" s="73"/>
      <c r="ALL536" s="73"/>
      <c r="ALM536" s="73"/>
      <c r="ALN536" s="73"/>
      <c r="ALO536" s="73"/>
      <c r="ALP536" s="73"/>
      <c r="ALQ536" s="73"/>
      <c r="ALR536" s="73"/>
      <c r="ALS536" s="73"/>
      <c r="ALT536" s="73"/>
      <c r="ALU536" s="73"/>
      <c r="ALV536" s="73"/>
      <c r="ALW536" s="73"/>
      <c r="ALX536" s="73"/>
      <c r="ALY536" s="73"/>
      <c r="ALZ536" s="73"/>
      <c r="AMA536" s="73"/>
      <c r="AMB536" s="73"/>
      <c r="AMC536" s="73"/>
      <c r="AMD536" s="73"/>
      <c r="AME536" s="73"/>
      <c r="AMF536" s="73"/>
      <c r="AMG536" s="73"/>
      <c r="AMH536" s="73"/>
      <c r="AMI536" s="73"/>
      <c r="AMJ536" s="73"/>
      <c r="AMK536" s="73"/>
      <c r="AML536" s="73"/>
      <c r="AMM536" s="73"/>
      <c r="AMN536" s="73"/>
      <c r="AMO536" s="73"/>
      <c r="AMP536" s="73"/>
      <c r="AMQ536" s="73"/>
      <c r="AMR536" s="73"/>
      <c r="AMS536" s="73"/>
      <c r="AMT536" s="73"/>
      <c r="AMU536" s="73"/>
      <c r="AMV536" s="73"/>
      <c r="AMW536" s="73"/>
      <c r="AMX536" s="73"/>
      <c r="AMY536" s="73"/>
      <c r="AMZ536" s="73"/>
      <c r="ANA536" s="73"/>
      <c r="ANB536" s="73"/>
      <c r="ANC536" s="73"/>
      <c r="AND536" s="73"/>
      <c r="ANE536" s="73"/>
      <c r="ANF536" s="73"/>
      <c r="ANG536" s="73"/>
      <c r="ANH536" s="73"/>
      <c r="ANI536" s="73"/>
      <c r="ANJ536" s="73"/>
      <c r="ANK536" s="73"/>
      <c r="ANL536" s="73"/>
      <c r="ANM536" s="73"/>
      <c r="ANN536" s="73"/>
      <c r="ANO536" s="73"/>
      <c r="ANP536" s="73"/>
      <c r="ANQ536" s="73"/>
      <c r="ANR536" s="73"/>
      <c r="ANS536" s="73"/>
      <c r="ANT536" s="73"/>
      <c r="ANU536" s="73"/>
      <c r="ANV536" s="73"/>
      <c r="ANW536" s="73"/>
      <c r="ANX536" s="73"/>
      <c r="ANY536" s="73"/>
      <c r="ANZ536" s="73"/>
      <c r="AOA536" s="73"/>
      <c r="AOB536" s="73"/>
      <c r="AOC536" s="73"/>
      <c r="AOD536" s="73"/>
      <c r="AOE536" s="73"/>
      <c r="AOF536" s="73"/>
      <c r="AOG536" s="73"/>
      <c r="AOH536" s="73"/>
      <c r="AOI536" s="73"/>
      <c r="AOJ536" s="73"/>
      <c r="AOK536" s="73"/>
      <c r="AOL536" s="73"/>
      <c r="AOM536" s="73"/>
      <c r="AON536" s="73"/>
      <c r="AOO536" s="73"/>
      <c r="AOP536" s="73"/>
      <c r="AOQ536" s="73"/>
      <c r="AOR536" s="73"/>
      <c r="AOS536" s="73"/>
      <c r="AOT536" s="73"/>
      <c r="AOU536" s="73"/>
      <c r="AOV536" s="73"/>
      <c r="AOW536" s="73"/>
      <c r="AOX536" s="73"/>
      <c r="AOY536" s="73"/>
      <c r="AOZ536" s="73"/>
      <c r="APA536" s="73"/>
      <c r="APB536" s="73"/>
      <c r="APC536" s="73"/>
      <c r="APD536" s="73"/>
      <c r="APE536" s="73"/>
      <c r="APF536" s="73"/>
      <c r="APG536" s="73"/>
      <c r="APH536" s="73"/>
      <c r="API536" s="73"/>
      <c r="APJ536" s="73"/>
      <c r="APK536" s="73"/>
      <c r="APL536" s="73"/>
      <c r="APM536" s="73"/>
      <c r="APN536" s="73"/>
      <c r="APO536" s="73"/>
      <c r="APP536" s="73"/>
      <c r="APQ536" s="73"/>
      <c r="APR536" s="73"/>
      <c r="APS536" s="73"/>
      <c r="APT536" s="73"/>
      <c r="APU536" s="73"/>
      <c r="APV536" s="73"/>
      <c r="APW536" s="73"/>
      <c r="APX536" s="73"/>
      <c r="APY536" s="73"/>
      <c r="APZ536" s="73"/>
      <c r="AQA536" s="73"/>
      <c r="AQB536" s="73"/>
      <c r="AQC536" s="73"/>
      <c r="AQD536" s="73"/>
      <c r="AQE536" s="73"/>
      <c r="AQF536" s="73"/>
      <c r="AQG536" s="73"/>
      <c r="AQH536" s="73"/>
      <c r="AQI536" s="73"/>
      <c r="AQJ536" s="73"/>
      <c r="AQK536" s="73"/>
      <c r="AQL536" s="73"/>
      <c r="AQM536" s="73"/>
      <c r="AQN536" s="73"/>
      <c r="AQO536" s="73"/>
      <c r="AQP536" s="73"/>
      <c r="AQQ536" s="73"/>
      <c r="AQR536" s="73"/>
      <c r="AQS536" s="73"/>
      <c r="AQT536" s="73"/>
      <c r="AQU536" s="73"/>
      <c r="AQV536" s="73"/>
      <c r="AQW536" s="73"/>
      <c r="AQX536" s="73"/>
      <c r="AQY536" s="73"/>
      <c r="AQZ536" s="73"/>
      <c r="ARA536" s="73"/>
      <c r="ARB536" s="73"/>
      <c r="ARC536" s="73"/>
      <c r="ARD536" s="73"/>
      <c r="ARE536" s="73"/>
      <c r="ARF536" s="73"/>
      <c r="ARG536" s="73"/>
      <c r="ARH536" s="73"/>
      <c r="ARI536" s="73"/>
      <c r="ARJ536" s="73"/>
      <c r="ARK536" s="73"/>
      <c r="ARL536" s="73"/>
      <c r="ARM536" s="73"/>
      <c r="ARN536" s="73"/>
      <c r="ARO536" s="73"/>
      <c r="ARP536" s="73"/>
      <c r="ARQ536" s="73"/>
      <c r="ARR536" s="73"/>
      <c r="ARS536" s="73"/>
      <c r="ART536" s="73"/>
      <c r="ARU536" s="73"/>
      <c r="ARV536" s="73"/>
      <c r="ARW536" s="73"/>
      <c r="ARX536" s="73"/>
      <c r="ARY536" s="73"/>
      <c r="ARZ536" s="73"/>
      <c r="ASA536" s="73"/>
      <c r="ASB536" s="73"/>
      <c r="ASC536" s="73"/>
      <c r="ASD536" s="73"/>
      <c r="ASE536" s="73"/>
      <c r="ASF536" s="73"/>
      <c r="ASG536" s="73"/>
      <c r="ASH536" s="73"/>
      <c r="ASI536" s="73"/>
      <c r="ASJ536" s="73"/>
      <c r="ASK536" s="73"/>
      <c r="ASL536" s="73"/>
      <c r="ASM536" s="73"/>
      <c r="ASN536" s="73"/>
      <c r="ASO536" s="73"/>
      <c r="ASP536" s="73"/>
      <c r="ASQ536" s="73"/>
      <c r="ASR536" s="73"/>
      <c r="ASS536" s="73"/>
      <c r="AST536" s="73"/>
      <c r="ASU536" s="73"/>
      <c r="ASV536" s="73"/>
      <c r="ASW536" s="73"/>
      <c r="ASX536" s="73"/>
      <c r="ASY536" s="73"/>
      <c r="ASZ536" s="73"/>
      <c r="ATA536" s="73"/>
      <c r="ATB536" s="73"/>
      <c r="ATC536" s="73"/>
      <c r="ATD536" s="73"/>
      <c r="ATE536" s="73"/>
      <c r="ATF536" s="73"/>
      <c r="ATG536" s="73"/>
      <c r="ATH536" s="73"/>
      <c r="ATI536" s="73"/>
      <c r="ATJ536" s="73"/>
      <c r="ATK536" s="73"/>
      <c r="ATL536" s="73"/>
      <c r="ATM536" s="73"/>
      <c r="ATN536" s="73"/>
      <c r="ATO536" s="73"/>
      <c r="ATP536" s="73"/>
      <c r="ATQ536" s="73"/>
      <c r="ATR536" s="73"/>
      <c r="ATS536" s="73"/>
      <c r="ATT536" s="73"/>
      <c r="ATU536" s="73"/>
      <c r="ATV536" s="73"/>
      <c r="ATW536" s="73"/>
      <c r="ATX536" s="73"/>
      <c r="ATY536" s="73"/>
      <c r="ATZ536" s="73"/>
      <c r="AUA536" s="73"/>
      <c r="AUB536" s="73"/>
      <c r="AUC536" s="73"/>
      <c r="AUD536" s="73"/>
      <c r="AUE536" s="73"/>
      <c r="AUF536" s="73"/>
      <c r="AUG536" s="73"/>
      <c r="AUH536" s="73"/>
      <c r="AUI536" s="73"/>
      <c r="AUJ536" s="73"/>
      <c r="AUK536" s="73"/>
      <c r="AUL536" s="73"/>
      <c r="AUM536" s="73"/>
      <c r="AUN536" s="73"/>
      <c r="AUO536" s="73"/>
      <c r="AUP536" s="73"/>
      <c r="AUQ536" s="73"/>
      <c r="AUR536" s="73"/>
      <c r="AUS536" s="73"/>
      <c r="AUT536" s="73"/>
      <c r="AUU536" s="73"/>
      <c r="AUV536" s="73"/>
      <c r="AUW536" s="73"/>
      <c r="AUX536" s="73"/>
      <c r="AUY536" s="73"/>
      <c r="AUZ536" s="73"/>
      <c r="AVA536" s="73"/>
      <c r="AVB536" s="73"/>
      <c r="AVC536" s="73"/>
      <c r="AVD536" s="73"/>
      <c r="AVE536" s="73"/>
      <c r="AVF536" s="73"/>
      <c r="AVG536" s="73"/>
      <c r="AVH536" s="73"/>
      <c r="AVI536" s="73"/>
      <c r="AVJ536" s="73"/>
      <c r="AVK536" s="73"/>
      <c r="AVL536" s="73"/>
      <c r="AVM536" s="73"/>
      <c r="AVN536" s="73"/>
      <c r="AVO536" s="73"/>
      <c r="AVP536" s="73"/>
      <c r="AVQ536" s="73"/>
      <c r="AVR536" s="73"/>
      <c r="AVS536" s="73"/>
      <c r="AVT536" s="73"/>
      <c r="AVU536" s="73"/>
      <c r="AVV536" s="73"/>
      <c r="AVW536" s="73"/>
      <c r="AVX536" s="73"/>
      <c r="AVY536" s="73"/>
      <c r="AVZ536" s="73"/>
      <c r="AWA536" s="73"/>
      <c r="AWB536" s="73"/>
      <c r="AWC536" s="73"/>
      <c r="AWD536" s="73"/>
      <c r="AWE536" s="73"/>
      <c r="AWF536" s="73"/>
      <c r="AWG536" s="73"/>
      <c r="AWH536" s="73"/>
      <c r="AWI536" s="73"/>
      <c r="AWJ536" s="73"/>
      <c r="AWK536" s="73"/>
      <c r="AWL536" s="73"/>
      <c r="AWM536" s="73"/>
      <c r="AWN536" s="73"/>
      <c r="AWO536" s="73"/>
      <c r="AWP536" s="73"/>
      <c r="AWQ536" s="73"/>
      <c r="AWR536" s="73"/>
      <c r="AWS536" s="73"/>
      <c r="AWT536" s="73"/>
      <c r="AWU536" s="73"/>
      <c r="AWV536" s="73"/>
      <c r="AWW536" s="73"/>
      <c r="AWX536" s="73"/>
      <c r="AWY536" s="73"/>
      <c r="AWZ536" s="73"/>
      <c r="AXA536" s="73"/>
      <c r="AXB536" s="73"/>
      <c r="AXC536" s="73"/>
      <c r="AXD536" s="73"/>
      <c r="AXE536" s="73"/>
      <c r="AXF536" s="73"/>
      <c r="AXG536" s="73"/>
      <c r="AXH536" s="73"/>
      <c r="AXI536" s="73"/>
      <c r="AXJ536" s="73"/>
      <c r="AXK536" s="73"/>
      <c r="AXL536" s="73"/>
      <c r="AXM536" s="73"/>
      <c r="AXN536" s="73"/>
      <c r="AXO536" s="73"/>
      <c r="AXP536" s="73"/>
      <c r="AXQ536" s="73"/>
      <c r="AXR536" s="73"/>
      <c r="AXS536" s="73"/>
      <c r="AXT536" s="73"/>
      <c r="AXU536" s="73"/>
      <c r="AXV536" s="73"/>
      <c r="AXW536" s="73"/>
      <c r="AXX536" s="73"/>
      <c r="AXY536" s="73"/>
      <c r="AXZ536" s="73"/>
      <c r="AYA536" s="73"/>
      <c r="AYB536" s="73"/>
      <c r="AYC536" s="73"/>
      <c r="AYD536" s="73"/>
      <c r="AYE536" s="73"/>
      <c r="AYF536" s="73"/>
      <c r="AYG536" s="73"/>
      <c r="AYH536" s="73"/>
      <c r="AYI536" s="73"/>
      <c r="AYJ536" s="73"/>
      <c r="AYK536" s="73"/>
      <c r="AYL536" s="73"/>
      <c r="AYM536" s="73"/>
      <c r="AYN536" s="73"/>
      <c r="AYO536" s="73"/>
      <c r="AYP536" s="73"/>
      <c r="AYQ536" s="73"/>
      <c r="AYR536" s="73"/>
      <c r="AYS536" s="73"/>
      <c r="AYT536" s="73"/>
      <c r="AYU536" s="73"/>
      <c r="AYV536" s="73"/>
      <c r="AYW536" s="73"/>
      <c r="AYX536" s="73"/>
      <c r="AYY536" s="73"/>
      <c r="AYZ536" s="73"/>
      <c r="AZA536" s="73"/>
      <c r="AZB536" s="73"/>
      <c r="AZC536" s="73"/>
      <c r="AZD536" s="73"/>
      <c r="AZE536" s="73"/>
      <c r="AZF536" s="73"/>
      <c r="AZG536" s="73"/>
      <c r="AZH536" s="73"/>
      <c r="AZI536" s="73"/>
      <c r="AZJ536" s="73"/>
      <c r="AZK536" s="73"/>
      <c r="AZL536" s="73"/>
      <c r="AZM536" s="73"/>
      <c r="AZN536" s="73"/>
      <c r="AZO536" s="73"/>
      <c r="AZP536" s="73"/>
      <c r="AZQ536" s="73"/>
      <c r="AZR536" s="73"/>
      <c r="AZS536" s="73"/>
      <c r="AZT536" s="73"/>
      <c r="AZU536" s="73"/>
      <c r="AZV536" s="73"/>
      <c r="AZW536" s="73"/>
      <c r="AZX536" s="73"/>
      <c r="AZY536" s="73"/>
      <c r="AZZ536" s="73"/>
      <c r="BAA536" s="73"/>
      <c r="BAB536" s="73"/>
      <c r="BAC536" s="73"/>
      <c r="BAD536" s="73"/>
      <c r="BAE536" s="73"/>
      <c r="BAF536" s="73"/>
      <c r="BAG536" s="73"/>
      <c r="BAH536" s="73"/>
      <c r="BAI536" s="73"/>
      <c r="BAJ536" s="73"/>
      <c r="BAK536" s="73"/>
      <c r="BAL536" s="73"/>
      <c r="BAM536" s="73"/>
      <c r="BAN536" s="73"/>
      <c r="BAO536" s="73"/>
      <c r="BAP536" s="73"/>
      <c r="BAQ536" s="73"/>
      <c r="BAR536" s="73"/>
      <c r="BAS536" s="73"/>
      <c r="BAT536" s="73"/>
      <c r="BAU536" s="73"/>
      <c r="BAV536" s="73"/>
      <c r="BAW536" s="73"/>
      <c r="BAX536" s="73"/>
      <c r="BAY536" s="73"/>
      <c r="BAZ536" s="73"/>
      <c r="BBA536" s="73"/>
      <c r="BBB536" s="73"/>
      <c r="BBC536" s="73"/>
      <c r="BBD536" s="73"/>
      <c r="BBE536" s="73"/>
      <c r="BBF536" s="73"/>
      <c r="BBG536" s="73"/>
      <c r="BBH536" s="73"/>
      <c r="BBI536" s="73"/>
      <c r="BBJ536" s="73"/>
      <c r="BBK536" s="73"/>
      <c r="BBL536" s="73"/>
      <c r="BBM536" s="73"/>
      <c r="BBN536" s="73"/>
      <c r="BBO536" s="73"/>
      <c r="BBP536" s="73"/>
      <c r="BBQ536" s="73"/>
      <c r="BBR536" s="73"/>
      <c r="BBS536" s="73"/>
      <c r="BBT536" s="73"/>
      <c r="BBU536" s="73"/>
      <c r="BBV536" s="73"/>
      <c r="BBW536" s="73"/>
      <c r="BBX536" s="73"/>
      <c r="BBY536" s="73"/>
      <c r="BBZ536" s="73"/>
      <c r="BCA536" s="73"/>
      <c r="BCB536" s="73"/>
      <c r="BCC536" s="73"/>
      <c r="BCD536" s="73"/>
      <c r="BCE536" s="73"/>
      <c r="BCF536" s="73"/>
      <c r="BCG536" s="73"/>
      <c r="BCH536" s="73"/>
      <c r="BCI536" s="73"/>
      <c r="BCJ536" s="73"/>
      <c r="BCK536" s="73"/>
      <c r="BCL536" s="73"/>
      <c r="BCM536" s="73"/>
      <c r="BCN536" s="73"/>
      <c r="BCO536" s="73"/>
      <c r="BCP536" s="73"/>
      <c r="BCQ536" s="73"/>
      <c r="BCR536" s="73"/>
      <c r="BCS536" s="73"/>
      <c r="BCT536" s="73"/>
      <c r="BCU536" s="73"/>
      <c r="BCV536" s="73"/>
      <c r="BCW536" s="73"/>
      <c r="BCX536" s="73"/>
      <c r="BCY536" s="73"/>
      <c r="BCZ536" s="73"/>
      <c r="BDA536" s="73"/>
      <c r="BDB536" s="73"/>
      <c r="BDC536" s="73"/>
      <c r="BDD536" s="73"/>
      <c r="BDE536" s="73"/>
      <c r="BDF536" s="73"/>
      <c r="BDG536" s="73"/>
      <c r="BDH536" s="73"/>
      <c r="BDI536" s="73"/>
      <c r="BDJ536" s="73"/>
      <c r="BDK536" s="73"/>
      <c r="BDL536" s="73"/>
      <c r="BDM536" s="73"/>
      <c r="BDN536" s="73"/>
      <c r="BDO536" s="73"/>
      <c r="BDP536" s="73"/>
      <c r="BDQ536" s="73"/>
      <c r="BDR536" s="73"/>
      <c r="BDS536" s="73"/>
      <c r="BDT536" s="73"/>
      <c r="BDU536" s="73"/>
      <c r="BDV536" s="73"/>
      <c r="BDW536" s="73"/>
      <c r="BDX536" s="73"/>
      <c r="BDY536" s="73"/>
      <c r="BDZ536" s="73"/>
      <c r="BEA536" s="73"/>
      <c r="BEB536" s="73"/>
      <c r="BEC536" s="73"/>
      <c r="BED536" s="73"/>
      <c r="BEE536" s="73"/>
      <c r="BEF536" s="73"/>
      <c r="BEG536" s="73"/>
      <c r="BEH536" s="73"/>
      <c r="BEI536" s="73"/>
      <c r="BEJ536" s="73"/>
      <c r="BEK536" s="73"/>
      <c r="BEL536" s="73"/>
      <c r="BEM536" s="73"/>
      <c r="BEN536" s="73"/>
      <c r="BEO536" s="73"/>
      <c r="BEP536" s="73"/>
      <c r="BEQ536" s="73"/>
      <c r="BER536" s="73"/>
      <c r="BES536" s="73"/>
      <c r="BET536" s="73"/>
      <c r="BEU536" s="73"/>
      <c r="BEV536" s="73"/>
      <c r="BEW536" s="73"/>
      <c r="BEX536" s="73"/>
      <c r="BEY536" s="73"/>
      <c r="BEZ536" s="73"/>
      <c r="BFA536" s="73"/>
      <c r="BFB536" s="73"/>
      <c r="BFC536" s="73"/>
      <c r="BFD536" s="73"/>
      <c r="BFE536" s="73"/>
      <c r="BFF536" s="73"/>
      <c r="BFG536" s="73"/>
      <c r="BFH536" s="73"/>
      <c r="BFI536" s="73"/>
      <c r="BFJ536" s="73"/>
      <c r="BFK536" s="73"/>
      <c r="BFL536" s="73"/>
      <c r="BFM536" s="73"/>
      <c r="BFN536" s="73"/>
      <c r="BFO536" s="73"/>
      <c r="BFP536" s="73"/>
      <c r="BFQ536" s="73"/>
      <c r="BFR536" s="73"/>
      <c r="BFS536" s="73"/>
      <c r="BFT536" s="73"/>
      <c r="BFU536" s="73"/>
      <c r="BFV536" s="73"/>
      <c r="BFW536" s="73"/>
      <c r="BFX536" s="73"/>
      <c r="BFY536" s="73"/>
      <c r="BFZ536" s="73"/>
      <c r="BGA536" s="73"/>
      <c r="BGB536" s="73"/>
      <c r="BGC536" s="73"/>
      <c r="BGD536" s="73"/>
      <c r="BGE536" s="73"/>
      <c r="BGF536" s="73"/>
      <c r="BGG536" s="73"/>
      <c r="BGH536" s="73"/>
      <c r="BGI536" s="73"/>
      <c r="BGJ536" s="73"/>
      <c r="BGK536" s="73"/>
      <c r="BGL536" s="73"/>
      <c r="BGM536" s="73"/>
      <c r="BGN536" s="73"/>
      <c r="BGO536" s="73"/>
      <c r="BGP536" s="73"/>
      <c r="BGQ536" s="73"/>
      <c r="BGR536" s="73"/>
      <c r="BGS536" s="73"/>
      <c r="BGT536" s="73"/>
      <c r="BGU536" s="73"/>
      <c r="BGV536" s="73"/>
      <c r="BGW536" s="73"/>
      <c r="BGX536" s="73"/>
      <c r="BGY536" s="73"/>
      <c r="BGZ536" s="73"/>
      <c r="BHA536" s="73"/>
      <c r="BHB536" s="73"/>
      <c r="BHC536" s="73"/>
      <c r="BHD536" s="73"/>
      <c r="BHE536" s="73"/>
      <c r="BHF536" s="73"/>
      <c r="BHG536" s="73"/>
      <c r="BHH536" s="73"/>
      <c r="BHI536" s="73"/>
      <c r="BHJ536" s="73"/>
      <c r="BHK536" s="73"/>
      <c r="BHL536" s="73"/>
      <c r="BHM536" s="73"/>
      <c r="BHN536" s="73"/>
      <c r="BHO536" s="73"/>
      <c r="BHP536" s="73"/>
      <c r="BHQ536" s="73"/>
      <c r="BHR536" s="73"/>
      <c r="BHS536" s="73"/>
      <c r="BHT536" s="73"/>
      <c r="BHU536" s="73"/>
      <c r="BHV536" s="73"/>
      <c r="BHW536" s="73"/>
      <c r="BHX536" s="73"/>
      <c r="BHY536" s="73"/>
      <c r="BHZ536" s="73"/>
      <c r="BIA536" s="73"/>
      <c r="BIB536" s="73"/>
      <c r="BIC536" s="73"/>
      <c r="BID536" s="73"/>
      <c r="BIE536" s="73"/>
      <c r="BIF536" s="73"/>
      <c r="BIG536" s="73"/>
      <c r="BIH536" s="73"/>
      <c r="BII536" s="73"/>
      <c r="BIJ536" s="73"/>
      <c r="BIK536" s="73"/>
      <c r="BIL536" s="73"/>
      <c r="BIM536" s="73"/>
      <c r="BIN536" s="73"/>
      <c r="BIO536" s="73"/>
      <c r="BIP536" s="73"/>
      <c r="BIQ536" s="73"/>
      <c r="BIR536" s="73"/>
      <c r="BIS536" s="73"/>
      <c r="BIT536" s="73"/>
      <c r="BIU536" s="73"/>
      <c r="BIV536" s="73"/>
      <c r="BIW536" s="73"/>
      <c r="BIX536" s="73"/>
      <c r="BIY536" s="73"/>
      <c r="BIZ536" s="73"/>
      <c r="BJA536" s="73"/>
      <c r="BJB536" s="73"/>
      <c r="BJC536" s="73"/>
      <c r="BJD536" s="73"/>
      <c r="BJE536" s="73"/>
      <c r="BJF536" s="73"/>
      <c r="BJG536" s="73"/>
      <c r="BJH536" s="73"/>
      <c r="BJI536" s="73"/>
      <c r="BJJ536" s="73"/>
      <c r="BJK536" s="73"/>
      <c r="BJL536" s="73"/>
      <c r="BJM536" s="73"/>
      <c r="BJN536" s="73"/>
      <c r="BJO536" s="73"/>
      <c r="BJP536" s="73"/>
      <c r="BJQ536" s="73"/>
      <c r="BJR536" s="73"/>
      <c r="BJS536" s="73"/>
      <c r="BJT536" s="73"/>
      <c r="BJU536" s="73"/>
      <c r="BJV536" s="73"/>
      <c r="BJW536" s="73"/>
      <c r="BJX536" s="73"/>
      <c r="BJY536" s="73"/>
      <c r="BJZ536" s="73"/>
      <c r="BKA536" s="73"/>
      <c r="BKB536" s="73"/>
      <c r="BKC536" s="73"/>
      <c r="BKD536" s="73"/>
      <c r="BKE536" s="73"/>
      <c r="BKF536" s="73"/>
      <c r="BKG536" s="73"/>
      <c r="BKH536" s="73"/>
      <c r="BKI536" s="73"/>
      <c r="BKJ536" s="73"/>
      <c r="BKK536" s="73"/>
      <c r="BKL536" s="73"/>
      <c r="BKM536" s="73"/>
      <c r="BKN536" s="73"/>
      <c r="BKO536" s="73"/>
      <c r="BKP536" s="73"/>
      <c r="BKQ536" s="73"/>
      <c r="BKR536" s="73"/>
      <c r="BKS536" s="73"/>
      <c r="BKT536" s="73"/>
      <c r="BKU536" s="73"/>
      <c r="BKV536" s="73"/>
      <c r="BKW536" s="73"/>
      <c r="BKX536" s="73"/>
      <c r="BKY536" s="73"/>
      <c r="BKZ536" s="73"/>
      <c r="BLA536" s="73"/>
      <c r="BLB536" s="73"/>
      <c r="BLC536" s="73"/>
      <c r="BLD536" s="73"/>
      <c r="BLE536" s="73"/>
      <c r="BLF536" s="73"/>
      <c r="BLG536" s="73"/>
      <c r="BLH536" s="73"/>
      <c r="BLI536" s="73"/>
      <c r="BLJ536" s="73"/>
      <c r="BLK536" s="73"/>
      <c r="BLL536" s="73"/>
      <c r="BLM536" s="73"/>
      <c r="BLN536" s="73"/>
      <c r="BLO536" s="73"/>
      <c r="BLP536" s="73"/>
      <c r="BLQ536" s="73"/>
      <c r="BLR536" s="73"/>
      <c r="BLS536" s="73"/>
      <c r="BLT536" s="73"/>
      <c r="BLU536" s="73"/>
      <c r="BLV536" s="73"/>
      <c r="BLW536" s="73"/>
      <c r="BLX536" s="73"/>
      <c r="BLY536" s="73"/>
      <c r="BLZ536" s="73"/>
      <c r="BMA536" s="73"/>
      <c r="BMB536" s="73"/>
      <c r="BMC536" s="73"/>
      <c r="BMD536" s="73"/>
      <c r="BME536" s="73"/>
      <c r="BMF536" s="73"/>
      <c r="BMG536" s="73"/>
      <c r="BMH536" s="73"/>
      <c r="BMI536" s="73"/>
      <c r="BMJ536" s="73"/>
      <c r="BMK536" s="73"/>
      <c r="BML536" s="73"/>
      <c r="BMM536" s="73"/>
      <c r="BMN536" s="73"/>
      <c r="BMO536" s="73"/>
      <c r="BMP536" s="73"/>
      <c r="BMQ536" s="73"/>
      <c r="BMR536" s="73"/>
      <c r="BMS536" s="73"/>
      <c r="BMT536" s="73"/>
      <c r="BMU536" s="73"/>
      <c r="BMV536" s="73"/>
      <c r="BMW536" s="73"/>
      <c r="BMX536" s="73"/>
      <c r="BMY536" s="73"/>
      <c r="BMZ536" s="73"/>
      <c r="BNA536" s="73"/>
      <c r="BNB536" s="73"/>
      <c r="BNC536" s="73"/>
      <c r="BND536" s="73"/>
      <c r="BNE536" s="73"/>
      <c r="BNF536" s="73"/>
      <c r="BNG536" s="73"/>
      <c r="BNH536" s="73"/>
      <c r="BNI536" s="73"/>
      <c r="BNJ536" s="73"/>
      <c r="BNK536" s="73"/>
      <c r="BNL536" s="73"/>
      <c r="BNM536" s="73"/>
      <c r="BNN536" s="73"/>
      <c r="BNO536" s="73"/>
      <c r="BNP536" s="73"/>
      <c r="BNQ536" s="73"/>
      <c r="BNR536" s="73"/>
      <c r="BNS536" s="73"/>
      <c r="BNT536" s="73"/>
      <c r="BNU536" s="73"/>
      <c r="BNV536" s="73"/>
      <c r="BNW536" s="73"/>
      <c r="BNX536" s="73"/>
      <c r="BNY536" s="73"/>
      <c r="BNZ536" s="73"/>
      <c r="BOA536" s="73"/>
      <c r="BOB536" s="73"/>
      <c r="BOC536" s="73"/>
      <c r="BOD536" s="73"/>
      <c r="BOE536" s="73"/>
      <c r="BOF536" s="73"/>
      <c r="BOG536" s="73"/>
      <c r="BOH536" s="73"/>
      <c r="BOI536" s="73"/>
      <c r="BOJ536" s="73"/>
      <c r="BOK536" s="73"/>
      <c r="BOL536" s="73"/>
      <c r="BOM536" s="73"/>
      <c r="BON536" s="73"/>
      <c r="BOO536" s="73"/>
      <c r="BOP536" s="73"/>
      <c r="BOQ536" s="73"/>
      <c r="BOR536" s="73"/>
      <c r="BOS536" s="73"/>
      <c r="BOT536" s="73"/>
      <c r="BOU536" s="73"/>
      <c r="BOV536" s="73"/>
      <c r="BOW536" s="73"/>
      <c r="BOX536" s="73"/>
      <c r="BOY536" s="73"/>
      <c r="BOZ536" s="73"/>
      <c r="BPA536" s="73"/>
      <c r="BPB536" s="73"/>
      <c r="BPC536" s="73"/>
      <c r="BPD536" s="73"/>
      <c r="BPE536" s="73"/>
      <c r="BPF536" s="73"/>
      <c r="BPG536" s="73"/>
      <c r="BPH536" s="73"/>
      <c r="BPI536" s="73"/>
      <c r="BPJ536" s="73"/>
      <c r="BPK536" s="73"/>
      <c r="BPL536" s="73"/>
      <c r="BPM536" s="73"/>
      <c r="BPN536" s="73"/>
      <c r="BPO536" s="73"/>
      <c r="BPP536" s="73"/>
      <c r="BPQ536" s="73"/>
      <c r="BPR536" s="73"/>
      <c r="BPS536" s="73"/>
      <c r="BPT536" s="73"/>
      <c r="BPU536" s="73"/>
      <c r="BPV536" s="73"/>
      <c r="BPW536" s="73"/>
      <c r="BPX536" s="73"/>
      <c r="BPY536" s="73"/>
      <c r="BPZ536" s="73"/>
      <c r="BQA536" s="73"/>
      <c r="BQB536" s="73"/>
      <c r="BQC536" s="73"/>
      <c r="BQD536" s="73"/>
      <c r="BQE536" s="73"/>
      <c r="BQF536" s="73"/>
      <c r="BQG536" s="73"/>
      <c r="BQH536" s="73"/>
      <c r="BQI536" s="73"/>
      <c r="BQJ536" s="73"/>
      <c r="BQK536" s="73"/>
      <c r="BQL536" s="73"/>
      <c r="BQM536" s="73"/>
      <c r="BQN536" s="73"/>
      <c r="BQO536" s="73"/>
      <c r="BQP536" s="73"/>
      <c r="BQQ536" s="73"/>
      <c r="BQR536" s="73"/>
      <c r="BQS536" s="73"/>
      <c r="BQT536" s="73"/>
      <c r="BQU536" s="73"/>
      <c r="BQV536" s="73"/>
      <c r="BQW536" s="73"/>
      <c r="BQX536" s="73"/>
      <c r="BQY536" s="73"/>
      <c r="BQZ536" s="73"/>
      <c r="BRA536" s="73"/>
      <c r="BRB536" s="73"/>
      <c r="BRC536" s="73"/>
      <c r="BRD536" s="73"/>
      <c r="BRE536" s="73"/>
      <c r="BRF536" s="73"/>
      <c r="BRG536" s="73"/>
      <c r="BRH536" s="73"/>
      <c r="BRI536" s="73"/>
      <c r="BRJ536" s="73"/>
      <c r="BRK536" s="73"/>
      <c r="BRL536" s="73"/>
      <c r="BRM536" s="73"/>
      <c r="BRN536" s="73"/>
      <c r="BRO536" s="73"/>
      <c r="BRP536" s="73"/>
      <c r="BRQ536" s="73"/>
      <c r="BRR536" s="73"/>
      <c r="BRS536" s="73"/>
      <c r="BRT536" s="73"/>
      <c r="BRU536" s="73"/>
      <c r="BRV536" s="73"/>
      <c r="BRW536" s="73"/>
      <c r="BRX536" s="73"/>
      <c r="BRY536" s="73"/>
      <c r="BRZ536" s="73"/>
      <c r="BSA536" s="73"/>
      <c r="BSB536" s="73"/>
      <c r="BSC536" s="73"/>
      <c r="BSD536" s="73"/>
      <c r="BSE536" s="73"/>
      <c r="BSF536" s="73"/>
      <c r="BSG536" s="73"/>
      <c r="BSH536" s="73"/>
      <c r="BSI536" s="73"/>
      <c r="BSJ536" s="73"/>
      <c r="BSK536" s="73"/>
      <c r="BSL536" s="73"/>
      <c r="BSM536" s="73"/>
      <c r="BSN536" s="73"/>
      <c r="BSO536" s="73"/>
      <c r="BSP536" s="73"/>
      <c r="BSQ536" s="73"/>
      <c r="BSR536" s="73"/>
      <c r="BSS536" s="73"/>
      <c r="BST536" s="73"/>
      <c r="BSU536" s="73"/>
      <c r="BSV536" s="73"/>
      <c r="BSW536" s="73"/>
      <c r="BSX536" s="73"/>
      <c r="BSY536" s="73"/>
      <c r="BSZ536" s="73"/>
      <c r="BTA536" s="73"/>
      <c r="BTB536" s="73"/>
      <c r="BTC536" s="73"/>
      <c r="BTD536" s="73"/>
      <c r="BTE536" s="73"/>
      <c r="BTF536" s="73"/>
      <c r="BTG536" s="73"/>
      <c r="BTH536" s="73"/>
      <c r="BTI536" s="73"/>
      <c r="BTJ536" s="73"/>
      <c r="BTK536" s="73"/>
      <c r="BTL536" s="73"/>
      <c r="BTM536" s="73"/>
      <c r="BTN536" s="73"/>
      <c r="BTO536" s="73"/>
      <c r="BTP536" s="73"/>
      <c r="BTQ536" s="73"/>
      <c r="BTR536" s="73"/>
      <c r="BTS536" s="73"/>
      <c r="BTT536" s="73"/>
      <c r="BTU536" s="73"/>
      <c r="BTV536" s="73"/>
      <c r="BTW536" s="73"/>
      <c r="BTX536" s="73"/>
      <c r="BTY536" s="73"/>
      <c r="BTZ536" s="73"/>
      <c r="BUA536" s="73"/>
      <c r="BUB536" s="73"/>
      <c r="BUC536" s="73"/>
      <c r="BUD536" s="73"/>
      <c r="BUE536" s="73"/>
      <c r="BUF536" s="73"/>
      <c r="BUG536" s="73"/>
      <c r="BUH536" s="73"/>
      <c r="BUI536" s="73"/>
      <c r="BUJ536" s="73"/>
      <c r="BUK536" s="73"/>
      <c r="BUL536" s="73"/>
      <c r="BUM536" s="73"/>
      <c r="BUN536" s="73"/>
      <c r="BUO536" s="73"/>
      <c r="BUP536" s="73"/>
      <c r="BUQ536" s="73"/>
      <c r="BUR536" s="73"/>
      <c r="BUS536" s="73"/>
      <c r="BUT536" s="73"/>
      <c r="BUU536" s="73"/>
      <c r="BUV536" s="73"/>
      <c r="BUW536" s="73"/>
      <c r="BUX536" s="73"/>
      <c r="BUY536" s="73"/>
      <c r="BUZ536" s="73"/>
      <c r="BVA536" s="73"/>
      <c r="BVB536" s="73"/>
      <c r="BVC536" s="73"/>
      <c r="BVD536" s="73"/>
      <c r="BVE536" s="73"/>
      <c r="BVF536" s="73"/>
      <c r="BVG536" s="73"/>
      <c r="BVH536" s="73"/>
      <c r="BVI536" s="73"/>
      <c r="BVJ536" s="73"/>
      <c r="BVK536" s="73"/>
      <c r="BVL536" s="73"/>
      <c r="BVM536" s="73"/>
      <c r="BVN536" s="73"/>
      <c r="BVO536" s="73"/>
      <c r="BVP536" s="73"/>
      <c r="BVQ536" s="73"/>
      <c r="BVR536" s="73"/>
      <c r="BVS536" s="73"/>
      <c r="BVT536" s="73"/>
      <c r="BVU536" s="73"/>
      <c r="BVV536" s="73"/>
      <c r="BVW536" s="73"/>
      <c r="BVX536" s="73"/>
      <c r="BVY536" s="73"/>
      <c r="BVZ536" s="73"/>
      <c r="BWA536" s="73"/>
      <c r="BWB536" s="73"/>
      <c r="BWC536" s="73"/>
      <c r="BWD536" s="73"/>
      <c r="BWE536" s="73"/>
      <c r="BWF536" s="73"/>
      <c r="BWG536" s="73"/>
      <c r="BWH536" s="73"/>
      <c r="BWI536" s="73"/>
      <c r="BWJ536" s="73"/>
      <c r="BWK536" s="73"/>
      <c r="BWL536" s="73"/>
      <c r="BWM536" s="73"/>
      <c r="BWN536" s="73"/>
      <c r="BWO536" s="73"/>
      <c r="BWP536" s="73"/>
      <c r="BWQ536" s="73"/>
      <c r="BWR536" s="73"/>
      <c r="BWS536" s="73"/>
      <c r="BWT536" s="73"/>
      <c r="BWU536" s="73"/>
      <c r="BWV536" s="73"/>
      <c r="BWW536" s="73"/>
      <c r="BWX536" s="73"/>
      <c r="BWY536" s="73"/>
      <c r="BWZ536" s="73"/>
      <c r="BXA536" s="73"/>
      <c r="BXB536" s="73"/>
      <c r="BXC536" s="73"/>
      <c r="BXD536" s="73"/>
      <c r="BXE536" s="73"/>
      <c r="BXF536" s="73"/>
      <c r="BXG536" s="73"/>
      <c r="BXH536" s="73"/>
      <c r="BXI536" s="73"/>
      <c r="BXJ536" s="73"/>
      <c r="BXK536" s="73"/>
      <c r="BXL536" s="73"/>
      <c r="BXM536" s="73"/>
      <c r="BXN536" s="73"/>
      <c r="BXO536" s="73"/>
      <c r="BXP536" s="73"/>
      <c r="BXQ536" s="73"/>
      <c r="BXR536" s="73"/>
      <c r="BXS536" s="73"/>
      <c r="BXT536" s="73"/>
      <c r="BXU536" s="73"/>
      <c r="BXV536" s="73"/>
      <c r="BXW536" s="73"/>
      <c r="BXX536" s="73"/>
      <c r="BXY536" s="73"/>
      <c r="BXZ536" s="73"/>
      <c r="BYA536" s="73"/>
      <c r="BYB536" s="73"/>
      <c r="BYC536" s="73"/>
      <c r="BYD536" s="73"/>
      <c r="BYE536" s="73"/>
      <c r="BYF536" s="73"/>
      <c r="BYG536" s="73"/>
      <c r="BYH536" s="73"/>
      <c r="BYI536" s="73"/>
      <c r="BYJ536" s="73"/>
      <c r="BYK536" s="73"/>
      <c r="BYL536" s="73"/>
      <c r="BYM536" s="73"/>
      <c r="BYN536" s="73"/>
      <c r="BYO536" s="73"/>
      <c r="BYP536" s="73"/>
      <c r="BYQ536" s="73"/>
      <c r="BYR536" s="73"/>
      <c r="BYS536" s="73"/>
      <c r="BYT536" s="73"/>
      <c r="BYU536" s="73"/>
      <c r="BYV536" s="73"/>
      <c r="BYW536" s="73"/>
      <c r="BYX536" s="73"/>
      <c r="BYY536" s="73"/>
      <c r="BYZ536" s="73"/>
      <c r="BZA536" s="73"/>
      <c r="BZB536" s="73"/>
      <c r="BZC536" s="73"/>
      <c r="BZD536" s="73"/>
      <c r="BZE536" s="73"/>
      <c r="BZF536" s="73"/>
      <c r="BZG536" s="73"/>
      <c r="BZH536" s="73"/>
      <c r="BZI536" s="73"/>
      <c r="BZJ536" s="73"/>
      <c r="BZK536" s="73"/>
      <c r="BZL536" s="73"/>
      <c r="BZM536" s="73"/>
      <c r="BZN536" s="73"/>
      <c r="BZO536" s="73"/>
      <c r="BZP536" s="73"/>
      <c r="BZQ536" s="73"/>
      <c r="BZR536" s="73"/>
      <c r="BZS536" s="73"/>
      <c r="BZT536" s="73"/>
      <c r="BZU536" s="73"/>
      <c r="BZV536" s="73"/>
      <c r="BZW536" s="73"/>
      <c r="BZX536" s="73"/>
      <c r="BZY536" s="73"/>
      <c r="BZZ536" s="73"/>
      <c r="CAA536" s="73"/>
      <c r="CAB536" s="73"/>
      <c r="CAC536" s="73"/>
      <c r="CAD536" s="73"/>
      <c r="CAE536" s="73"/>
      <c r="CAF536" s="73"/>
      <c r="CAG536" s="73"/>
      <c r="CAH536" s="73"/>
      <c r="CAI536" s="73"/>
      <c r="CAJ536" s="73"/>
      <c r="CAK536" s="73"/>
      <c r="CAL536" s="73"/>
      <c r="CAM536" s="73"/>
      <c r="CAN536" s="73"/>
      <c r="CAO536" s="73"/>
      <c r="CAP536" s="73"/>
      <c r="CAQ536" s="73"/>
      <c r="CAR536" s="73"/>
      <c r="CAS536" s="73"/>
      <c r="CAT536" s="73"/>
      <c r="CAU536" s="73"/>
      <c r="CAV536" s="73"/>
      <c r="CAW536" s="73"/>
      <c r="CAX536" s="73"/>
      <c r="CAY536" s="73"/>
      <c r="CAZ536" s="73"/>
      <c r="CBA536" s="73"/>
      <c r="CBB536" s="73"/>
      <c r="CBC536" s="73"/>
      <c r="CBD536" s="73"/>
      <c r="CBE536" s="73"/>
      <c r="CBF536" s="73"/>
      <c r="CBG536" s="73"/>
      <c r="CBH536" s="73"/>
      <c r="CBI536" s="73"/>
      <c r="CBJ536" s="73"/>
      <c r="CBK536" s="73"/>
      <c r="CBL536" s="73"/>
      <c r="CBM536" s="73"/>
      <c r="CBN536" s="73"/>
      <c r="CBO536" s="73"/>
      <c r="CBP536" s="73"/>
      <c r="CBQ536" s="73"/>
      <c r="CBR536" s="73"/>
      <c r="CBS536" s="73"/>
      <c r="CBT536" s="73"/>
      <c r="CBU536" s="73"/>
      <c r="CBV536" s="73"/>
      <c r="CBW536" s="73"/>
      <c r="CBX536" s="73"/>
      <c r="CBY536" s="73"/>
      <c r="CBZ536" s="73"/>
      <c r="CCA536" s="73"/>
      <c r="CCB536" s="73"/>
      <c r="CCC536" s="73"/>
      <c r="CCD536" s="73"/>
      <c r="CCE536" s="73"/>
      <c r="CCF536" s="73"/>
      <c r="CCG536" s="73"/>
      <c r="CCH536" s="73"/>
      <c r="CCI536" s="73"/>
      <c r="CCJ536" s="73"/>
      <c r="CCK536" s="73"/>
      <c r="CCL536" s="73"/>
      <c r="CCM536" s="73"/>
      <c r="CCN536" s="73"/>
      <c r="CCO536" s="73"/>
      <c r="CCP536" s="73"/>
      <c r="CCQ536" s="73"/>
      <c r="CCR536" s="73"/>
      <c r="CCS536" s="73"/>
      <c r="CCT536" s="73"/>
      <c r="CCU536" s="73"/>
      <c r="CCV536" s="73"/>
      <c r="CCW536" s="73"/>
      <c r="CCX536" s="73"/>
      <c r="CCY536" s="73"/>
      <c r="CCZ536" s="73"/>
      <c r="CDA536" s="73"/>
      <c r="CDB536" s="73"/>
      <c r="CDC536" s="73"/>
      <c r="CDD536" s="73"/>
      <c r="CDE536" s="73"/>
      <c r="CDF536" s="73"/>
      <c r="CDG536" s="73"/>
      <c r="CDH536" s="73"/>
      <c r="CDI536" s="73"/>
      <c r="CDJ536" s="73"/>
      <c r="CDK536" s="73"/>
      <c r="CDL536" s="73"/>
      <c r="CDM536" s="73"/>
      <c r="CDN536" s="73"/>
      <c r="CDO536" s="73"/>
      <c r="CDP536" s="73"/>
      <c r="CDQ536" s="73"/>
      <c r="CDR536" s="73"/>
      <c r="CDS536" s="73"/>
      <c r="CDT536" s="73"/>
      <c r="CDU536" s="73"/>
      <c r="CDV536" s="73"/>
      <c r="CDW536" s="73"/>
      <c r="CDX536" s="73"/>
      <c r="CDY536" s="73"/>
      <c r="CDZ536" s="73"/>
      <c r="CEA536" s="73"/>
      <c r="CEB536" s="73"/>
      <c r="CEC536" s="73"/>
      <c r="CED536" s="73"/>
      <c r="CEE536" s="73"/>
      <c r="CEF536" s="73"/>
      <c r="CEG536" s="73"/>
      <c r="CEH536" s="73"/>
      <c r="CEI536" s="73"/>
      <c r="CEJ536" s="73"/>
      <c r="CEK536" s="73"/>
      <c r="CEL536" s="73"/>
      <c r="CEM536" s="73"/>
      <c r="CEN536" s="73"/>
      <c r="CEO536" s="73"/>
      <c r="CEP536" s="73"/>
      <c r="CEQ536" s="73"/>
      <c r="CER536" s="73"/>
      <c r="CES536" s="73"/>
      <c r="CET536" s="73"/>
      <c r="CEU536" s="73"/>
      <c r="CEV536" s="73"/>
      <c r="CEW536" s="73"/>
      <c r="CEX536" s="73"/>
      <c r="CEY536" s="73"/>
      <c r="CEZ536" s="73"/>
      <c r="CFA536" s="73"/>
      <c r="CFB536" s="73"/>
      <c r="CFC536" s="73"/>
      <c r="CFD536" s="73"/>
      <c r="CFE536" s="73"/>
      <c r="CFF536" s="73"/>
      <c r="CFG536" s="73"/>
      <c r="CFH536" s="73"/>
      <c r="CFI536" s="73"/>
      <c r="CFJ536" s="73"/>
      <c r="CFK536" s="73"/>
      <c r="CFL536" s="73"/>
      <c r="CFM536" s="73"/>
      <c r="CFN536" s="73"/>
      <c r="CFO536" s="73"/>
      <c r="CFP536" s="73"/>
      <c r="CFQ536" s="73"/>
      <c r="CFR536" s="73"/>
      <c r="CFS536" s="73"/>
      <c r="CFT536" s="73"/>
      <c r="CFU536" s="73"/>
      <c r="CFV536" s="73"/>
      <c r="CFW536" s="73"/>
      <c r="CFX536" s="73"/>
      <c r="CFY536" s="73"/>
      <c r="CFZ536" s="73"/>
      <c r="CGA536" s="73"/>
      <c r="CGB536" s="73"/>
      <c r="CGC536" s="73"/>
      <c r="CGD536" s="73"/>
      <c r="CGE536" s="73"/>
      <c r="CGF536" s="73"/>
      <c r="CGG536" s="73"/>
      <c r="CGH536" s="73"/>
      <c r="CGI536" s="73"/>
      <c r="CGJ536" s="73"/>
      <c r="CGK536" s="73"/>
      <c r="CGL536" s="73"/>
      <c r="CGM536" s="73"/>
      <c r="CGN536" s="73"/>
      <c r="CGO536" s="73"/>
      <c r="CGP536" s="73"/>
      <c r="CGQ536" s="73"/>
      <c r="CGR536" s="73"/>
      <c r="CGS536" s="73"/>
      <c r="CGT536" s="73"/>
      <c r="CGU536" s="73"/>
      <c r="CGV536" s="73"/>
      <c r="CGW536" s="73"/>
      <c r="CGX536" s="73"/>
      <c r="CGY536" s="73"/>
      <c r="CGZ536" s="73"/>
      <c r="CHA536" s="73"/>
      <c r="CHB536" s="73"/>
      <c r="CHC536" s="73"/>
      <c r="CHD536" s="73"/>
      <c r="CHE536" s="73"/>
      <c r="CHF536" s="73"/>
      <c r="CHG536" s="73"/>
      <c r="CHH536" s="73"/>
      <c r="CHI536" s="73"/>
      <c r="CHJ536" s="73"/>
      <c r="CHK536" s="73"/>
      <c r="CHL536" s="73"/>
      <c r="CHM536" s="73"/>
      <c r="CHN536" s="73"/>
      <c r="CHO536" s="73"/>
      <c r="CHP536" s="73"/>
      <c r="CHQ536" s="73"/>
      <c r="CHR536" s="73"/>
      <c r="CHS536" s="73"/>
      <c r="CHT536" s="73"/>
      <c r="CHU536" s="73"/>
      <c r="CHV536" s="73"/>
      <c r="CHW536" s="73"/>
      <c r="CHX536" s="73"/>
      <c r="CHY536" s="73"/>
      <c r="CHZ536" s="73"/>
      <c r="CIA536" s="73"/>
      <c r="CIB536" s="73"/>
      <c r="CIC536" s="73"/>
      <c r="CID536" s="73"/>
      <c r="CIE536" s="73"/>
      <c r="CIF536" s="73"/>
      <c r="CIG536" s="73"/>
      <c r="CIH536" s="73"/>
      <c r="CII536" s="73"/>
      <c r="CIJ536" s="73"/>
      <c r="CIK536" s="73"/>
      <c r="CIL536" s="73"/>
      <c r="CIM536" s="73"/>
      <c r="CIN536" s="73"/>
      <c r="CIO536" s="73"/>
      <c r="CIP536" s="73"/>
      <c r="CIQ536" s="73"/>
      <c r="CIR536" s="73"/>
      <c r="CIS536" s="73"/>
      <c r="CIT536" s="73"/>
      <c r="CIU536" s="73"/>
      <c r="CIV536" s="73"/>
      <c r="CIW536" s="73"/>
      <c r="CIX536" s="73"/>
      <c r="CIY536" s="73"/>
      <c r="CIZ536" s="73"/>
      <c r="CJA536" s="73"/>
      <c r="CJB536" s="73"/>
      <c r="CJC536" s="73"/>
      <c r="CJD536" s="73"/>
      <c r="CJE536" s="73"/>
      <c r="CJF536" s="73"/>
      <c r="CJG536" s="73"/>
      <c r="CJH536" s="73"/>
      <c r="CJI536" s="73"/>
      <c r="CJJ536" s="73"/>
      <c r="CJK536" s="73"/>
      <c r="CJL536" s="73"/>
      <c r="CJM536" s="73"/>
      <c r="CJN536" s="73"/>
      <c r="CJO536" s="73"/>
      <c r="CJP536" s="73"/>
      <c r="CJQ536" s="73"/>
      <c r="CJR536" s="73"/>
      <c r="CJS536" s="73"/>
      <c r="CJT536" s="73"/>
      <c r="CJU536" s="73"/>
      <c r="CJV536" s="73"/>
      <c r="CJW536" s="73"/>
      <c r="CJX536" s="73"/>
      <c r="CJY536" s="73"/>
      <c r="CJZ536" s="73"/>
      <c r="CKA536" s="73"/>
      <c r="CKB536" s="73"/>
      <c r="CKC536" s="73"/>
      <c r="CKD536" s="73"/>
      <c r="CKE536" s="73"/>
      <c r="CKF536" s="73"/>
      <c r="CKG536" s="73"/>
      <c r="CKH536" s="73"/>
      <c r="CKI536" s="73"/>
      <c r="CKJ536" s="73"/>
      <c r="CKK536" s="73"/>
      <c r="CKL536" s="73"/>
      <c r="CKM536" s="73"/>
      <c r="CKN536" s="73"/>
      <c r="CKO536" s="73"/>
      <c r="CKP536" s="73"/>
      <c r="CKQ536" s="73"/>
      <c r="CKR536" s="73"/>
      <c r="CKS536" s="73"/>
      <c r="CKT536" s="73"/>
      <c r="CKU536" s="73"/>
      <c r="CKV536" s="73"/>
      <c r="CKW536" s="73"/>
      <c r="CKX536" s="73"/>
      <c r="CKY536" s="73"/>
      <c r="CKZ536" s="73"/>
      <c r="CLA536" s="73"/>
      <c r="CLB536" s="73"/>
      <c r="CLC536" s="73"/>
      <c r="CLD536" s="73"/>
      <c r="CLE536" s="73"/>
      <c r="CLF536" s="73"/>
      <c r="CLG536" s="73"/>
      <c r="CLH536" s="73"/>
      <c r="CLI536" s="73"/>
      <c r="CLJ536" s="73"/>
      <c r="CLK536" s="73"/>
      <c r="CLL536" s="73"/>
      <c r="CLM536" s="73"/>
      <c r="CLN536" s="73"/>
      <c r="CLO536" s="73"/>
      <c r="CLP536" s="73"/>
      <c r="CLQ536" s="73"/>
      <c r="CLR536" s="73"/>
      <c r="CLS536" s="73"/>
      <c r="CLT536" s="73"/>
      <c r="CLU536" s="73"/>
      <c r="CLV536" s="73"/>
      <c r="CLW536" s="73"/>
      <c r="CLX536" s="73"/>
      <c r="CLY536" s="73"/>
      <c r="CLZ536" s="73"/>
      <c r="CMA536" s="73"/>
      <c r="CMB536" s="73"/>
      <c r="CMC536" s="73"/>
      <c r="CMD536" s="73"/>
      <c r="CME536" s="73"/>
      <c r="CMF536" s="73"/>
      <c r="CMG536" s="73"/>
      <c r="CMH536" s="73"/>
      <c r="CMI536" s="73"/>
      <c r="CMJ536" s="73"/>
      <c r="CMK536" s="73"/>
      <c r="CML536" s="73"/>
      <c r="CMM536" s="73"/>
      <c r="CMN536" s="73"/>
      <c r="CMO536" s="73"/>
      <c r="CMP536" s="73"/>
      <c r="CMQ536" s="73"/>
      <c r="CMR536" s="73"/>
      <c r="CMS536" s="73"/>
      <c r="CMT536" s="73"/>
      <c r="CMU536" s="73"/>
      <c r="CMV536" s="73"/>
      <c r="CMW536" s="73"/>
      <c r="CMX536" s="73"/>
      <c r="CMY536" s="73"/>
      <c r="CMZ536" s="73"/>
      <c r="CNA536" s="73"/>
      <c r="CNB536" s="73"/>
      <c r="CNC536" s="73"/>
      <c r="CND536" s="73"/>
      <c r="CNE536" s="73"/>
      <c r="CNF536" s="73"/>
      <c r="CNG536" s="73"/>
      <c r="CNH536" s="73"/>
      <c r="CNI536" s="73"/>
      <c r="CNJ536" s="73"/>
      <c r="CNK536" s="73"/>
      <c r="CNL536" s="73"/>
      <c r="CNM536" s="73"/>
      <c r="CNN536" s="73"/>
      <c r="CNO536" s="73"/>
      <c r="CNP536" s="73"/>
      <c r="CNQ536" s="73"/>
      <c r="CNR536" s="73"/>
      <c r="CNS536" s="73"/>
      <c r="CNT536" s="73"/>
      <c r="CNU536" s="73"/>
      <c r="CNV536" s="73"/>
      <c r="CNW536" s="73"/>
      <c r="CNX536" s="73"/>
      <c r="CNY536" s="73"/>
      <c r="CNZ536" s="73"/>
      <c r="COA536" s="73"/>
      <c r="COB536" s="73"/>
      <c r="COC536" s="73"/>
      <c r="COD536" s="73"/>
      <c r="COE536" s="73"/>
      <c r="COF536" s="73"/>
      <c r="COG536" s="73"/>
      <c r="COH536" s="73"/>
      <c r="COI536" s="73"/>
      <c r="COJ536" s="73"/>
      <c r="COK536" s="73"/>
      <c r="COL536" s="73"/>
      <c r="COM536" s="73"/>
      <c r="CON536" s="73"/>
      <c r="COO536" s="73"/>
      <c r="COP536" s="73"/>
      <c r="COQ536" s="73"/>
      <c r="COR536" s="73"/>
      <c r="COS536" s="73"/>
      <c r="COT536" s="73"/>
      <c r="COU536" s="73"/>
      <c r="COV536" s="73"/>
      <c r="COW536" s="73"/>
      <c r="COX536" s="73"/>
      <c r="COY536" s="73"/>
      <c r="COZ536" s="73"/>
      <c r="CPA536" s="73"/>
      <c r="CPB536" s="73"/>
      <c r="CPC536" s="73"/>
      <c r="CPD536" s="73"/>
      <c r="CPE536" s="73"/>
      <c r="CPF536" s="73"/>
      <c r="CPG536" s="73"/>
      <c r="CPH536" s="73"/>
      <c r="CPI536" s="73"/>
      <c r="CPJ536" s="73"/>
      <c r="CPK536" s="73"/>
      <c r="CPL536" s="73"/>
      <c r="CPM536" s="73"/>
      <c r="CPN536" s="73"/>
      <c r="CPO536" s="73"/>
      <c r="CPP536" s="73"/>
      <c r="CPQ536" s="73"/>
      <c r="CPR536" s="73"/>
      <c r="CPS536" s="73"/>
      <c r="CPT536" s="73"/>
      <c r="CPU536" s="73"/>
      <c r="CPV536" s="73"/>
      <c r="CPW536" s="73"/>
      <c r="CPX536" s="73"/>
      <c r="CPY536" s="73"/>
      <c r="CPZ536" s="73"/>
      <c r="CQA536" s="73"/>
      <c r="CQB536" s="73"/>
      <c r="CQC536" s="73"/>
      <c r="CQD536" s="73"/>
      <c r="CQE536" s="73"/>
      <c r="CQF536" s="73"/>
      <c r="CQG536" s="73"/>
      <c r="CQH536" s="73"/>
      <c r="CQI536" s="73"/>
      <c r="CQJ536" s="73"/>
      <c r="CQK536" s="73"/>
      <c r="CQL536" s="73"/>
      <c r="CQM536" s="73"/>
      <c r="CQN536" s="73"/>
      <c r="CQO536" s="73"/>
      <c r="CQP536" s="73"/>
      <c r="CQQ536" s="73"/>
      <c r="CQR536" s="73"/>
      <c r="CQS536" s="73"/>
      <c r="CQT536" s="73"/>
      <c r="CQU536" s="73"/>
      <c r="CQV536" s="73"/>
      <c r="CQW536" s="73"/>
      <c r="CQX536" s="73"/>
      <c r="CQY536" s="73"/>
      <c r="CQZ536" s="73"/>
      <c r="CRA536" s="73"/>
      <c r="CRB536" s="73"/>
      <c r="CRC536" s="73"/>
      <c r="CRD536" s="73"/>
      <c r="CRE536" s="73"/>
      <c r="CRF536" s="73"/>
      <c r="CRG536" s="73"/>
      <c r="CRH536" s="73"/>
      <c r="CRI536" s="73"/>
      <c r="CRJ536" s="73"/>
      <c r="CRK536" s="73"/>
      <c r="CRL536" s="73"/>
      <c r="CRM536" s="73"/>
      <c r="CRN536" s="73"/>
      <c r="CRO536" s="73"/>
      <c r="CRP536" s="73"/>
      <c r="CRQ536" s="73"/>
      <c r="CRR536" s="73"/>
      <c r="CRS536" s="73"/>
      <c r="CRT536" s="73"/>
      <c r="CRU536" s="73"/>
      <c r="CRV536" s="73"/>
      <c r="CRW536" s="73"/>
      <c r="CRX536" s="73"/>
      <c r="CRY536" s="73"/>
      <c r="CRZ536" s="73"/>
      <c r="CSA536" s="73"/>
      <c r="CSB536" s="73"/>
      <c r="CSC536" s="73"/>
      <c r="CSD536" s="73"/>
      <c r="CSE536" s="73"/>
      <c r="CSF536" s="73"/>
      <c r="CSG536" s="73"/>
      <c r="CSH536" s="73"/>
      <c r="CSI536" s="73"/>
      <c r="CSJ536" s="73"/>
      <c r="CSK536" s="73"/>
      <c r="CSL536" s="73"/>
      <c r="CSM536" s="73"/>
      <c r="CSN536" s="73"/>
      <c r="CSO536" s="73"/>
      <c r="CSP536" s="73"/>
      <c r="CSQ536" s="73"/>
      <c r="CSR536" s="73"/>
      <c r="CSS536" s="73"/>
      <c r="CST536" s="73"/>
      <c r="CSU536" s="73"/>
      <c r="CSV536" s="73"/>
      <c r="CSW536" s="73"/>
      <c r="CSX536" s="73"/>
      <c r="CSY536" s="73"/>
      <c r="CSZ536" s="73"/>
      <c r="CTA536" s="73"/>
      <c r="CTB536" s="73"/>
      <c r="CTC536" s="73"/>
      <c r="CTD536" s="73"/>
      <c r="CTE536" s="73"/>
      <c r="CTF536" s="73"/>
      <c r="CTG536" s="73"/>
      <c r="CTH536" s="73"/>
      <c r="CTI536" s="73"/>
      <c r="CTJ536" s="73"/>
      <c r="CTK536" s="73"/>
      <c r="CTL536" s="73"/>
      <c r="CTM536" s="73"/>
      <c r="CTN536" s="73"/>
      <c r="CTO536" s="73"/>
      <c r="CTP536" s="73"/>
      <c r="CTQ536" s="73"/>
      <c r="CTR536" s="73"/>
      <c r="CTS536" s="73"/>
      <c r="CTT536" s="73"/>
      <c r="CTU536" s="73"/>
      <c r="CTV536" s="73"/>
      <c r="CTW536" s="73"/>
      <c r="CTX536" s="73"/>
      <c r="CTY536" s="73"/>
      <c r="CTZ536" s="73"/>
      <c r="CUA536" s="73"/>
      <c r="CUB536" s="73"/>
      <c r="CUC536" s="73"/>
      <c r="CUD536" s="73"/>
      <c r="CUE536" s="73"/>
      <c r="CUF536" s="73"/>
      <c r="CUG536" s="73"/>
      <c r="CUH536" s="73"/>
      <c r="CUI536" s="73"/>
      <c r="CUJ536" s="73"/>
      <c r="CUK536" s="73"/>
      <c r="CUL536" s="73"/>
      <c r="CUM536" s="73"/>
      <c r="CUN536" s="73"/>
      <c r="CUO536" s="73"/>
      <c r="CUP536" s="73"/>
      <c r="CUQ536" s="73"/>
      <c r="CUR536" s="73"/>
      <c r="CUS536" s="73"/>
      <c r="CUT536" s="73"/>
      <c r="CUU536" s="73"/>
      <c r="CUV536" s="73"/>
      <c r="CUW536" s="73"/>
      <c r="CUX536" s="73"/>
      <c r="CUY536" s="73"/>
      <c r="CUZ536" s="73"/>
      <c r="CVA536" s="73"/>
      <c r="CVB536" s="73"/>
      <c r="CVC536" s="73"/>
      <c r="CVD536" s="73"/>
      <c r="CVE536" s="73"/>
      <c r="CVF536" s="73"/>
      <c r="CVG536" s="73"/>
      <c r="CVH536" s="73"/>
      <c r="CVI536" s="73"/>
      <c r="CVJ536" s="73"/>
      <c r="CVK536" s="73"/>
      <c r="CVL536" s="73"/>
      <c r="CVM536" s="73"/>
      <c r="CVN536" s="73"/>
      <c r="CVO536" s="73"/>
      <c r="CVP536" s="73"/>
      <c r="CVQ536" s="73"/>
      <c r="CVR536" s="73"/>
      <c r="CVS536" s="73"/>
      <c r="CVT536" s="73"/>
      <c r="CVU536" s="73"/>
      <c r="CVV536" s="73"/>
      <c r="CVW536" s="73"/>
      <c r="CVX536" s="73"/>
      <c r="CVY536" s="73"/>
      <c r="CVZ536" s="73"/>
      <c r="CWA536" s="73"/>
      <c r="CWB536" s="73"/>
      <c r="CWC536" s="73"/>
      <c r="CWD536" s="73"/>
      <c r="CWE536" s="73"/>
      <c r="CWF536" s="73"/>
      <c r="CWG536" s="73"/>
      <c r="CWH536" s="73"/>
      <c r="CWI536" s="73"/>
      <c r="CWJ536" s="73"/>
      <c r="CWK536" s="73"/>
      <c r="CWL536" s="73"/>
      <c r="CWM536" s="73"/>
      <c r="CWN536" s="73"/>
      <c r="CWO536" s="73"/>
      <c r="CWP536" s="73"/>
      <c r="CWQ536" s="73"/>
      <c r="CWR536" s="73"/>
      <c r="CWS536" s="73"/>
      <c r="CWT536" s="73"/>
      <c r="CWU536" s="73"/>
      <c r="CWV536" s="73"/>
      <c r="CWW536" s="73"/>
      <c r="CWX536" s="73"/>
      <c r="CWY536" s="73"/>
      <c r="CWZ536" s="73"/>
      <c r="CXA536" s="73"/>
      <c r="CXB536" s="73"/>
      <c r="CXC536" s="73"/>
      <c r="CXD536" s="73"/>
      <c r="CXE536" s="73"/>
      <c r="CXF536" s="73"/>
      <c r="CXG536" s="73"/>
      <c r="CXH536" s="73"/>
      <c r="CXI536" s="73"/>
      <c r="CXJ536" s="73"/>
      <c r="CXK536" s="73"/>
      <c r="CXL536" s="73"/>
      <c r="CXM536" s="73"/>
      <c r="CXN536" s="73"/>
      <c r="CXO536" s="73"/>
      <c r="CXP536" s="73"/>
      <c r="CXQ536" s="73"/>
      <c r="CXR536" s="73"/>
      <c r="CXS536" s="73"/>
      <c r="CXT536" s="73"/>
      <c r="CXU536" s="73"/>
      <c r="CXV536" s="73"/>
      <c r="CXW536" s="73"/>
      <c r="CXX536" s="73"/>
      <c r="CXY536" s="73"/>
      <c r="CXZ536" s="73"/>
      <c r="CYA536" s="73"/>
      <c r="CYB536" s="73"/>
      <c r="CYC536" s="73"/>
      <c r="CYD536" s="73"/>
      <c r="CYE536" s="73"/>
      <c r="CYF536" s="73"/>
      <c r="CYG536" s="73"/>
      <c r="CYH536" s="73"/>
      <c r="CYI536" s="73"/>
      <c r="CYJ536" s="73"/>
      <c r="CYK536" s="73"/>
      <c r="CYL536" s="73"/>
      <c r="CYM536" s="73"/>
      <c r="CYN536" s="73"/>
      <c r="CYO536" s="73"/>
      <c r="CYP536" s="73"/>
      <c r="CYQ536" s="73"/>
      <c r="CYR536" s="73"/>
      <c r="CYS536" s="73"/>
      <c r="CYT536" s="73"/>
      <c r="CYU536" s="73"/>
      <c r="CYV536" s="73"/>
      <c r="CYW536" s="73"/>
      <c r="CYX536" s="73"/>
      <c r="CYY536" s="73"/>
      <c r="CYZ536" s="73"/>
      <c r="CZA536" s="73"/>
      <c r="CZB536" s="73"/>
      <c r="CZC536" s="73"/>
      <c r="CZD536" s="73"/>
      <c r="CZE536" s="73"/>
      <c r="CZF536" s="73"/>
      <c r="CZG536" s="73"/>
      <c r="CZH536" s="73"/>
      <c r="CZI536" s="73"/>
      <c r="CZJ536" s="73"/>
      <c r="CZK536" s="73"/>
      <c r="CZL536" s="73"/>
      <c r="CZM536" s="73"/>
      <c r="CZN536" s="73"/>
      <c r="CZO536" s="73"/>
      <c r="CZP536" s="73"/>
      <c r="CZQ536" s="73"/>
      <c r="CZR536" s="73"/>
      <c r="CZS536" s="73"/>
      <c r="CZT536" s="73"/>
      <c r="CZU536" s="73"/>
      <c r="CZV536" s="73"/>
      <c r="CZW536" s="73"/>
      <c r="CZX536" s="73"/>
      <c r="CZY536" s="73"/>
      <c r="CZZ536" s="73"/>
      <c r="DAA536" s="73"/>
      <c r="DAB536" s="73"/>
      <c r="DAC536" s="73"/>
      <c r="DAD536" s="73"/>
      <c r="DAE536" s="73"/>
      <c r="DAF536" s="73"/>
      <c r="DAG536" s="73"/>
      <c r="DAH536" s="73"/>
      <c r="DAI536" s="73"/>
      <c r="DAJ536" s="73"/>
      <c r="DAK536" s="73"/>
      <c r="DAL536" s="73"/>
      <c r="DAM536" s="73"/>
      <c r="DAN536" s="73"/>
      <c r="DAO536" s="73"/>
      <c r="DAP536" s="73"/>
      <c r="DAQ536" s="73"/>
      <c r="DAR536" s="73"/>
      <c r="DAS536" s="73"/>
      <c r="DAT536" s="73"/>
      <c r="DAU536" s="73"/>
      <c r="DAV536" s="73"/>
      <c r="DAW536" s="73"/>
      <c r="DAX536" s="73"/>
      <c r="DAY536" s="73"/>
      <c r="DAZ536" s="73"/>
      <c r="DBA536" s="73"/>
      <c r="DBB536" s="73"/>
      <c r="DBC536" s="73"/>
      <c r="DBD536" s="73"/>
      <c r="DBE536" s="73"/>
      <c r="DBF536" s="73"/>
      <c r="DBG536" s="73"/>
      <c r="DBH536" s="73"/>
      <c r="DBI536" s="73"/>
      <c r="DBJ536" s="73"/>
      <c r="DBK536" s="73"/>
      <c r="DBL536" s="73"/>
      <c r="DBM536" s="73"/>
      <c r="DBN536" s="73"/>
      <c r="DBO536" s="73"/>
      <c r="DBP536" s="73"/>
      <c r="DBQ536" s="73"/>
      <c r="DBR536" s="73"/>
      <c r="DBS536" s="73"/>
      <c r="DBT536" s="73"/>
      <c r="DBU536" s="73"/>
      <c r="DBV536" s="73"/>
      <c r="DBW536" s="73"/>
      <c r="DBX536" s="73"/>
      <c r="DBY536" s="73"/>
      <c r="DBZ536" s="73"/>
      <c r="DCA536" s="73"/>
      <c r="DCB536" s="73"/>
      <c r="DCC536" s="73"/>
      <c r="DCD536" s="73"/>
      <c r="DCE536" s="73"/>
      <c r="DCF536" s="73"/>
      <c r="DCG536" s="73"/>
      <c r="DCH536" s="73"/>
      <c r="DCI536" s="73"/>
      <c r="DCJ536" s="73"/>
      <c r="DCK536" s="73"/>
      <c r="DCL536" s="73"/>
      <c r="DCM536" s="73"/>
      <c r="DCN536" s="73"/>
      <c r="DCO536" s="73"/>
      <c r="DCP536" s="73"/>
      <c r="DCQ536" s="73"/>
      <c r="DCR536" s="73"/>
      <c r="DCS536" s="73"/>
      <c r="DCT536" s="73"/>
      <c r="DCU536" s="73"/>
      <c r="DCV536" s="73"/>
      <c r="DCW536" s="73"/>
      <c r="DCX536" s="73"/>
      <c r="DCY536" s="73"/>
      <c r="DCZ536" s="73"/>
      <c r="DDA536" s="73"/>
      <c r="DDB536" s="73"/>
      <c r="DDC536" s="73"/>
      <c r="DDD536" s="73"/>
      <c r="DDE536" s="73"/>
      <c r="DDF536" s="73"/>
      <c r="DDG536" s="73"/>
      <c r="DDH536" s="73"/>
      <c r="DDI536" s="73"/>
      <c r="DDJ536" s="73"/>
      <c r="DDK536" s="73"/>
      <c r="DDL536" s="73"/>
      <c r="DDM536" s="73"/>
      <c r="DDN536" s="73"/>
      <c r="DDO536" s="73"/>
      <c r="DDP536" s="73"/>
      <c r="DDQ536" s="73"/>
      <c r="DDR536" s="73"/>
      <c r="DDS536" s="73"/>
      <c r="DDT536" s="73"/>
      <c r="DDU536" s="73"/>
      <c r="DDV536" s="73"/>
      <c r="DDW536" s="73"/>
      <c r="DDX536" s="73"/>
      <c r="DDY536" s="73"/>
      <c r="DDZ536" s="73"/>
      <c r="DEA536" s="73"/>
      <c r="DEB536" s="73"/>
      <c r="DEC536" s="73"/>
      <c r="DED536" s="73"/>
      <c r="DEE536" s="73"/>
      <c r="DEF536" s="73"/>
      <c r="DEG536" s="73"/>
      <c r="DEH536" s="73"/>
      <c r="DEI536" s="73"/>
      <c r="DEJ536" s="73"/>
      <c r="DEK536" s="73"/>
      <c r="DEL536" s="73"/>
      <c r="DEM536" s="73"/>
      <c r="DEN536" s="73"/>
      <c r="DEO536" s="73"/>
      <c r="DEP536" s="73"/>
      <c r="DEQ536" s="73"/>
      <c r="DER536" s="73"/>
      <c r="DES536" s="73"/>
      <c r="DET536" s="73"/>
      <c r="DEU536" s="73"/>
      <c r="DEV536" s="73"/>
      <c r="DEW536" s="73"/>
      <c r="DEX536" s="73"/>
      <c r="DEY536" s="73"/>
      <c r="DEZ536" s="73"/>
      <c r="DFA536" s="73"/>
      <c r="DFB536" s="73"/>
      <c r="DFC536" s="73"/>
      <c r="DFD536" s="73"/>
      <c r="DFE536" s="73"/>
      <c r="DFF536" s="73"/>
      <c r="DFG536" s="73"/>
      <c r="DFH536" s="73"/>
      <c r="DFI536" s="73"/>
      <c r="DFJ536" s="73"/>
      <c r="DFK536" s="73"/>
      <c r="DFL536" s="73"/>
      <c r="DFM536" s="73"/>
      <c r="DFN536" s="73"/>
      <c r="DFO536" s="73"/>
      <c r="DFP536" s="73"/>
      <c r="DFQ536" s="73"/>
      <c r="DFR536" s="73"/>
      <c r="DFS536" s="73"/>
      <c r="DFT536" s="73"/>
      <c r="DFU536" s="73"/>
      <c r="DFV536" s="73"/>
      <c r="DFW536" s="73"/>
      <c r="DFX536" s="73"/>
      <c r="DFY536" s="73"/>
      <c r="DFZ536" s="73"/>
      <c r="DGA536" s="73"/>
      <c r="DGB536" s="73"/>
      <c r="DGC536" s="73"/>
      <c r="DGD536" s="73"/>
      <c r="DGE536" s="73"/>
      <c r="DGF536" s="73"/>
      <c r="DGG536" s="73"/>
      <c r="DGH536" s="73"/>
      <c r="DGI536" s="73"/>
      <c r="DGJ536" s="73"/>
      <c r="DGK536" s="73"/>
      <c r="DGL536" s="73"/>
      <c r="DGM536" s="73"/>
      <c r="DGN536" s="73"/>
      <c r="DGO536" s="73"/>
      <c r="DGP536" s="73"/>
      <c r="DGQ536" s="73"/>
      <c r="DGR536" s="73"/>
      <c r="DGS536" s="73"/>
      <c r="DGT536" s="73"/>
      <c r="DGU536" s="73"/>
      <c r="DGV536" s="73"/>
      <c r="DGW536" s="73"/>
      <c r="DGX536" s="73"/>
      <c r="DGY536" s="73"/>
      <c r="DGZ536" s="73"/>
      <c r="DHA536" s="73"/>
      <c r="DHB536" s="73"/>
      <c r="DHC536" s="73"/>
      <c r="DHD536" s="73"/>
      <c r="DHE536" s="73"/>
      <c r="DHF536" s="73"/>
      <c r="DHG536" s="73"/>
      <c r="DHH536" s="73"/>
      <c r="DHI536" s="73"/>
      <c r="DHJ536" s="73"/>
      <c r="DHK536" s="73"/>
      <c r="DHL536" s="73"/>
      <c r="DHM536" s="73"/>
      <c r="DHN536" s="73"/>
      <c r="DHO536" s="73"/>
      <c r="DHP536" s="73"/>
      <c r="DHQ536" s="73"/>
      <c r="DHR536" s="73"/>
      <c r="DHS536" s="73"/>
      <c r="DHT536" s="73"/>
      <c r="DHU536" s="73"/>
      <c r="DHV536" s="73"/>
      <c r="DHW536" s="73"/>
      <c r="DHX536" s="73"/>
      <c r="DHY536" s="73"/>
      <c r="DHZ536" s="73"/>
      <c r="DIA536" s="73"/>
      <c r="DIB536" s="73"/>
      <c r="DIC536" s="73"/>
      <c r="DID536" s="73"/>
      <c r="DIE536" s="73"/>
      <c r="DIF536" s="73"/>
      <c r="DIG536" s="73"/>
      <c r="DIH536" s="73"/>
      <c r="DII536" s="73"/>
      <c r="DIJ536" s="73"/>
      <c r="DIK536" s="73"/>
      <c r="DIL536" s="73"/>
      <c r="DIM536" s="73"/>
      <c r="DIN536" s="73"/>
      <c r="DIO536" s="73"/>
      <c r="DIP536" s="73"/>
      <c r="DIQ536" s="73"/>
      <c r="DIR536" s="73"/>
      <c r="DIS536" s="73"/>
      <c r="DIT536" s="73"/>
      <c r="DIU536" s="73"/>
      <c r="DIV536" s="73"/>
      <c r="DIW536" s="73"/>
      <c r="DIX536" s="73"/>
      <c r="DIY536" s="73"/>
      <c r="DIZ536" s="73"/>
      <c r="DJA536" s="73"/>
      <c r="DJB536" s="73"/>
      <c r="DJC536" s="73"/>
      <c r="DJD536" s="73"/>
      <c r="DJE536" s="73"/>
      <c r="DJF536" s="73"/>
      <c r="DJG536" s="73"/>
      <c r="DJH536" s="73"/>
      <c r="DJI536" s="73"/>
      <c r="DJJ536" s="73"/>
      <c r="DJK536" s="73"/>
      <c r="DJL536" s="73"/>
      <c r="DJM536" s="73"/>
      <c r="DJN536" s="73"/>
      <c r="DJO536" s="73"/>
      <c r="DJP536" s="73"/>
      <c r="DJQ536" s="73"/>
      <c r="DJR536" s="73"/>
      <c r="DJS536" s="73"/>
      <c r="DJT536" s="73"/>
      <c r="DJU536" s="73"/>
      <c r="DJV536" s="73"/>
      <c r="DJW536" s="73"/>
      <c r="DJX536" s="73"/>
      <c r="DJY536" s="73"/>
      <c r="DJZ536" s="73"/>
      <c r="DKA536" s="73"/>
      <c r="DKB536" s="73"/>
      <c r="DKC536" s="73"/>
      <c r="DKD536" s="73"/>
      <c r="DKE536" s="73"/>
      <c r="DKF536" s="73"/>
      <c r="DKG536" s="73"/>
      <c r="DKH536" s="73"/>
      <c r="DKI536" s="73"/>
      <c r="DKJ536" s="73"/>
      <c r="DKK536" s="73"/>
      <c r="DKL536" s="73"/>
      <c r="DKM536" s="73"/>
      <c r="DKN536" s="73"/>
      <c r="DKO536" s="73"/>
      <c r="DKP536" s="73"/>
      <c r="DKQ536" s="73"/>
      <c r="DKR536" s="73"/>
      <c r="DKS536" s="73"/>
      <c r="DKT536" s="73"/>
      <c r="DKU536" s="73"/>
      <c r="DKV536" s="73"/>
      <c r="DKW536" s="73"/>
      <c r="DKX536" s="73"/>
      <c r="DKY536" s="73"/>
      <c r="DKZ536" s="73"/>
      <c r="DLA536" s="73"/>
      <c r="DLB536" s="73"/>
      <c r="DLC536" s="73"/>
      <c r="DLD536" s="73"/>
      <c r="DLE536" s="73"/>
      <c r="DLF536" s="73"/>
      <c r="DLG536" s="73"/>
      <c r="DLH536" s="73"/>
      <c r="DLI536" s="73"/>
      <c r="DLJ536" s="73"/>
      <c r="DLK536" s="73"/>
      <c r="DLL536" s="73"/>
      <c r="DLM536" s="73"/>
      <c r="DLN536" s="73"/>
      <c r="DLO536" s="73"/>
      <c r="DLP536" s="73"/>
      <c r="DLQ536" s="73"/>
      <c r="DLR536" s="73"/>
      <c r="DLS536" s="73"/>
      <c r="DLT536" s="73"/>
      <c r="DLU536" s="73"/>
      <c r="DLV536" s="73"/>
      <c r="DLW536" s="73"/>
      <c r="DLX536" s="73"/>
      <c r="DLY536" s="73"/>
      <c r="DLZ536" s="73"/>
      <c r="DMA536" s="73"/>
      <c r="DMB536" s="73"/>
      <c r="DMC536" s="73"/>
      <c r="DMD536" s="73"/>
      <c r="DME536" s="73"/>
      <c r="DMF536" s="73"/>
      <c r="DMG536" s="73"/>
      <c r="DMH536" s="73"/>
      <c r="DMI536" s="73"/>
      <c r="DMJ536" s="73"/>
      <c r="DMK536" s="73"/>
      <c r="DML536" s="73"/>
      <c r="DMM536" s="73"/>
      <c r="DMN536" s="73"/>
      <c r="DMO536" s="73"/>
      <c r="DMP536" s="73"/>
      <c r="DMQ536" s="73"/>
      <c r="DMR536" s="73"/>
      <c r="DMS536" s="73"/>
      <c r="DMT536" s="73"/>
      <c r="DMU536" s="73"/>
      <c r="DMV536" s="73"/>
      <c r="DMW536" s="73"/>
      <c r="DMX536" s="73"/>
      <c r="DMY536" s="73"/>
      <c r="DMZ536" s="73"/>
      <c r="DNA536" s="73"/>
      <c r="DNB536" s="73"/>
      <c r="DNC536" s="73"/>
      <c r="DND536" s="73"/>
      <c r="DNE536" s="73"/>
      <c r="DNF536" s="73"/>
      <c r="DNG536" s="73"/>
      <c r="DNH536" s="73"/>
      <c r="DNI536" s="73"/>
      <c r="DNJ536" s="73"/>
      <c r="DNK536" s="73"/>
      <c r="DNL536" s="73"/>
      <c r="DNM536" s="73"/>
      <c r="DNN536" s="73"/>
      <c r="DNO536" s="73"/>
      <c r="DNP536" s="73"/>
      <c r="DNQ536" s="73"/>
      <c r="DNR536" s="73"/>
      <c r="DNS536" s="73"/>
      <c r="DNT536" s="73"/>
      <c r="DNU536" s="73"/>
      <c r="DNV536" s="73"/>
      <c r="DNW536" s="73"/>
      <c r="DNX536" s="73"/>
      <c r="DNY536" s="73"/>
      <c r="DNZ536" s="73"/>
      <c r="DOA536" s="73"/>
      <c r="DOB536" s="73"/>
      <c r="DOC536" s="73"/>
      <c r="DOD536" s="73"/>
      <c r="DOE536" s="73"/>
      <c r="DOF536" s="73"/>
      <c r="DOG536" s="73"/>
      <c r="DOH536" s="73"/>
      <c r="DOI536" s="73"/>
      <c r="DOJ536" s="73"/>
      <c r="DOK536" s="73"/>
      <c r="DOL536" s="73"/>
      <c r="DOM536" s="73"/>
      <c r="DON536" s="73"/>
      <c r="DOO536" s="73"/>
      <c r="DOP536" s="73"/>
      <c r="DOQ536" s="73"/>
      <c r="DOR536" s="73"/>
      <c r="DOS536" s="73"/>
      <c r="DOT536" s="73"/>
      <c r="DOU536" s="73"/>
      <c r="DOV536" s="73"/>
      <c r="DOW536" s="73"/>
      <c r="DOX536" s="73"/>
      <c r="DOY536" s="73"/>
      <c r="DOZ536" s="73"/>
      <c r="DPA536" s="73"/>
      <c r="DPB536" s="73"/>
      <c r="DPC536" s="73"/>
      <c r="DPD536" s="73"/>
      <c r="DPE536" s="73"/>
      <c r="DPF536" s="73"/>
      <c r="DPG536" s="73"/>
      <c r="DPH536" s="73"/>
      <c r="DPI536" s="73"/>
      <c r="DPJ536" s="73"/>
      <c r="DPK536" s="73"/>
      <c r="DPL536" s="73"/>
      <c r="DPM536" s="73"/>
      <c r="DPN536" s="73"/>
      <c r="DPO536" s="73"/>
      <c r="DPP536" s="73"/>
      <c r="DPQ536" s="73"/>
      <c r="DPR536" s="73"/>
      <c r="DPS536" s="73"/>
      <c r="DPT536" s="73"/>
      <c r="DPU536" s="73"/>
      <c r="DPV536" s="73"/>
      <c r="DPW536" s="73"/>
      <c r="DPX536" s="73"/>
      <c r="DPY536" s="73"/>
      <c r="DPZ536" s="73"/>
      <c r="DQA536" s="73"/>
      <c r="DQB536" s="73"/>
      <c r="DQC536" s="73"/>
      <c r="DQD536" s="73"/>
      <c r="DQE536" s="73"/>
      <c r="DQF536" s="73"/>
      <c r="DQG536" s="73"/>
      <c r="DQH536" s="73"/>
      <c r="DQI536" s="73"/>
      <c r="DQJ536" s="73"/>
      <c r="DQK536" s="73"/>
      <c r="DQL536" s="73"/>
      <c r="DQM536" s="73"/>
      <c r="DQN536" s="73"/>
      <c r="DQO536" s="73"/>
      <c r="DQP536" s="73"/>
      <c r="DQQ536" s="73"/>
      <c r="DQR536" s="73"/>
      <c r="DQS536" s="73"/>
      <c r="DQT536" s="73"/>
      <c r="DQU536" s="73"/>
      <c r="DQV536" s="73"/>
      <c r="DQW536" s="73"/>
      <c r="DQX536" s="73"/>
      <c r="DQY536" s="73"/>
      <c r="DQZ536" s="73"/>
      <c r="DRA536" s="73"/>
      <c r="DRB536" s="73"/>
      <c r="DRC536" s="73"/>
      <c r="DRD536" s="73"/>
      <c r="DRE536" s="73"/>
      <c r="DRF536" s="73"/>
      <c r="DRG536" s="73"/>
      <c r="DRH536" s="73"/>
      <c r="DRI536" s="73"/>
      <c r="DRJ536" s="73"/>
      <c r="DRK536" s="73"/>
      <c r="DRL536" s="73"/>
      <c r="DRM536" s="73"/>
      <c r="DRN536" s="73"/>
      <c r="DRO536" s="73"/>
      <c r="DRP536" s="73"/>
      <c r="DRQ536" s="73"/>
      <c r="DRR536" s="73"/>
      <c r="DRS536" s="73"/>
      <c r="DRT536" s="73"/>
      <c r="DRU536" s="73"/>
      <c r="DRV536" s="73"/>
      <c r="DRW536" s="73"/>
      <c r="DRX536" s="73"/>
      <c r="DRY536" s="73"/>
      <c r="DRZ536" s="73"/>
      <c r="DSA536" s="73"/>
      <c r="DSB536" s="73"/>
      <c r="DSC536" s="73"/>
      <c r="DSD536" s="73"/>
      <c r="DSE536" s="73"/>
      <c r="DSF536" s="73"/>
      <c r="DSG536" s="73"/>
      <c r="DSH536" s="73"/>
      <c r="DSI536" s="73"/>
      <c r="DSJ536" s="73"/>
      <c r="DSK536" s="73"/>
      <c r="DSL536" s="73"/>
      <c r="DSM536" s="73"/>
      <c r="DSN536" s="73"/>
      <c r="DSO536" s="73"/>
      <c r="DSP536" s="73"/>
      <c r="DSQ536" s="73"/>
      <c r="DSR536" s="73"/>
      <c r="DSS536" s="73"/>
      <c r="DST536" s="73"/>
      <c r="DSU536" s="73"/>
      <c r="DSV536" s="73"/>
      <c r="DSW536" s="73"/>
      <c r="DSX536" s="73"/>
      <c r="DSY536" s="73"/>
      <c r="DSZ536" s="73"/>
      <c r="DTA536" s="73"/>
      <c r="DTB536" s="73"/>
      <c r="DTC536" s="73"/>
      <c r="DTD536" s="73"/>
      <c r="DTE536" s="73"/>
      <c r="DTF536" s="73"/>
      <c r="DTG536" s="73"/>
      <c r="DTH536" s="73"/>
      <c r="DTI536" s="73"/>
      <c r="DTJ536" s="73"/>
      <c r="DTK536" s="73"/>
      <c r="DTL536" s="73"/>
      <c r="DTM536" s="73"/>
      <c r="DTN536" s="73"/>
      <c r="DTO536" s="73"/>
      <c r="DTP536" s="73"/>
      <c r="DTQ536" s="73"/>
      <c r="DTR536" s="73"/>
      <c r="DTS536" s="73"/>
      <c r="DTT536" s="73"/>
      <c r="DTU536" s="73"/>
      <c r="DTV536" s="73"/>
      <c r="DTW536" s="73"/>
      <c r="DTX536" s="73"/>
      <c r="DTY536" s="73"/>
      <c r="DTZ536" s="73"/>
      <c r="DUA536" s="73"/>
      <c r="DUB536" s="73"/>
      <c r="DUC536" s="73"/>
      <c r="DUD536" s="73"/>
      <c r="DUE536" s="73"/>
      <c r="DUF536" s="73"/>
      <c r="DUG536" s="73"/>
      <c r="DUH536" s="73"/>
      <c r="DUI536" s="73"/>
      <c r="DUJ536" s="73"/>
      <c r="DUK536" s="73"/>
      <c r="DUL536" s="73"/>
      <c r="DUM536" s="73"/>
      <c r="DUN536" s="73"/>
      <c r="DUO536" s="73"/>
      <c r="DUP536" s="73"/>
      <c r="DUQ536" s="73"/>
      <c r="DUR536" s="73"/>
      <c r="DUS536" s="73"/>
      <c r="DUT536" s="73"/>
      <c r="DUU536" s="73"/>
      <c r="DUV536" s="73"/>
      <c r="DUW536" s="73"/>
      <c r="DUX536" s="73"/>
      <c r="DUY536" s="73"/>
      <c r="DUZ536" s="73"/>
      <c r="DVA536" s="73"/>
      <c r="DVB536" s="73"/>
      <c r="DVC536" s="73"/>
      <c r="DVD536" s="73"/>
      <c r="DVE536" s="73"/>
      <c r="DVF536" s="73"/>
      <c r="DVG536" s="73"/>
      <c r="DVH536" s="73"/>
      <c r="DVI536" s="73"/>
      <c r="DVJ536" s="73"/>
      <c r="DVK536" s="73"/>
      <c r="DVL536" s="73"/>
      <c r="DVM536" s="73"/>
      <c r="DVN536" s="73"/>
      <c r="DVO536" s="73"/>
      <c r="DVP536" s="73"/>
      <c r="DVQ536" s="73"/>
      <c r="DVR536" s="73"/>
      <c r="DVS536" s="73"/>
      <c r="DVT536" s="73"/>
      <c r="DVU536" s="73"/>
      <c r="DVV536" s="73"/>
      <c r="DVW536" s="73"/>
      <c r="DVX536" s="73"/>
      <c r="DVY536" s="73"/>
      <c r="DVZ536" s="73"/>
      <c r="DWA536" s="73"/>
      <c r="DWB536" s="73"/>
      <c r="DWC536" s="73"/>
      <c r="DWD536" s="73"/>
      <c r="DWE536" s="73"/>
      <c r="DWF536" s="73"/>
      <c r="DWG536" s="73"/>
      <c r="DWH536" s="73"/>
      <c r="DWI536" s="73"/>
      <c r="DWJ536" s="73"/>
      <c r="DWK536" s="73"/>
      <c r="DWL536" s="73"/>
      <c r="DWM536" s="73"/>
      <c r="DWN536" s="73"/>
      <c r="DWO536" s="73"/>
      <c r="DWP536" s="73"/>
      <c r="DWQ536" s="73"/>
      <c r="DWR536" s="73"/>
      <c r="DWS536" s="73"/>
      <c r="DWT536" s="73"/>
      <c r="DWU536" s="73"/>
      <c r="DWV536" s="73"/>
      <c r="DWW536" s="73"/>
      <c r="DWX536" s="73"/>
      <c r="DWY536" s="73"/>
      <c r="DWZ536" s="73"/>
      <c r="DXA536" s="73"/>
      <c r="DXB536" s="73"/>
      <c r="DXC536" s="73"/>
      <c r="DXD536" s="73"/>
      <c r="DXE536" s="73"/>
      <c r="DXF536" s="73"/>
      <c r="DXG536" s="73"/>
      <c r="DXH536" s="73"/>
      <c r="DXI536" s="73"/>
      <c r="DXJ536" s="73"/>
      <c r="DXK536" s="73"/>
      <c r="DXL536" s="73"/>
      <c r="DXM536" s="73"/>
      <c r="DXN536" s="73"/>
      <c r="DXO536" s="73"/>
      <c r="DXP536" s="73"/>
      <c r="DXQ536" s="73"/>
      <c r="DXR536" s="73"/>
      <c r="DXS536" s="73"/>
      <c r="DXT536" s="73"/>
      <c r="DXU536" s="73"/>
      <c r="DXV536" s="73"/>
      <c r="DXW536" s="73"/>
      <c r="DXX536" s="73"/>
      <c r="DXY536" s="73"/>
      <c r="DXZ536" s="73"/>
      <c r="DYA536" s="73"/>
      <c r="DYB536" s="73"/>
      <c r="DYC536" s="73"/>
      <c r="DYD536" s="73"/>
      <c r="DYE536" s="73"/>
      <c r="DYF536" s="73"/>
      <c r="DYG536" s="73"/>
      <c r="DYH536" s="73"/>
      <c r="DYI536" s="73"/>
      <c r="DYJ536" s="73"/>
      <c r="DYK536" s="73"/>
      <c r="DYL536" s="73"/>
      <c r="DYM536" s="73"/>
      <c r="DYN536" s="73"/>
      <c r="DYO536" s="73"/>
      <c r="DYP536" s="73"/>
      <c r="DYQ536" s="73"/>
      <c r="DYR536" s="73"/>
      <c r="DYS536" s="73"/>
      <c r="DYT536" s="73"/>
      <c r="DYU536" s="73"/>
      <c r="DYV536" s="73"/>
      <c r="DYW536" s="73"/>
      <c r="DYX536" s="73"/>
      <c r="DYY536" s="73"/>
      <c r="DYZ536" s="73"/>
      <c r="DZA536" s="73"/>
      <c r="DZB536" s="73"/>
      <c r="DZC536" s="73"/>
      <c r="DZD536" s="73"/>
      <c r="DZE536" s="73"/>
      <c r="DZF536" s="73"/>
      <c r="DZG536" s="73"/>
      <c r="DZH536" s="73"/>
      <c r="DZI536" s="73"/>
      <c r="DZJ536" s="73"/>
      <c r="DZK536" s="73"/>
      <c r="DZL536" s="73"/>
      <c r="DZM536" s="73"/>
      <c r="DZN536" s="73"/>
      <c r="DZO536" s="73"/>
      <c r="DZP536" s="73"/>
      <c r="DZQ536" s="73"/>
      <c r="DZR536" s="73"/>
      <c r="DZS536" s="73"/>
      <c r="DZT536" s="73"/>
      <c r="DZU536" s="73"/>
      <c r="DZV536" s="73"/>
      <c r="DZW536" s="73"/>
      <c r="DZX536" s="73"/>
      <c r="DZY536" s="73"/>
      <c r="DZZ536" s="73"/>
      <c r="EAA536" s="73"/>
      <c r="EAB536" s="73"/>
      <c r="EAC536" s="73"/>
      <c r="EAD536" s="73"/>
      <c r="EAE536" s="73"/>
      <c r="EAF536" s="73"/>
      <c r="EAG536" s="73"/>
      <c r="EAH536" s="73"/>
      <c r="EAI536" s="73"/>
      <c r="EAJ536" s="73"/>
      <c r="EAK536" s="73"/>
      <c r="EAL536" s="73"/>
      <c r="EAM536" s="73"/>
      <c r="EAN536" s="73"/>
      <c r="EAO536" s="73"/>
      <c r="EAP536" s="73"/>
      <c r="EAQ536" s="73"/>
      <c r="EAR536" s="73"/>
      <c r="EAS536" s="73"/>
      <c r="EAT536" s="73"/>
      <c r="EAU536" s="73"/>
      <c r="EAV536" s="73"/>
      <c r="EAW536" s="73"/>
      <c r="EAX536" s="73"/>
      <c r="EAY536" s="73"/>
      <c r="EAZ536" s="73"/>
      <c r="EBA536" s="73"/>
      <c r="EBB536" s="73"/>
      <c r="EBC536" s="73"/>
      <c r="EBD536" s="73"/>
      <c r="EBE536" s="73"/>
      <c r="EBF536" s="73"/>
      <c r="EBG536" s="73"/>
      <c r="EBH536" s="73"/>
      <c r="EBI536" s="73"/>
      <c r="EBJ536" s="73"/>
      <c r="EBK536" s="73"/>
      <c r="EBL536" s="73"/>
      <c r="EBM536" s="73"/>
      <c r="EBN536" s="73"/>
      <c r="EBO536" s="73"/>
      <c r="EBP536" s="73"/>
      <c r="EBQ536" s="73"/>
      <c r="EBR536" s="73"/>
      <c r="EBS536" s="73"/>
      <c r="EBT536" s="73"/>
      <c r="EBU536" s="73"/>
      <c r="EBV536" s="73"/>
      <c r="EBW536" s="73"/>
      <c r="EBX536" s="73"/>
      <c r="EBY536" s="73"/>
      <c r="EBZ536" s="73"/>
      <c r="ECA536" s="73"/>
      <c r="ECB536" s="73"/>
      <c r="ECC536" s="73"/>
      <c r="ECD536" s="73"/>
      <c r="ECE536" s="73"/>
      <c r="ECF536" s="73"/>
      <c r="ECG536" s="73"/>
      <c r="ECH536" s="73"/>
      <c r="ECI536" s="73"/>
      <c r="ECJ536" s="73"/>
      <c r="ECK536" s="73"/>
      <c r="ECL536" s="73"/>
      <c r="ECM536" s="73"/>
      <c r="ECN536" s="73"/>
      <c r="ECO536" s="73"/>
      <c r="ECP536" s="73"/>
      <c r="ECQ536" s="73"/>
      <c r="ECR536" s="73"/>
      <c r="ECS536" s="73"/>
      <c r="ECT536" s="73"/>
      <c r="ECU536" s="73"/>
      <c r="ECV536" s="73"/>
      <c r="ECW536" s="73"/>
      <c r="ECX536" s="73"/>
      <c r="ECY536" s="73"/>
      <c r="ECZ536" s="73"/>
      <c r="EDA536" s="73"/>
      <c r="EDB536" s="73"/>
      <c r="EDC536" s="73"/>
      <c r="EDD536" s="73"/>
      <c r="EDE536" s="73"/>
      <c r="EDF536" s="73"/>
      <c r="EDG536" s="73"/>
      <c r="EDH536" s="73"/>
      <c r="EDI536" s="73"/>
      <c r="EDJ536" s="73"/>
      <c r="EDK536" s="73"/>
      <c r="EDL536" s="73"/>
      <c r="EDM536" s="73"/>
      <c r="EDN536" s="73"/>
      <c r="EDO536" s="73"/>
      <c r="EDP536" s="73"/>
      <c r="EDQ536" s="73"/>
      <c r="EDR536" s="73"/>
      <c r="EDS536" s="73"/>
      <c r="EDT536" s="73"/>
      <c r="EDU536" s="73"/>
      <c r="EDV536" s="73"/>
      <c r="EDW536" s="73"/>
      <c r="EDX536" s="73"/>
      <c r="EDY536" s="73"/>
      <c r="EDZ536" s="73"/>
      <c r="EEA536" s="73"/>
      <c r="EEB536" s="73"/>
      <c r="EEC536" s="73"/>
      <c r="EED536" s="73"/>
      <c r="EEE536" s="73"/>
      <c r="EEF536" s="73"/>
      <c r="EEG536" s="73"/>
      <c r="EEH536" s="73"/>
      <c r="EEI536" s="73"/>
      <c r="EEJ536" s="73"/>
      <c r="EEK536" s="73"/>
      <c r="EEL536" s="73"/>
      <c r="EEM536" s="73"/>
      <c r="EEN536" s="73"/>
      <c r="EEO536" s="73"/>
      <c r="EEP536" s="73"/>
      <c r="EEQ536" s="73"/>
      <c r="EER536" s="73"/>
      <c r="EES536" s="73"/>
      <c r="EET536" s="73"/>
      <c r="EEU536" s="73"/>
      <c r="EEV536" s="73"/>
      <c r="EEW536" s="73"/>
      <c r="EEX536" s="73"/>
      <c r="EEY536" s="73"/>
      <c r="EEZ536" s="73"/>
      <c r="EFA536" s="73"/>
      <c r="EFB536" s="73"/>
      <c r="EFC536" s="73"/>
      <c r="EFD536" s="73"/>
      <c r="EFE536" s="73"/>
      <c r="EFF536" s="73"/>
      <c r="EFG536" s="73"/>
      <c r="EFH536" s="73"/>
      <c r="EFI536" s="73"/>
      <c r="EFJ536" s="73"/>
      <c r="EFK536" s="73"/>
      <c r="EFL536" s="73"/>
      <c r="EFM536" s="73"/>
      <c r="EFN536" s="73"/>
      <c r="EFO536" s="73"/>
      <c r="EFP536" s="73"/>
      <c r="EFQ536" s="73"/>
      <c r="EFR536" s="73"/>
      <c r="EFS536" s="73"/>
      <c r="EFT536" s="73"/>
      <c r="EFU536" s="73"/>
      <c r="EFV536" s="73"/>
      <c r="EFW536" s="73"/>
      <c r="EFX536" s="73"/>
      <c r="EFY536" s="73"/>
      <c r="EFZ536" s="73"/>
      <c r="EGA536" s="73"/>
      <c r="EGB536" s="73"/>
      <c r="EGC536" s="73"/>
      <c r="EGD536" s="73"/>
      <c r="EGE536" s="73"/>
      <c r="EGF536" s="73"/>
      <c r="EGG536" s="73"/>
      <c r="EGH536" s="73"/>
      <c r="EGI536" s="73"/>
      <c r="EGJ536" s="73"/>
      <c r="EGK536" s="73"/>
      <c r="EGL536" s="73"/>
      <c r="EGM536" s="73"/>
      <c r="EGN536" s="73"/>
      <c r="EGO536" s="73"/>
      <c r="EGP536" s="73"/>
      <c r="EGQ536" s="73"/>
      <c r="EGR536" s="73"/>
      <c r="EGS536" s="73"/>
      <c r="EGT536" s="73"/>
      <c r="EGU536" s="73"/>
      <c r="EGV536" s="73"/>
      <c r="EGW536" s="73"/>
      <c r="EGX536" s="73"/>
      <c r="EGY536" s="73"/>
      <c r="EGZ536" s="73"/>
      <c r="EHA536" s="73"/>
      <c r="EHB536" s="73"/>
      <c r="EHC536" s="73"/>
      <c r="EHD536" s="73"/>
      <c r="EHE536" s="73"/>
      <c r="EHF536" s="73"/>
      <c r="EHG536" s="73"/>
      <c r="EHH536" s="73"/>
      <c r="EHI536" s="73"/>
      <c r="EHJ536" s="73"/>
      <c r="EHK536" s="73"/>
      <c r="EHL536" s="73"/>
      <c r="EHM536" s="73"/>
      <c r="EHN536" s="73"/>
      <c r="EHO536" s="73"/>
      <c r="EHP536" s="73"/>
      <c r="EHQ536" s="73"/>
      <c r="EHR536" s="73"/>
      <c r="EHS536" s="73"/>
      <c r="EHT536" s="73"/>
      <c r="EHU536" s="73"/>
      <c r="EHV536" s="73"/>
      <c r="EHW536" s="73"/>
      <c r="EHX536" s="73"/>
      <c r="EHY536" s="73"/>
      <c r="EHZ536" s="73"/>
      <c r="EIA536" s="73"/>
      <c r="EIB536" s="73"/>
      <c r="EIC536" s="73"/>
      <c r="EID536" s="73"/>
      <c r="EIE536" s="73"/>
      <c r="EIF536" s="73"/>
      <c r="EIG536" s="73"/>
      <c r="EIH536" s="73"/>
      <c r="EII536" s="73"/>
      <c r="EIJ536" s="73"/>
      <c r="EIK536" s="73"/>
      <c r="EIL536" s="73"/>
      <c r="EIM536" s="73"/>
      <c r="EIN536" s="73"/>
      <c r="EIO536" s="73"/>
      <c r="EIP536" s="73"/>
      <c r="EIQ536" s="73"/>
      <c r="EIR536" s="73"/>
      <c r="EIS536" s="73"/>
      <c r="EIT536" s="73"/>
      <c r="EIU536" s="73"/>
      <c r="EIV536" s="73"/>
      <c r="EIW536" s="73"/>
      <c r="EIX536" s="73"/>
      <c r="EIY536" s="73"/>
      <c r="EIZ536" s="73"/>
      <c r="EJA536" s="73"/>
      <c r="EJB536" s="73"/>
      <c r="EJC536" s="73"/>
      <c r="EJD536" s="73"/>
      <c r="EJE536" s="73"/>
      <c r="EJF536" s="73"/>
      <c r="EJG536" s="73"/>
      <c r="EJH536" s="73"/>
      <c r="EJI536" s="73"/>
      <c r="EJJ536" s="73"/>
      <c r="EJK536" s="73"/>
      <c r="EJL536" s="73"/>
      <c r="EJM536" s="73"/>
      <c r="EJN536" s="73"/>
      <c r="EJO536" s="73"/>
      <c r="EJP536" s="73"/>
      <c r="EJQ536" s="73"/>
      <c r="EJR536" s="73"/>
      <c r="EJS536" s="73"/>
      <c r="EJT536" s="73"/>
      <c r="EJU536" s="73"/>
      <c r="EJV536" s="73"/>
      <c r="EJW536" s="73"/>
      <c r="EJX536" s="73"/>
      <c r="EJY536" s="73"/>
      <c r="EJZ536" s="73"/>
      <c r="EKA536" s="73"/>
      <c r="EKB536" s="73"/>
      <c r="EKC536" s="73"/>
      <c r="EKD536" s="73"/>
      <c r="EKE536" s="73"/>
      <c r="EKF536" s="73"/>
      <c r="EKG536" s="73"/>
      <c r="EKH536" s="73"/>
      <c r="EKI536" s="73"/>
      <c r="EKJ536" s="73"/>
      <c r="EKK536" s="73"/>
      <c r="EKL536" s="73"/>
      <c r="EKM536" s="73"/>
      <c r="EKN536" s="73"/>
      <c r="EKO536" s="73"/>
      <c r="EKP536" s="73"/>
      <c r="EKQ536" s="73"/>
      <c r="EKR536" s="73"/>
      <c r="EKS536" s="73"/>
      <c r="EKT536" s="73"/>
      <c r="EKU536" s="73"/>
      <c r="EKV536" s="73"/>
      <c r="EKW536" s="73"/>
      <c r="EKX536" s="73"/>
      <c r="EKY536" s="73"/>
      <c r="EKZ536" s="73"/>
      <c r="ELA536" s="73"/>
      <c r="ELB536" s="73"/>
      <c r="ELC536" s="73"/>
      <c r="ELD536" s="73"/>
      <c r="ELE536" s="73"/>
      <c r="ELF536" s="73"/>
      <c r="ELG536" s="73"/>
      <c r="ELH536" s="73"/>
      <c r="ELI536" s="73"/>
      <c r="ELJ536" s="73"/>
      <c r="ELK536" s="73"/>
      <c r="ELL536" s="73"/>
      <c r="ELM536" s="73"/>
      <c r="ELN536" s="73"/>
      <c r="ELO536" s="73"/>
      <c r="ELP536" s="73"/>
      <c r="ELQ536" s="73"/>
      <c r="ELR536" s="73"/>
      <c r="ELS536" s="73"/>
      <c r="ELT536" s="73"/>
      <c r="ELU536" s="73"/>
      <c r="ELV536" s="73"/>
      <c r="ELW536" s="73"/>
      <c r="ELX536" s="73"/>
      <c r="ELY536" s="73"/>
      <c r="ELZ536" s="73"/>
      <c r="EMA536" s="73"/>
      <c r="EMB536" s="73"/>
      <c r="EMC536" s="73"/>
      <c r="EMD536" s="73"/>
      <c r="EME536" s="73"/>
      <c r="EMF536" s="73"/>
      <c r="EMG536" s="73"/>
      <c r="EMH536" s="73"/>
      <c r="EMI536" s="73"/>
      <c r="EMJ536" s="73"/>
      <c r="EMK536" s="73"/>
      <c r="EML536" s="73"/>
      <c r="EMM536" s="73"/>
      <c r="EMN536" s="73"/>
      <c r="EMO536" s="73"/>
      <c r="EMP536" s="73"/>
      <c r="EMQ536" s="73"/>
      <c r="EMR536" s="73"/>
      <c r="EMS536" s="73"/>
      <c r="EMT536" s="73"/>
      <c r="EMU536" s="73"/>
      <c r="EMV536" s="73"/>
      <c r="EMW536" s="73"/>
      <c r="EMX536" s="73"/>
      <c r="EMY536" s="73"/>
      <c r="EMZ536" s="73"/>
      <c r="ENA536" s="73"/>
      <c r="ENB536" s="73"/>
      <c r="ENC536" s="73"/>
      <c r="END536" s="73"/>
      <c r="ENE536" s="73"/>
      <c r="ENF536" s="73"/>
      <c r="ENG536" s="73"/>
      <c r="ENH536" s="73"/>
      <c r="ENI536" s="73"/>
      <c r="ENJ536" s="73"/>
      <c r="ENK536" s="73"/>
      <c r="ENL536" s="73"/>
      <c r="ENM536" s="73"/>
      <c r="ENN536" s="73"/>
      <c r="ENO536" s="73"/>
      <c r="ENP536" s="73"/>
      <c r="ENQ536" s="73"/>
      <c r="ENR536" s="73"/>
      <c r="ENS536" s="73"/>
      <c r="ENT536" s="73"/>
      <c r="ENU536" s="73"/>
      <c r="ENV536" s="73"/>
      <c r="ENW536" s="73"/>
      <c r="ENX536" s="73"/>
      <c r="ENY536" s="73"/>
      <c r="ENZ536" s="73"/>
      <c r="EOA536" s="73"/>
      <c r="EOB536" s="73"/>
      <c r="EOC536" s="73"/>
      <c r="EOD536" s="73"/>
      <c r="EOE536" s="73"/>
      <c r="EOF536" s="73"/>
      <c r="EOG536" s="73"/>
      <c r="EOH536" s="73"/>
      <c r="EOI536" s="73"/>
      <c r="EOJ536" s="73"/>
      <c r="EOK536" s="73"/>
      <c r="EOL536" s="73"/>
      <c r="EOM536" s="73"/>
      <c r="EON536" s="73"/>
      <c r="EOO536" s="73"/>
      <c r="EOP536" s="73"/>
      <c r="EOQ536" s="73"/>
      <c r="EOR536" s="73"/>
      <c r="EOS536" s="73"/>
      <c r="EOT536" s="73"/>
      <c r="EOU536" s="73"/>
      <c r="EOV536" s="73"/>
      <c r="EOW536" s="73"/>
      <c r="EOX536" s="73"/>
      <c r="EOY536" s="73"/>
      <c r="EOZ536" s="73"/>
      <c r="EPA536" s="73"/>
      <c r="EPB536" s="73"/>
      <c r="EPC536" s="73"/>
      <c r="EPD536" s="73"/>
      <c r="EPE536" s="73"/>
      <c r="EPF536" s="73"/>
      <c r="EPG536" s="73"/>
      <c r="EPH536" s="73"/>
      <c r="EPI536" s="73"/>
      <c r="EPJ536" s="73"/>
      <c r="EPK536" s="73"/>
      <c r="EPL536" s="73"/>
      <c r="EPM536" s="73"/>
      <c r="EPN536" s="73"/>
      <c r="EPO536" s="73"/>
      <c r="EPP536" s="73"/>
      <c r="EPQ536" s="73"/>
      <c r="EPR536" s="73"/>
      <c r="EPS536" s="73"/>
      <c r="EPT536" s="73"/>
      <c r="EPU536" s="73"/>
      <c r="EPV536" s="73"/>
      <c r="EPW536" s="73"/>
      <c r="EPX536" s="73"/>
      <c r="EPY536" s="73"/>
      <c r="EPZ536" s="73"/>
      <c r="EQA536" s="73"/>
      <c r="EQB536" s="73"/>
      <c r="EQC536" s="73"/>
      <c r="EQD536" s="73"/>
      <c r="EQE536" s="73"/>
      <c r="EQF536" s="73"/>
      <c r="EQG536" s="73"/>
      <c r="EQH536" s="73"/>
      <c r="EQI536" s="73"/>
      <c r="EQJ536" s="73"/>
      <c r="EQK536" s="73"/>
      <c r="EQL536" s="73"/>
      <c r="EQM536" s="73"/>
      <c r="EQN536" s="73"/>
      <c r="EQO536" s="73"/>
      <c r="EQP536" s="73"/>
      <c r="EQQ536" s="73"/>
      <c r="EQR536" s="73"/>
      <c r="EQS536" s="73"/>
      <c r="EQT536" s="73"/>
      <c r="EQU536" s="73"/>
      <c r="EQV536" s="73"/>
      <c r="EQW536" s="73"/>
      <c r="EQX536" s="73"/>
      <c r="EQY536" s="73"/>
      <c r="EQZ536" s="73"/>
      <c r="ERA536" s="73"/>
      <c r="ERB536" s="73"/>
      <c r="ERC536" s="73"/>
      <c r="ERD536" s="73"/>
      <c r="ERE536" s="73"/>
      <c r="ERF536" s="73"/>
      <c r="ERG536" s="73"/>
      <c r="ERH536" s="73"/>
      <c r="ERI536" s="73"/>
      <c r="ERJ536" s="73"/>
      <c r="ERK536" s="73"/>
      <c r="ERL536" s="73"/>
      <c r="ERM536" s="73"/>
      <c r="ERN536" s="73"/>
      <c r="ERO536" s="73"/>
      <c r="ERP536" s="73"/>
      <c r="ERQ536" s="73"/>
      <c r="ERR536" s="73"/>
      <c r="ERS536" s="73"/>
      <c r="ERT536" s="73"/>
      <c r="ERU536" s="73"/>
      <c r="ERV536" s="73"/>
      <c r="ERW536" s="73"/>
      <c r="ERX536" s="73"/>
      <c r="ERY536" s="73"/>
      <c r="ERZ536" s="73"/>
      <c r="ESA536" s="73"/>
      <c r="ESB536" s="73"/>
      <c r="ESC536" s="73"/>
      <c r="ESD536" s="73"/>
      <c r="ESE536" s="73"/>
      <c r="ESF536" s="73"/>
      <c r="ESG536" s="73"/>
      <c r="ESH536" s="73"/>
      <c r="ESI536" s="73"/>
      <c r="ESJ536" s="73"/>
      <c r="ESK536" s="73"/>
      <c r="ESL536" s="73"/>
      <c r="ESM536" s="73"/>
      <c r="ESN536" s="73"/>
      <c r="ESO536" s="73"/>
      <c r="ESP536" s="73"/>
      <c r="ESQ536" s="73"/>
      <c r="ESR536" s="73"/>
      <c r="ESS536" s="73"/>
      <c r="EST536" s="73"/>
      <c r="ESU536" s="73"/>
      <c r="ESV536" s="73"/>
      <c r="ESW536" s="73"/>
      <c r="ESX536" s="73"/>
      <c r="ESY536" s="73"/>
      <c r="ESZ536" s="73"/>
      <c r="ETA536" s="73"/>
      <c r="ETB536" s="73"/>
      <c r="ETC536" s="73"/>
      <c r="ETD536" s="73"/>
      <c r="ETE536" s="73"/>
      <c r="ETF536" s="73"/>
      <c r="ETG536" s="73"/>
      <c r="ETH536" s="73"/>
      <c r="ETI536" s="73"/>
      <c r="ETJ536" s="73"/>
      <c r="ETK536" s="73"/>
      <c r="ETL536" s="73"/>
      <c r="ETM536" s="73"/>
      <c r="ETN536" s="73"/>
      <c r="ETO536" s="73"/>
      <c r="ETP536" s="73"/>
      <c r="ETQ536" s="73"/>
      <c r="ETR536" s="73"/>
      <c r="ETS536" s="73"/>
      <c r="ETT536" s="73"/>
      <c r="ETU536" s="73"/>
      <c r="ETV536" s="73"/>
      <c r="ETW536" s="73"/>
      <c r="ETX536" s="73"/>
      <c r="ETY536" s="73"/>
      <c r="ETZ536" s="73"/>
      <c r="EUA536" s="73"/>
      <c r="EUB536" s="73"/>
      <c r="EUC536" s="73"/>
      <c r="EUD536" s="73"/>
      <c r="EUE536" s="73"/>
      <c r="EUF536" s="73"/>
      <c r="EUG536" s="73"/>
      <c r="EUH536" s="73"/>
      <c r="EUI536" s="73"/>
      <c r="EUJ536" s="73"/>
      <c r="EUK536" s="73"/>
      <c r="EUL536" s="73"/>
      <c r="EUM536" s="73"/>
      <c r="EUN536" s="73"/>
      <c r="EUO536" s="73"/>
      <c r="EUP536" s="73"/>
      <c r="EUQ536" s="73"/>
      <c r="EUR536" s="73"/>
      <c r="EUS536" s="73"/>
      <c r="EUT536" s="73"/>
      <c r="EUU536" s="73"/>
      <c r="EUV536" s="73"/>
      <c r="EUW536" s="73"/>
      <c r="EUX536" s="73"/>
      <c r="EUY536" s="73"/>
      <c r="EUZ536" s="73"/>
      <c r="EVA536" s="73"/>
      <c r="EVB536" s="73"/>
      <c r="EVC536" s="73"/>
      <c r="EVD536" s="73"/>
      <c r="EVE536" s="73"/>
      <c r="EVF536" s="73"/>
      <c r="EVG536" s="73"/>
      <c r="EVH536" s="73"/>
      <c r="EVI536" s="73"/>
      <c r="EVJ536" s="73"/>
      <c r="EVK536" s="73"/>
      <c r="EVL536" s="73"/>
      <c r="EVM536" s="73"/>
      <c r="EVN536" s="73"/>
      <c r="EVO536" s="73"/>
      <c r="EVP536" s="73"/>
      <c r="EVQ536" s="73"/>
      <c r="EVR536" s="73"/>
      <c r="EVS536" s="73"/>
      <c r="EVT536" s="73"/>
      <c r="EVU536" s="73"/>
      <c r="EVV536" s="73"/>
      <c r="EVW536" s="73"/>
      <c r="EVX536" s="73"/>
      <c r="EVY536" s="73"/>
      <c r="EVZ536" s="73"/>
      <c r="EWA536" s="73"/>
      <c r="EWB536" s="73"/>
      <c r="EWC536" s="73"/>
      <c r="EWD536" s="73"/>
      <c r="EWE536" s="73"/>
      <c r="EWF536" s="73"/>
      <c r="EWG536" s="73"/>
      <c r="EWH536" s="73"/>
      <c r="EWI536" s="73"/>
      <c r="EWJ536" s="73"/>
      <c r="EWK536" s="73"/>
      <c r="EWL536" s="73"/>
      <c r="EWM536" s="73"/>
      <c r="EWN536" s="73"/>
      <c r="EWO536" s="73"/>
      <c r="EWP536" s="73"/>
      <c r="EWQ536" s="73"/>
      <c r="EWR536" s="73"/>
      <c r="EWS536" s="73"/>
      <c r="EWT536" s="73"/>
      <c r="EWU536" s="73"/>
      <c r="EWV536" s="73"/>
      <c r="EWW536" s="73"/>
      <c r="EWX536" s="73"/>
      <c r="EWY536" s="73"/>
      <c r="EWZ536" s="73"/>
      <c r="EXA536" s="73"/>
      <c r="EXB536" s="73"/>
      <c r="EXC536" s="73"/>
      <c r="EXD536" s="73"/>
      <c r="EXE536" s="73"/>
      <c r="EXF536" s="73"/>
      <c r="EXG536" s="73"/>
      <c r="EXH536" s="73"/>
      <c r="EXI536" s="73"/>
      <c r="EXJ536" s="73"/>
      <c r="EXK536" s="73"/>
      <c r="EXL536" s="73"/>
      <c r="EXM536" s="73"/>
      <c r="EXN536" s="73"/>
      <c r="EXO536" s="73"/>
      <c r="EXP536" s="73"/>
      <c r="EXQ536" s="73"/>
      <c r="EXR536" s="73"/>
      <c r="EXS536" s="73"/>
      <c r="EXT536" s="73"/>
      <c r="EXU536" s="73"/>
      <c r="EXV536" s="73"/>
      <c r="EXW536" s="73"/>
      <c r="EXX536" s="73"/>
      <c r="EXY536" s="73"/>
      <c r="EXZ536" s="73"/>
      <c r="EYA536" s="73"/>
      <c r="EYB536" s="73"/>
      <c r="EYC536" s="73"/>
      <c r="EYD536" s="73"/>
      <c r="EYE536" s="73"/>
      <c r="EYF536" s="73"/>
      <c r="EYG536" s="73"/>
      <c r="EYH536" s="73"/>
      <c r="EYI536" s="73"/>
      <c r="EYJ536" s="73"/>
      <c r="EYK536" s="73"/>
      <c r="EYL536" s="73"/>
      <c r="EYM536" s="73"/>
      <c r="EYN536" s="73"/>
      <c r="EYO536" s="73"/>
      <c r="EYP536" s="73"/>
      <c r="EYQ536" s="73"/>
      <c r="EYR536" s="73"/>
      <c r="EYS536" s="73"/>
      <c r="EYT536" s="73"/>
      <c r="EYU536" s="73"/>
      <c r="EYV536" s="73"/>
      <c r="EYW536" s="73"/>
      <c r="EYX536" s="73"/>
      <c r="EYY536" s="73"/>
      <c r="EYZ536" s="73"/>
      <c r="EZA536" s="73"/>
      <c r="EZB536" s="73"/>
      <c r="EZC536" s="73"/>
      <c r="EZD536" s="73"/>
      <c r="EZE536" s="73"/>
      <c r="EZF536" s="73"/>
      <c r="EZG536" s="73"/>
      <c r="EZH536" s="73"/>
      <c r="EZI536" s="73"/>
      <c r="EZJ536" s="73"/>
      <c r="EZK536" s="73"/>
      <c r="EZL536" s="73"/>
      <c r="EZM536" s="73"/>
      <c r="EZN536" s="73"/>
      <c r="EZO536" s="73"/>
      <c r="EZP536" s="73"/>
      <c r="EZQ536" s="73"/>
      <c r="EZR536" s="73"/>
      <c r="EZS536" s="73"/>
      <c r="EZT536" s="73"/>
      <c r="EZU536" s="73"/>
      <c r="EZV536" s="73"/>
      <c r="EZW536" s="73"/>
      <c r="EZX536" s="73"/>
      <c r="EZY536" s="73"/>
      <c r="EZZ536" s="73"/>
      <c r="FAA536" s="73"/>
      <c r="FAB536" s="73"/>
      <c r="FAC536" s="73"/>
      <c r="FAD536" s="73"/>
      <c r="FAE536" s="73"/>
      <c r="FAF536" s="73"/>
      <c r="FAG536" s="73"/>
      <c r="FAH536" s="73"/>
      <c r="FAI536" s="73"/>
      <c r="FAJ536" s="73"/>
      <c r="FAK536" s="73"/>
      <c r="FAL536" s="73"/>
      <c r="FAM536" s="73"/>
      <c r="FAN536" s="73"/>
      <c r="FAO536" s="73"/>
      <c r="FAP536" s="73"/>
      <c r="FAQ536" s="73"/>
      <c r="FAR536" s="73"/>
      <c r="FAS536" s="73"/>
      <c r="FAT536" s="73"/>
      <c r="FAU536" s="73"/>
      <c r="FAV536" s="73"/>
      <c r="FAW536" s="73"/>
      <c r="FAX536" s="73"/>
      <c r="FAY536" s="73"/>
      <c r="FAZ536" s="73"/>
      <c r="FBA536" s="73"/>
      <c r="FBB536" s="73"/>
      <c r="FBC536" s="73"/>
      <c r="FBD536" s="73"/>
      <c r="FBE536" s="73"/>
      <c r="FBF536" s="73"/>
      <c r="FBG536" s="73"/>
      <c r="FBH536" s="73"/>
      <c r="FBI536" s="73"/>
      <c r="FBJ536" s="73"/>
      <c r="FBK536" s="73"/>
      <c r="FBL536" s="73"/>
      <c r="FBM536" s="73"/>
      <c r="FBN536" s="73"/>
      <c r="FBO536" s="73"/>
      <c r="FBP536" s="73"/>
      <c r="FBQ536" s="73"/>
      <c r="FBR536" s="73"/>
      <c r="FBS536" s="73"/>
      <c r="FBT536" s="73"/>
      <c r="FBU536" s="73"/>
      <c r="FBV536" s="73"/>
      <c r="FBW536" s="73"/>
      <c r="FBX536" s="73"/>
      <c r="FBY536" s="73"/>
      <c r="FBZ536" s="73"/>
      <c r="FCA536" s="73"/>
      <c r="FCB536" s="73"/>
      <c r="FCC536" s="73"/>
      <c r="FCD536" s="73"/>
      <c r="FCE536" s="73"/>
      <c r="FCF536" s="73"/>
      <c r="FCG536" s="73"/>
      <c r="FCH536" s="73"/>
      <c r="FCI536" s="73"/>
      <c r="FCJ536" s="73"/>
      <c r="FCK536" s="73"/>
      <c r="FCL536" s="73"/>
      <c r="FCM536" s="73"/>
      <c r="FCN536" s="73"/>
      <c r="FCO536" s="73"/>
      <c r="FCP536" s="73"/>
      <c r="FCQ536" s="73"/>
      <c r="FCR536" s="73"/>
      <c r="FCS536" s="73"/>
      <c r="FCT536" s="73"/>
      <c r="FCU536" s="73"/>
      <c r="FCV536" s="73"/>
      <c r="FCW536" s="73"/>
      <c r="FCX536" s="73"/>
      <c r="FCY536" s="73"/>
      <c r="FCZ536" s="73"/>
      <c r="FDA536" s="73"/>
      <c r="FDB536" s="73"/>
      <c r="FDC536" s="73"/>
      <c r="FDD536" s="73"/>
      <c r="FDE536" s="73"/>
      <c r="FDF536" s="73"/>
      <c r="FDG536" s="73"/>
      <c r="FDH536" s="73"/>
      <c r="FDI536" s="73"/>
      <c r="FDJ536" s="73"/>
      <c r="FDK536" s="73"/>
      <c r="FDL536" s="73"/>
      <c r="FDM536" s="73"/>
      <c r="FDN536" s="73"/>
      <c r="FDO536" s="73"/>
      <c r="FDP536" s="73"/>
      <c r="FDQ536" s="73"/>
      <c r="FDR536" s="73"/>
      <c r="FDS536" s="73"/>
      <c r="FDT536" s="73"/>
      <c r="FDU536" s="73"/>
      <c r="FDV536" s="73"/>
      <c r="FDW536" s="73"/>
      <c r="FDX536" s="73"/>
      <c r="FDY536" s="73"/>
      <c r="FDZ536" s="73"/>
      <c r="FEA536" s="73"/>
      <c r="FEB536" s="73"/>
      <c r="FEC536" s="73"/>
      <c r="FED536" s="73"/>
      <c r="FEE536" s="73"/>
      <c r="FEF536" s="73"/>
      <c r="FEG536" s="73"/>
      <c r="FEH536" s="73"/>
      <c r="FEI536" s="73"/>
      <c r="FEJ536" s="73"/>
      <c r="FEK536" s="73"/>
      <c r="FEL536" s="73"/>
      <c r="FEM536" s="73"/>
      <c r="FEN536" s="73"/>
      <c r="FEO536" s="73"/>
      <c r="FEP536" s="73"/>
      <c r="FEQ536" s="73"/>
      <c r="FER536" s="73"/>
      <c r="FES536" s="73"/>
      <c r="FET536" s="73"/>
      <c r="FEU536" s="73"/>
      <c r="FEV536" s="73"/>
      <c r="FEW536" s="73"/>
      <c r="FEX536" s="73"/>
      <c r="FEY536" s="73"/>
      <c r="FEZ536" s="73"/>
      <c r="FFA536" s="73"/>
      <c r="FFB536" s="73"/>
      <c r="FFC536" s="73"/>
      <c r="FFD536" s="73"/>
      <c r="FFE536" s="73"/>
      <c r="FFF536" s="73"/>
      <c r="FFG536" s="73"/>
      <c r="FFH536" s="73"/>
      <c r="FFI536" s="73"/>
      <c r="FFJ536" s="73"/>
      <c r="FFK536" s="73"/>
      <c r="FFL536" s="73"/>
      <c r="FFM536" s="73"/>
      <c r="FFN536" s="73"/>
      <c r="FFO536" s="73"/>
      <c r="FFP536" s="73"/>
      <c r="FFQ536" s="73"/>
      <c r="FFR536" s="73"/>
      <c r="FFS536" s="73"/>
      <c r="FFT536" s="73"/>
      <c r="FFU536" s="73"/>
      <c r="FFV536" s="73"/>
      <c r="FFW536" s="73"/>
      <c r="FFX536" s="73"/>
      <c r="FFY536" s="73"/>
      <c r="FFZ536" s="73"/>
      <c r="FGA536" s="73"/>
      <c r="FGB536" s="73"/>
      <c r="FGC536" s="73"/>
      <c r="FGD536" s="73"/>
      <c r="FGE536" s="73"/>
      <c r="FGF536" s="73"/>
      <c r="FGG536" s="73"/>
      <c r="FGH536" s="73"/>
      <c r="FGI536" s="73"/>
      <c r="FGJ536" s="73"/>
      <c r="FGK536" s="73"/>
      <c r="FGL536" s="73"/>
      <c r="FGM536" s="73"/>
      <c r="FGN536" s="73"/>
      <c r="FGO536" s="73"/>
      <c r="FGP536" s="73"/>
      <c r="FGQ536" s="73"/>
      <c r="FGR536" s="73"/>
      <c r="FGS536" s="73"/>
      <c r="FGT536" s="73"/>
      <c r="FGU536" s="73"/>
      <c r="FGV536" s="73"/>
      <c r="FGW536" s="73"/>
      <c r="FGX536" s="73"/>
      <c r="FGY536" s="73"/>
      <c r="FGZ536" s="73"/>
      <c r="FHA536" s="73"/>
      <c r="FHB536" s="73"/>
      <c r="FHC536" s="73"/>
      <c r="FHD536" s="73"/>
      <c r="FHE536" s="73"/>
      <c r="FHF536" s="73"/>
      <c r="FHG536" s="73"/>
      <c r="FHH536" s="73"/>
      <c r="FHI536" s="73"/>
      <c r="FHJ536" s="73"/>
      <c r="FHK536" s="73"/>
      <c r="FHL536" s="73"/>
      <c r="FHM536" s="73"/>
      <c r="FHN536" s="73"/>
      <c r="FHO536" s="73"/>
      <c r="FHP536" s="73"/>
      <c r="FHQ536" s="73"/>
      <c r="FHR536" s="73"/>
      <c r="FHS536" s="73"/>
      <c r="FHT536" s="73"/>
      <c r="FHU536" s="73"/>
      <c r="FHV536" s="73"/>
      <c r="FHW536" s="73"/>
      <c r="FHX536" s="73"/>
      <c r="FHY536" s="73"/>
      <c r="FHZ536" s="73"/>
      <c r="FIA536" s="73"/>
      <c r="FIB536" s="73"/>
      <c r="FIC536" s="73"/>
      <c r="FID536" s="73"/>
      <c r="FIE536" s="73"/>
      <c r="FIF536" s="73"/>
      <c r="FIG536" s="73"/>
      <c r="FIH536" s="73"/>
      <c r="FII536" s="73"/>
      <c r="FIJ536" s="73"/>
      <c r="FIK536" s="73"/>
      <c r="FIL536" s="73"/>
      <c r="FIM536" s="73"/>
      <c r="FIN536" s="73"/>
      <c r="FIO536" s="73"/>
      <c r="FIP536" s="73"/>
      <c r="FIQ536" s="73"/>
      <c r="FIR536" s="73"/>
      <c r="FIS536" s="73"/>
      <c r="FIT536" s="73"/>
      <c r="FIU536" s="73"/>
      <c r="FIV536" s="73"/>
      <c r="FIW536" s="73"/>
      <c r="FIX536" s="73"/>
      <c r="FIY536" s="73"/>
      <c r="FIZ536" s="73"/>
      <c r="FJA536" s="73"/>
      <c r="FJB536" s="73"/>
      <c r="FJC536" s="73"/>
      <c r="FJD536" s="73"/>
      <c r="FJE536" s="73"/>
      <c r="FJF536" s="73"/>
      <c r="FJG536" s="73"/>
      <c r="FJH536" s="73"/>
      <c r="FJI536" s="73"/>
      <c r="FJJ536" s="73"/>
      <c r="FJK536" s="73"/>
      <c r="FJL536" s="73"/>
      <c r="FJM536" s="73"/>
      <c r="FJN536" s="73"/>
      <c r="FJO536" s="73"/>
      <c r="FJP536" s="73"/>
      <c r="FJQ536" s="73"/>
      <c r="FJR536" s="73"/>
      <c r="FJS536" s="73"/>
      <c r="FJT536" s="73"/>
      <c r="FJU536" s="73"/>
      <c r="FJV536" s="73"/>
      <c r="FJW536" s="73"/>
      <c r="FJX536" s="73"/>
      <c r="FJY536" s="73"/>
      <c r="FJZ536" s="73"/>
      <c r="FKA536" s="73"/>
      <c r="FKB536" s="73"/>
      <c r="FKC536" s="73"/>
      <c r="FKD536" s="73"/>
      <c r="FKE536" s="73"/>
      <c r="FKF536" s="73"/>
      <c r="FKG536" s="73"/>
      <c r="FKH536" s="73"/>
      <c r="FKI536" s="73"/>
      <c r="FKJ536" s="73"/>
      <c r="FKK536" s="73"/>
      <c r="FKL536" s="73"/>
      <c r="FKM536" s="73"/>
      <c r="FKN536" s="73"/>
      <c r="FKO536" s="73"/>
      <c r="FKP536" s="73"/>
      <c r="FKQ536" s="73"/>
      <c r="FKR536" s="73"/>
      <c r="FKS536" s="73"/>
      <c r="FKT536" s="73"/>
      <c r="FKU536" s="73"/>
      <c r="FKV536" s="73"/>
      <c r="FKW536" s="73"/>
      <c r="FKX536" s="73"/>
      <c r="FKY536" s="73"/>
      <c r="FKZ536" s="73"/>
      <c r="FLA536" s="73"/>
      <c r="FLB536" s="73"/>
      <c r="FLC536" s="73"/>
      <c r="FLD536" s="73"/>
      <c r="FLE536" s="73"/>
      <c r="FLF536" s="73"/>
      <c r="FLG536" s="73"/>
      <c r="FLH536" s="73"/>
      <c r="FLI536" s="73"/>
      <c r="FLJ536" s="73"/>
      <c r="FLK536" s="73"/>
      <c r="FLL536" s="73"/>
      <c r="FLM536" s="73"/>
      <c r="FLN536" s="73"/>
      <c r="FLO536" s="73"/>
      <c r="FLP536" s="73"/>
      <c r="FLQ536" s="73"/>
      <c r="FLR536" s="73"/>
      <c r="FLS536" s="73"/>
      <c r="FLT536" s="73"/>
      <c r="FLU536" s="73"/>
      <c r="FLV536" s="73"/>
      <c r="FLW536" s="73"/>
      <c r="FLX536" s="73"/>
      <c r="FLY536" s="73"/>
      <c r="FLZ536" s="73"/>
      <c r="FMA536" s="73"/>
      <c r="FMB536" s="73"/>
      <c r="FMC536" s="73"/>
      <c r="FMD536" s="73"/>
      <c r="FME536" s="73"/>
      <c r="FMF536" s="73"/>
      <c r="FMG536" s="73"/>
      <c r="FMH536" s="73"/>
      <c r="FMI536" s="73"/>
      <c r="FMJ536" s="73"/>
      <c r="FMK536" s="73"/>
      <c r="FML536" s="73"/>
      <c r="FMM536" s="73"/>
      <c r="FMN536" s="73"/>
      <c r="FMO536" s="73"/>
      <c r="FMP536" s="73"/>
      <c r="FMQ536" s="73"/>
      <c r="FMR536" s="73"/>
      <c r="FMS536" s="73"/>
      <c r="FMT536" s="73"/>
      <c r="FMU536" s="73"/>
      <c r="FMV536" s="73"/>
      <c r="FMW536" s="73"/>
      <c r="FMX536" s="73"/>
      <c r="FMY536" s="73"/>
      <c r="FMZ536" s="73"/>
      <c r="FNA536" s="73"/>
      <c r="FNB536" s="73"/>
      <c r="FNC536" s="73"/>
      <c r="FND536" s="73"/>
      <c r="FNE536" s="73"/>
      <c r="FNF536" s="73"/>
      <c r="FNG536" s="73"/>
      <c r="FNH536" s="73"/>
      <c r="FNI536" s="73"/>
      <c r="FNJ536" s="73"/>
      <c r="FNK536" s="73"/>
      <c r="FNL536" s="73"/>
      <c r="FNM536" s="73"/>
      <c r="FNN536" s="73"/>
      <c r="FNO536" s="73"/>
      <c r="FNP536" s="73"/>
      <c r="FNQ536" s="73"/>
      <c r="FNR536" s="73"/>
      <c r="FNS536" s="73"/>
      <c r="FNT536" s="73"/>
      <c r="FNU536" s="73"/>
      <c r="FNV536" s="73"/>
      <c r="FNW536" s="73"/>
      <c r="FNX536" s="73"/>
      <c r="FNY536" s="73"/>
      <c r="FNZ536" s="73"/>
      <c r="FOA536" s="73"/>
      <c r="FOB536" s="73"/>
      <c r="FOC536" s="73"/>
      <c r="FOD536" s="73"/>
      <c r="FOE536" s="73"/>
      <c r="FOF536" s="73"/>
      <c r="FOG536" s="73"/>
      <c r="FOH536" s="73"/>
      <c r="FOI536" s="73"/>
      <c r="FOJ536" s="73"/>
      <c r="FOK536" s="73"/>
      <c r="FOL536" s="73"/>
      <c r="FOM536" s="73"/>
      <c r="FON536" s="73"/>
      <c r="FOO536" s="73"/>
      <c r="FOP536" s="73"/>
      <c r="FOQ536" s="73"/>
      <c r="FOR536" s="73"/>
      <c r="FOS536" s="73"/>
      <c r="FOT536" s="73"/>
      <c r="FOU536" s="73"/>
      <c r="FOV536" s="73"/>
      <c r="FOW536" s="73"/>
      <c r="FOX536" s="73"/>
      <c r="FOY536" s="73"/>
      <c r="FOZ536" s="73"/>
      <c r="FPA536" s="73"/>
      <c r="FPB536" s="73"/>
      <c r="FPC536" s="73"/>
      <c r="FPD536" s="73"/>
      <c r="FPE536" s="73"/>
      <c r="FPF536" s="73"/>
      <c r="FPG536" s="73"/>
      <c r="FPH536" s="73"/>
      <c r="FPI536" s="73"/>
      <c r="FPJ536" s="73"/>
      <c r="FPK536" s="73"/>
      <c r="FPL536" s="73"/>
      <c r="FPM536" s="73"/>
      <c r="FPN536" s="73"/>
      <c r="FPO536" s="73"/>
      <c r="FPP536" s="73"/>
      <c r="FPQ536" s="73"/>
      <c r="FPR536" s="73"/>
      <c r="FPS536" s="73"/>
      <c r="FPT536" s="73"/>
      <c r="FPU536" s="73"/>
      <c r="FPV536" s="73"/>
      <c r="FPW536" s="73"/>
      <c r="FPX536" s="73"/>
      <c r="FPY536" s="73"/>
      <c r="FPZ536" s="73"/>
      <c r="FQA536" s="73"/>
      <c r="FQB536" s="73"/>
      <c r="FQC536" s="73"/>
      <c r="FQD536" s="73"/>
      <c r="FQE536" s="73"/>
      <c r="FQF536" s="73"/>
      <c r="FQG536" s="73"/>
      <c r="FQH536" s="73"/>
      <c r="FQI536" s="73"/>
      <c r="FQJ536" s="73"/>
      <c r="FQK536" s="73"/>
      <c r="FQL536" s="73"/>
      <c r="FQM536" s="73"/>
      <c r="FQN536" s="73"/>
      <c r="FQO536" s="73"/>
      <c r="FQP536" s="73"/>
      <c r="FQQ536" s="73"/>
      <c r="FQR536" s="73"/>
      <c r="FQS536" s="73"/>
      <c r="FQT536" s="73"/>
      <c r="FQU536" s="73"/>
      <c r="FQV536" s="73"/>
      <c r="FQW536" s="73"/>
      <c r="FQX536" s="73"/>
      <c r="FQY536" s="73"/>
      <c r="FQZ536" s="73"/>
      <c r="FRA536" s="73"/>
      <c r="FRB536" s="73"/>
      <c r="FRC536" s="73"/>
      <c r="FRD536" s="73"/>
      <c r="FRE536" s="73"/>
      <c r="FRF536" s="73"/>
      <c r="FRG536" s="73"/>
      <c r="FRH536" s="73"/>
      <c r="FRI536" s="73"/>
      <c r="FRJ536" s="73"/>
      <c r="FRK536" s="73"/>
      <c r="FRL536" s="73"/>
      <c r="FRM536" s="73"/>
      <c r="FRN536" s="73"/>
      <c r="FRO536" s="73"/>
      <c r="FRP536" s="73"/>
      <c r="FRQ536" s="73"/>
      <c r="FRR536" s="73"/>
      <c r="FRS536" s="73"/>
      <c r="FRT536" s="73"/>
      <c r="FRU536" s="73"/>
      <c r="FRV536" s="73"/>
      <c r="FRW536" s="73"/>
      <c r="FRX536" s="73"/>
      <c r="FRY536" s="73"/>
      <c r="FRZ536" s="73"/>
      <c r="FSA536" s="73"/>
      <c r="FSB536" s="73"/>
      <c r="FSC536" s="73"/>
      <c r="FSD536" s="73"/>
      <c r="FSE536" s="73"/>
      <c r="FSF536" s="73"/>
      <c r="FSG536" s="73"/>
      <c r="FSH536" s="73"/>
      <c r="FSI536" s="73"/>
      <c r="FSJ536" s="73"/>
      <c r="FSK536" s="73"/>
      <c r="FSL536" s="73"/>
      <c r="FSM536" s="73"/>
      <c r="FSN536" s="73"/>
      <c r="FSO536" s="73"/>
      <c r="FSP536" s="73"/>
      <c r="FSQ536" s="73"/>
      <c r="FSR536" s="73"/>
      <c r="FSS536" s="73"/>
      <c r="FST536" s="73"/>
      <c r="FSU536" s="73"/>
      <c r="FSV536" s="73"/>
      <c r="FSW536" s="73"/>
      <c r="FSX536" s="73"/>
      <c r="FSY536" s="73"/>
      <c r="FSZ536" s="73"/>
      <c r="FTA536" s="73"/>
      <c r="FTB536" s="73"/>
      <c r="FTC536" s="73"/>
      <c r="FTD536" s="73"/>
      <c r="FTE536" s="73"/>
      <c r="FTF536" s="73"/>
      <c r="FTG536" s="73"/>
      <c r="FTH536" s="73"/>
      <c r="FTI536" s="73"/>
      <c r="FTJ536" s="73"/>
      <c r="FTK536" s="73"/>
      <c r="FTL536" s="73"/>
      <c r="FTM536" s="73"/>
      <c r="FTN536" s="73"/>
      <c r="FTO536" s="73"/>
      <c r="FTP536" s="73"/>
      <c r="FTQ536" s="73"/>
      <c r="FTR536" s="73"/>
      <c r="FTS536" s="73"/>
      <c r="FTT536" s="73"/>
      <c r="FTU536" s="73"/>
      <c r="FTV536" s="73"/>
      <c r="FTW536" s="73"/>
      <c r="FTX536" s="73"/>
      <c r="FTY536" s="73"/>
      <c r="FTZ536" s="73"/>
      <c r="FUA536" s="73"/>
      <c r="FUB536" s="73"/>
      <c r="FUC536" s="73"/>
      <c r="FUD536" s="73"/>
      <c r="FUE536" s="73"/>
      <c r="FUF536" s="73"/>
      <c r="FUG536" s="73"/>
      <c r="FUH536" s="73"/>
      <c r="FUI536" s="73"/>
      <c r="FUJ536" s="73"/>
      <c r="FUK536" s="73"/>
      <c r="FUL536" s="73"/>
      <c r="FUM536" s="73"/>
      <c r="FUN536" s="73"/>
      <c r="FUO536" s="73"/>
      <c r="FUP536" s="73"/>
      <c r="FUQ536" s="73"/>
      <c r="FUR536" s="73"/>
      <c r="FUS536" s="73"/>
      <c r="FUT536" s="73"/>
      <c r="FUU536" s="73"/>
      <c r="FUV536" s="73"/>
      <c r="FUW536" s="73"/>
      <c r="FUX536" s="73"/>
      <c r="FUY536" s="73"/>
      <c r="FUZ536" s="73"/>
      <c r="FVA536" s="73"/>
      <c r="FVB536" s="73"/>
      <c r="FVC536" s="73"/>
      <c r="FVD536" s="73"/>
      <c r="FVE536" s="73"/>
      <c r="FVF536" s="73"/>
      <c r="FVG536" s="73"/>
      <c r="FVH536" s="73"/>
      <c r="FVI536" s="73"/>
      <c r="FVJ536" s="73"/>
      <c r="FVK536" s="73"/>
      <c r="FVL536" s="73"/>
      <c r="FVM536" s="73"/>
      <c r="FVN536" s="73"/>
      <c r="FVO536" s="73"/>
      <c r="FVP536" s="73"/>
      <c r="FVQ536" s="73"/>
      <c r="FVR536" s="73"/>
      <c r="FVS536" s="73"/>
      <c r="FVT536" s="73"/>
      <c r="FVU536" s="73"/>
      <c r="FVV536" s="73"/>
      <c r="FVW536" s="73"/>
      <c r="FVX536" s="73"/>
      <c r="FVY536" s="73"/>
      <c r="FVZ536" s="73"/>
      <c r="FWA536" s="73"/>
      <c r="FWB536" s="73"/>
      <c r="FWC536" s="73"/>
      <c r="FWD536" s="73"/>
      <c r="FWE536" s="73"/>
      <c r="FWF536" s="73"/>
      <c r="FWG536" s="73"/>
      <c r="FWH536" s="73"/>
      <c r="FWI536" s="73"/>
      <c r="FWJ536" s="73"/>
      <c r="FWK536" s="73"/>
      <c r="FWL536" s="73"/>
      <c r="FWM536" s="73"/>
      <c r="FWN536" s="73"/>
      <c r="FWO536" s="73"/>
      <c r="FWP536" s="73"/>
      <c r="FWQ536" s="73"/>
      <c r="FWR536" s="73"/>
      <c r="FWS536" s="73"/>
      <c r="FWT536" s="73"/>
      <c r="FWU536" s="73"/>
      <c r="FWV536" s="73"/>
      <c r="FWW536" s="73"/>
      <c r="FWX536" s="73"/>
      <c r="FWY536" s="73"/>
      <c r="FWZ536" s="73"/>
      <c r="FXA536" s="73"/>
      <c r="FXB536" s="73"/>
      <c r="FXC536" s="73"/>
      <c r="FXD536" s="73"/>
      <c r="FXE536" s="73"/>
      <c r="FXF536" s="73"/>
      <c r="FXG536" s="73"/>
      <c r="FXH536" s="73"/>
      <c r="FXI536" s="73"/>
      <c r="FXJ536" s="73"/>
      <c r="FXK536" s="73"/>
      <c r="FXL536" s="73"/>
      <c r="FXM536" s="73"/>
      <c r="FXN536" s="73"/>
      <c r="FXO536" s="73"/>
      <c r="FXP536" s="73"/>
      <c r="FXQ536" s="73"/>
      <c r="FXR536" s="73"/>
      <c r="FXS536" s="73"/>
      <c r="FXT536" s="73"/>
      <c r="FXU536" s="73"/>
      <c r="FXV536" s="73"/>
      <c r="FXW536" s="73"/>
      <c r="FXX536" s="73"/>
      <c r="FXY536" s="73"/>
      <c r="FXZ536" s="73"/>
      <c r="FYA536" s="73"/>
      <c r="FYB536" s="73"/>
      <c r="FYC536" s="73"/>
      <c r="FYD536" s="73"/>
      <c r="FYE536" s="73"/>
      <c r="FYF536" s="73"/>
      <c r="FYG536" s="73"/>
      <c r="FYH536" s="73"/>
      <c r="FYI536" s="73"/>
      <c r="FYJ536" s="73"/>
      <c r="FYK536" s="73"/>
      <c r="FYL536" s="73"/>
      <c r="FYM536" s="73"/>
      <c r="FYN536" s="73"/>
      <c r="FYO536" s="73"/>
      <c r="FYP536" s="73"/>
      <c r="FYQ536" s="73"/>
      <c r="FYR536" s="73"/>
      <c r="FYS536" s="73"/>
      <c r="FYT536" s="73"/>
      <c r="FYU536" s="73"/>
      <c r="FYV536" s="73"/>
      <c r="FYW536" s="73"/>
      <c r="FYX536" s="73"/>
      <c r="FYY536" s="73"/>
      <c r="FYZ536" s="73"/>
      <c r="FZA536" s="73"/>
      <c r="FZB536" s="73"/>
      <c r="FZC536" s="73"/>
      <c r="FZD536" s="73"/>
      <c r="FZE536" s="73"/>
      <c r="FZF536" s="73"/>
      <c r="FZG536" s="73"/>
      <c r="FZH536" s="73"/>
      <c r="FZI536" s="73"/>
      <c r="FZJ536" s="73"/>
      <c r="FZK536" s="73"/>
      <c r="FZL536" s="73"/>
      <c r="FZM536" s="73"/>
      <c r="FZN536" s="73"/>
      <c r="FZO536" s="73"/>
      <c r="FZP536" s="73"/>
      <c r="FZQ536" s="73"/>
      <c r="FZR536" s="73"/>
      <c r="FZS536" s="73"/>
      <c r="FZT536" s="73"/>
      <c r="FZU536" s="73"/>
      <c r="FZV536" s="73"/>
      <c r="FZW536" s="73"/>
      <c r="FZX536" s="73"/>
      <c r="FZY536" s="73"/>
      <c r="FZZ536" s="73"/>
      <c r="GAA536" s="73"/>
      <c r="GAB536" s="73"/>
      <c r="GAC536" s="73"/>
      <c r="GAD536" s="73"/>
      <c r="GAE536" s="73"/>
      <c r="GAF536" s="73"/>
      <c r="GAG536" s="73"/>
      <c r="GAH536" s="73"/>
      <c r="GAI536" s="73"/>
      <c r="GAJ536" s="73"/>
      <c r="GAK536" s="73"/>
      <c r="GAL536" s="73"/>
      <c r="GAM536" s="73"/>
      <c r="GAN536" s="73"/>
      <c r="GAO536" s="73"/>
      <c r="GAP536" s="73"/>
      <c r="GAQ536" s="73"/>
      <c r="GAR536" s="73"/>
      <c r="GAS536" s="73"/>
      <c r="GAT536" s="73"/>
      <c r="GAU536" s="73"/>
      <c r="GAV536" s="73"/>
      <c r="GAW536" s="73"/>
      <c r="GAX536" s="73"/>
      <c r="GAY536" s="73"/>
      <c r="GAZ536" s="73"/>
      <c r="GBA536" s="73"/>
      <c r="GBB536" s="73"/>
      <c r="GBC536" s="73"/>
      <c r="GBD536" s="73"/>
      <c r="GBE536" s="73"/>
      <c r="GBF536" s="73"/>
      <c r="GBG536" s="73"/>
      <c r="GBH536" s="73"/>
      <c r="GBI536" s="73"/>
      <c r="GBJ536" s="73"/>
      <c r="GBK536" s="73"/>
      <c r="GBL536" s="73"/>
      <c r="GBM536" s="73"/>
      <c r="GBN536" s="73"/>
      <c r="GBO536" s="73"/>
      <c r="GBP536" s="73"/>
      <c r="GBQ536" s="73"/>
      <c r="GBR536" s="73"/>
      <c r="GBS536" s="73"/>
      <c r="GBT536" s="73"/>
      <c r="GBU536" s="73"/>
      <c r="GBV536" s="73"/>
      <c r="GBW536" s="73"/>
      <c r="GBX536" s="73"/>
      <c r="GBY536" s="73"/>
      <c r="GBZ536" s="73"/>
      <c r="GCA536" s="73"/>
      <c r="GCB536" s="73"/>
      <c r="GCC536" s="73"/>
      <c r="GCD536" s="73"/>
      <c r="GCE536" s="73"/>
      <c r="GCF536" s="73"/>
      <c r="GCG536" s="73"/>
      <c r="GCH536" s="73"/>
      <c r="GCI536" s="73"/>
      <c r="GCJ536" s="73"/>
      <c r="GCK536" s="73"/>
      <c r="GCL536" s="73"/>
      <c r="GCM536" s="73"/>
      <c r="GCN536" s="73"/>
      <c r="GCO536" s="73"/>
      <c r="GCP536" s="73"/>
      <c r="GCQ536" s="73"/>
      <c r="GCR536" s="73"/>
      <c r="GCS536" s="73"/>
      <c r="GCT536" s="73"/>
      <c r="GCU536" s="73"/>
      <c r="GCV536" s="73"/>
      <c r="GCW536" s="73"/>
      <c r="GCX536" s="73"/>
      <c r="GCY536" s="73"/>
      <c r="GCZ536" s="73"/>
      <c r="GDA536" s="73"/>
      <c r="GDB536" s="73"/>
      <c r="GDC536" s="73"/>
      <c r="GDD536" s="73"/>
      <c r="GDE536" s="73"/>
      <c r="GDF536" s="73"/>
      <c r="GDG536" s="73"/>
      <c r="GDH536" s="73"/>
      <c r="GDI536" s="73"/>
      <c r="GDJ536" s="73"/>
      <c r="GDK536" s="73"/>
      <c r="GDL536" s="73"/>
      <c r="GDM536" s="73"/>
      <c r="GDN536" s="73"/>
      <c r="GDO536" s="73"/>
      <c r="GDP536" s="73"/>
      <c r="GDQ536" s="73"/>
      <c r="GDR536" s="73"/>
      <c r="GDS536" s="73"/>
      <c r="GDT536" s="73"/>
      <c r="GDU536" s="73"/>
      <c r="GDV536" s="73"/>
      <c r="GDW536" s="73"/>
      <c r="GDX536" s="73"/>
      <c r="GDY536" s="73"/>
      <c r="GDZ536" s="73"/>
      <c r="GEA536" s="73"/>
      <c r="GEB536" s="73"/>
      <c r="GEC536" s="73"/>
      <c r="GED536" s="73"/>
      <c r="GEE536" s="73"/>
      <c r="GEF536" s="73"/>
      <c r="GEG536" s="73"/>
      <c r="GEH536" s="73"/>
      <c r="GEI536" s="73"/>
      <c r="GEJ536" s="73"/>
      <c r="GEK536" s="73"/>
      <c r="GEL536" s="73"/>
      <c r="GEM536" s="73"/>
      <c r="GEN536" s="73"/>
      <c r="GEO536" s="73"/>
      <c r="GEP536" s="73"/>
      <c r="GEQ536" s="73"/>
      <c r="GER536" s="73"/>
      <c r="GES536" s="73"/>
      <c r="GET536" s="73"/>
      <c r="GEU536" s="73"/>
      <c r="GEV536" s="73"/>
      <c r="GEW536" s="73"/>
      <c r="GEX536" s="73"/>
      <c r="GEY536" s="73"/>
      <c r="GEZ536" s="73"/>
      <c r="GFA536" s="73"/>
      <c r="GFB536" s="73"/>
      <c r="GFC536" s="73"/>
      <c r="GFD536" s="73"/>
      <c r="GFE536" s="73"/>
      <c r="GFF536" s="73"/>
      <c r="GFG536" s="73"/>
      <c r="GFH536" s="73"/>
      <c r="GFI536" s="73"/>
      <c r="GFJ536" s="73"/>
      <c r="GFK536" s="73"/>
      <c r="GFL536" s="73"/>
      <c r="GFM536" s="73"/>
      <c r="GFN536" s="73"/>
      <c r="GFO536" s="73"/>
      <c r="GFP536" s="73"/>
      <c r="GFQ536" s="73"/>
      <c r="GFR536" s="73"/>
      <c r="GFS536" s="73"/>
      <c r="GFT536" s="73"/>
      <c r="GFU536" s="73"/>
      <c r="GFV536" s="73"/>
      <c r="GFW536" s="73"/>
      <c r="GFX536" s="73"/>
      <c r="GFY536" s="73"/>
      <c r="GFZ536" s="73"/>
      <c r="GGA536" s="73"/>
      <c r="GGB536" s="73"/>
      <c r="GGC536" s="73"/>
      <c r="GGD536" s="73"/>
      <c r="GGE536" s="73"/>
      <c r="GGF536" s="73"/>
      <c r="GGG536" s="73"/>
      <c r="GGH536" s="73"/>
      <c r="GGI536" s="73"/>
      <c r="GGJ536" s="73"/>
      <c r="GGK536" s="73"/>
      <c r="GGL536" s="73"/>
      <c r="GGM536" s="73"/>
      <c r="GGN536" s="73"/>
      <c r="GGO536" s="73"/>
      <c r="GGP536" s="73"/>
      <c r="GGQ536" s="73"/>
      <c r="GGR536" s="73"/>
      <c r="GGS536" s="73"/>
      <c r="GGT536" s="73"/>
      <c r="GGU536" s="73"/>
      <c r="GGV536" s="73"/>
      <c r="GGW536" s="73"/>
      <c r="GGX536" s="73"/>
      <c r="GGY536" s="73"/>
      <c r="GGZ536" s="73"/>
      <c r="GHA536" s="73"/>
      <c r="GHB536" s="73"/>
      <c r="GHC536" s="73"/>
      <c r="GHD536" s="73"/>
      <c r="GHE536" s="73"/>
      <c r="GHF536" s="73"/>
      <c r="GHG536" s="73"/>
      <c r="GHH536" s="73"/>
      <c r="GHI536" s="73"/>
      <c r="GHJ536" s="73"/>
      <c r="GHK536" s="73"/>
      <c r="GHL536" s="73"/>
      <c r="GHM536" s="73"/>
      <c r="GHN536" s="73"/>
      <c r="GHO536" s="73"/>
      <c r="GHP536" s="73"/>
      <c r="GHQ536" s="73"/>
      <c r="GHR536" s="73"/>
      <c r="GHS536" s="73"/>
      <c r="GHT536" s="73"/>
      <c r="GHU536" s="73"/>
      <c r="GHV536" s="73"/>
      <c r="GHW536" s="73"/>
      <c r="GHX536" s="73"/>
      <c r="GHY536" s="73"/>
      <c r="GHZ536" s="73"/>
      <c r="GIA536" s="73"/>
      <c r="GIB536" s="73"/>
      <c r="GIC536" s="73"/>
      <c r="GID536" s="73"/>
      <c r="GIE536" s="73"/>
      <c r="GIF536" s="73"/>
      <c r="GIG536" s="73"/>
      <c r="GIH536" s="73"/>
      <c r="GII536" s="73"/>
      <c r="GIJ536" s="73"/>
      <c r="GIK536" s="73"/>
      <c r="GIL536" s="73"/>
      <c r="GIM536" s="73"/>
      <c r="GIN536" s="73"/>
      <c r="GIO536" s="73"/>
      <c r="GIP536" s="73"/>
      <c r="GIQ536" s="73"/>
      <c r="GIR536" s="73"/>
      <c r="GIS536" s="73"/>
      <c r="GIT536" s="73"/>
      <c r="GIU536" s="73"/>
      <c r="GIV536" s="73"/>
      <c r="GIW536" s="73"/>
      <c r="GIX536" s="73"/>
      <c r="GIY536" s="73"/>
      <c r="GIZ536" s="73"/>
      <c r="GJA536" s="73"/>
      <c r="GJB536" s="73"/>
      <c r="GJC536" s="73"/>
      <c r="GJD536" s="73"/>
      <c r="GJE536" s="73"/>
      <c r="GJF536" s="73"/>
      <c r="GJG536" s="73"/>
      <c r="GJH536" s="73"/>
      <c r="GJI536" s="73"/>
      <c r="GJJ536" s="73"/>
      <c r="GJK536" s="73"/>
      <c r="GJL536" s="73"/>
      <c r="GJM536" s="73"/>
      <c r="GJN536" s="73"/>
      <c r="GJO536" s="73"/>
      <c r="GJP536" s="73"/>
      <c r="GJQ536" s="73"/>
      <c r="GJR536" s="73"/>
      <c r="GJS536" s="73"/>
      <c r="GJT536" s="73"/>
      <c r="GJU536" s="73"/>
      <c r="GJV536" s="73"/>
      <c r="GJW536" s="73"/>
      <c r="GJX536" s="73"/>
      <c r="GJY536" s="73"/>
      <c r="GJZ536" s="73"/>
      <c r="GKA536" s="73"/>
      <c r="GKB536" s="73"/>
      <c r="GKC536" s="73"/>
      <c r="GKD536" s="73"/>
      <c r="GKE536" s="73"/>
      <c r="GKF536" s="73"/>
      <c r="GKG536" s="73"/>
      <c r="GKH536" s="73"/>
      <c r="GKI536" s="73"/>
      <c r="GKJ536" s="73"/>
      <c r="GKK536" s="73"/>
      <c r="GKL536" s="73"/>
      <c r="GKM536" s="73"/>
      <c r="GKN536" s="73"/>
      <c r="GKO536" s="73"/>
      <c r="GKP536" s="73"/>
      <c r="GKQ536" s="73"/>
      <c r="GKR536" s="73"/>
      <c r="GKS536" s="73"/>
      <c r="GKT536" s="73"/>
      <c r="GKU536" s="73"/>
      <c r="GKV536" s="73"/>
      <c r="GKW536" s="73"/>
      <c r="GKX536" s="73"/>
      <c r="GKY536" s="73"/>
      <c r="GKZ536" s="73"/>
      <c r="GLA536" s="73"/>
      <c r="GLB536" s="73"/>
      <c r="GLC536" s="73"/>
      <c r="GLD536" s="73"/>
      <c r="GLE536" s="73"/>
      <c r="GLF536" s="73"/>
      <c r="GLG536" s="73"/>
      <c r="GLH536" s="73"/>
      <c r="GLI536" s="73"/>
      <c r="GLJ536" s="73"/>
      <c r="GLK536" s="73"/>
      <c r="GLL536" s="73"/>
      <c r="GLM536" s="73"/>
      <c r="GLN536" s="73"/>
      <c r="GLO536" s="73"/>
      <c r="GLP536" s="73"/>
      <c r="GLQ536" s="73"/>
      <c r="GLR536" s="73"/>
      <c r="GLS536" s="73"/>
      <c r="GLT536" s="73"/>
      <c r="GLU536" s="73"/>
      <c r="GLV536" s="73"/>
      <c r="GLW536" s="73"/>
      <c r="GLX536" s="73"/>
      <c r="GLY536" s="73"/>
      <c r="GLZ536" s="73"/>
      <c r="GMA536" s="73"/>
      <c r="GMB536" s="73"/>
      <c r="GMC536" s="73"/>
      <c r="GMD536" s="73"/>
      <c r="GME536" s="73"/>
      <c r="GMF536" s="73"/>
      <c r="GMG536" s="73"/>
      <c r="GMH536" s="73"/>
      <c r="GMI536" s="73"/>
      <c r="GMJ536" s="73"/>
      <c r="GMK536" s="73"/>
      <c r="GML536" s="73"/>
      <c r="GMM536" s="73"/>
      <c r="GMN536" s="73"/>
      <c r="GMO536" s="73"/>
      <c r="GMP536" s="73"/>
      <c r="GMQ536" s="73"/>
      <c r="GMR536" s="73"/>
      <c r="GMS536" s="73"/>
      <c r="GMT536" s="73"/>
      <c r="GMU536" s="73"/>
      <c r="GMV536" s="73"/>
      <c r="GMW536" s="73"/>
      <c r="GMX536" s="73"/>
      <c r="GMY536" s="73"/>
      <c r="GMZ536" s="73"/>
      <c r="GNA536" s="73"/>
      <c r="GNB536" s="73"/>
      <c r="GNC536" s="73"/>
      <c r="GND536" s="73"/>
      <c r="GNE536" s="73"/>
      <c r="GNF536" s="73"/>
      <c r="GNG536" s="73"/>
      <c r="GNH536" s="73"/>
      <c r="GNI536" s="73"/>
      <c r="GNJ536" s="73"/>
      <c r="GNK536" s="73"/>
      <c r="GNL536" s="73"/>
      <c r="GNM536" s="73"/>
      <c r="GNN536" s="73"/>
      <c r="GNO536" s="73"/>
      <c r="GNP536" s="73"/>
      <c r="GNQ536" s="73"/>
      <c r="GNR536" s="73"/>
      <c r="GNS536" s="73"/>
      <c r="GNT536" s="73"/>
      <c r="GNU536" s="73"/>
      <c r="GNV536" s="73"/>
      <c r="GNW536" s="73"/>
      <c r="GNX536" s="73"/>
      <c r="GNY536" s="73"/>
      <c r="GNZ536" s="73"/>
      <c r="GOA536" s="73"/>
      <c r="GOB536" s="73"/>
      <c r="GOC536" s="73"/>
      <c r="GOD536" s="73"/>
      <c r="GOE536" s="73"/>
      <c r="GOF536" s="73"/>
      <c r="GOG536" s="73"/>
      <c r="GOH536" s="73"/>
      <c r="GOI536" s="73"/>
      <c r="GOJ536" s="73"/>
      <c r="GOK536" s="73"/>
      <c r="GOL536" s="73"/>
      <c r="GOM536" s="73"/>
      <c r="GON536" s="73"/>
      <c r="GOO536" s="73"/>
      <c r="GOP536" s="73"/>
      <c r="GOQ536" s="73"/>
      <c r="GOR536" s="73"/>
      <c r="GOS536" s="73"/>
      <c r="GOT536" s="73"/>
      <c r="GOU536" s="73"/>
      <c r="GOV536" s="73"/>
      <c r="GOW536" s="73"/>
      <c r="GOX536" s="73"/>
      <c r="GOY536" s="73"/>
      <c r="GOZ536" s="73"/>
      <c r="GPA536" s="73"/>
      <c r="GPB536" s="73"/>
      <c r="GPC536" s="73"/>
      <c r="GPD536" s="73"/>
      <c r="GPE536" s="73"/>
      <c r="GPF536" s="73"/>
      <c r="GPG536" s="73"/>
      <c r="GPH536" s="73"/>
      <c r="GPI536" s="73"/>
      <c r="GPJ536" s="73"/>
      <c r="GPK536" s="73"/>
      <c r="GPL536" s="73"/>
      <c r="GPM536" s="73"/>
      <c r="GPN536" s="73"/>
      <c r="GPO536" s="73"/>
      <c r="GPP536" s="73"/>
      <c r="GPQ536" s="73"/>
      <c r="GPR536" s="73"/>
      <c r="GPS536" s="73"/>
      <c r="GPT536" s="73"/>
      <c r="GPU536" s="73"/>
      <c r="GPV536" s="73"/>
      <c r="GPW536" s="73"/>
      <c r="GPX536" s="73"/>
      <c r="GPY536" s="73"/>
      <c r="GPZ536" s="73"/>
      <c r="GQA536" s="73"/>
      <c r="GQB536" s="73"/>
      <c r="GQC536" s="73"/>
      <c r="GQD536" s="73"/>
      <c r="GQE536" s="73"/>
      <c r="GQF536" s="73"/>
      <c r="GQG536" s="73"/>
      <c r="GQH536" s="73"/>
      <c r="GQI536" s="73"/>
      <c r="GQJ536" s="73"/>
      <c r="GQK536" s="73"/>
      <c r="GQL536" s="73"/>
      <c r="GQM536" s="73"/>
      <c r="GQN536" s="73"/>
      <c r="GQO536" s="73"/>
      <c r="GQP536" s="73"/>
      <c r="GQQ536" s="73"/>
      <c r="GQR536" s="73"/>
      <c r="GQS536" s="73"/>
      <c r="GQT536" s="73"/>
      <c r="GQU536" s="73"/>
      <c r="GQV536" s="73"/>
      <c r="GQW536" s="73"/>
      <c r="GQX536" s="73"/>
      <c r="GQY536" s="73"/>
      <c r="GQZ536" s="73"/>
      <c r="GRA536" s="73"/>
      <c r="GRB536" s="73"/>
      <c r="GRC536" s="73"/>
      <c r="GRD536" s="73"/>
      <c r="GRE536" s="73"/>
      <c r="GRF536" s="73"/>
      <c r="GRG536" s="73"/>
      <c r="GRH536" s="73"/>
      <c r="GRI536" s="73"/>
      <c r="GRJ536" s="73"/>
      <c r="GRK536" s="73"/>
      <c r="GRL536" s="73"/>
      <c r="GRM536" s="73"/>
      <c r="GRN536" s="73"/>
      <c r="GRO536" s="73"/>
      <c r="GRP536" s="73"/>
      <c r="GRQ536" s="73"/>
      <c r="GRR536" s="73"/>
      <c r="GRS536" s="73"/>
      <c r="GRT536" s="73"/>
      <c r="GRU536" s="73"/>
      <c r="GRV536" s="73"/>
      <c r="GRW536" s="73"/>
      <c r="GRX536" s="73"/>
      <c r="GRY536" s="73"/>
      <c r="GRZ536" s="73"/>
      <c r="GSA536" s="73"/>
      <c r="GSB536" s="73"/>
      <c r="GSC536" s="73"/>
      <c r="GSD536" s="73"/>
      <c r="GSE536" s="73"/>
      <c r="GSF536" s="73"/>
      <c r="GSG536" s="73"/>
      <c r="GSH536" s="73"/>
      <c r="GSI536" s="73"/>
      <c r="GSJ536" s="73"/>
      <c r="GSK536" s="73"/>
      <c r="GSL536" s="73"/>
      <c r="GSM536" s="73"/>
      <c r="GSN536" s="73"/>
      <c r="GSO536" s="73"/>
      <c r="GSP536" s="73"/>
      <c r="GSQ536" s="73"/>
      <c r="GSR536" s="73"/>
      <c r="GSS536" s="73"/>
      <c r="GST536" s="73"/>
      <c r="GSU536" s="73"/>
      <c r="GSV536" s="73"/>
      <c r="GSW536" s="73"/>
      <c r="GSX536" s="73"/>
      <c r="GSY536" s="73"/>
      <c r="GSZ536" s="73"/>
      <c r="GTA536" s="73"/>
      <c r="GTB536" s="73"/>
      <c r="GTC536" s="73"/>
      <c r="GTD536" s="73"/>
      <c r="GTE536" s="73"/>
      <c r="GTF536" s="73"/>
      <c r="GTG536" s="73"/>
      <c r="GTH536" s="73"/>
      <c r="GTI536" s="73"/>
      <c r="GTJ536" s="73"/>
      <c r="GTK536" s="73"/>
      <c r="GTL536" s="73"/>
      <c r="GTM536" s="73"/>
      <c r="GTN536" s="73"/>
      <c r="GTO536" s="73"/>
      <c r="GTP536" s="73"/>
      <c r="GTQ536" s="73"/>
      <c r="GTR536" s="73"/>
      <c r="GTS536" s="73"/>
      <c r="GTT536" s="73"/>
      <c r="GTU536" s="73"/>
      <c r="GTV536" s="73"/>
      <c r="GTW536" s="73"/>
      <c r="GTX536" s="73"/>
      <c r="GTY536" s="73"/>
      <c r="GTZ536" s="73"/>
      <c r="GUA536" s="73"/>
      <c r="GUB536" s="73"/>
      <c r="GUC536" s="73"/>
      <c r="GUD536" s="73"/>
      <c r="GUE536" s="73"/>
      <c r="GUF536" s="73"/>
      <c r="GUG536" s="73"/>
      <c r="GUH536" s="73"/>
      <c r="GUI536" s="73"/>
      <c r="GUJ536" s="73"/>
      <c r="GUK536" s="73"/>
      <c r="GUL536" s="73"/>
      <c r="GUM536" s="73"/>
      <c r="GUN536" s="73"/>
      <c r="GUO536" s="73"/>
      <c r="GUP536" s="73"/>
      <c r="GUQ536" s="73"/>
      <c r="GUR536" s="73"/>
      <c r="GUS536" s="73"/>
      <c r="GUT536" s="73"/>
      <c r="GUU536" s="73"/>
      <c r="GUV536" s="73"/>
      <c r="GUW536" s="73"/>
      <c r="GUX536" s="73"/>
      <c r="GUY536" s="73"/>
      <c r="GUZ536" s="73"/>
      <c r="GVA536" s="73"/>
      <c r="GVB536" s="73"/>
      <c r="GVC536" s="73"/>
      <c r="GVD536" s="73"/>
      <c r="GVE536" s="73"/>
      <c r="GVF536" s="73"/>
      <c r="GVG536" s="73"/>
      <c r="GVH536" s="73"/>
      <c r="GVI536" s="73"/>
      <c r="GVJ536" s="73"/>
      <c r="GVK536" s="73"/>
      <c r="GVL536" s="73"/>
      <c r="GVM536" s="73"/>
      <c r="GVN536" s="73"/>
      <c r="GVO536" s="73"/>
      <c r="GVP536" s="73"/>
      <c r="GVQ536" s="73"/>
      <c r="GVR536" s="73"/>
      <c r="GVS536" s="73"/>
      <c r="GVT536" s="73"/>
      <c r="GVU536" s="73"/>
      <c r="GVV536" s="73"/>
      <c r="GVW536" s="73"/>
      <c r="GVX536" s="73"/>
      <c r="GVY536" s="73"/>
      <c r="GVZ536" s="73"/>
      <c r="GWA536" s="73"/>
      <c r="GWB536" s="73"/>
      <c r="GWC536" s="73"/>
      <c r="GWD536" s="73"/>
      <c r="GWE536" s="73"/>
      <c r="GWF536" s="73"/>
      <c r="GWG536" s="73"/>
      <c r="GWH536" s="73"/>
      <c r="GWI536" s="73"/>
      <c r="GWJ536" s="73"/>
      <c r="GWK536" s="73"/>
      <c r="GWL536" s="73"/>
      <c r="GWM536" s="73"/>
      <c r="GWN536" s="73"/>
      <c r="GWO536" s="73"/>
      <c r="GWP536" s="73"/>
      <c r="GWQ536" s="73"/>
      <c r="GWR536" s="73"/>
      <c r="GWS536" s="73"/>
      <c r="GWT536" s="73"/>
      <c r="GWU536" s="73"/>
      <c r="GWV536" s="73"/>
      <c r="GWW536" s="73"/>
      <c r="GWX536" s="73"/>
      <c r="GWY536" s="73"/>
      <c r="GWZ536" s="73"/>
      <c r="GXA536" s="73"/>
      <c r="GXB536" s="73"/>
      <c r="GXC536" s="73"/>
      <c r="GXD536" s="73"/>
      <c r="GXE536" s="73"/>
      <c r="GXF536" s="73"/>
      <c r="GXG536" s="73"/>
      <c r="GXH536" s="73"/>
      <c r="GXI536" s="73"/>
      <c r="GXJ536" s="73"/>
      <c r="GXK536" s="73"/>
      <c r="GXL536" s="73"/>
      <c r="GXM536" s="73"/>
      <c r="GXN536" s="73"/>
      <c r="GXO536" s="73"/>
      <c r="GXP536" s="73"/>
      <c r="GXQ536" s="73"/>
      <c r="GXR536" s="73"/>
      <c r="GXS536" s="73"/>
      <c r="GXT536" s="73"/>
      <c r="GXU536" s="73"/>
      <c r="GXV536" s="73"/>
      <c r="GXW536" s="73"/>
      <c r="GXX536" s="73"/>
      <c r="GXY536" s="73"/>
      <c r="GXZ536" s="73"/>
      <c r="GYA536" s="73"/>
      <c r="GYB536" s="73"/>
      <c r="GYC536" s="73"/>
      <c r="GYD536" s="73"/>
      <c r="GYE536" s="73"/>
      <c r="GYF536" s="73"/>
      <c r="GYG536" s="73"/>
      <c r="GYH536" s="73"/>
      <c r="GYI536" s="73"/>
      <c r="GYJ536" s="73"/>
      <c r="GYK536" s="73"/>
      <c r="GYL536" s="73"/>
      <c r="GYM536" s="73"/>
      <c r="GYN536" s="73"/>
      <c r="GYO536" s="73"/>
      <c r="GYP536" s="73"/>
      <c r="GYQ536" s="73"/>
      <c r="GYR536" s="73"/>
      <c r="GYS536" s="73"/>
      <c r="GYT536" s="73"/>
      <c r="GYU536" s="73"/>
      <c r="GYV536" s="73"/>
      <c r="GYW536" s="73"/>
      <c r="GYX536" s="73"/>
      <c r="GYY536" s="73"/>
      <c r="GYZ536" s="73"/>
      <c r="GZA536" s="73"/>
      <c r="GZB536" s="73"/>
      <c r="GZC536" s="73"/>
      <c r="GZD536" s="73"/>
      <c r="GZE536" s="73"/>
      <c r="GZF536" s="73"/>
      <c r="GZG536" s="73"/>
      <c r="GZH536" s="73"/>
      <c r="GZI536" s="73"/>
      <c r="GZJ536" s="73"/>
      <c r="GZK536" s="73"/>
      <c r="GZL536" s="73"/>
      <c r="GZM536" s="73"/>
      <c r="GZN536" s="73"/>
      <c r="GZO536" s="73"/>
      <c r="GZP536" s="73"/>
      <c r="GZQ536" s="73"/>
      <c r="GZR536" s="73"/>
      <c r="GZS536" s="73"/>
      <c r="GZT536" s="73"/>
      <c r="GZU536" s="73"/>
      <c r="GZV536" s="73"/>
      <c r="GZW536" s="73"/>
      <c r="GZX536" s="73"/>
      <c r="GZY536" s="73"/>
      <c r="GZZ536" s="73"/>
      <c r="HAA536" s="73"/>
      <c r="HAB536" s="73"/>
      <c r="HAC536" s="73"/>
      <c r="HAD536" s="73"/>
      <c r="HAE536" s="73"/>
      <c r="HAF536" s="73"/>
      <c r="HAG536" s="73"/>
      <c r="HAH536" s="73"/>
      <c r="HAI536" s="73"/>
      <c r="HAJ536" s="73"/>
      <c r="HAK536" s="73"/>
      <c r="HAL536" s="73"/>
      <c r="HAM536" s="73"/>
      <c r="HAN536" s="73"/>
      <c r="HAO536" s="73"/>
      <c r="HAP536" s="73"/>
      <c r="HAQ536" s="73"/>
      <c r="HAR536" s="73"/>
      <c r="HAS536" s="73"/>
      <c r="HAT536" s="73"/>
      <c r="HAU536" s="73"/>
      <c r="HAV536" s="73"/>
      <c r="HAW536" s="73"/>
      <c r="HAX536" s="73"/>
      <c r="HAY536" s="73"/>
      <c r="HAZ536" s="73"/>
      <c r="HBA536" s="73"/>
      <c r="HBB536" s="73"/>
      <c r="HBC536" s="73"/>
      <c r="HBD536" s="73"/>
      <c r="HBE536" s="73"/>
      <c r="HBF536" s="73"/>
      <c r="HBG536" s="73"/>
      <c r="HBH536" s="73"/>
      <c r="HBI536" s="73"/>
      <c r="HBJ536" s="73"/>
      <c r="HBK536" s="73"/>
      <c r="HBL536" s="73"/>
      <c r="HBM536" s="73"/>
      <c r="HBN536" s="73"/>
      <c r="HBO536" s="73"/>
      <c r="HBP536" s="73"/>
      <c r="HBQ536" s="73"/>
      <c r="HBR536" s="73"/>
      <c r="HBS536" s="73"/>
      <c r="HBT536" s="73"/>
      <c r="HBU536" s="73"/>
      <c r="HBV536" s="73"/>
      <c r="HBW536" s="73"/>
      <c r="HBX536" s="73"/>
      <c r="HBY536" s="73"/>
      <c r="HBZ536" s="73"/>
      <c r="HCA536" s="73"/>
      <c r="HCB536" s="73"/>
      <c r="HCC536" s="73"/>
      <c r="HCD536" s="73"/>
      <c r="HCE536" s="73"/>
      <c r="HCF536" s="73"/>
      <c r="HCG536" s="73"/>
      <c r="HCH536" s="73"/>
      <c r="HCI536" s="73"/>
      <c r="HCJ536" s="73"/>
      <c r="HCK536" s="73"/>
      <c r="HCL536" s="73"/>
      <c r="HCM536" s="73"/>
      <c r="HCN536" s="73"/>
      <c r="HCO536" s="73"/>
      <c r="HCP536" s="73"/>
      <c r="HCQ536" s="73"/>
      <c r="HCR536" s="73"/>
      <c r="HCS536" s="73"/>
      <c r="HCT536" s="73"/>
      <c r="HCU536" s="73"/>
      <c r="HCV536" s="73"/>
      <c r="HCW536" s="73"/>
      <c r="HCX536" s="73"/>
      <c r="HCY536" s="73"/>
      <c r="HCZ536" s="73"/>
      <c r="HDA536" s="73"/>
      <c r="HDB536" s="73"/>
      <c r="HDC536" s="73"/>
      <c r="HDD536" s="73"/>
      <c r="HDE536" s="73"/>
      <c r="HDF536" s="73"/>
      <c r="HDG536" s="73"/>
      <c r="HDH536" s="73"/>
      <c r="HDI536" s="73"/>
      <c r="HDJ536" s="73"/>
      <c r="HDK536" s="73"/>
      <c r="HDL536" s="73"/>
      <c r="HDM536" s="73"/>
      <c r="HDN536" s="73"/>
      <c r="HDO536" s="73"/>
      <c r="HDP536" s="73"/>
      <c r="HDQ536" s="73"/>
      <c r="HDR536" s="73"/>
      <c r="HDS536" s="73"/>
      <c r="HDT536" s="73"/>
      <c r="HDU536" s="73"/>
      <c r="HDV536" s="73"/>
      <c r="HDW536" s="73"/>
      <c r="HDX536" s="73"/>
      <c r="HDY536" s="73"/>
      <c r="HDZ536" s="73"/>
      <c r="HEA536" s="73"/>
      <c r="HEB536" s="73"/>
      <c r="HEC536" s="73"/>
      <c r="HED536" s="73"/>
      <c r="HEE536" s="73"/>
      <c r="HEF536" s="73"/>
      <c r="HEG536" s="73"/>
      <c r="HEH536" s="73"/>
      <c r="HEI536" s="73"/>
      <c r="HEJ536" s="73"/>
      <c r="HEK536" s="73"/>
      <c r="HEL536" s="73"/>
      <c r="HEM536" s="73"/>
      <c r="HEN536" s="73"/>
      <c r="HEO536" s="73"/>
      <c r="HEP536" s="73"/>
      <c r="HEQ536" s="73"/>
      <c r="HER536" s="73"/>
      <c r="HES536" s="73"/>
      <c r="HET536" s="73"/>
      <c r="HEU536" s="73"/>
      <c r="HEV536" s="73"/>
      <c r="HEW536" s="73"/>
      <c r="HEX536" s="73"/>
      <c r="HEY536" s="73"/>
      <c r="HEZ536" s="73"/>
      <c r="HFA536" s="73"/>
      <c r="HFB536" s="73"/>
      <c r="HFC536" s="73"/>
      <c r="HFD536" s="73"/>
      <c r="HFE536" s="73"/>
      <c r="HFF536" s="73"/>
      <c r="HFG536" s="73"/>
      <c r="HFH536" s="73"/>
      <c r="HFI536" s="73"/>
      <c r="HFJ536" s="73"/>
      <c r="HFK536" s="73"/>
      <c r="HFL536" s="73"/>
      <c r="HFM536" s="73"/>
      <c r="HFN536" s="73"/>
      <c r="HFO536" s="73"/>
      <c r="HFP536" s="73"/>
      <c r="HFQ536" s="73"/>
      <c r="HFR536" s="73"/>
      <c r="HFS536" s="73"/>
      <c r="HFT536" s="73"/>
      <c r="HFU536" s="73"/>
      <c r="HFV536" s="73"/>
      <c r="HFW536" s="73"/>
      <c r="HFX536" s="73"/>
      <c r="HFY536" s="73"/>
      <c r="HFZ536" s="73"/>
      <c r="HGA536" s="73"/>
      <c r="HGB536" s="73"/>
      <c r="HGC536" s="73"/>
      <c r="HGD536" s="73"/>
      <c r="HGE536" s="73"/>
      <c r="HGF536" s="73"/>
      <c r="HGG536" s="73"/>
      <c r="HGH536" s="73"/>
      <c r="HGI536" s="73"/>
      <c r="HGJ536" s="73"/>
      <c r="HGK536" s="73"/>
      <c r="HGL536" s="73"/>
      <c r="HGM536" s="73"/>
      <c r="HGN536" s="73"/>
      <c r="HGO536" s="73"/>
      <c r="HGP536" s="73"/>
      <c r="HGQ536" s="73"/>
      <c r="HGR536" s="73"/>
      <c r="HGS536" s="73"/>
      <c r="HGT536" s="73"/>
      <c r="HGU536" s="73"/>
      <c r="HGV536" s="73"/>
      <c r="HGW536" s="73"/>
      <c r="HGX536" s="73"/>
      <c r="HGY536" s="73"/>
      <c r="HGZ536" s="73"/>
      <c r="HHA536" s="73"/>
      <c r="HHB536" s="73"/>
      <c r="HHC536" s="73"/>
      <c r="HHD536" s="73"/>
      <c r="HHE536" s="73"/>
      <c r="HHF536" s="73"/>
      <c r="HHG536" s="73"/>
      <c r="HHH536" s="73"/>
      <c r="HHI536" s="73"/>
      <c r="HHJ536" s="73"/>
      <c r="HHK536" s="73"/>
      <c r="HHL536" s="73"/>
      <c r="HHM536" s="73"/>
      <c r="HHN536" s="73"/>
      <c r="HHO536" s="73"/>
      <c r="HHP536" s="73"/>
      <c r="HHQ536" s="73"/>
      <c r="HHR536" s="73"/>
      <c r="HHS536" s="73"/>
      <c r="HHT536" s="73"/>
      <c r="HHU536" s="73"/>
      <c r="HHV536" s="73"/>
      <c r="HHW536" s="73"/>
      <c r="HHX536" s="73"/>
      <c r="HHY536" s="73"/>
      <c r="HHZ536" s="73"/>
      <c r="HIA536" s="73"/>
      <c r="HIB536" s="73"/>
      <c r="HIC536" s="73"/>
      <c r="HID536" s="73"/>
      <c r="HIE536" s="73"/>
      <c r="HIF536" s="73"/>
      <c r="HIG536" s="73"/>
      <c r="HIH536" s="73"/>
      <c r="HII536" s="73"/>
      <c r="HIJ536" s="73"/>
      <c r="HIK536" s="73"/>
      <c r="HIL536" s="73"/>
      <c r="HIM536" s="73"/>
      <c r="HIN536" s="73"/>
      <c r="HIO536" s="73"/>
      <c r="HIP536" s="73"/>
      <c r="HIQ536" s="73"/>
      <c r="HIR536" s="73"/>
      <c r="HIS536" s="73"/>
      <c r="HIT536" s="73"/>
      <c r="HIU536" s="73"/>
      <c r="HIV536" s="73"/>
      <c r="HIW536" s="73"/>
      <c r="HIX536" s="73"/>
      <c r="HIY536" s="73"/>
      <c r="HIZ536" s="73"/>
      <c r="HJA536" s="73"/>
      <c r="HJB536" s="73"/>
      <c r="HJC536" s="73"/>
      <c r="HJD536" s="73"/>
      <c r="HJE536" s="73"/>
      <c r="HJF536" s="73"/>
      <c r="HJG536" s="73"/>
      <c r="HJH536" s="73"/>
      <c r="HJI536" s="73"/>
      <c r="HJJ536" s="73"/>
      <c r="HJK536" s="73"/>
      <c r="HJL536" s="73"/>
      <c r="HJM536" s="73"/>
      <c r="HJN536" s="73"/>
      <c r="HJO536" s="73"/>
      <c r="HJP536" s="73"/>
      <c r="HJQ536" s="73"/>
      <c r="HJR536" s="73"/>
      <c r="HJS536" s="73"/>
      <c r="HJT536" s="73"/>
      <c r="HJU536" s="73"/>
      <c r="HJV536" s="73"/>
      <c r="HJW536" s="73"/>
      <c r="HJX536" s="73"/>
      <c r="HJY536" s="73"/>
      <c r="HJZ536" s="73"/>
      <c r="HKA536" s="73"/>
      <c r="HKB536" s="73"/>
      <c r="HKC536" s="73"/>
      <c r="HKD536" s="73"/>
      <c r="HKE536" s="73"/>
      <c r="HKF536" s="73"/>
      <c r="HKG536" s="73"/>
      <c r="HKH536" s="73"/>
      <c r="HKI536" s="73"/>
      <c r="HKJ536" s="73"/>
      <c r="HKK536" s="73"/>
      <c r="HKL536" s="73"/>
      <c r="HKM536" s="73"/>
      <c r="HKN536" s="73"/>
      <c r="HKO536" s="73"/>
      <c r="HKP536" s="73"/>
      <c r="HKQ536" s="73"/>
      <c r="HKR536" s="73"/>
      <c r="HKS536" s="73"/>
      <c r="HKT536" s="73"/>
      <c r="HKU536" s="73"/>
      <c r="HKV536" s="73"/>
      <c r="HKW536" s="73"/>
      <c r="HKX536" s="73"/>
      <c r="HKY536" s="73"/>
      <c r="HKZ536" s="73"/>
      <c r="HLA536" s="73"/>
      <c r="HLB536" s="73"/>
      <c r="HLC536" s="73"/>
      <c r="HLD536" s="73"/>
      <c r="HLE536" s="73"/>
      <c r="HLF536" s="73"/>
      <c r="HLG536" s="73"/>
      <c r="HLH536" s="73"/>
      <c r="HLI536" s="73"/>
      <c r="HLJ536" s="73"/>
      <c r="HLK536" s="73"/>
      <c r="HLL536" s="73"/>
      <c r="HLM536" s="73"/>
      <c r="HLN536" s="73"/>
      <c r="HLO536" s="73"/>
      <c r="HLP536" s="73"/>
      <c r="HLQ536" s="73"/>
      <c r="HLR536" s="73"/>
      <c r="HLS536" s="73"/>
      <c r="HLT536" s="73"/>
      <c r="HLU536" s="73"/>
      <c r="HLV536" s="73"/>
      <c r="HLW536" s="73"/>
      <c r="HLX536" s="73"/>
      <c r="HLY536" s="73"/>
      <c r="HLZ536" s="73"/>
      <c r="HMA536" s="73"/>
      <c r="HMB536" s="73"/>
      <c r="HMC536" s="73"/>
      <c r="HMD536" s="73"/>
      <c r="HME536" s="73"/>
      <c r="HMF536" s="73"/>
      <c r="HMG536" s="73"/>
      <c r="HMH536" s="73"/>
      <c r="HMI536" s="73"/>
      <c r="HMJ536" s="73"/>
      <c r="HMK536" s="73"/>
      <c r="HML536" s="73"/>
      <c r="HMM536" s="73"/>
      <c r="HMN536" s="73"/>
      <c r="HMO536" s="73"/>
      <c r="HMP536" s="73"/>
      <c r="HMQ536" s="73"/>
      <c r="HMR536" s="73"/>
      <c r="HMS536" s="73"/>
      <c r="HMT536" s="73"/>
      <c r="HMU536" s="73"/>
      <c r="HMV536" s="73"/>
      <c r="HMW536" s="73"/>
      <c r="HMX536" s="73"/>
      <c r="HMY536" s="73"/>
      <c r="HMZ536" s="73"/>
      <c r="HNA536" s="73"/>
      <c r="HNB536" s="73"/>
      <c r="HNC536" s="73"/>
      <c r="HND536" s="73"/>
      <c r="HNE536" s="73"/>
      <c r="HNF536" s="73"/>
      <c r="HNG536" s="73"/>
      <c r="HNH536" s="73"/>
      <c r="HNI536" s="73"/>
      <c r="HNJ536" s="73"/>
      <c r="HNK536" s="73"/>
      <c r="HNL536" s="73"/>
      <c r="HNM536" s="73"/>
      <c r="HNN536" s="73"/>
      <c r="HNO536" s="73"/>
      <c r="HNP536" s="73"/>
      <c r="HNQ536" s="73"/>
      <c r="HNR536" s="73"/>
      <c r="HNS536" s="73"/>
      <c r="HNT536" s="73"/>
      <c r="HNU536" s="73"/>
      <c r="HNV536" s="73"/>
      <c r="HNW536" s="73"/>
      <c r="HNX536" s="73"/>
      <c r="HNY536" s="73"/>
      <c r="HNZ536" s="73"/>
      <c r="HOA536" s="73"/>
      <c r="HOB536" s="73"/>
      <c r="HOC536" s="73"/>
      <c r="HOD536" s="73"/>
      <c r="HOE536" s="73"/>
      <c r="HOF536" s="73"/>
      <c r="HOG536" s="73"/>
      <c r="HOH536" s="73"/>
      <c r="HOI536" s="73"/>
      <c r="HOJ536" s="73"/>
      <c r="HOK536" s="73"/>
      <c r="HOL536" s="73"/>
      <c r="HOM536" s="73"/>
      <c r="HON536" s="73"/>
      <c r="HOO536" s="73"/>
      <c r="HOP536" s="73"/>
      <c r="HOQ536" s="73"/>
      <c r="HOR536" s="73"/>
      <c r="HOS536" s="73"/>
      <c r="HOT536" s="73"/>
      <c r="HOU536" s="73"/>
      <c r="HOV536" s="73"/>
      <c r="HOW536" s="73"/>
      <c r="HOX536" s="73"/>
      <c r="HOY536" s="73"/>
      <c r="HOZ536" s="73"/>
      <c r="HPA536" s="73"/>
      <c r="HPB536" s="73"/>
      <c r="HPC536" s="73"/>
      <c r="HPD536" s="73"/>
      <c r="HPE536" s="73"/>
      <c r="HPF536" s="73"/>
      <c r="HPG536" s="73"/>
      <c r="HPH536" s="73"/>
      <c r="HPI536" s="73"/>
      <c r="HPJ536" s="73"/>
      <c r="HPK536" s="73"/>
      <c r="HPL536" s="73"/>
      <c r="HPM536" s="73"/>
      <c r="HPN536" s="73"/>
      <c r="HPO536" s="73"/>
      <c r="HPP536" s="73"/>
      <c r="HPQ536" s="73"/>
      <c r="HPR536" s="73"/>
      <c r="HPS536" s="73"/>
      <c r="HPT536" s="73"/>
      <c r="HPU536" s="73"/>
      <c r="HPV536" s="73"/>
      <c r="HPW536" s="73"/>
      <c r="HPX536" s="73"/>
      <c r="HPY536" s="73"/>
      <c r="HPZ536" s="73"/>
      <c r="HQA536" s="73"/>
      <c r="HQB536" s="73"/>
      <c r="HQC536" s="73"/>
      <c r="HQD536" s="73"/>
      <c r="HQE536" s="73"/>
      <c r="HQF536" s="73"/>
      <c r="HQG536" s="73"/>
      <c r="HQH536" s="73"/>
      <c r="HQI536" s="73"/>
      <c r="HQJ536" s="73"/>
      <c r="HQK536" s="73"/>
      <c r="HQL536" s="73"/>
      <c r="HQM536" s="73"/>
      <c r="HQN536" s="73"/>
      <c r="HQO536" s="73"/>
      <c r="HQP536" s="73"/>
      <c r="HQQ536" s="73"/>
      <c r="HQR536" s="73"/>
      <c r="HQS536" s="73"/>
      <c r="HQT536" s="73"/>
      <c r="HQU536" s="73"/>
      <c r="HQV536" s="73"/>
      <c r="HQW536" s="73"/>
      <c r="HQX536" s="73"/>
      <c r="HQY536" s="73"/>
      <c r="HQZ536" s="73"/>
      <c r="HRA536" s="73"/>
      <c r="HRB536" s="73"/>
      <c r="HRC536" s="73"/>
      <c r="HRD536" s="73"/>
      <c r="HRE536" s="73"/>
      <c r="HRF536" s="73"/>
      <c r="HRG536" s="73"/>
      <c r="HRH536" s="73"/>
      <c r="HRI536" s="73"/>
      <c r="HRJ536" s="73"/>
      <c r="HRK536" s="73"/>
      <c r="HRL536" s="73"/>
      <c r="HRM536" s="73"/>
      <c r="HRN536" s="73"/>
      <c r="HRO536" s="73"/>
      <c r="HRP536" s="73"/>
      <c r="HRQ536" s="73"/>
      <c r="HRR536" s="73"/>
      <c r="HRS536" s="73"/>
      <c r="HRT536" s="73"/>
      <c r="HRU536" s="73"/>
      <c r="HRV536" s="73"/>
      <c r="HRW536" s="73"/>
      <c r="HRX536" s="73"/>
      <c r="HRY536" s="73"/>
      <c r="HRZ536" s="73"/>
      <c r="HSA536" s="73"/>
      <c r="HSB536" s="73"/>
      <c r="HSC536" s="73"/>
      <c r="HSD536" s="73"/>
      <c r="HSE536" s="73"/>
      <c r="HSF536" s="73"/>
      <c r="HSG536" s="73"/>
      <c r="HSH536" s="73"/>
      <c r="HSI536" s="73"/>
      <c r="HSJ536" s="73"/>
      <c r="HSK536" s="73"/>
      <c r="HSL536" s="73"/>
      <c r="HSM536" s="73"/>
      <c r="HSN536" s="73"/>
      <c r="HSO536" s="73"/>
      <c r="HSP536" s="73"/>
      <c r="HSQ536" s="73"/>
      <c r="HSR536" s="73"/>
      <c r="HSS536" s="73"/>
      <c r="HST536" s="73"/>
      <c r="HSU536" s="73"/>
      <c r="HSV536" s="73"/>
      <c r="HSW536" s="73"/>
      <c r="HSX536" s="73"/>
      <c r="HSY536" s="73"/>
      <c r="HSZ536" s="73"/>
      <c r="HTA536" s="73"/>
      <c r="HTB536" s="73"/>
      <c r="HTC536" s="73"/>
      <c r="HTD536" s="73"/>
      <c r="HTE536" s="73"/>
      <c r="HTF536" s="73"/>
      <c r="HTG536" s="73"/>
      <c r="HTH536" s="73"/>
      <c r="HTI536" s="73"/>
      <c r="HTJ536" s="73"/>
      <c r="HTK536" s="73"/>
      <c r="HTL536" s="73"/>
      <c r="HTM536" s="73"/>
      <c r="HTN536" s="73"/>
      <c r="HTO536" s="73"/>
      <c r="HTP536" s="73"/>
      <c r="HTQ536" s="73"/>
      <c r="HTR536" s="73"/>
      <c r="HTS536" s="73"/>
      <c r="HTT536" s="73"/>
      <c r="HTU536" s="73"/>
      <c r="HTV536" s="73"/>
      <c r="HTW536" s="73"/>
      <c r="HTX536" s="73"/>
      <c r="HTY536" s="73"/>
      <c r="HTZ536" s="73"/>
      <c r="HUA536" s="73"/>
      <c r="HUB536" s="73"/>
      <c r="HUC536" s="73"/>
      <c r="HUD536" s="73"/>
      <c r="HUE536" s="73"/>
      <c r="HUF536" s="73"/>
      <c r="HUG536" s="73"/>
      <c r="HUH536" s="73"/>
      <c r="HUI536" s="73"/>
      <c r="HUJ536" s="73"/>
      <c r="HUK536" s="73"/>
      <c r="HUL536" s="73"/>
      <c r="HUM536" s="73"/>
      <c r="HUN536" s="73"/>
      <c r="HUO536" s="73"/>
      <c r="HUP536" s="73"/>
      <c r="HUQ536" s="73"/>
      <c r="HUR536" s="73"/>
      <c r="HUS536" s="73"/>
      <c r="HUT536" s="73"/>
      <c r="HUU536" s="73"/>
      <c r="HUV536" s="73"/>
      <c r="HUW536" s="73"/>
      <c r="HUX536" s="73"/>
      <c r="HUY536" s="73"/>
      <c r="HUZ536" s="73"/>
      <c r="HVA536" s="73"/>
      <c r="HVB536" s="73"/>
      <c r="HVC536" s="73"/>
      <c r="HVD536" s="73"/>
      <c r="HVE536" s="73"/>
      <c r="HVF536" s="73"/>
      <c r="HVG536" s="73"/>
      <c r="HVH536" s="73"/>
      <c r="HVI536" s="73"/>
      <c r="HVJ536" s="73"/>
      <c r="HVK536" s="73"/>
      <c r="HVL536" s="73"/>
      <c r="HVM536" s="73"/>
      <c r="HVN536" s="73"/>
      <c r="HVO536" s="73"/>
      <c r="HVP536" s="73"/>
      <c r="HVQ536" s="73"/>
      <c r="HVR536" s="73"/>
      <c r="HVS536" s="73"/>
      <c r="HVT536" s="73"/>
      <c r="HVU536" s="73"/>
      <c r="HVV536" s="73"/>
      <c r="HVW536" s="73"/>
      <c r="HVX536" s="73"/>
      <c r="HVY536" s="73"/>
      <c r="HVZ536" s="73"/>
      <c r="HWA536" s="73"/>
      <c r="HWB536" s="73"/>
      <c r="HWC536" s="73"/>
      <c r="HWD536" s="73"/>
      <c r="HWE536" s="73"/>
      <c r="HWF536" s="73"/>
      <c r="HWG536" s="73"/>
      <c r="HWH536" s="73"/>
      <c r="HWI536" s="73"/>
      <c r="HWJ536" s="73"/>
      <c r="HWK536" s="73"/>
      <c r="HWL536" s="73"/>
      <c r="HWM536" s="73"/>
      <c r="HWN536" s="73"/>
      <c r="HWO536" s="73"/>
      <c r="HWP536" s="73"/>
      <c r="HWQ536" s="73"/>
      <c r="HWR536" s="73"/>
      <c r="HWS536" s="73"/>
      <c r="HWT536" s="73"/>
      <c r="HWU536" s="73"/>
      <c r="HWV536" s="73"/>
      <c r="HWW536" s="73"/>
      <c r="HWX536" s="73"/>
      <c r="HWY536" s="73"/>
      <c r="HWZ536" s="73"/>
      <c r="HXA536" s="73"/>
      <c r="HXB536" s="73"/>
      <c r="HXC536" s="73"/>
      <c r="HXD536" s="73"/>
      <c r="HXE536" s="73"/>
      <c r="HXF536" s="73"/>
      <c r="HXG536" s="73"/>
      <c r="HXH536" s="73"/>
      <c r="HXI536" s="73"/>
      <c r="HXJ536" s="73"/>
      <c r="HXK536" s="73"/>
      <c r="HXL536" s="73"/>
      <c r="HXM536" s="73"/>
      <c r="HXN536" s="73"/>
      <c r="HXO536" s="73"/>
      <c r="HXP536" s="73"/>
      <c r="HXQ536" s="73"/>
      <c r="HXR536" s="73"/>
      <c r="HXS536" s="73"/>
      <c r="HXT536" s="73"/>
      <c r="HXU536" s="73"/>
      <c r="HXV536" s="73"/>
      <c r="HXW536" s="73"/>
      <c r="HXX536" s="73"/>
      <c r="HXY536" s="73"/>
      <c r="HXZ536" s="73"/>
      <c r="HYA536" s="73"/>
      <c r="HYB536" s="73"/>
      <c r="HYC536" s="73"/>
      <c r="HYD536" s="73"/>
      <c r="HYE536" s="73"/>
      <c r="HYF536" s="73"/>
      <c r="HYG536" s="73"/>
      <c r="HYH536" s="73"/>
      <c r="HYI536" s="73"/>
      <c r="HYJ536" s="73"/>
      <c r="HYK536" s="73"/>
      <c r="HYL536" s="73"/>
      <c r="HYM536" s="73"/>
      <c r="HYN536" s="73"/>
      <c r="HYO536" s="73"/>
      <c r="HYP536" s="73"/>
      <c r="HYQ536" s="73"/>
      <c r="HYR536" s="73"/>
      <c r="HYS536" s="73"/>
      <c r="HYT536" s="73"/>
      <c r="HYU536" s="73"/>
      <c r="HYV536" s="73"/>
      <c r="HYW536" s="73"/>
      <c r="HYX536" s="73"/>
      <c r="HYY536" s="73"/>
      <c r="HYZ536" s="73"/>
      <c r="HZA536" s="73"/>
      <c r="HZB536" s="73"/>
      <c r="HZC536" s="73"/>
      <c r="HZD536" s="73"/>
      <c r="HZE536" s="73"/>
      <c r="HZF536" s="73"/>
      <c r="HZG536" s="73"/>
      <c r="HZH536" s="73"/>
      <c r="HZI536" s="73"/>
      <c r="HZJ536" s="73"/>
      <c r="HZK536" s="73"/>
      <c r="HZL536" s="73"/>
      <c r="HZM536" s="73"/>
      <c r="HZN536" s="73"/>
      <c r="HZO536" s="73"/>
      <c r="HZP536" s="73"/>
      <c r="HZQ536" s="73"/>
      <c r="HZR536" s="73"/>
      <c r="HZS536" s="73"/>
      <c r="HZT536" s="73"/>
      <c r="HZU536" s="73"/>
      <c r="HZV536" s="73"/>
      <c r="HZW536" s="73"/>
      <c r="HZX536" s="73"/>
      <c r="HZY536" s="73"/>
      <c r="HZZ536" s="73"/>
      <c r="IAA536" s="73"/>
      <c r="IAB536" s="73"/>
      <c r="IAC536" s="73"/>
      <c r="IAD536" s="73"/>
      <c r="IAE536" s="73"/>
      <c r="IAF536" s="73"/>
      <c r="IAG536" s="73"/>
      <c r="IAH536" s="73"/>
      <c r="IAI536" s="73"/>
      <c r="IAJ536" s="73"/>
      <c r="IAK536" s="73"/>
      <c r="IAL536" s="73"/>
      <c r="IAM536" s="73"/>
      <c r="IAN536" s="73"/>
      <c r="IAO536" s="73"/>
      <c r="IAP536" s="73"/>
      <c r="IAQ536" s="73"/>
      <c r="IAR536" s="73"/>
      <c r="IAS536" s="73"/>
      <c r="IAT536" s="73"/>
      <c r="IAU536" s="73"/>
      <c r="IAV536" s="73"/>
      <c r="IAW536" s="73"/>
      <c r="IAX536" s="73"/>
      <c r="IAY536" s="73"/>
      <c r="IAZ536" s="73"/>
      <c r="IBA536" s="73"/>
      <c r="IBB536" s="73"/>
      <c r="IBC536" s="73"/>
      <c r="IBD536" s="73"/>
      <c r="IBE536" s="73"/>
      <c r="IBF536" s="73"/>
      <c r="IBG536" s="73"/>
      <c r="IBH536" s="73"/>
      <c r="IBI536" s="73"/>
      <c r="IBJ536" s="73"/>
      <c r="IBK536" s="73"/>
      <c r="IBL536" s="73"/>
      <c r="IBM536" s="73"/>
      <c r="IBN536" s="73"/>
      <c r="IBO536" s="73"/>
      <c r="IBP536" s="73"/>
      <c r="IBQ536" s="73"/>
      <c r="IBR536" s="73"/>
      <c r="IBS536" s="73"/>
      <c r="IBT536" s="73"/>
      <c r="IBU536" s="73"/>
      <c r="IBV536" s="73"/>
      <c r="IBW536" s="73"/>
      <c r="IBX536" s="73"/>
      <c r="IBY536" s="73"/>
      <c r="IBZ536" s="73"/>
      <c r="ICA536" s="73"/>
      <c r="ICB536" s="73"/>
      <c r="ICC536" s="73"/>
      <c r="ICD536" s="73"/>
      <c r="ICE536" s="73"/>
      <c r="ICF536" s="73"/>
      <c r="ICG536" s="73"/>
      <c r="ICH536" s="73"/>
      <c r="ICI536" s="73"/>
      <c r="ICJ536" s="73"/>
      <c r="ICK536" s="73"/>
      <c r="ICL536" s="73"/>
      <c r="ICM536" s="73"/>
      <c r="ICN536" s="73"/>
      <c r="ICO536" s="73"/>
      <c r="ICP536" s="73"/>
      <c r="ICQ536" s="73"/>
      <c r="ICR536" s="73"/>
      <c r="ICS536" s="73"/>
      <c r="ICT536" s="73"/>
      <c r="ICU536" s="73"/>
      <c r="ICV536" s="73"/>
      <c r="ICW536" s="73"/>
      <c r="ICX536" s="73"/>
      <c r="ICY536" s="73"/>
      <c r="ICZ536" s="73"/>
      <c r="IDA536" s="73"/>
      <c r="IDB536" s="73"/>
      <c r="IDC536" s="73"/>
      <c r="IDD536" s="73"/>
      <c r="IDE536" s="73"/>
      <c r="IDF536" s="73"/>
      <c r="IDG536" s="73"/>
      <c r="IDH536" s="73"/>
      <c r="IDI536" s="73"/>
      <c r="IDJ536" s="73"/>
      <c r="IDK536" s="73"/>
      <c r="IDL536" s="73"/>
      <c r="IDM536" s="73"/>
      <c r="IDN536" s="73"/>
      <c r="IDO536" s="73"/>
      <c r="IDP536" s="73"/>
      <c r="IDQ536" s="73"/>
      <c r="IDR536" s="73"/>
      <c r="IDS536" s="73"/>
      <c r="IDT536" s="73"/>
      <c r="IDU536" s="73"/>
      <c r="IDV536" s="73"/>
      <c r="IDW536" s="73"/>
      <c r="IDX536" s="73"/>
      <c r="IDY536" s="73"/>
      <c r="IDZ536" s="73"/>
      <c r="IEA536" s="73"/>
      <c r="IEB536" s="73"/>
      <c r="IEC536" s="73"/>
      <c r="IED536" s="73"/>
      <c r="IEE536" s="73"/>
      <c r="IEF536" s="73"/>
      <c r="IEG536" s="73"/>
      <c r="IEH536" s="73"/>
      <c r="IEI536" s="73"/>
      <c r="IEJ536" s="73"/>
      <c r="IEK536" s="73"/>
      <c r="IEL536" s="73"/>
      <c r="IEM536" s="73"/>
      <c r="IEN536" s="73"/>
      <c r="IEO536" s="73"/>
      <c r="IEP536" s="73"/>
      <c r="IEQ536" s="73"/>
      <c r="IER536" s="73"/>
      <c r="IES536" s="73"/>
      <c r="IET536" s="73"/>
      <c r="IEU536" s="73"/>
      <c r="IEV536" s="73"/>
      <c r="IEW536" s="73"/>
      <c r="IEX536" s="73"/>
      <c r="IEY536" s="73"/>
      <c r="IEZ536" s="73"/>
      <c r="IFA536" s="73"/>
      <c r="IFB536" s="73"/>
      <c r="IFC536" s="73"/>
      <c r="IFD536" s="73"/>
      <c r="IFE536" s="73"/>
      <c r="IFF536" s="73"/>
      <c r="IFG536" s="73"/>
      <c r="IFH536" s="73"/>
      <c r="IFI536" s="73"/>
      <c r="IFJ536" s="73"/>
      <c r="IFK536" s="73"/>
      <c r="IFL536" s="73"/>
      <c r="IFM536" s="73"/>
      <c r="IFN536" s="73"/>
      <c r="IFO536" s="73"/>
      <c r="IFP536" s="73"/>
      <c r="IFQ536" s="73"/>
      <c r="IFR536" s="73"/>
      <c r="IFS536" s="73"/>
      <c r="IFT536" s="73"/>
      <c r="IFU536" s="73"/>
      <c r="IFV536" s="73"/>
      <c r="IFW536" s="73"/>
      <c r="IFX536" s="73"/>
      <c r="IFY536" s="73"/>
      <c r="IFZ536" s="73"/>
      <c r="IGA536" s="73"/>
      <c r="IGB536" s="73"/>
      <c r="IGC536" s="73"/>
      <c r="IGD536" s="73"/>
      <c r="IGE536" s="73"/>
      <c r="IGF536" s="73"/>
      <c r="IGG536" s="73"/>
      <c r="IGH536" s="73"/>
      <c r="IGI536" s="73"/>
      <c r="IGJ536" s="73"/>
      <c r="IGK536" s="73"/>
      <c r="IGL536" s="73"/>
      <c r="IGM536" s="73"/>
      <c r="IGN536" s="73"/>
      <c r="IGO536" s="73"/>
      <c r="IGP536" s="73"/>
      <c r="IGQ536" s="73"/>
      <c r="IGR536" s="73"/>
      <c r="IGS536" s="73"/>
      <c r="IGT536" s="73"/>
      <c r="IGU536" s="73"/>
      <c r="IGV536" s="73"/>
      <c r="IGW536" s="73"/>
      <c r="IGX536" s="73"/>
      <c r="IGY536" s="73"/>
      <c r="IGZ536" s="73"/>
      <c r="IHA536" s="73"/>
      <c r="IHB536" s="73"/>
      <c r="IHC536" s="73"/>
      <c r="IHD536" s="73"/>
      <c r="IHE536" s="73"/>
      <c r="IHF536" s="73"/>
      <c r="IHG536" s="73"/>
      <c r="IHH536" s="73"/>
      <c r="IHI536" s="73"/>
      <c r="IHJ536" s="73"/>
      <c r="IHK536" s="73"/>
      <c r="IHL536" s="73"/>
      <c r="IHM536" s="73"/>
      <c r="IHN536" s="73"/>
      <c r="IHO536" s="73"/>
      <c r="IHP536" s="73"/>
      <c r="IHQ536" s="73"/>
      <c r="IHR536" s="73"/>
      <c r="IHS536" s="73"/>
      <c r="IHT536" s="73"/>
      <c r="IHU536" s="73"/>
      <c r="IHV536" s="73"/>
      <c r="IHW536" s="73"/>
      <c r="IHX536" s="73"/>
      <c r="IHY536" s="73"/>
      <c r="IHZ536" s="73"/>
      <c r="IIA536" s="73"/>
      <c r="IIB536" s="73"/>
      <c r="IIC536" s="73"/>
      <c r="IID536" s="73"/>
      <c r="IIE536" s="73"/>
      <c r="IIF536" s="73"/>
      <c r="IIG536" s="73"/>
      <c r="IIH536" s="73"/>
      <c r="III536" s="73"/>
      <c r="IIJ536" s="73"/>
      <c r="IIK536" s="73"/>
      <c r="IIL536" s="73"/>
      <c r="IIM536" s="73"/>
      <c r="IIN536" s="73"/>
      <c r="IIO536" s="73"/>
      <c r="IIP536" s="73"/>
      <c r="IIQ536" s="73"/>
      <c r="IIR536" s="73"/>
      <c r="IIS536" s="73"/>
      <c r="IIT536" s="73"/>
      <c r="IIU536" s="73"/>
      <c r="IIV536" s="73"/>
      <c r="IIW536" s="73"/>
      <c r="IIX536" s="73"/>
      <c r="IIY536" s="73"/>
      <c r="IIZ536" s="73"/>
      <c r="IJA536" s="73"/>
      <c r="IJB536" s="73"/>
      <c r="IJC536" s="73"/>
      <c r="IJD536" s="73"/>
      <c r="IJE536" s="73"/>
      <c r="IJF536" s="73"/>
      <c r="IJG536" s="73"/>
      <c r="IJH536" s="73"/>
      <c r="IJI536" s="73"/>
      <c r="IJJ536" s="73"/>
      <c r="IJK536" s="73"/>
      <c r="IJL536" s="73"/>
      <c r="IJM536" s="73"/>
      <c r="IJN536" s="73"/>
      <c r="IJO536" s="73"/>
      <c r="IJP536" s="73"/>
      <c r="IJQ536" s="73"/>
      <c r="IJR536" s="73"/>
      <c r="IJS536" s="73"/>
      <c r="IJT536" s="73"/>
      <c r="IJU536" s="73"/>
      <c r="IJV536" s="73"/>
      <c r="IJW536" s="73"/>
      <c r="IJX536" s="73"/>
      <c r="IJY536" s="73"/>
      <c r="IJZ536" s="73"/>
      <c r="IKA536" s="73"/>
      <c r="IKB536" s="73"/>
      <c r="IKC536" s="73"/>
      <c r="IKD536" s="73"/>
      <c r="IKE536" s="73"/>
      <c r="IKF536" s="73"/>
      <c r="IKG536" s="73"/>
      <c r="IKH536" s="73"/>
      <c r="IKI536" s="73"/>
      <c r="IKJ536" s="73"/>
      <c r="IKK536" s="73"/>
      <c r="IKL536" s="73"/>
      <c r="IKM536" s="73"/>
      <c r="IKN536" s="73"/>
      <c r="IKO536" s="73"/>
      <c r="IKP536" s="73"/>
      <c r="IKQ536" s="73"/>
      <c r="IKR536" s="73"/>
      <c r="IKS536" s="73"/>
      <c r="IKT536" s="73"/>
      <c r="IKU536" s="73"/>
      <c r="IKV536" s="73"/>
      <c r="IKW536" s="73"/>
      <c r="IKX536" s="73"/>
      <c r="IKY536" s="73"/>
      <c r="IKZ536" s="73"/>
      <c r="ILA536" s="73"/>
      <c r="ILB536" s="73"/>
      <c r="ILC536" s="73"/>
      <c r="ILD536" s="73"/>
      <c r="ILE536" s="73"/>
      <c r="ILF536" s="73"/>
      <c r="ILG536" s="73"/>
      <c r="ILH536" s="73"/>
      <c r="ILI536" s="73"/>
      <c r="ILJ536" s="73"/>
      <c r="ILK536" s="73"/>
      <c r="ILL536" s="73"/>
      <c r="ILM536" s="73"/>
      <c r="ILN536" s="73"/>
      <c r="ILO536" s="73"/>
      <c r="ILP536" s="73"/>
      <c r="ILQ536" s="73"/>
      <c r="ILR536" s="73"/>
      <c r="ILS536" s="73"/>
      <c r="ILT536" s="73"/>
      <c r="ILU536" s="73"/>
      <c r="ILV536" s="73"/>
      <c r="ILW536" s="73"/>
      <c r="ILX536" s="73"/>
      <c r="ILY536" s="73"/>
      <c r="ILZ536" s="73"/>
      <c r="IMA536" s="73"/>
      <c r="IMB536" s="73"/>
      <c r="IMC536" s="73"/>
      <c r="IMD536" s="73"/>
      <c r="IME536" s="73"/>
      <c r="IMF536" s="73"/>
      <c r="IMG536" s="73"/>
      <c r="IMH536" s="73"/>
      <c r="IMI536" s="73"/>
      <c r="IMJ536" s="73"/>
      <c r="IMK536" s="73"/>
      <c r="IML536" s="73"/>
      <c r="IMM536" s="73"/>
      <c r="IMN536" s="73"/>
      <c r="IMO536" s="73"/>
      <c r="IMP536" s="73"/>
      <c r="IMQ536" s="73"/>
      <c r="IMR536" s="73"/>
      <c r="IMS536" s="73"/>
      <c r="IMT536" s="73"/>
      <c r="IMU536" s="73"/>
      <c r="IMV536" s="73"/>
      <c r="IMW536" s="73"/>
      <c r="IMX536" s="73"/>
      <c r="IMY536" s="73"/>
      <c r="IMZ536" s="73"/>
      <c r="INA536" s="73"/>
      <c r="INB536" s="73"/>
      <c r="INC536" s="73"/>
      <c r="IND536" s="73"/>
      <c r="INE536" s="73"/>
      <c r="INF536" s="73"/>
      <c r="ING536" s="73"/>
      <c r="INH536" s="73"/>
      <c r="INI536" s="73"/>
      <c r="INJ536" s="73"/>
      <c r="INK536" s="73"/>
      <c r="INL536" s="73"/>
      <c r="INM536" s="73"/>
      <c r="INN536" s="73"/>
      <c r="INO536" s="73"/>
      <c r="INP536" s="73"/>
      <c r="INQ536" s="73"/>
      <c r="INR536" s="73"/>
      <c r="INS536" s="73"/>
      <c r="INT536" s="73"/>
      <c r="INU536" s="73"/>
      <c r="INV536" s="73"/>
      <c r="INW536" s="73"/>
      <c r="INX536" s="73"/>
      <c r="INY536" s="73"/>
      <c r="INZ536" s="73"/>
      <c r="IOA536" s="73"/>
      <c r="IOB536" s="73"/>
      <c r="IOC536" s="73"/>
      <c r="IOD536" s="73"/>
      <c r="IOE536" s="73"/>
      <c r="IOF536" s="73"/>
      <c r="IOG536" s="73"/>
      <c r="IOH536" s="73"/>
      <c r="IOI536" s="73"/>
      <c r="IOJ536" s="73"/>
      <c r="IOK536" s="73"/>
      <c r="IOL536" s="73"/>
      <c r="IOM536" s="73"/>
      <c r="ION536" s="73"/>
      <c r="IOO536" s="73"/>
      <c r="IOP536" s="73"/>
      <c r="IOQ536" s="73"/>
      <c r="IOR536" s="73"/>
      <c r="IOS536" s="73"/>
      <c r="IOT536" s="73"/>
      <c r="IOU536" s="73"/>
      <c r="IOV536" s="73"/>
      <c r="IOW536" s="73"/>
      <c r="IOX536" s="73"/>
      <c r="IOY536" s="73"/>
      <c r="IOZ536" s="73"/>
      <c r="IPA536" s="73"/>
      <c r="IPB536" s="73"/>
      <c r="IPC536" s="73"/>
      <c r="IPD536" s="73"/>
      <c r="IPE536" s="73"/>
      <c r="IPF536" s="73"/>
      <c r="IPG536" s="73"/>
      <c r="IPH536" s="73"/>
      <c r="IPI536" s="73"/>
      <c r="IPJ536" s="73"/>
      <c r="IPK536" s="73"/>
      <c r="IPL536" s="73"/>
      <c r="IPM536" s="73"/>
      <c r="IPN536" s="73"/>
      <c r="IPO536" s="73"/>
      <c r="IPP536" s="73"/>
      <c r="IPQ536" s="73"/>
      <c r="IPR536" s="73"/>
      <c r="IPS536" s="73"/>
      <c r="IPT536" s="73"/>
      <c r="IPU536" s="73"/>
      <c r="IPV536" s="73"/>
      <c r="IPW536" s="73"/>
      <c r="IPX536" s="73"/>
      <c r="IPY536" s="73"/>
      <c r="IPZ536" s="73"/>
      <c r="IQA536" s="73"/>
      <c r="IQB536" s="73"/>
      <c r="IQC536" s="73"/>
      <c r="IQD536" s="73"/>
      <c r="IQE536" s="73"/>
      <c r="IQF536" s="73"/>
      <c r="IQG536" s="73"/>
      <c r="IQH536" s="73"/>
      <c r="IQI536" s="73"/>
      <c r="IQJ536" s="73"/>
      <c r="IQK536" s="73"/>
      <c r="IQL536" s="73"/>
      <c r="IQM536" s="73"/>
      <c r="IQN536" s="73"/>
      <c r="IQO536" s="73"/>
      <c r="IQP536" s="73"/>
      <c r="IQQ536" s="73"/>
      <c r="IQR536" s="73"/>
      <c r="IQS536" s="73"/>
      <c r="IQT536" s="73"/>
      <c r="IQU536" s="73"/>
      <c r="IQV536" s="73"/>
      <c r="IQW536" s="73"/>
      <c r="IQX536" s="73"/>
      <c r="IQY536" s="73"/>
      <c r="IQZ536" s="73"/>
      <c r="IRA536" s="73"/>
      <c r="IRB536" s="73"/>
      <c r="IRC536" s="73"/>
      <c r="IRD536" s="73"/>
      <c r="IRE536" s="73"/>
      <c r="IRF536" s="73"/>
      <c r="IRG536" s="73"/>
      <c r="IRH536" s="73"/>
      <c r="IRI536" s="73"/>
      <c r="IRJ536" s="73"/>
      <c r="IRK536" s="73"/>
      <c r="IRL536" s="73"/>
      <c r="IRM536" s="73"/>
      <c r="IRN536" s="73"/>
      <c r="IRO536" s="73"/>
      <c r="IRP536" s="73"/>
      <c r="IRQ536" s="73"/>
      <c r="IRR536" s="73"/>
      <c r="IRS536" s="73"/>
      <c r="IRT536" s="73"/>
      <c r="IRU536" s="73"/>
      <c r="IRV536" s="73"/>
      <c r="IRW536" s="73"/>
      <c r="IRX536" s="73"/>
      <c r="IRY536" s="73"/>
      <c r="IRZ536" s="73"/>
      <c r="ISA536" s="73"/>
      <c r="ISB536" s="73"/>
      <c r="ISC536" s="73"/>
      <c r="ISD536" s="73"/>
      <c r="ISE536" s="73"/>
      <c r="ISF536" s="73"/>
      <c r="ISG536" s="73"/>
      <c r="ISH536" s="73"/>
      <c r="ISI536" s="73"/>
      <c r="ISJ536" s="73"/>
      <c r="ISK536" s="73"/>
      <c r="ISL536" s="73"/>
      <c r="ISM536" s="73"/>
      <c r="ISN536" s="73"/>
      <c r="ISO536" s="73"/>
      <c r="ISP536" s="73"/>
      <c r="ISQ536" s="73"/>
      <c r="ISR536" s="73"/>
      <c r="ISS536" s="73"/>
      <c r="IST536" s="73"/>
      <c r="ISU536" s="73"/>
      <c r="ISV536" s="73"/>
      <c r="ISW536" s="73"/>
      <c r="ISX536" s="73"/>
      <c r="ISY536" s="73"/>
      <c r="ISZ536" s="73"/>
      <c r="ITA536" s="73"/>
      <c r="ITB536" s="73"/>
      <c r="ITC536" s="73"/>
      <c r="ITD536" s="73"/>
      <c r="ITE536" s="73"/>
      <c r="ITF536" s="73"/>
      <c r="ITG536" s="73"/>
      <c r="ITH536" s="73"/>
      <c r="ITI536" s="73"/>
      <c r="ITJ536" s="73"/>
      <c r="ITK536" s="73"/>
      <c r="ITL536" s="73"/>
      <c r="ITM536" s="73"/>
      <c r="ITN536" s="73"/>
      <c r="ITO536" s="73"/>
      <c r="ITP536" s="73"/>
      <c r="ITQ536" s="73"/>
      <c r="ITR536" s="73"/>
      <c r="ITS536" s="73"/>
      <c r="ITT536" s="73"/>
      <c r="ITU536" s="73"/>
      <c r="ITV536" s="73"/>
      <c r="ITW536" s="73"/>
      <c r="ITX536" s="73"/>
      <c r="ITY536" s="73"/>
      <c r="ITZ536" s="73"/>
      <c r="IUA536" s="73"/>
      <c r="IUB536" s="73"/>
      <c r="IUC536" s="73"/>
      <c r="IUD536" s="73"/>
      <c r="IUE536" s="73"/>
      <c r="IUF536" s="73"/>
      <c r="IUG536" s="73"/>
      <c r="IUH536" s="73"/>
      <c r="IUI536" s="73"/>
      <c r="IUJ536" s="73"/>
      <c r="IUK536" s="73"/>
      <c r="IUL536" s="73"/>
      <c r="IUM536" s="73"/>
      <c r="IUN536" s="73"/>
      <c r="IUO536" s="73"/>
      <c r="IUP536" s="73"/>
      <c r="IUQ536" s="73"/>
      <c r="IUR536" s="73"/>
      <c r="IUS536" s="73"/>
      <c r="IUT536" s="73"/>
      <c r="IUU536" s="73"/>
      <c r="IUV536" s="73"/>
      <c r="IUW536" s="73"/>
      <c r="IUX536" s="73"/>
      <c r="IUY536" s="73"/>
      <c r="IUZ536" s="73"/>
      <c r="IVA536" s="73"/>
      <c r="IVB536" s="73"/>
      <c r="IVC536" s="73"/>
      <c r="IVD536" s="73"/>
      <c r="IVE536" s="73"/>
      <c r="IVF536" s="73"/>
      <c r="IVG536" s="73"/>
      <c r="IVH536" s="73"/>
      <c r="IVI536" s="73"/>
      <c r="IVJ536" s="73"/>
      <c r="IVK536" s="73"/>
      <c r="IVL536" s="73"/>
      <c r="IVM536" s="73"/>
      <c r="IVN536" s="73"/>
      <c r="IVO536" s="73"/>
      <c r="IVP536" s="73"/>
      <c r="IVQ536" s="73"/>
      <c r="IVR536" s="73"/>
      <c r="IVS536" s="73"/>
      <c r="IVT536" s="73"/>
      <c r="IVU536" s="73"/>
      <c r="IVV536" s="73"/>
      <c r="IVW536" s="73"/>
      <c r="IVX536" s="73"/>
      <c r="IVY536" s="73"/>
      <c r="IVZ536" s="73"/>
      <c r="IWA536" s="73"/>
      <c r="IWB536" s="73"/>
      <c r="IWC536" s="73"/>
      <c r="IWD536" s="73"/>
      <c r="IWE536" s="73"/>
      <c r="IWF536" s="73"/>
      <c r="IWG536" s="73"/>
      <c r="IWH536" s="73"/>
      <c r="IWI536" s="73"/>
      <c r="IWJ536" s="73"/>
      <c r="IWK536" s="73"/>
      <c r="IWL536" s="73"/>
      <c r="IWM536" s="73"/>
      <c r="IWN536" s="73"/>
      <c r="IWO536" s="73"/>
      <c r="IWP536" s="73"/>
      <c r="IWQ536" s="73"/>
      <c r="IWR536" s="73"/>
      <c r="IWS536" s="73"/>
      <c r="IWT536" s="73"/>
      <c r="IWU536" s="73"/>
      <c r="IWV536" s="73"/>
      <c r="IWW536" s="73"/>
      <c r="IWX536" s="73"/>
      <c r="IWY536" s="73"/>
      <c r="IWZ536" s="73"/>
      <c r="IXA536" s="73"/>
      <c r="IXB536" s="73"/>
      <c r="IXC536" s="73"/>
      <c r="IXD536" s="73"/>
      <c r="IXE536" s="73"/>
      <c r="IXF536" s="73"/>
      <c r="IXG536" s="73"/>
      <c r="IXH536" s="73"/>
      <c r="IXI536" s="73"/>
      <c r="IXJ536" s="73"/>
      <c r="IXK536" s="73"/>
      <c r="IXL536" s="73"/>
      <c r="IXM536" s="73"/>
      <c r="IXN536" s="73"/>
      <c r="IXO536" s="73"/>
      <c r="IXP536" s="73"/>
      <c r="IXQ536" s="73"/>
      <c r="IXR536" s="73"/>
      <c r="IXS536" s="73"/>
      <c r="IXT536" s="73"/>
      <c r="IXU536" s="73"/>
      <c r="IXV536" s="73"/>
      <c r="IXW536" s="73"/>
      <c r="IXX536" s="73"/>
      <c r="IXY536" s="73"/>
      <c r="IXZ536" s="73"/>
      <c r="IYA536" s="73"/>
      <c r="IYB536" s="73"/>
      <c r="IYC536" s="73"/>
      <c r="IYD536" s="73"/>
      <c r="IYE536" s="73"/>
      <c r="IYF536" s="73"/>
      <c r="IYG536" s="73"/>
      <c r="IYH536" s="73"/>
      <c r="IYI536" s="73"/>
      <c r="IYJ536" s="73"/>
      <c r="IYK536" s="73"/>
      <c r="IYL536" s="73"/>
      <c r="IYM536" s="73"/>
      <c r="IYN536" s="73"/>
      <c r="IYO536" s="73"/>
      <c r="IYP536" s="73"/>
      <c r="IYQ536" s="73"/>
      <c r="IYR536" s="73"/>
      <c r="IYS536" s="73"/>
      <c r="IYT536" s="73"/>
      <c r="IYU536" s="73"/>
      <c r="IYV536" s="73"/>
      <c r="IYW536" s="73"/>
      <c r="IYX536" s="73"/>
      <c r="IYY536" s="73"/>
      <c r="IYZ536" s="73"/>
      <c r="IZA536" s="73"/>
      <c r="IZB536" s="73"/>
      <c r="IZC536" s="73"/>
      <c r="IZD536" s="73"/>
      <c r="IZE536" s="73"/>
      <c r="IZF536" s="73"/>
      <c r="IZG536" s="73"/>
      <c r="IZH536" s="73"/>
      <c r="IZI536" s="73"/>
      <c r="IZJ536" s="73"/>
      <c r="IZK536" s="73"/>
      <c r="IZL536" s="73"/>
      <c r="IZM536" s="73"/>
      <c r="IZN536" s="73"/>
      <c r="IZO536" s="73"/>
      <c r="IZP536" s="73"/>
      <c r="IZQ536" s="73"/>
      <c r="IZR536" s="73"/>
      <c r="IZS536" s="73"/>
      <c r="IZT536" s="73"/>
      <c r="IZU536" s="73"/>
      <c r="IZV536" s="73"/>
      <c r="IZW536" s="73"/>
      <c r="IZX536" s="73"/>
      <c r="IZY536" s="73"/>
      <c r="IZZ536" s="73"/>
      <c r="JAA536" s="73"/>
      <c r="JAB536" s="73"/>
      <c r="JAC536" s="73"/>
      <c r="JAD536" s="73"/>
      <c r="JAE536" s="73"/>
      <c r="JAF536" s="73"/>
      <c r="JAG536" s="73"/>
      <c r="JAH536" s="73"/>
      <c r="JAI536" s="73"/>
      <c r="JAJ536" s="73"/>
      <c r="JAK536" s="73"/>
      <c r="JAL536" s="73"/>
      <c r="JAM536" s="73"/>
      <c r="JAN536" s="73"/>
      <c r="JAO536" s="73"/>
      <c r="JAP536" s="73"/>
      <c r="JAQ536" s="73"/>
      <c r="JAR536" s="73"/>
      <c r="JAS536" s="73"/>
      <c r="JAT536" s="73"/>
      <c r="JAU536" s="73"/>
      <c r="JAV536" s="73"/>
      <c r="JAW536" s="73"/>
      <c r="JAX536" s="73"/>
      <c r="JAY536" s="73"/>
      <c r="JAZ536" s="73"/>
      <c r="JBA536" s="73"/>
      <c r="JBB536" s="73"/>
      <c r="JBC536" s="73"/>
      <c r="JBD536" s="73"/>
      <c r="JBE536" s="73"/>
      <c r="JBF536" s="73"/>
      <c r="JBG536" s="73"/>
      <c r="JBH536" s="73"/>
      <c r="JBI536" s="73"/>
      <c r="JBJ536" s="73"/>
      <c r="JBK536" s="73"/>
      <c r="JBL536" s="73"/>
      <c r="JBM536" s="73"/>
      <c r="JBN536" s="73"/>
      <c r="JBO536" s="73"/>
      <c r="JBP536" s="73"/>
      <c r="JBQ536" s="73"/>
      <c r="JBR536" s="73"/>
      <c r="JBS536" s="73"/>
      <c r="JBT536" s="73"/>
      <c r="JBU536" s="73"/>
      <c r="JBV536" s="73"/>
      <c r="JBW536" s="73"/>
      <c r="JBX536" s="73"/>
      <c r="JBY536" s="73"/>
      <c r="JBZ536" s="73"/>
      <c r="JCA536" s="73"/>
      <c r="JCB536" s="73"/>
      <c r="JCC536" s="73"/>
      <c r="JCD536" s="73"/>
      <c r="JCE536" s="73"/>
      <c r="JCF536" s="73"/>
      <c r="JCG536" s="73"/>
      <c r="JCH536" s="73"/>
      <c r="JCI536" s="73"/>
      <c r="JCJ536" s="73"/>
      <c r="JCK536" s="73"/>
      <c r="JCL536" s="73"/>
      <c r="JCM536" s="73"/>
      <c r="JCN536" s="73"/>
      <c r="JCO536" s="73"/>
      <c r="JCP536" s="73"/>
      <c r="JCQ536" s="73"/>
      <c r="JCR536" s="73"/>
      <c r="JCS536" s="73"/>
      <c r="JCT536" s="73"/>
      <c r="JCU536" s="73"/>
      <c r="JCV536" s="73"/>
      <c r="JCW536" s="73"/>
      <c r="JCX536" s="73"/>
      <c r="JCY536" s="73"/>
      <c r="JCZ536" s="73"/>
      <c r="JDA536" s="73"/>
      <c r="JDB536" s="73"/>
      <c r="JDC536" s="73"/>
      <c r="JDD536" s="73"/>
      <c r="JDE536" s="73"/>
      <c r="JDF536" s="73"/>
      <c r="JDG536" s="73"/>
      <c r="JDH536" s="73"/>
      <c r="JDI536" s="73"/>
      <c r="JDJ536" s="73"/>
      <c r="JDK536" s="73"/>
      <c r="JDL536" s="73"/>
      <c r="JDM536" s="73"/>
      <c r="JDN536" s="73"/>
      <c r="JDO536" s="73"/>
      <c r="JDP536" s="73"/>
      <c r="JDQ536" s="73"/>
      <c r="JDR536" s="73"/>
      <c r="JDS536" s="73"/>
      <c r="JDT536" s="73"/>
      <c r="JDU536" s="73"/>
      <c r="JDV536" s="73"/>
      <c r="JDW536" s="73"/>
      <c r="JDX536" s="73"/>
      <c r="JDY536" s="73"/>
      <c r="JDZ536" s="73"/>
      <c r="JEA536" s="73"/>
      <c r="JEB536" s="73"/>
      <c r="JEC536" s="73"/>
      <c r="JED536" s="73"/>
      <c r="JEE536" s="73"/>
      <c r="JEF536" s="73"/>
      <c r="JEG536" s="73"/>
      <c r="JEH536" s="73"/>
      <c r="JEI536" s="73"/>
      <c r="JEJ536" s="73"/>
      <c r="JEK536" s="73"/>
      <c r="JEL536" s="73"/>
      <c r="JEM536" s="73"/>
      <c r="JEN536" s="73"/>
      <c r="JEO536" s="73"/>
      <c r="JEP536" s="73"/>
      <c r="JEQ536" s="73"/>
      <c r="JER536" s="73"/>
      <c r="JES536" s="73"/>
      <c r="JET536" s="73"/>
      <c r="JEU536" s="73"/>
      <c r="JEV536" s="73"/>
      <c r="JEW536" s="73"/>
      <c r="JEX536" s="73"/>
      <c r="JEY536" s="73"/>
      <c r="JEZ536" s="73"/>
      <c r="JFA536" s="73"/>
      <c r="JFB536" s="73"/>
      <c r="JFC536" s="73"/>
      <c r="JFD536" s="73"/>
      <c r="JFE536" s="73"/>
      <c r="JFF536" s="73"/>
      <c r="JFG536" s="73"/>
      <c r="JFH536" s="73"/>
      <c r="JFI536" s="73"/>
      <c r="JFJ536" s="73"/>
      <c r="JFK536" s="73"/>
      <c r="JFL536" s="73"/>
      <c r="JFM536" s="73"/>
      <c r="JFN536" s="73"/>
      <c r="JFO536" s="73"/>
      <c r="JFP536" s="73"/>
      <c r="JFQ536" s="73"/>
      <c r="JFR536" s="73"/>
      <c r="JFS536" s="73"/>
      <c r="JFT536" s="73"/>
      <c r="JFU536" s="73"/>
      <c r="JFV536" s="73"/>
      <c r="JFW536" s="73"/>
      <c r="JFX536" s="73"/>
      <c r="JFY536" s="73"/>
      <c r="JFZ536" s="73"/>
      <c r="JGA536" s="73"/>
      <c r="JGB536" s="73"/>
      <c r="JGC536" s="73"/>
      <c r="JGD536" s="73"/>
      <c r="JGE536" s="73"/>
      <c r="JGF536" s="73"/>
      <c r="JGG536" s="73"/>
      <c r="JGH536" s="73"/>
      <c r="JGI536" s="73"/>
      <c r="JGJ536" s="73"/>
      <c r="JGK536" s="73"/>
      <c r="JGL536" s="73"/>
      <c r="JGM536" s="73"/>
      <c r="JGN536" s="73"/>
      <c r="JGO536" s="73"/>
      <c r="JGP536" s="73"/>
      <c r="JGQ536" s="73"/>
      <c r="JGR536" s="73"/>
      <c r="JGS536" s="73"/>
      <c r="JGT536" s="73"/>
      <c r="JGU536" s="73"/>
      <c r="JGV536" s="73"/>
      <c r="JGW536" s="73"/>
      <c r="JGX536" s="73"/>
      <c r="JGY536" s="73"/>
      <c r="JGZ536" s="73"/>
      <c r="JHA536" s="73"/>
      <c r="JHB536" s="73"/>
      <c r="JHC536" s="73"/>
      <c r="JHD536" s="73"/>
      <c r="JHE536" s="73"/>
      <c r="JHF536" s="73"/>
      <c r="JHG536" s="73"/>
      <c r="JHH536" s="73"/>
      <c r="JHI536" s="73"/>
      <c r="JHJ536" s="73"/>
      <c r="JHK536" s="73"/>
      <c r="JHL536" s="73"/>
      <c r="JHM536" s="73"/>
      <c r="JHN536" s="73"/>
      <c r="JHO536" s="73"/>
      <c r="JHP536" s="73"/>
      <c r="JHQ536" s="73"/>
      <c r="JHR536" s="73"/>
      <c r="JHS536" s="73"/>
      <c r="JHT536" s="73"/>
      <c r="JHU536" s="73"/>
      <c r="JHV536" s="73"/>
      <c r="JHW536" s="73"/>
      <c r="JHX536" s="73"/>
      <c r="JHY536" s="73"/>
      <c r="JHZ536" s="73"/>
      <c r="JIA536" s="73"/>
      <c r="JIB536" s="73"/>
      <c r="JIC536" s="73"/>
      <c r="JID536" s="73"/>
      <c r="JIE536" s="73"/>
      <c r="JIF536" s="73"/>
      <c r="JIG536" s="73"/>
      <c r="JIH536" s="73"/>
      <c r="JII536" s="73"/>
      <c r="JIJ536" s="73"/>
      <c r="JIK536" s="73"/>
      <c r="JIL536" s="73"/>
      <c r="JIM536" s="73"/>
      <c r="JIN536" s="73"/>
      <c r="JIO536" s="73"/>
      <c r="JIP536" s="73"/>
      <c r="JIQ536" s="73"/>
      <c r="JIR536" s="73"/>
      <c r="JIS536" s="73"/>
      <c r="JIT536" s="73"/>
      <c r="JIU536" s="73"/>
      <c r="JIV536" s="73"/>
      <c r="JIW536" s="73"/>
      <c r="JIX536" s="73"/>
      <c r="JIY536" s="73"/>
      <c r="JIZ536" s="73"/>
      <c r="JJA536" s="73"/>
      <c r="JJB536" s="73"/>
      <c r="JJC536" s="73"/>
      <c r="JJD536" s="73"/>
      <c r="JJE536" s="73"/>
      <c r="JJF536" s="73"/>
      <c r="JJG536" s="73"/>
      <c r="JJH536" s="73"/>
      <c r="JJI536" s="73"/>
      <c r="JJJ536" s="73"/>
      <c r="JJK536" s="73"/>
      <c r="JJL536" s="73"/>
      <c r="JJM536" s="73"/>
      <c r="JJN536" s="73"/>
      <c r="JJO536" s="73"/>
      <c r="JJP536" s="73"/>
      <c r="JJQ536" s="73"/>
      <c r="JJR536" s="73"/>
      <c r="JJS536" s="73"/>
      <c r="JJT536" s="73"/>
      <c r="JJU536" s="73"/>
      <c r="JJV536" s="73"/>
      <c r="JJW536" s="73"/>
      <c r="JJX536" s="73"/>
      <c r="JJY536" s="73"/>
      <c r="JJZ536" s="73"/>
      <c r="JKA536" s="73"/>
      <c r="JKB536" s="73"/>
      <c r="JKC536" s="73"/>
      <c r="JKD536" s="73"/>
      <c r="JKE536" s="73"/>
      <c r="JKF536" s="73"/>
      <c r="JKG536" s="73"/>
      <c r="JKH536" s="73"/>
      <c r="JKI536" s="73"/>
      <c r="JKJ536" s="73"/>
      <c r="JKK536" s="73"/>
      <c r="JKL536" s="73"/>
      <c r="JKM536" s="73"/>
      <c r="JKN536" s="73"/>
      <c r="JKO536" s="73"/>
      <c r="JKP536" s="73"/>
      <c r="JKQ536" s="73"/>
      <c r="JKR536" s="73"/>
      <c r="JKS536" s="73"/>
      <c r="JKT536" s="73"/>
      <c r="JKU536" s="73"/>
      <c r="JKV536" s="73"/>
      <c r="JKW536" s="73"/>
      <c r="JKX536" s="73"/>
      <c r="JKY536" s="73"/>
      <c r="JKZ536" s="73"/>
      <c r="JLA536" s="73"/>
      <c r="JLB536" s="73"/>
      <c r="JLC536" s="73"/>
      <c r="JLD536" s="73"/>
      <c r="JLE536" s="73"/>
      <c r="JLF536" s="73"/>
      <c r="JLG536" s="73"/>
      <c r="JLH536" s="73"/>
      <c r="JLI536" s="73"/>
      <c r="JLJ536" s="73"/>
      <c r="JLK536" s="73"/>
      <c r="JLL536" s="73"/>
      <c r="JLM536" s="73"/>
      <c r="JLN536" s="73"/>
      <c r="JLO536" s="73"/>
      <c r="JLP536" s="73"/>
      <c r="JLQ536" s="73"/>
      <c r="JLR536" s="73"/>
      <c r="JLS536" s="73"/>
      <c r="JLT536" s="73"/>
      <c r="JLU536" s="73"/>
      <c r="JLV536" s="73"/>
      <c r="JLW536" s="73"/>
      <c r="JLX536" s="73"/>
      <c r="JLY536" s="73"/>
      <c r="JLZ536" s="73"/>
      <c r="JMA536" s="73"/>
      <c r="JMB536" s="73"/>
      <c r="JMC536" s="73"/>
      <c r="JMD536" s="73"/>
      <c r="JME536" s="73"/>
      <c r="JMF536" s="73"/>
      <c r="JMG536" s="73"/>
      <c r="JMH536" s="73"/>
      <c r="JMI536" s="73"/>
      <c r="JMJ536" s="73"/>
      <c r="JMK536" s="73"/>
      <c r="JML536" s="73"/>
      <c r="JMM536" s="73"/>
      <c r="JMN536" s="73"/>
      <c r="JMO536" s="73"/>
      <c r="JMP536" s="73"/>
      <c r="JMQ536" s="73"/>
      <c r="JMR536" s="73"/>
      <c r="JMS536" s="73"/>
      <c r="JMT536" s="73"/>
      <c r="JMU536" s="73"/>
      <c r="JMV536" s="73"/>
      <c r="JMW536" s="73"/>
      <c r="JMX536" s="73"/>
      <c r="JMY536" s="73"/>
      <c r="JMZ536" s="73"/>
      <c r="JNA536" s="73"/>
      <c r="JNB536" s="73"/>
      <c r="JNC536" s="73"/>
      <c r="JND536" s="73"/>
      <c r="JNE536" s="73"/>
      <c r="JNF536" s="73"/>
      <c r="JNG536" s="73"/>
      <c r="JNH536" s="73"/>
      <c r="JNI536" s="73"/>
      <c r="JNJ536" s="73"/>
      <c r="JNK536" s="73"/>
      <c r="JNL536" s="73"/>
      <c r="JNM536" s="73"/>
      <c r="JNN536" s="73"/>
      <c r="JNO536" s="73"/>
      <c r="JNP536" s="73"/>
      <c r="JNQ536" s="73"/>
      <c r="JNR536" s="73"/>
      <c r="JNS536" s="73"/>
      <c r="JNT536" s="73"/>
      <c r="JNU536" s="73"/>
      <c r="JNV536" s="73"/>
      <c r="JNW536" s="73"/>
      <c r="JNX536" s="73"/>
      <c r="JNY536" s="73"/>
      <c r="JNZ536" s="73"/>
      <c r="JOA536" s="73"/>
      <c r="JOB536" s="73"/>
      <c r="JOC536" s="73"/>
      <c r="JOD536" s="73"/>
      <c r="JOE536" s="73"/>
      <c r="JOF536" s="73"/>
      <c r="JOG536" s="73"/>
      <c r="JOH536" s="73"/>
      <c r="JOI536" s="73"/>
      <c r="JOJ536" s="73"/>
      <c r="JOK536" s="73"/>
      <c r="JOL536" s="73"/>
      <c r="JOM536" s="73"/>
      <c r="JON536" s="73"/>
      <c r="JOO536" s="73"/>
      <c r="JOP536" s="73"/>
      <c r="JOQ536" s="73"/>
      <c r="JOR536" s="73"/>
      <c r="JOS536" s="73"/>
      <c r="JOT536" s="73"/>
      <c r="JOU536" s="73"/>
      <c r="JOV536" s="73"/>
      <c r="JOW536" s="73"/>
      <c r="JOX536" s="73"/>
      <c r="JOY536" s="73"/>
      <c r="JOZ536" s="73"/>
      <c r="JPA536" s="73"/>
      <c r="JPB536" s="73"/>
      <c r="JPC536" s="73"/>
      <c r="JPD536" s="73"/>
      <c r="JPE536" s="73"/>
      <c r="JPF536" s="73"/>
      <c r="JPG536" s="73"/>
      <c r="JPH536" s="73"/>
      <c r="JPI536" s="73"/>
      <c r="JPJ536" s="73"/>
      <c r="JPK536" s="73"/>
      <c r="JPL536" s="73"/>
      <c r="JPM536" s="73"/>
      <c r="JPN536" s="73"/>
      <c r="JPO536" s="73"/>
      <c r="JPP536" s="73"/>
      <c r="JPQ536" s="73"/>
      <c r="JPR536" s="73"/>
      <c r="JPS536" s="73"/>
      <c r="JPT536" s="73"/>
      <c r="JPU536" s="73"/>
      <c r="JPV536" s="73"/>
      <c r="JPW536" s="73"/>
      <c r="JPX536" s="73"/>
      <c r="JPY536" s="73"/>
      <c r="JPZ536" s="73"/>
      <c r="JQA536" s="73"/>
      <c r="JQB536" s="73"/>
      <c r="JQC536" s="73"/>
      <c r="JQD536" s="73"/>
      <c r="JQE536" s="73"/>
      <c r="JQF536" s="73"/>
      <c r="JQG536" s="73"/>
      <c r="JQH536" s="73"/>
      <c r="JQI536" s="73"/>
      <c r="JQJ536" s="73"/>
      <c r="JQK536" s="73"/>
      <c r="JQL536" s="73"/>
      <c r="JQM536" s="73"/>
      <c r="JQN536" s="73"/>
      <c r="JQO536" s="73"/>
      <c r="JQP536" s="73"/>
      <c r="JQQ536" s="73"/>
      <c r="JQR536" s="73"/>
      <c r="JQS536" s="73"/>
      <c r="JQT536" s="73"/>
      <c r="JQU536" s="73"/>
      <c r="JQV536" s="73"/>
      <c r="JQW536" s="73"/>
      <c r="JQX536" s="73"/>
      <c r="JQY536" s="73"/>
      <c r="JQZ536" s="73"/>
      <c r="JRA536" s="73"/>
      <c r="JRB536" s="73"/>
      <c r="JRC536" s="73"/>
      <c r="JRD536" s="73"/>
      <c r="JRE536" s="73"/>
      <c r="JRF536" s="73"/>
      <c r="JRG536" s="73"/>
      <c r="JRH536" s="73"/>
      <c r="JRI536" s="73"/>
      <c r="JRJ536" s="73"/>
      <c r="JRK536" s="73"/>
      <c r="JRL536" s="73"/>
      <c r="JRM536" s="73"/>
      <c r="JRN536" s="73"/>
      <c r="JRO536" s="73"/>
      <c r="JRP536" s="73"/>
      <c r="JRQ536" s="73"/>
      <c r="JRR536" s="73"/>
      <c r="JRS536" s="73"/>
      <c r="JRT536" s="73"/>
      <c r="JRU536" s="73"/>
      <c r="JRV536" s="73"/>
      <c r="JRW536" s="73"/>
      <c r="JRX536" s="73"/>
      <c r="JRY536" s="73"/>
      <c r="JRZ536" s="73"/>
      <c r="JSA536" s="73"/>
      <c r="JSB536" s="73"/>
      <c r="JSC536" s="73"/>
      <c r="JSD536" s="73"/>
      <c r="JSE536" s="73"/>
      <c r="JSF536" s="73"/>
      <c r="JSG536" s="73"/>
      <c r="JSH536" s="73"/>
      <c r="JSI536" s="73"/>
      <c r="JSJ536" s="73"/>
      <c r="JSK536" s="73"/>
      <c r="JSL536" s="73"/>
      <c r="JSM536" s="73"/>
      <c r="JSN536" s="73"/>
      <c r="JSO536" s="73"/>
      <c r="JSP536" s="73"/>
      <c r="JSQ536" s="73"/>
      <c r="JSR536" s="73"/>
      <c r="JSS536" s="73"/>
      <c r="JST536" s="73"/>
      <c r="JSU536" s="73"/>
      <c r="JSV536" s="73"/>
      <c r="JSW536" s="73"/>
      <c r="JSX536" s="73"/>
      <c r="JSY536" s="73"/>
      <c r="JSZ536" s="73"/>
      <c r="JTA536" s="73"/>
      <c r="JTB536" s="73"/>
      <c r="JTC536" s="73"/>
      <c r="JTD536" s="73"/>
      <c r="JTE536" s="73"/>
      <c r="JTF536" s="73"/>
      <c r="JTG536" s="73"/>
      <c r="JTH536" s="73"/>
      <c r="JTI536" s="73"/>
      <c r="JTJ536" s="73"/>
      <c r="JTK536" s="73"/>
      <c r="JTL536" s="73"/>
      <c r="JTM536" s="73"/>
      <c r="JTN536" s="73"/>
      <c r="JTO536" s="73"/>
      <c r="JTP536" s="73"/>
      <c r="JTQ536" s="73"/>
      <c r="JTR536" s="73"/>
      <c r="JTS536" s="73"/>
      <c r="JTT536" s="73"/>
      <c r="JTU536" s="73"/>
      <c r="JTV536" s="73"/>
      <c r="JTW536" s="73"/>
      <c r="JTX536" s="73"/>
      <c r="JTY536" s="73"/>
      <c r="JTZ536" s="73"/>
      <c r="JUA536" s="73"/>
      <c r="JUB536" s="73"/>
      <c r="JUC536" s="73"/>
      <c r="JUD536" s="73"/>
      <c r="JUE536" s="73"/>
      <c r="JUF536" s="73"/>
      <c r="JUG536" s="73"/>
      <c r="JUH536" s="73"/>
      <c r="JUI536" s="73"/>
      <c r="JUJ536" s="73"/>
      <c r="JUK536" s="73"/>
      <c r="JUL536" s="73"/>
      <c r="JUM536" s="73"/>
      <c r="JUN536" s="73"/>
      <c r="JUO536" s="73"/>
      <c r="JUP536" s="73"/>
      <c r="JUQ536" s="73"/>
      <c r="JUR536" s="73"/>
      <c r="JUS536" s="73"/>
      <c r="JUT536" s="73"/>
      <c r="JUU536" s="73"/>
      <c r="JUV536" s="73"/>
      <c r="JUW536" s="73"/>
      <c r="JUX536" s="73"/>
      <c r="JUY536" s="73"/>
      <c r="JUZ536" s="73"/>
      <c r="JVA536" s="73"/>
      <c r="JVB536" s="73"/>
      <c r="JVC536" s="73"/>
      <c r="JVD536" s="73"/>
      <c r="JVE536" s="73"/>
      <c r="JVF536" s="73"/>
      <c r="JVG536" s="73"/>
      <c r="JVH536" s="73"/>
      <c r="JVI536" s="73"/>
      <c r="JVJ536" s="73"/>
      <c r="JVK536" s="73"/>
      <c r="JVL536" s="73"/>
      <c r="JVM536" s="73"/>
      <c r="JVN536" s="73"/>
      <c r="JVO536" s="73"/>
      <c r="JVP536" s="73"/>
      <c r="JVQ536" s="73"/>
      <c r="JVR536" s="73"/>
      <c r="JVS536" s="73"/>
      <c r="JVT536" s="73"/>
      <c r="JVU536" s="73"/>
      <c r="JVV536" s="73"/>
      <c r="JVW536" s="73"/>
      <c r="JVX536" s="73"/>
      <c r="JVY536" s="73"/>
      <c r="JVZ536" s="73"/>
      <c r="JWA536" s="73"/>
      <c r="JWB536" s="73"/>
      <c r="JWC536" s="73"/>
      <c r="JWD536" s="73"/>
      <c r="JWE536" s="73"/>
      <c r="JWF536" s="73"/>
      <c r="JWG536" s="73"/>
      <c r="JWH536" s="73"/>
      <c r="JWI536" s="73"/>
      <c r="JWJ536" s="73"/>
      <c r="JWK536" s="73"/>
      <c r="JWL536" s="73"/>
      <c r="JWM536" s="73"/>
      <c r="JWN536" s="73"/>
      <c r="JWO536" s="73"/>
      <c r="JWP536" s="73"/>
      <c r="JWQ536" s="73"/>
      <c r="JWR536" s="73"/>
      <c r="JWS536" s="73"/>
      <c r="JWT536" s="73"/>
      <c r="JWU536" s="73"/>
      <c r="JWV536" s="73"/>
      <c r="JWW536" s="73"/>
      <c r="JWX536" s="73"/>
      <c r="JWY536" s="73"/>
      <c r="JWZ536" s="73"/>
      <c r="JXA536" s="73"/>
      <c r="JXB536" s="73"/>
      <c r="JXC536" s="73"/>
      <c r="JXD536" s="73"/>
      <c r="JXE536" s="73"/>
      <c r="JXF536" s="73"/>
      <c r="JXG536" s="73"/>
      <c r="JXH536" s="73"/>
      <c r="JXI536" s="73"/>
      <c r="JXJ536" s="73"/>
      <c r="JXK536" s="73"/>
      <c r="JXL536" s="73"/>
      <c r="JXM536" s="73"/>
      <c r="JXN536" s="73"/>
      <c r="JXO536" s="73"/>
      <c r="JXP536" s="73"/>
      <c r="JXQ536" s="73"/>
      <c r="JXR536" s="73"/>
      <c r="JXS536" s="73"/>
      <c r="JXT536" s="73"/>
      <c r="JXU536" s="73"/>
      <c r="JXV536" s="73"/>
      <c r="JXW536" s="73"/>
      <c r="JXX536" s="73"/>
      <c r="JXY536" s="73"/>
      <c r="JXZ536" s="73"/>
      <c r="JYA536" s="73"/>
      <c r="JYB536" s="73"/>
      <c r="JYC536" s="73"/>
      <c r="JYD536" s="73"/>
      <c r="JYE536" s="73"/>
      <c r="JYF536" s="73"/>
      <c r="JYG536" s="73"/>
      <c r="JYH536" s="73"/>
      <c r="JYI536" s="73"/>
      <c r="JYJ536" s="73"/>
      <c r="JYK536" s="73"/>
      <c r="JYL536" s="73"/>
      <c r="JYM536" s="73"/>
      <c r="JYN536" s="73"/>
      <c r="JYO536" s="73"/>
      <c r="JYP536" s="73"/>
      <c r="JYQ536" s="73"/>
      <c r="JYR536" s="73"/>
      <c r="JYS536" s="73"/>
      <c r="JYT536" s="73"/>
      <c r="JYU536" s="73"/>
      <c r="JYV536" s="73"/>
      <c r="JYW536" s="73"/>
      <c r="JYX536" s="73"/>
      <c r="JYY536" s="73"/>
      <c r="JYZ536" s="73"/>
      <c r="JZA536" s="73"/>
      <c r="JZB536" s="73"/>
      <c r="JZC536" s="73"/>
      <c r="JZD536" s="73"/>
      <c r="JZE536" s="73"/>
      <c r="JZF536" s="73"/>
      <c r="JZG536" s="73"/>
      <c r="JZH536" s="73"/>
      <c r="JZI536" s="73"/>
      <c r="JZJ536" s="73"/>
      <c r="JZK536" s="73"/>
      <c r="JZL536" s="73"/>
      <c r="JZM536" s="73"/>
      <c r="JZN536" s="73"/>
      <c r="JZO536" s="73"/>
      <c r="JZP536" s="73"/>
      <c r="JZQ536" s="73"/>
      <c r="JZR536" s="73"/>
      <c r="JZS536" s="73"/>
      <c r="JZT536" s="73"/>
      <c r="JZU536" s="73"/>
      <c r="JZV536" s="73"/>
      <c r="JZW536" s="73"/>
      <c r="JZX536" s="73"/>
      <c r="JZY536" s="73"/>
      <c r="JZZ536" s="73"/>
      <c r="KAA536" s="73"/>
      <c r="KAB536" s="73"/>
      <c r="KAC536" s="73"/>
      <c r="KAD536" s="73"/>
      <c r="KAE536" s="73"/>
      <c r="KAF536" s="73"/>
      <c r="KAG536" s="73"/>
      <c r="KAH536" s="73"/>
      <c r="KAI536" s="73"/>
      <c r="KAJ536" s="73"/>
      <c r="KAK536" s="73"/>
      <c r="KAL536" s="73"/>
      <c r="KAM536" s="73"/>
      <c r="KAN536" s="73"/>
      <c r="KAO536" s="73"/>
      <c r="KAP536" s="73"/>
      <c r="KAQ536" s="73"/>
      <c r="KAR536" s="73"/>
      <c r="KAS536" s="73"/>
      <c r="KAT536" s="73"/>
      <c r="KAU536" s="73"/>
      <c r="KAV536" s="73"/>
      <c r="KAW536" s="73"/>
      <c r="KAX536" s="73"/>
      <c r="KAY536" s="73"/>
      <c r="KAZ536" s="73"/>
      <c r="KBA536" s="73"/>
      <c r="KBB536" s="73"/>
      <c r="KBC536" s="73"/>
      <c r="KBD536" s="73"/>
      <c r="KBE536" s="73"/>
      <c r="KBF536" s="73"/>
      <c r="KBG536" s="73"/>
      <c r="KBH536" s="73"/>
      <c r="KBI536" s="73"/>
      <c r="KBJ536" s="73"/>
      <c r="KBK536" s="73"/>
      <c r="KBL536" s="73"/>
      <c r="KBM536" s="73"/>
      <c r="KBN536" s="73"/>
      <c r="KBO536" s="73"/>
      <c r="KBP536" s="73"/>
      <c r="KBQ536" s="73"/>
      <c r="KBR536" s="73"/>
      <c r="KBS536" s="73"/>
      <c r="KBT536" s="73"/>
      <c r="KBU536" s="73"/>
      <c r="KBV536" s="73"/>
      <c r="KBW536" s="73"/>
      <c r="KBX536" s="73"/>
      <c r="KBY536" s="73"/>
      <c r="KBZ536" s="73"/>
      <c r="KCA536" s="73"/>
      <c r="KCB536" s="73"/>
      <c r="KCC536" s="73"/>
      <c r="KCD536" s="73"/>
      <c r="KCE536" s="73"/>
      <c r="KCF536" s="73"/>
      <c r="KCG536" s="73"/>
      <c r="KCH536" s="73"/>
      <c r="KCI536" s="73"/>
      <c r="KCJ536" s="73"/>
      <c r="KCK536" s="73"/>
      <c r="KCL536" s="73"/>
      <c r="KCM536" s="73"/>
      <c r="KCN536" s="73"/>
      <c r="KCO536" s="73"/>
      <c r="KCP536" s="73"/>
      <c r="KCQ536" s="73"/>
      <c r="KCR536" s="73"/>
      <c r="KCS536" s="73"/>
      <c r="KCT536" s="73"/>
      <c r="KCU536" s="73"/>
      <c r="KCV536" s="73"/>
      <c r="KCW536" s="73"/>
      <c r="KCX536" s="73"/>
      <c r="KCY536" s="73"/>
      <c r="KCZ536" s="73"/>
      <c r="KDA536" s="73"/>
      <c r="KDB536" s="73"/>
      <c r="KDC536" s="73"/>
      <c r="KDD536" s="73"/>
      <c r="KDE536" s="73"/>
      <c r="KDF536" s="73"/>
      <c r="KDG536" s="73"/>
      <c r="KDH536" s="73"/>
      <c r="KDI536" s="73"/>
      <c r="KDJ536" s="73"/>
      <c r="KDK536" s="73"/>
      <c r="KDL536" s="73"/>
      <c r="KDM536" s="73"/>
      <c r="KDN536" s="73"/>
      <c r="KDO536" s="73"/>
      <c r="KDP536" s="73"/>
      <c r="KDQ536" s="73"/>
      <c r="KDR536" s="73"/>
      <c r="KDS536" s="73"/>
      <c r="KDT536" s="73"/>
      <c r="KDU536" s="73"/>
      <c r="KDV536" s="73"/>
      <c r="KDW536" s="73"/>
      <c r="KDX536" s="73"/>
      <c r="KDY536" s="73"/>
      <c r="KDZ536" s="73"/>
      <c r="KEA536" s="73"/>
      <c r="KEB536" s="73"/>
      <c r="KEC536" s="73"/>
      <c r="KED536" s="73"/>
      <c r="KEE536" s="73"/>
      <c r="KEF536" s="73"/>
      <c r="KEG536" s="73"/>
      <c r="KEH536" s="73"/>
      <c r="KEI536" s="73"/>
      <c r="KEJ536" s="73"/>
      <c r="KEK536" s="73"/>
      <c r="KEL536" s="73"/>
      <c r="KEM536" s="73"/>
      <c r="KEN536" s="73"/>
      <c r="KEO536" s="73"/>
      <c r="KEP536" s="73"/>
      <c r="KEQ536" s="73"/>
      <c r="KER536" s="73"/>
      <c r="KES536" s="73"/>
      <c r="KET536" s="73"/>
      <c r="KEU536" s="73"/>
      <c r="KEV536" s="73"/>
      <c r="KEW536" s="73"/>
      <c r="KEX536" s="73"/>
      <c r="KEY536" s="73"/>
      <c r="KEZ536" s="73"/>
      <c r="KFA536" s="73"/>
      <c r="KFB536" s="73"/>
      <c r="KFC536" s="73"/>
      <c r="KFD536" s="73"/>
      <c r="KFE536" s="73"/>
      <c r="KFF536" s="73"/>
      <c r="KFG536" s="73"/>
      <c r="KFH536" s="73"/>
      <c r="KFI536" s="73"/>
      <c r="KFJ536" s="73"/>
      <c r="KFK536" s="73"/>
      <c r="KFL536" s="73"/>
      <c r="KFM536" s="73"/>
      <c r="KFN536" s="73"/>
      <c r="KFO536" s="73"/>
      <c r="KFP536" s="73"/>
      <c r="KFQ536" s="73"/>
      <c r="KFR536" s="73"/>
      <c r="KFS536" s="73"/>
      <c r="KFT536" s="73"/>
      <c r="KFU536" s="73"/>
      <c r="KFV536" s="73"/>
      <c r="KFW536" s="73"/>
      <c r="KFX536" s="73"/>
      <c r="KFY536" s="73"/>
      <c r="KFZ536" s="73"/>
      <c r="KGA536" s="73"/>
      <c r="KGB536" s="73"/>
      <c r="KGC536" s="73"/>
      <c r="KGD536" s="73"/>
      <c r="KGE536" s="73"/>
      <c r="KGF536" s="73"/>
      <c r="KGG536" s="73"/>
      <c r="KGH536" s="73"/>
      <c r="KGI536" s="73"/>
      <c r="KGJ536" s="73"/>
      <c r="KGK536" s="73"/>
      <c r="KGL536" s="73"/>
      <c r="KGM536" s="73"/>
      <c r="KGN536" s="73"/>
      <c r="KGO536" s="73"/>
      <c r="KGP536" s="73"/>
      <c r="KGQ536" s="73"/>
      <c r="KGR536" s="73"/>
      <c r="KGS536" s="73"/>
      <c r="KGT536" s="73"/>
      <c r="KGU536" s="73"/>
      <c r="KGV536" s="73"/>
      <c r="KGW536" s="73"/>
      <c r="KGX536" s="73"/>
      <c r="KGY536" s="73"/>
      <c r="KGZ536" s="73"/>
      <c r="KHA536" s="73"/>
      <c r="KHB536" s="73"/>
      <c r="KHC536" s="73"/>
      <c r="KHD536" s="73"/>
      <c r="KHE536" s="73"/>
      <c r="KHF536" s="73"/>
      <c r="KHG536" s="73"/>
      <c r="KHH536" s="73"/>
      <c r="KHI536" s="73"/>
      <c r="KHJ536" s="73"/>
      <c r="KHK536" s="73"/>
      <c r="KHL536" s="73"/>
      <c r="KHM536" s="73"/>
      <c r="KHN536" s="73"/>
      <c r="KHO536" s="73"/>
      <c r="KHP536" s="73"/>
      <c r="KHQ536" s="73"/>
      <c r="KHR536" s="73"/>
      <c r="KHS536" s="73"/>
      <c r="KHT536" s="73"/>
      <c r="KHU536" s="73"/>
      <c r="KHV536" s="73"/>
      <c r="KHW536" s="73"/>
      <c r="KHX536" s="73"/>
      <c r="KHY536" s="73"/>
      <c r="KHZ536" s="73"/>
      <c r="KIA536" s="73"/>
      <c r="KIB536" s="73"/>
      <c r="KIC536" s="73"/>
      <c r="KID536" s="73"/>
      <c r="KIE536" s="73"/>
      <c r="KIF536" s="73"/>
      <c r="KIG536" s="73"/>
      <c r="KIH536" s="73"/>
      <c r="KII536" s="73"/>
      <c r="KIJ536" s="73"/>
      <c r="KIK536" s="73"/>
      <c r="KIL536" s="73"/>
      <c r="KIM536" s="73"/>
      <c r="KIN536" s="73"/>
      <c r="KIO536" s="73"/>
      <c r="KIP536" s="73"/>
      <c r="KIQ536" s="73"/>
      <c r="KIR536" s="73"/>
      <c r="KIS536" s="73"/>
      <c r="KIT536" s="73"/>
      <c r="KIU536" s="73"/>
      <c r="KIV536" s="73"/>
      <c r="KIW536" s="73"/>
      <c r="KIX536" s="73"/>
      <c r="KIY536" s="73"/>
      <c r="KIZ536" s="73"/>
      <c r="KJA536" s="73"/>
      <c r="KJB536" s="73"/>
      <c r="KJC536" s="73"/>
      <c r="KJD536" s="73"/>
      <c r="KJE536" s="73"/>
      <c r="KJF536" s="73"/>
      <c r="KJG536" s="73"/>
      <c r="KJH536" s="73"/>
      <c r="KJI536" s="73"/>
      <c r="KJJ536" s="73"/>
      <c r="KJK536" s="73"/>
      <c r="KJL536" s="73"/>
      <c r="KJM536" s="73"/>
      <c r="KJN536" s="73"/>
      <c r="KJO536" s="73"/>
      <c r="KJP536" s="73"/>
      <c r="KJQ536" s="73"/>
      <c r="KJR536" s="73"/>
      <c r="KJS536" s="73"/>
      <c r="KJT536" s="73"/>
      <c r="KJU536" s="73"/>
      <c r="KJV536" s="73"/>
      <c r="KJW536" s="73"/>
      <c r="KJX536" s="73"/>
      <c r="KJY536" s="73"/>
      <c r="KJZ536" s="73"/>
      <c r="KKA536" s="73"/>
      <c r="KKB536" s="73"/>
      <c r="KKC536" s="73"/>
      <c r="KKD536" s="73"/>
      <c r="KKE536" s="73"/>
      <c r="KKF536" s="73"/>
      <c r="KKG536" s="73"/>
      <c r="KKH536" s="73"/>
      <c r="KKI536" s="73"/>
      <c r="KKJ536" s="73"/>
      <c r="KKK536" s="73"/>
      <c r="KKL536" s="73"/>
      <c r="KKM536" s="73"/>
      <c r="KKN536" s="73"/>
      <c r="KKO536" s="73"/>
      <c r="KKP536" s="73"/>
      <c r="KKQ536" s="73"/>
      <c r="KKR536" s="73"/>
      <c r="KKS536" s="73"/>
      <c r="KKT536" s="73"/>
      <c r="KKU536" s="73"/>
      <c r="KKV536" s="73"/>
      <c r="KKW536" s="73"/>
      <c r="KKX536" s="73"/>
      <c r="KKY536" s="73"/>
      <c r="KKZ536" s="73"/>
      <c r="KLA536" s="73"/>
      <c r="KLB536" s="73"/>
      <c r="KLC536" s="73"/>
      <c r="KLD536" s="73"/>
      <c r="KLE536" s="73"/>
      <c r="KLF536" s="73"/>
      <c r="KLG536" s="73"/>
      <c r="KLH536" s="73"/>
      <c r="KLI536" s="73"/>
      <c r="KLJ536" s="73"/>
      <c r="KLK536" s="73"/>
      <c r="KLL536" s="73"/>
      <c r="KLM536" s="73"/>
      <c r="KLN536" s="73"/>
      <c r="KLO536" s="73"/>
      <c r="KLP536" s="73"/>
      <c r="KLQ536" s="73"/>
      <c r="KLR536" s="73"/>
      <c r="KLS536" s="73"/>
      <c r="KLT536" s="73"/>
      <c r="KLU536" s="73"/>
      <c r="KLV536" s="73"/>
      <c r="KLW536" s="73"/>
      <c r="KLX536" s="73"/>
      <c r="KLY536" s="73"/>
      <c r="KLZ536" s="73"/>
      <c r="KMA536" s="73"/>
      <c r="KMB536" s="73"/>
      <c r="KMC536" s="73"/>
      <c r="KMD536" s="73"/>
      <c r="KME536" s="73"/>
      <c r="KMF536" s="73"/>
      <c r="KMG536" s="73"/>
      <c r="KMH536" s="73"/>
      <c r="KMI536" s="73"/>
      <c r="KMJ536" s="73"/>
      <c r="KMK536" s="73"/>
      <c r="KML536" s="73"/>
      <c r="KMM536" s="73"/>
      <c r="KMN536" s="73"/>
      <c r="KMO536" s="73"/>
      <c r="KMP536" s="73"/>
      <c r="KMQ536" s="73"/>
      <c r="KMR536" s="73"/>
      <c r="KMS536" s="73"/>
      <c r="KMT536" s="73"/>
      <c r="KMU536" s="73"/>
      <c r="KMV536" s="73"/>
      <c r="KMW536" s="73"/>
      <c r="KMX536" s="73"/>
      <c r="KMY536" s="73"/>
      <c r="KMZ536" s="73"/>
      <c r="KNA536" s="73"/>
      <c r="KNB536" s="73"/>
      <c r="KNC536" s="73"/>
      <c r="KND536" s="73"/>
      <c r="KNE536" s="73"/>
      <c r="KNF536" s="73"/>
      <c r="KNG536" s="73"/>
      <c r="KNH536" s="73"/>
      <c r="KNI536" s="73"/>
      <c r="KNJ536" s="73"/>
      <c r="KNK536" s="73"/>
      <c r="KNL536" s="73"/>
      <c r="KNM536" s="73"/>
      <c r="KNN536" s="73"/>
      <c r="KNO536" s="73"/>
      <c r="KNP536" s="73"/>
      <c r="KNQ536" s="73"/>
      <c r="KNR536" s="73"/>
      <c r="KNS536" s="73"/>
      <c r="KNT536" s="73"/>
      <c r="KNU536" s="73"/>
      <c r="KNV536" s="73"/>
      <c r="KNW536" s="73"/>
      <c r="KNX536" s="73"/>
      <c r="KNY536" s="73"/>
      <c r="KNZ536" s="73"/>
      <c r="KOA536" s="73"/>
      <c r="KOB536" s="73"/>
      <c r="KOC536" s="73"/>
      <c r="KOD536" s="73"/>
      <c r="KOE536" s="73"/>
      <c r="KOF536" s="73"/>
      <c r="KOG536" s="73"/>
      <c r="KOH536" s="73"/>
      <c r="KOI536" s="73"/>
      <c r="KOJ536" s="73"/>
      <c r="KOK536" s="73"/>
      <c r="KOL536" s="73"/>
      <c r="KOM536" s="73"/>
      <c r="KON536" s="73"/>
      <c r="KOO536" s="73"/>
      <c r="KOP536" s="73"/>
      <c r="KOQ536" s="73"/>
      <c r="KOR536" s="73"/>
      <c r="KOS536" s="73"/>
      <c r="KOT536" s="73"/>
      <c r="KOU536" s="73"/>
      <c r="KOV536" s="73"/>
      <c r="KOW536" s="73"/>
      <c r="KOX536" s="73"/>
      <c r="KOY536" s="73"/>
      <c r="KOZ536" s="73"/>
      <c r="KPA536" s="73"/>
      <c r="KPB536" s="73"/>
      <c r="KPC536" s="73"/>
      <c r="KPD536" s="73"/>
      <c r="KPE536" s="73"/>
      <c r="KPF536" s="73"/>
      <c r="KPG536" s="73"/>
      <c r="KPH536" s="73"/>
      <c r="KPI536" s="73"/>
      <c r="KPJ536" s="73"/>
      <c r="KPK536" s="73"/>
      <c r="KPL536" s="73"/>
      <c r="KPM536" s="73"/>
      <c r="KPN536" s="73"/>
      <c r="KPO536" s="73"/>
      <c r="KPP536" s="73"/>
      <c r="KPQ536" s="73"/>
      <c r="KPR536" s="73"/>
      <c r="KPS536" s="73"/>
      <c r="KPT536" s="73"/>
      <c r="KPU536" s="73"/>
      <c r="KPV536" s="73"/>
      <c r="KPW536" s="73"/>
      <c r="KPX536" s="73"/>
      <c r="KPY536" s="73"/>
      <c r="KPZ536" s="73"/>
      <c r="KQA536" s="73"/>
      <c r="KQB536" s="73"/>
      <c r="KQC536" s="73"/>
      <c r="KQD536" s="73"/>
      <c r="KQE536" s="73"/>
      <c r="KQF536" s="73"/>
      <c r="KQG536" s="73"/>
      <c r="KQH536" s="73"/>
      <c r="KQI536" s="73"/>
      <c r="KQJ536" s="73"/>
      <c r="KQK536" s="73"/>
      <c r="KQL536" s="73"/>
      <c r="KQM536" s="73"/>
      <c r="KQN536" s="73"/>
      <c r="KQO536" s="73"/>
      <c r="KQP536" s="73"/>
      <c r="KQQ536" s="73"/>
      <c r="KQR536" s="73"/>
      <c r="KQS536" s="73"/>
      <c r="KQT536" s="73"/>
      <c r="KQU536" s="73"/>
      <c r="KQV536" s="73"/>
      <c r="KQW536" s="73"/>
      <c r="KQX536" s="73"/>
      <c r="KQY536" s="73"/>
      <c r="KQZ536" s="73"/>
      <c r="KRA536" s="73"/>
      <c r="KRB536" s="73"/>
      <c r="KRC536" s="73"/>
      <c r="KRD536" s="73"/>
      <c r="KRE536" s="73"/>
      <c r="KRF536" s="73"/>
      <c r="KRG536" s="73"/>
      <c r="KRH536" s="73"/>
      <c r="KRI536" s="73"/>
      <c r="KRJ536" s="73"/>
      <c r="KRK536" s="73"/>
      <c r="KRL536" s="73"/>
      <c r="KRM536" s="73"/>
      <c r="KRN536" s="73"/>
      <c r="KRO536" s="73"/>
      <c r="KRP536" s="73"/>
      <c r="KRQ536" s="73"/>
      <c r="KRR536" s="73"/>
      <c r="KRS536" s="73"/>
      <c r="KRT536" s="73"/>
      <c r="KRU536" s="73"/>
      <c r="KRV536" s="73"/>
      <c r="KRW536" s="73"/>
      <c r="KRX536" s="73"/>
      <c r="KRY536" s="73"/>
      <c r="KRZ536" s="73"/>
      <c r="KSA536" s="73"/>
      <c r="KSB536" s="73"/>
      <c r="KSC536" s="73"/>
      <c r="KSD536" s="73"/>
      <c r="KSE536" s="73"/>
      <c r="KSF536" s="73"/>
      <c r="KSG536" s="73"/>
      <c r="KSH536" s="73"/>
      <c r="KSI536" s="73"/>
      <c r="KSJ536" s="73"/>
      <c r="KSK536" s="73"/>
      <c r="KSL536" s="73"/>
      <c r="KSM536" s="73"/>
      <c r="KSN536" s="73"/>
      <c r="KSO536" s="73"/>
      <c r="KSP536" s="73"/>
      <c r="KSQ536" s="73"/>
      <c r="KSR536" s="73"/>
      <c r="KSS536" s="73"/>
      <c r="KST536" s="73"/>
      <c r="KSU536" s="73"/>
      <c r="KSV536" s="73"/>
      <c r="KSW536" s="73"/>
      <c r="KSX536" s="73"/>
      <c r="KSY536" s="73"/>
      <c r="KSZ536" s="73"/>
      <c r="KTA536" s="73"/>
      <c r="KTB536" s="73"/>
      <c r="KTC536" s="73"/>
      <c r="KTD536" s="73"/>
      <c r="KTE536" s="73"/>
      <c r="KTF536" s="73"/>
      <c r="KTG536" s="73"/>
      <c r="KTH536" s="73"/>
      <c r="KTI536" s="73"/>
      <c r="KTJ536" s="73"/>
      <c r="KTK536" s="73"/>
      <c r="KTL536" s="73"/>
      <c r="KTM536" s="73"/>
      <c r="KTN536" s="73"/>
      <c r="KTO536" s="73"/>
      <c r="KTP536" s="73"/>
      <c r="KTQ536" s="73"/>
      <c r="KTR536" s="73"/>
      <c r="KTS536" s="73"/>
      <c r="KTT536" s="73"/>
      <c r="KTU536" s="73"/>
      <c r="KTV536" s="73"/>
      <c r="KTW536" s="73"/>
      <c r="KTX536" s="73"/>
      <c r="KTY536" s="73"/>
      <c r="KTZ536" s="73"/>
      <c r="KUA536" s="73"/>
      <c r="KUB536" s="73"/>
      <c r="KUC536" s="73"/>
      <c r="KUD536" s="73"/>
      <c r="KUE536" s="73"/>
      <c r="KUF536" s="73"/>
      <c r="KUG536" s="73"/>
      <c r="KUH536" s="73"/>
      <c r="KUI536" s="73"/>
      <c r="KUJ536" s="73"/>
      <c r="KUK536" s="73"/>
      <c r="KUL536" s="73"/>
      <c r="KUM536" s="73"/>
      <c r="KUN536" s="73"/>
      <c r="KUO536" s="73"/>
      <c r="KUP536" s="73"/>
      <c r="KUQ536" s="73"/>
      <c r="KUR536" s="73"/>
      <c r="KUS536" s="73"/>
      <c r="KUT536" s="73"/>
      <c r="KUU536" s="73"/>
      <c r="KUV536" s="73"/>
      <c r="KUW536" s="73"/>
      <c r="KUX536" s="73"/>
      <c r="KUY536" s="73"/>
      <c r="KUZ536" s="73"/>
      <c r="KVA536" s="73"/>
      <c r="KVB536" s="73"/>
      <c r="KVC536" s="73"/>
      <c r="KVD536" s="73"/>
      <c r="KVE536" s="73"/>
      <c r="KVF536" s="73"/>
      <c r="KVG536" s="73"/>
      <c r="KVH536" s="73"/>
      <c r="KVI536" s="73"/>
      <c r="KVJ536" s="73"/>
      <c r="KVK536" s="73"/>
      <c r="KVL536" s="73"/>
      <c r="KVM536" s="73"/>
      <c r="KVN536" s="73"/>
      <c r="KVO536" s="73"/>
      <c r="KVP536" s="73"/>
      <c r="KVQ536" s="73"/>
      <c r="KVR536" s="73"/>
      <c r="KVS536" s="73"/>
      <c r="KVT536" s="73"/>
      <c r="KVU536" s="73"/>
      <c r="KVV536" s="73"/>
      <c r="KVW536" s="73"/>
      <c r="KVX536" s="73"/>
      <c r="KVY536" s="73"/>
      <c r="KVZ536" s="73"/>
      <c r="KWA536" s="73"/>
      <c r="KWB536" s="73"/>
      <c r="KWC536" s="73"/>
      <c r="KWD536" s="73"/>
      <c r="KWE536" s="73"/>
      <c r="KWF536" s="73"/>
      <c r="KWG536" s="73"/>
      <c r="KWH536" s="73"/>
      <c r="KWI536" s="73"/>
      <c r="KWJ536" s="73"/>
      <c r="KWK536" s="73"/>
      <c r="KWL536" s="73"/>
      <c r="KWM536" s="73"/>
      <c r="KWN536" s="73"/>
      <c r="KWO536" s="73"/>
      <c r="KWP536" s="73"/>
      <c r="KWQ536" s="73"/>
      <c r="KWR536" s="73"/>
      <c r="KWS536" s="73"/>
      <c r="KWT536" s="73"/>
      <c r="KWU536" s="73"/>
      <c r="KWV536" s="73"/>
      <c r="KWW536" s="73"/>
      <c r="KWX536" s="73"/>
      <c r="KWY536" s="73"/>
      <c r="KWZ536" s="73"/>
      <c r="KXA536" s="73"/>
      <c r="KXB536" s="73"/>
      <c r="KXC536" s="73"/>
      <c r="KXD536" s="73"/>
      <c r="KXE536" s="73"/>
      <c r="KXF536" s="73"/>
      <c r="KXG536" s="73"/>
      <c r="KXH536" s="73"/>
      <c r="KXI536" s="73"/>
      <c r="KXJ536" s="73"/>
      <c r="KXK536" s="73"/>
      <c r="KXL536" s="73"/>
      <c r="KXM536" s="73"/>
      <c r="KXN536" s="73"/>
      <c r="KXO536" s="73"/>
      <c r="KXP536" s="73"/>
      <c r="KXQ536" s="73"/>
      <c r="KXR536" s="73"/>
      <c r="KXS536" s="73"/>
      <c r="KXT536" s="73"/>
      <c r="KXU536" s="73"/>
      <c r="KXV536" s="73"/>
      <c r="KXW536" s="73"/>
      <c r="KXX536" s="73"/>
      <c r="KXY536" s="73"/>
      <c r="KXZ536" s="73"/>
      <c r="KYA536" s="73"/>
      <c r="KYB536" s="73"/>
      <c r="KYC536" s="73"/>
      <c r="KYD536" s="73"/>
      <c r="KYE536" s="73"/>
      <c r="KYF536" s="73"/>
      <c r="KYG536" s="73"/>
      <c r="KYH536" s="73"/>
      <c r="KYI536" s="73"/>
      <c r="KYJ536" s="73"/>
      <c r="KYK536" s="73"/>
      <c r="KYL536" s="73"/>
      <c r="KYM536" s="73"/>
      <c r="KYN536" s="73"/>
      <c r="KYO536" s="73"/>
      <c r="KYP536" s="73"/>
      <c r="KYQ536" s="73"/>
      <c r="KYR536" s="73"/>
      <c r="KYS536" s="73"/>
      <c r="KYT536" s="73"/>
      <c r="KYU536" s="73"/>
      <c r="KYV536" s="73"/>
      <c r="KYW536" s="73"/>
      <c r="KYX536" s="73"/>
      <c r="KYY536" s="73"/>
      <c r="KYZ536" s="73"/>
      <c r="KZA536" s="73"/>
      <c r="KZB536" s="73"/>
      <c r="KZC536" s="73"/>
      <c r="KZD536" s="73"/>
      <c r="KZE536" s="73"/>
      <c r="KZF536" s="73"/>
      <c r="KZG536" s="73"/>
      <c r="KZH536" s="73"/>
      <c r="KZI536" s="73"/>
      <c r="KZJ536" s="73"/>
      <c r="KZK536" s="73"/>
      <c r="KZL536" s="73"/>
      <c r="KZM536" s="73"/>
      <c r="KZN536" s="73"/>
      <c r="KZO536" s="73"/>
      <c r="KZP536" s="73"/>
      <c r="KZQ536" s="73"/>
      <c r="KZR536" s="73"/>
      <c r="KZS536" s="73"/>
      <c r="KZT536" s="73"/>
      <c r="KZU536" s="73"/>
      <c r="KZV536" s="73"/>
      <c r="KZW536" s="73"/>
      <c r="KZX536" s="73"/>
      <c r="KZY536" s="73"/>
      <c r="KZZ536" s="73"/>
      <c r="LAA536" s="73"/>
      <c r="LAB536" s="73"/>
      <c r="LAC536" s="73"/>
      <c r="LAD536" s="73"/>
      <c r="LAE536" s="73"/>
      <c r="LAF536" s="73"/>
      <c r="LAG536" s="73"/>
      <c r="LAH536" s="73"/>
      <c r="LAI536" s="73"/>
      <c r="LAJ536" s="73"/>
      <c r="LAK536" s="73"/>
      <c r="LAL536" s="73"/>
      <c r="LAM536" s="73"/>
      <c r="LAN536" s="73"/>
      <c r="LAO536" s="73"/>
      <c r="LAP536" s="73"/>
      <c r="LAQ536" s="73"/>
      <c r="LAR536" s="73"/>
      <c r="LAS536" s="73"/>
      <c r="LAT536" s="73"/>
      <c r="LAU536" s="73"/>
      <c r="LAV536" s="73"/>
      <c r="LAW536" s="73"/>
      <c r="LAX536" s="73"/>
      <c r="LAY536" s="73"/>
      <c r="LAZ536" s="73"/>
      <c r="LBA536" s="73"/>
      <c r="LBB536" s="73"/>
      <c r="LBC536" s="73"/>
      <c r="LBD536" s="73"/>
      <c r="LBE536" s="73"/>
      <c r="LBF536" s="73"/>
      <c r="LBG536" s="73"/>
      <c r="LBH536" s="73"/>
      <c r="LBI536" s="73"/>
      <c r="LBJ536" s="73"/>
      <c r="LBK536" s="73"/>
      <c r="LBL536" s="73"/>
      <c r="LBM536" s="73"/>
      <c r="LBN536" s="73"/>
      <c r="LBO536" s="73"/>
      <c r="LBP536" s="73"/>
      <c r="LBQ536" s="73"/>
      <c r="LBR536" s="73"/>
      <c r="LBS536" s="73"/>
      <c r="LBT536" s="73"/>
      <c r="LBU536" s="73"/>
      <c r="LBV536" s="73"/>
      <c r="LBW536" s="73"/>
      <c r="LBX536" s="73"/>
      <c r="LBY536" s="73"/>
      <c r="LBZ536" s="73"/>
      <c r="LCA536" s="73"/>
      <c r="LCB536" s="73"/>
      <c r="LCC536" s="73"/>
      <c r="LCD536" s="73"/>
      <c r="LCE536" s="73"/>
      <c r="LCF536" s="73"/>
      <c r="LCG536" s="73"/>
      <c r="LCH536" s="73"/>
      <c r="LCI536" s="73"/>
      <c r="LCJ536" s="73"/>
      <c r="LCK536" s="73"/>
      <c r="LCL536" s="73"/>
      <c r="LCM536" s="73"/>
      <c r="LCN536" s="73"/>
      <c r="LCO536" s="73"/>
      <c r="LCP536" s="73"/>
      <c r="LCQ536" s="73"/>
      <c r="LCR536" s="73"/>
      <c r="LCS536" s="73"/>
      <c r="LCT536" s="73"/>
      <c r="LCU536" s="73"/>
      <c r="LCV536" s="73"/>
      <c r="LCW536" s="73"/>
      <c r="LCX536" s="73"/>
      <c r="LCY536" s="73"/>
      <c r="LCZ536" s="73"/>
      <c r="LDA536" s="73"/>
      <c r="LDB536" s="73"/>
      <c r="LDC536" s="73"/>
      <c r="LDD536" s="73"/>
      <c r="LDE536" s="73"/>
      <c r="LDF536" s="73"/>
      <c r="LDG536" s="73"/>
      <c r="LDH536" s="73"/>
      <c r="LDI536" s="73"/>
      <c r="LDJ536" s="73"/>
      <c r="LDK536" s="73"/>
      <c r="LDL536" s="73"/>
      <c r="LDM536" s="73"/>
      <c r="LDN536" s="73"/>
      <c r="LDO536" s="73"/>
      <c r="LDP536" s="73"/>
      <c r="LDQ536" s="73"/>
      <c r="LDR536" s="73"/>
      <c r="LDS536" s="73"/>
      <c r="LDT536" s="73"/>
      <c r="LDU536" s="73"/>
      <c r="LDV536" s="73"/>
      <c r="LDW536" s="73"/>
      <c r="LDX536" s="73"/>
      <c r="LDY536" s="73"/>
      <c r="LDZ536" s="73"/>
      <c r="LEA536" s="73"/>
      <c r="LEB536" s="73"/>
      <c r="LEC536" s="73"/>
      <c r="LED536" s="73"/>
      <c r="LEE536" s="73"/>
      <c r="LEF536" s="73"/>
      <c r="LEG536" s="73"/>
      <c r="LEH536" s="73"/>
      <c r="LEI536" s="73"/>
      <c r="LEJ536" s="73"/>
      <c r="LEK536" s="73"/>
      <c r="LEL536" s="73"/>
      <c r="LEM536" s="73"/>
      <c r="LEN536" s="73"/>
      <c r="LEO536" s="73"/>
      <c r="LEP536" s="73"/>
      <c r="LEQ536" s="73"/>
      <c r="LER536" s="73"/>
      <c r="LES536" s="73"/>
      <c r="LET536" s="73"/>
      <c r="LEU536" s="73"/>
      <c r="LEV536" s="73"/>
      <c r="LEW536" s="73"/>
      <c r="LEX536" s="73"/>
      <c r="LEY536" s="73"/>
      <c r="LEZ536" s="73"/>
      <c r="LFA536" s="73"/>
      <c r="LFB536" s="73"/>
      <c r="LFC536" s="73"/>
      <c r="LFD536" s="73"/>
      <c r="LFE536" s="73"/>
      <c r="LFF536" s="73"/>
      <c r="LFG536" s="73"/>
      <c r="LFH536" s="73"/>
      <c r="LFI536" s="73"/>
      <c r="LFJ536" s="73"/>
      <c r="LFK536" s="73"/>
      <c r="LFL536" s="73"/>
      <c r="LFM536" s="73"/>
      <c r="LFN536" s="73"/>
      <c r="LFO536" s="73"/>
      <c r="LFP536" s="73"/>
      <c r="LFQ536" s="73"/>
      <c r="LFR536" s="73"/>
      <c r="LFS536" s="73"/>
      <c r="LFT536" s="73"/>
      <c r="LFU536" s="73"/>
      <c r="LFV536" s="73"/>
      <c r="LFW536" s="73"/>
      <c r="LFX536" s="73"/>
      <c r="LFY536" s="73"/>
      <c r="LFZ536" s="73"/>
      <c r="LGA536" s="73"/>
      <c r="LGB536" s="73"/>
      <c r="LGC536" s="73"/>
      <c r="LGD536" s="73"/>
      <c r="LGE536" s="73"/>
      <c r="LGF536" s="73"/>
      <c r="LGG536" s="73"/>
      <c r="LGH536" s="73"/>
      <c r="LGI536" s="73"/>
      <c r="LGJ536" s="73"/>
      <c r="LGK536" s="73"/>
      <c r="LGL536" s="73"/>
      <c r="LGM536" s="73"/>
      <c r="LGN536" s="73"/>
      <c r="LGO536" s="73"/>
      <c r="LGP536" s="73"/>
      <c r="LGQ536" s="73"/>
      <c r="LGR536" s="73"/>
      <c r="LGS536" s="73"/>
      <c r="LGT536" s="73"/>
      <c r="LGU536" s="73"/>
      <c r="LGV536" s="73"/>
      <c r="LGW536" s="73"/>
      <c r="LGX536" s="73"/>
      <c r="LGY536" s="73"/>
      <c r="LGZ536" s="73"/>
      <c r="LHA536" s="73"/>
      <c r="LHB536" s="73"/>
      <c r="LHC536" s="73"/>
      <c r="LHD536" s="73"/>
      <c r="LHE536" s="73"/>
      <c r="LHF536" s="73"/>
      <c r="LHG536" s="73"/>
      <c r="LHH536" s="73"/>
      <c r="LHI536" s="73"/>
      <c r="LHJ536" s="73"/>
      <c r="LHK536" s="73"/>
      <c r="LHL536" s="73"/>
      <c r="LHM536" s="73"/>
      <c r="LHN536" s="73"/>
      <c r="LHO536" s="73"/>
      <c r="LHP536" s="73"/>
      <c r="LHQ536" s="73"/>
      <c r="LHR536" s="73"/>
      <c r="LHS536" s="73"/>
      <c r="LHT536" s="73"/>
      <c r="LHU536" s="73"/>
      <c r="LHV536" s="73"/>
      <c r="LHW536" s="73"/>
      <c r="LHX536" s="73"/>
      <c r="LHY536" s="73"/>
      <c r="LHZ536" s="73"/>
      <c r="LIA536" s="73"/>
      <c r="LIB536" s="73"/>
      <c r="LIC536" s="73"/>
      <c r="LID536" s="73"/>
      <c r="LIE536" s="73"/>
      <c r="LIF536" s="73"/>
      <c r="LIG536" s="73"/>
      <c r="LIH536" s="73"/>
      <c r="LII536" s="73"/>
      <c r="LIJ536" s="73"/>
      <c r="LIK536" s="73"/>
      <c r="LIL536" s="73"/>
      <c r="LIM536" s="73"/>
      <c r="LIN536" s="73"/>
      <c r="LIO536" s="73"/>
      <c r="LIP536" s="73"/>
      <c r="LIQ536" s="73"/>
      <c r="LIR536" s="73"/>
      <c r="LIS536" s="73"/>
      <c r="LIT536" s="73"/>
      <c r="LIU536" s="73"/>
      <c r="LIV536" s="73"/>
      <c r="LIW536" s="73"/>
      <c r="LIX536" s="73"/>
      <c r="LIY536" s="73"/>
      <c r="LIZ536" s="73"/>
      <c r="LJA536" s="73"/>
      <c r="LJB536" s="73"/>
      <c r="LJC536" s="73"/>
      <c r="LJD536" s="73"/>
      <c r="LJE536" s="73"/>
      <c r="LJF536" s="73"/>
      <c r="LJG536" s="73"/>
      <c r="LJH536" s="73"/>
      <c r="LJI536" s="73"/>
      <c r="LJJ536" s="73"/>
      <c r="LJK536" s="73"/>
      <c r="LJL536" s="73"/>
      <c r="LJM536" s="73"/>
      <c r="LJN536" s="73"/>
      <c r="LJO536" s="73"/>
      <c r="LJP536" s="73"/>
      <c r="LJQ536" s="73"/>
      <c r="LJR536" s="73"/>
      <c r="LJS536" s="73"/>
      <c r="LJT536" s="73"/>
      <c r="LJU536" s="73"/>
      <c r="LJV536" s="73"/>
      <c r="LJW536" s="73"/>
      <c r="LJX536" s="73"/>
      <c r="LJY536" s="73"/>
      <c r="LJZ536" s="73"/>
      <c r="LKA536" s="73"/>
      <c r="LKB536" s="73"/>
      <c r="LKC536" s="73"/>
      <c r="LKD536" s="73"/>
      <c r="LKE536" s="73"/>
      <c r="LKF536" s="73"/>
      <c r="LKG536" s="73"/>
      <c r="LKH536" s="73"/>
      <c r="LKI536" s="73"/>
      <c r="LKJ536" s="73"/>
      <c r="LKK536" s="73"/>
      <c r="LKL536" s="73"/>
      <c r="LKM536" s="73"/>
      <c r="LKN536" s="73"/>
      <c r="LKO536" s="73"/>
      <c r="LKP536" s="73"/>
      <c r="LKQ536" s="73"/>
      <c r="LKR536" s="73"/>
      <c r="LKS536" s="73"/>
      <c r="LKT536" s="73"/>
      <c r="LKU536" s="73"/>
      <c r="LKV536" s="73"/>
      <c r="LKW536" s="73"/>
      <c r="LKX536" s="73"/>
      <c r="LKY536" s="73"/>
      <c r="LKZ536" s="73"/>
      <c r="LLA536" s="73"/>
      <c r="LLB536" s="73"/>
      <c r="LLC536" s="73"/>
      <c r="LLD536" s="73"/>
      <c r="LLE536" s="73"/>
      <c r="LLF536" s="73"/>
      <c r="LLG536" s="73"/>
      <c r="LLH536" s="73"/>
      <c r="LLI536" s="73"/>
      <c r="LLJ536" s="73"/>
      <c r="LLK536" s="73"/>
      <c r="LLL536" s="73"/>
      <c r="LLM536" s="73"/>
      <c r="LLN536" s="73"/>
      <c r="LLO536" s="73"/>
      <c r="LLP536" s="73"/>
      <c r="LLQ536" s="73"/>
      <c r="LLR536" s="73"/>
      <c r="LLS536" s="73"/>
      <c r="LLT536" s="73"/>
      <c r="LLU536" s="73"/>
      <c r="LLV536" s="73"/>
      <c r="LLW536" s="73"/>
      <c r="LLX536" s="73"/>
      <c r="LLY536" s="73"/>
      <c r="LLZ536" s="73"/>
      <c r="LMA536" s="73"/>
      <c r="LMB536" s="73"/>
      <c r="LMC536" s="73"/>
      <c r="LMD536" s="73"/>
      <c r="LME536" s="73"/>
      <c r="LMF536" s="73"/>
      <c r="LMG536" s="73"/>
      <c r="LMH536" s="73"/>
      <c r="LMI536" s="73"/>
      <c r="LMJ536" s="73"/>
      <c r="LMK536" s="73"/>
      <c r="LML536" s="73"/>
      <c r="LMM536" s="73"/>
      <c r="LMN536" s="73"/>
      <c r="LMO536" s="73"/>
      <c r="LMP536" s="73"/>
      <c r="LMQ536" s="73"/>
      <c r="LMR536" s="73"/>
      <c r="LMS536" s="73"/>
      <c r="LMT536" s="73"/>
      <c r="LMU536" s="73"/>
      <c r="LMV536" s="73"/>
      <c r="LMW536" s="73"/>
      <c r="LMX536" s="73"/>
      <c r="LMY536" s="73"/>
      <c r="LMZ536" s="73"/>
      <c r="LNA536" s="73"/>
      <c r="LNB536" s="73"/>
      <c r="LNC536" s="73"/>
      <c r="LND536" s="73"/>
      <c r="LNE536" s="73"/>
      <c r="LNF536" s="73"/>
      <c r="LNG536" s="73"/>
      <c r="LNH536" s="73"/>
      <c r="LNI536" s="73"/>
      <c r="LNJ536" s="73"/>
      <c r="LNK536" s="73"/>
      <c r="LNL536" s="73"/>
      <c r="LNM536" s="73"/>
      <c r="LNN536" s="73"/>
      <c r="LNO536" s="73"/>
      <c r="LNP536" s="73"/>
      <c r="LNQ536" s="73"/>
      <c r="LNR536" s="73"/>
      <c r="LNS536" s="73"/>
      <c r="LNT536" s="73"/>
      <c r="LNU536" s="73"/>
      <c r="LNV536" s="73"/>
      <c r="LNW536" s="73"/>
      <c r="LNX536" s="73"/>
      <c r="LNY536" s="73"/>
      <c r="LNZ536" s="73"/>
      <c r="LOA536" s="73"/>
      <c r="LOB536" s="73"/>
      <c r="LOC536" s="73"/>
      <c r="LOD536" s="73"/>
      <c r="LOE536" s="73"/>
      <c r="LOF536" s="73"/>
      <c r="LOG536" s="73"/>
      <c r="LOH536" s="73"/>
      <c r="LOI536" s="73"/>
      <c r="LOJ536" s="73"/>
      <c r="LOK536" s="73"/>
      <c r="LOL536" s="73"/>
      <c r="LOM536" s="73"/>
      <c r="LON536" s="73"/>
      <c r="LOO536" s="73"/>
      <c r="LOP536" s="73"/>
      <c r="LOQ536" s="73"/>
      <c r="LOR536" s="73"/>
      <c r="LOS536" s="73"/>
      <c r="LOT536" s="73"/>
      <c r="LOU536" s="73"/>
      <c r="LOV536" s="73"/>
      <c r="LOW536" s="73"/>
      <c r="LOX536" s="73"/>
      <c r="LOY536" s="73"/>
      <c r="LOZ536" s="73"/>
      <c r="LPA536" s="73"/>
      <c r="LPB536" s="73"/>
      <c r="LPC536" s="73"/>
      <c r="LPD536" s="73"/>
      <c r="LPE536" s="73"/>
      <c r="LPF536" s="73"/>
      <c r="LPG536" s="73"/>
      <c r="LPH536" s="73"/>
      <c r="LPI536" s="73"/>
      <c r="LPJ536" s="73"/>
      <c r="LPK536" s="73"/>
      <c r="LPL536" s="73"/>
      <c r="LPM536" s="73"/>
      <c r="LPN536" s="73"/>
      <c r="LPO536" s="73"/>
      <c r="LPP536" s="73"/>
      <c r="LPQ536" s="73"/>
      <c r="LPR536" s="73"/>
      <c r="LPS536" s="73"/>
      <c r="LPT536" s="73"/>
      <c r="LPU536" s="73"/>
      <c r="LPV536" s="73"/>
      <c r="LPW536" s="73"/>
      <c r="LPX536" s="73"/>
      <c r="LPY536" s="73"/>
      <c r="LPZ536" s="73"/>
      <c r="LQA536" s="73"/>
      <c r="LQB536" s="73"/>
      <c r="LQC536" s="73"/>
      <c r="LQD536" s="73"/>
      <c r="LQE536" s="73"/>
      <c r="LQF536" s="73"/>
      <c r="LQG536" s="73"/>
      <c r="LQH536" s="73"/>
      <c r="LQI536" s="73"/>
      <c r="LQJ536" s="73"/>
      <c r="LQK536" s="73"/>
      <c r="LQL536" s="73"/>
      <c r="LQM536" s="73"/>
      <c r="LQN536" s="73"/>
      <c r="LQO536" s="73"/>
      <c r="LQP536" s="73"/>
      <c r="LQQ536" s="73"/>
      <c r="LQR536" s="73"/>
      <c r="LQS536" s="73"/>
      <c r="LQT536" s="73"/>
      <c r="LQU536" s="73"/>
      <c r="LQV536" s="73"/>
      <c r="LQW536" s="73"/>
      <c r="LQX536" s="73"/>
      <c r="LQY536" s="73"/>
      <c r="LQZ536" s="73"/>
      <c r="LRA536" s="73"/>
      <c r="LRB536" s="73"/>
      <c r="LRC536" s="73"/>
      <c r="LRD536" s="73"/>
      <c r="LRE536" s="73"/>
      <c r="LRF536" s="73"/>
      <c r="LRG536" s="73"/>
      <c r="LRH536" s="73"/>
      <c r="LRI536" s="73"/>
      <c r="LRJ536" s="73"/>
      <c r="LRK536" s="73"/>
      <c r="LRL536" s="73"/>
      <c r="LRM536" s="73"/>
      <c r="LRN536" s="73"/>
      <c r="LRO536" s="73"/>
      <c r="LRP536" s="73"/>
      <c r="LRQ536" s="73"/>
      <c r="LRR536" s="73"/>
      <c r="LRS536" s="73"/>
      <c r="LRT536" s="73"/>
      <c r="LRU536" s="73"/>
      <c r="LRV536" s="73"/>
      <c r="LRW536" s="73"/>
      <c r="LRX536" s="73"/>
      <c r="LRY536" s="73"/>
      <c r="LRZ536" s="73"/>
      <c r="LSA536" s="73"/>
      <c r="LSB536" s="73"/>
      <c r="LSC536" s="73"/>
      <c r="LSD536" s="73"/>
      <c r="LSE536" s="73"/>
      <c r="LSF536" s="73"/>
      <c r="LSG536" s="73"/>
      <c r="LSH536" s="73"/>
      <c r="LSI536" s="73"/>
      <c r="LSJ536" s="73"/>
      <c r="LSK536" s="73"/>
      <c r="LSL536" s="73"/>
      <c r="LSM536" s="73"/>
      <c r="LSN536" s="73"/>
      <c r="LSO536" s="73"/>
      <c r="LSP536" s="73"/>
      <c r="LSQ536" s="73"/>
      <c r="LSR536" s="73"/>
      <c r="LSS536" s="73"/>
      <c r="LST536" s="73"/>
      <c r="LSU536" s="73"/>
      <c r="LSV536" s="73"/>
      <c r="LSW536" s="73"/>
      <c r="LSX536" s="73"/>
      <c r="LSY536" s="73"/>
      <c r="LSZ536" s="73"/>
      <c r="LTA536" s="73"/>
      <c r="LTB536" s="73"/>
      <c r="LTC536" s="73"/>
      <c r="LTD536" s="73"/>
      <c r="LTE536" s="73"/>
      <c r="LTF536" s="73"/>
      <c r="LTG536" s="73"/>
      <c r="LTH536" s="73"/>
      <c r="LTI536" s="73"/>
      <c r="LTJ536" s="73"/>
      <c r="LTK536" s="73"/>
      <c r="LTL536" s="73"/>
      <c r="LTM536" s="73"/>
      <c r="LTN536" s="73"/>
      <c r="LTO536" s="73"/>
      <c r="LTP536" s="73"/>
      <c r="LTQ536" s="73"/>
      <c r="LTR536" s="73"/>
      <c r="LTS536" s="73"/>
      <c r="LTT536" s="73"/>
      <c r="LTU536" s="73"/>
      <c r="LTV536" s="73"/>
      <c r="LTW536" s="73"/>
      <c r="LTX536" s="73"/>
      <c r="LTY536" s="73"/>
      <c r="LTZ536" s="73"/>
      <c r="LUA536" s="73"/>
      <c r="LUB536" s="73"/>
      <c r="LUC536" s="73"/>
      <c r="LUD536" s="73"/>
      <c r="LUE536" s="73"/>
      <c r="LUF536" s="73"/>
      <c r="LUG536" s="73"/>
      <c r="LUH536" s="73"/>
      <c r="LUI536" s="73"/>
      <c r="LUJ536" s="73"/>
      <c r="LUK536" s="73"/>
      <c r="LUL536" s="73"/>
      <c r="LUM536" s="73"/>
      <c r="LUN536" s="73"/>
      <c r="LUO536" s="73"/>
      <c r="LUP536" s="73"/>
      <c r="LUQ536" s="73"/>
      <c r="LUR536" s="73"/>
      <c r="LUS536" s="73"/>
      <c r="LUT536" s="73"/>
      <c r="LUU536" s="73"/>
      <c r="LUV536" s="73"/>
      <c r="LUW536" s="73"/>
      <c r="LUX536" s="73"/>
      <c r="LUY536" s="73"/>
      <c r="LUZ536" s="73"/>
      <c r="LVA536" s="73"/>
      <c r="LVB536" s="73"/>
      <c r="LVC536" s="73"/>
      <c r="LVD536" s="73"/>
      <c r="LVE536" s="73"/>
      <c r="LVF536" s="73"/>
      <c r="LVG536" s="73"/>
      <c r="LVH536" s="73"/>
      <c r="LVI536" s="73"/>
      <c r="LVJ536" s="73"/>
      <c r="LVK536" s="73"/>
      <c r="LVL536" s="73"/>
      <c r="LVM536" s="73"/>
      <c r="LVN536" s="73"/>
      <c r="LVO536" s="73"/>
      <c r="LVP536" s="73"/>
      <c r="LVQ536" s="73"/>
      <c r="LVR536" s="73"/>
      <c r="LVS536" s="73"/>
      <c r="LVT536" s="73"/>
      <c r="LVU536" s="73"/>
      <c r="LVV536" s="73"/>
      <c r="LVW536" s="73"/>
      <c r="LVX536" s="73"/>
      <c r="LVY536" s="73"/>
      <c r="LVZ536" s="73"/>
      <c r="LWA536" s="73"/>
      <c r="LWB536" s="73"/>
      <c r="LWC536" s="73"/>
      <c r="LWD536" s="73"/>
      <c r="LWE536" s="73"/>
      <c r="LWF536" s="73"/>
      <c r="LWG536" s="73"/>
      <c r="LWH536" s="73"/>
      <c r="LWI536" s="73"/>
      <c r="LWJ536" s="73"/>
      <c r="LWK536" s="73"/>
      <c r="LWL536" s="73"/>
      <c r="LWM536" s="73"/>
      <c r="LWN536" s="73"/>
      <c r="LWO536" s="73"/>
      <c r="LWP536" s="73"/>
      <c r="LWQ536" s="73"/>
      <c r="LWR536" s="73"/>
      <c r="LWS536" s="73"/>
      <c r="LWT536" s="73"/>
      <c r="LWU536" s="73"/>
      <c r="LWV536" s="73"/>
      <c r="LWW536" s="73"/>
      <c r="LWX536" s="73"/>
      <c r="LWY536" s="73"/>
      <c r="LWZ536" s="73"/>
      <c r="LXA536" s="73"/>
      <c r="LXB536" s="73"/>
      <c r="LXC536" s="73"/>
      <c r="LXD536" s="73"/>
      <c r="LXE536" s="73"/>
      <c r="LXF536" s="73"/>
      <c r="LXG536" s="73"/>
      <c r="LXH536" s="73"/>
      <c r="LXI536" s="73"/>
      <c r="LXJ536" s="73"/>
      <c r="LXK536" s="73"/>
      <c r="LXL536" s="73"/>
      <c r="LXM536" s="73"/>
      <c r="LXN536" s="73"/>
      <c r="LXO536" s="73"/>
      <c r="LXP536" s="73"/>
      <c r="LXQ536" s="73"/>
      <c r="LXR536" s="73"/>
      <c r="LXS536" s="73"/>
      <c r="LXT536" s="73"/>
      <c r="LXU536" s="73"/>
      <c r="LXV536" s="73"/>
      <c r="LXW536" s="73"/>
      <c r="LXX536" s="73"/>
      <c r="LXY536" s="73"/>
      <c r="LXZ536" s="73"/>
      <c r="LYA536" s="73"/>
      <c r="LYB536" s="73"/>
      <c r="LYC536" s="73"/>
      <c r="LYD536" s="73"/>
      <c r="LYE536" s="73"/>
      <c r="LYF536" s="73"/>
      <c r="LYG536" s="73"/>
      <c r="LYH536" s="73"/>
      <c r="LYI536" s="73"/>
      <c r="LYJ536" s="73"/>
      <c r="LYK536" s="73"/>
      <c r="LYL536" s="73"/>
      <c r="LYM536" s="73"/>
      <c r="LYN536" s="73"/>
      <c r="LYO536" s="73"/>
      <c r="LYP536" s="73"/>
      <c r="LYQ536" s="73"/>
      <c r="LYR536" s="73"/>
      <c r="LYS536" s="73"/>
      <c r="LYT536" s="73"/>
      <c r="LYU536" s="73"/>
      <c r="LYV536" s="73"/>
      <c r="LYW536" s="73"/>
      <c r="LYX536" s="73"/>
      <c r="LYY536" s="73"/>
      <c r="LYZ536" s="73"/>
      <c r="LZA536" s="73"/>
      <c r="LZB536" s="73"/>
      <c r="LZC536" s="73"/>
      <c r="LZD536" s="73"/>
      <c r="LZE536" s="73"/>
      <c r="LZF536" s="73"/>
      <c r="LZG536" s="73"/>
      <c r="LZH536" s="73"/>
      <c r="LZI536" s="73"/>
      <c r="LZJ536" s="73"/>
      <c r="LZK536" s="73"/>
      <c r="LZL536" s="73"/>
      <c r="LZM536" s="73"/>
      <c r="LZN536" s="73"/>
      <c r="LZO536" s="73"/>
      <c r="LZP536" s="73"/>
      <c r="LZQ536" s="73"/>
      <c r="LZR536" s="73"/>
      <c r="LZS536" s="73"/>
      <c r="LZT536" s="73"/>
      <c r="LZU536" s="73"/>
      <c r="LZV536" s="73"/>
      <c r="LZW536" s="73"/>
      <c r="LZX536" s="73"/>
      <c r="LZY536" s="73"/>
      <c r="LZZ536" s="73"/>
      <c r="MAA536" s="73"/>
      <c r="MAB536" s="73"/>
      <c r="MAC536" s="73"/>
      <c r="MAD536" s="73"/>
      <c r="MAE536" s="73"/>
      <c r="MAF536" s="73"/>
      <c r="MAG536" s="73"/>
      <c r="MAH536" s="73"/>
      <c r="MAI536" s="73"/>
      <c r="MAJ536" s="73"/>
      <c r="MAK536" s="73"/>
      <c r="MAL536" s="73"/>
      <c r="MAM536" s="73"/>
      <c r="MAN536" s="73"/>
      <c r="MAO536" s="73"/>
      <c r="MAP536" s="73"/>
      <c r="MAQ536" s="73"/>
      <c r="MAR536" s="73"/>
      <c r="MAS536" s="73"/>
      <c r="MAT536" s="73"/>
      <c r="MAU536" s="73"/>
      <c r="MAV536" s="73"/>
      <c r="MAW536" s="73"/>
      <c r="MAX536" s="73"/>
      <c r="MAY536" s="73"/>
      <c r="MAZ536" s="73"/>
      <c r="MBA536" s="73"/>
      <c r="MBB536" s="73"/>
      <c r="MBC536" s="73"/>
      <c r="MBD536" s="73"/>
      <c r="MBE536" s="73"/>
      <c r="MBF536" s="73"/>
      <c r="MBG536" s="73"/>
      <c r="MBH536" s="73"/>
      <c r="MBI536" s="73"/>
      <c r="MBJ536" s="73"/>
      <c r="MBK536" s="73"/>
      <c r="MBL536" s="73"/>
      <c r="MBM536" s="73"/>
      <c r="MBN536" s="73"/>
      <c r="MBO536" s="73"/>
      <c r="MBP536" s="73"/>
      <c r="MBQ536" s="73"/>
      <c r="MBR536" s="73"/>
      <c r="MBS536" s="73"/>
      <c r="MBT536" s="73"/>
      <c r="MBU536" s="73"/>
      <c r="MBV536" s="73"/>
      <c r="MBW536" s="73"/>
      <c r="MBX536" s="73"/>
      <c r="MBY536" s="73"/>
      <c r="MBZ536" s="73"/>
      <c r="MCA536" s="73"/>
      <c r="MCB536" s="73"/>
      <c r="MCC536" s="73"/>
      <c r="MCD536" s="73"/>
      <c r="MCE536" s="73"/>
      <c r="MCF536" s="73"/>
      <c r="MCG536" s="73"/>
      <c r="MCH536" s="73"/>
      <c r="MCI536" s="73"/>
      <c r="MCJ536" s="73"/>
      <c r="MCK536" s="73"/>
      <c r="MCL536" s="73"/>
      <c r="MCM536" s="73"/>
      <c r="MCN536" s="73"/>
      <c r="MCO536" s="73"/>
      <c r="MCP536" s="73"/>
      <c r="MCQ536" s="73"/>
      <c r="MCR536" s="73"/>
      <c r="MCS536" s="73"/>
      <c r="MCT536" s="73"/>
      <c r="MCU536" s="73"/>
      <c r="MCV536" s="73"/>
      <c r="MCW536" s="73"/>
      <c r="MCX536" s="73"/>
      <c r="MCY536" s="73"/>
      <c r="MCZ536" s="73"/>
      <c r="MDA536" s="73"/>
      <c r="MDB536" s="73"/>
      <c r="MDC536" s="73"/>
      <c r="MDD536" s="73"/>
      <c r="MDE536" s="73"/>
      <c r="MDF536" s="73"/>
      <c r="MDG536" s="73"/>
      <c r="MDH536" s="73"/>
      <c r="MDI536" s="73"/>
      <c r="MDJ536" s="73"/>
      <c r="MDK536" s="73"/>
      <c r="MDL536" s="73"/>
      <c r="MDM536" s="73"/>
      <c r="MDN536" s="73"/>
      <c r="MDO536" s="73"/>
      <c r="MDP536" s="73"/>
      <c r="MDQ536" s="73"/>
      <c r="MDR536" s="73"/>
      <c r="MDS536" s="73"/>
      <c r="MDT536" s="73"/>
      <c r="MDU536" s="73"/>
      <c r="MDV536" s="73"/>
      <c r="MDW536" s="73"/>
      <c r="MDX536" s="73"/>
      <c r="MDY536" s="73"/>
      <c r="MDZ536" s="73"/>
      <c r="MEA536" s="73"/>
      <c r="MEB536" s="73"/>
      <c r="MEC536" s="73"/>
      <c r="MED536" s="73"/>
      <c r="MEE536" s="73"/>
      <c r="MEF536" s="73"/>
      <c r="MEG536" s="73"/>
      <c r="MEH536" s="73"/>
      <c r="MEI536" s="73"/>
      <c r="MEJ536" s="73"/>
      <c r="MEK536" s="73"/>
      <c r="MEL536" s="73"/>
      <c r="MEM536" s="73"/>
      <c r="MEN536" s="73"/>
      <c r="MEO536" s="73"/>
      <c r="MEP536" s="73"/>
      <c r="MEQ536" s="73"/>
      <c r="MER536" s="73"/>
      <c r="MES536" s="73"/>
      <c r="MET536" s="73"/>
      <c r="MEU536" s="73"/>
      <c r="MEV536" s="73"/>
      <c r="MEW536" s="73"/>
      <c r="MEX536" s="73"/>
      <c r="MEY536" s="73"/>
      <c r="MEZ536" s="73"/>
      <c r="MFA536" s="73"/>
      <c r="MFB536" s="73"/>
      <c r="MFC536" s="73"/>
      <c r="MFD536" s="73"/>
      <c r="MFE536" s="73"/>
      <c r="MFF536" s="73"/>
      <c r="MFG536" s="73"/>
      <c r="MFH536" s="73"/>
      <c r="MFI536" s="73"/>
      <c r="MFJ536" s="73"/>
      <c r="MFK536" s="73"/>
      <c r="MFL536" s="73"/>
      <c r="MFM536" s="73"/>
      <c r="MFN536" s="73"/>
      <c r="MFO536" s="73"/>
      <c r="MFP536" s="73"/>
      <c r="MFQ536" s="73"/>
      <c r="MFR536" s="73"/>
      <c r="MFS536" s="73"/>
      <c r="MFT536" s="73"/>
      <c r="MFU536" s="73"/>
      <c r="MFV536" s="73"/>
      <c r="MFW536" s="73"/>
      <c r="MFX536" s="73"/>
      <c r="MFY536" s="73"/>
      <c r="MFZ536" s="73"/>
      <c r="MGA536" s="73"/>
      <c r="MGB536" s="73"/>
      <c r="MGC536" s="73"/>
      <c r="MGD536" s="73"/>
      <c r="MGE536" s="73"/>
      <c r="MGF536" s="73"/>
      <c r="MGG536" s="73"/>
      <c r="MGH536" s="73"/>
      <c r="MGI536" s="73"/>
      <c r="MGJ536" s="73"/>
      <c r="MGK536" s="73"/>
      <c r="MGL536" s="73"/>
      <c r="MGM536" s="73"/>
      <c r="MGN536" s="73"/>
      <c r="MGO536" s="73"/>
      <c r="MGP536" s="73"/>
      <c r="MGQ536" s="73"/>
      <c r="MGR536" s="73"/>
      <c r="MGS536" s="73"/>
      <c r="MGT536" s="73"/>
      <c r="MGU536" s="73"/>
      <c r="MGV536" s="73"/>
      <c r="MGW536" s="73"/>
      <c r="MGX536" s="73"/>
      <c r="MGY536" s="73"/>
      <c r="MGZ536" s="73"/>
      <c r="MHA536" s="73"/>
      <c r="MHB536" s="73"/>
      <c r="MHC536" s="73"/>
      <c r="MHD536" s="73"/>
      <c r="MHE536" s="73"/>
      <c r="MHF536" s="73"/>
      <c r="MHG536" s="73"/>
      <c r="MHH536" s="73"/>
      <c r="MHI536" s="73"/>
      <c r="MHJ536" s="73"/>
      <c r="MHK536" s="73"/>
      <c r="MHL536" s="73"/>
      <c r="MHM536" s="73"/>
      <c r="MHN536" s="73"/>
      <c r="MHO536" s="73"/>
      <c r="MHP536" s="73"/>
      <c r="MHQ536" s="73"/>
      <c r="MHR536" s="73"/>
      <c r="MHS536" s="73"/>
      <c r="MHT536" s="73"/>
      <c r="MHU536" s="73"/>
      <c r="MHV536" s="73"/>
      <c r="MHW536" s="73"/>
      <c r="MHX536" s="73"/>
      <c r="MHY536" s="73"/>
      <c r="MHZ536" s="73"/>
      <c r="MIA536" s="73"/>
      <c r="MIB536" s="73"/>
      <c r="MIC536" s="73"/>
      <c r="MID536" s="73"/>
      <c r="MIE536" s="73"/>
      <c r="MIF536" s="73"/>
      <c r="MIG536" s="73"/>
      <c r="MIH536" s="73"/>
      <c r="MII536" s="73"/>
      <c r="MIJ536" s="73"/>
      <c r="MIK536" s="73"/>
      <c r="MIL536" s="73"/>
      <c r="MIM536" s="73"/>
      <c r="MIN536" s="73"/>
      <c r="MIO536" s="73"/>
      <c r="MIP536" s="73"/>
      <c r="MIQ536" s="73"/>
      <c r="MIR536" s="73"/>
      <c r="MIS536" s="73"/>
      <c r="MIT536" s="73"/>
      <c r="MIU536" s="73"/>
      <c r="MIV536" s="73"/>
      <c r="MIW536" s="73"/>
      <c r="MIX536" s="73"/>
      <c r="MIY536" s="73"/>
      <c r="MIZ536" s="73"/>
      <c r="MJA536" s="73"/>
      <c r="MJB536" s="73"/>
      <c r="MJC536" s="73"/>
      <c r="MJD536" s="73"/>
      <c r="MJE536" s="73"/>
      <c r="MJF536" s="73"/>
      <c r="MJG536" s="73"/>
      <c r="MJH536" s="73"/>
      <c r="MJI536" s="73"/>
      <c r="MJJ536" s="73"/>
      <c r="MJK536" s="73"/>
      <c r="MJL536" s="73"/>
      <c r="MJM536" s="73"/>
      <c r="MJN536" s="73"/>
      <c r="MJO536" s="73"/>
      <c r="MJP536" s="73"/>
      <c r="MJQ536" s="73"/>
      <c r="MJR536" s="73"/>
      <c r="MJS536" s="73"/>
      <c r="MJT536" s="73"/>
      <c r="MJU536" s="73"/>
      <c r="MJV536" s="73"/>
      <c r="MJW536" s="73"/>
      <c r="MJX536" s="73"/>
      <c r="MJY536" s="73"/>
      <c r="MJZ536" s="73"/>
      <c r="MKA536" s="73"/>
      <c r="MKB536" s="73"/>
      <c r="MKC536" s="73"/>
      <c r="MKD536" s="73"/>
      <c r="MKE536" s="73"/>
      <c r="MKF536" s="73"/>
      <c r="MKG536" s="73"/>
      <c r="MKH536" s="73"/>
      <c r="MKI536" s="73"/>
      <c r="MKJ536" s="73"/>
      <c r="MKK536" s="73"/>
      <c r="MKL536" s="73"/>
      <c r="MKM536" s="73"/>
      <c r="MKN536" s="73"/>
      <c r="MKO536" s="73"/>
      <c r="MKP536" s="73"/>
      <c r="MKQ536" s="73"/>
      <c r="MKR536" s="73"/>
      <c r="MKS536" s="73"/>
      <c r="MKT536" s="73"/>
      <c r="MKU536" s="73"/>
      <c r="MKV536" s="73"/>
      <c r="MKW536" s="73"/>
      <c r="MKX536" s="73"/>
      <c r="MKY536" s="73"/>
      <c r="MKZ536" s="73"/>
      <c r="MLA536" s="73"/>
      <c r="MLB536" s="73"/>
      <c r="MLC536" s="73"/>
      <c r="MLD536" s="73"/>
      <c r="MLE536" s="73"/>
      <c r="MLF536" s="73"/>
      <c r="MLG536" s="73"/>
      <c r="MLH536" s="73"/>
      <c r="MLI536" s="73"/>
      <c r="MLJ536" s="73"/>
      <c r="MLK536" s="73"/>
      <c r="MLL536" s="73"/>
      <c r="MLM536" s="73"/>
      <c r="MLN536" s="73"/>
      <c r="MLO536" s="73"/>
      <c r="MLP536" s="73"/>
      <c r="MLQ536" s="73"/>
      <c r="MLR536" s="73"/>
      <c r="MLS536" s="73"/>
      <c r="MLT536" s="73"/>
      <c r="MLU536" s="73"/>
      <c r="MLV536" s="73"/>
      <c r="MLW536" s="73"/>
      <c r="MLX536" s="73"/>
      <c r="MLY536" s="73"/>
      <c r="MLZ536" s="73"/>
      <c r="MMA536" s="73"/>
      <c r="MMB536" s="73"/>
      <c r="MMC536" s="73"/>
      <c r="MMD536" s="73"/>
      <c r="MME536" s="73"/>
      <c r="MMF536" s="73"/>
      <c r="MMG536" s="73"/>
      <c r="MMH536" s="73"/>
      <c r="MMI536" s="73"/>
      <c r="MMJ536" s="73"/>
      <c r="MMK536" s="73"/>
      <c r="MML536" s="73"/>
      <c r="MMM536" s="73"/>
      <c r="MMN536" s="73"/>
      <c r="MMO536" s="73"/>
      <c r="MMP536" s="73"/>
      <c r="MMQ536" s="73"/>
      <c r="MMR536" s="73"/>
      <c r="MMS536" s="73"/>
      <c r="MMT536" s="73"/>
      <c r="MMU536" s="73"/>
      <c r="MMV536" s="73"/>
      <c r="MMW536" s="73"/>
      <c r="MMX536" s="73"/>
      <c r="MMY536" s="73"/>
      <c r="MMZ536" s="73"/>
      <c r="MNA536" s="73"/>
      <c r="MNB536" s="73"/>
      <c r="MNC536" s="73"/>
      <c r="MND536" s="73"/>
      <c r="MNE536" s="73"/>
      <c r="MNF536" s="73"/>
      <c r="MNG536" s="73"/>
      <c r="MNH536" s="73"/>
      <c r="MNI536" s="73"/>
      <c r="MNJ536" s="73"/>
      <c r="MNK536" s="73"/>
      <c r="MNL536" s="73"/>
      <c r="MNM536" s="73"/>
      <c r="MNN536" s="73"/>
      <c r="MNO536" s="73"/>
      <c r="MNP536" s="73"/>
      <c r="MNQ536" s="73"/>
      <c r="MNR536" s="73"/>
      <c r="MNS536" s="73"/>
      <c r="MNT536" s="73"/>
      <c r="MNU536" s="73"/>
      <c r="MNV536" s="73"/>
      <c r="MNW536" s="73"/>
      <c r="MNX536" s="73"/>
      <c r="MNY536" s="73"/>
      <c r="MNZ536" s="73"/>
      <c r="MOA536" s="73"/>
      <c r="MOB536" s="73"/>
      <c r="MOC536" s="73"/>
      <c r="MOD536" s="73"/>
      <c r="MOE536" s="73"/>
      <c r="MOF536" s="73"/>
      <c r="MOG536" s="73"/>
      <c r="MOH536" s="73"/>
      <c r="MOI536" s="73"/>
      <c r="MOJ536" s="73"/>
      <c r="MOK536" s="73"/>
      <c r="MOL536" s="73"/>
      <c r="MOM536" s="73"/>
      <c r="MON536" s="73"/>
      <c r="MOO536" s="73"/>
      <c r="MOP536" s="73"/>
      <c r="MOQ536" s="73"/>
      <c r="MOR536" s="73"/>
      <c r="MOS536" s="73"/>
      <c r="MOT536" s="73"/>
      <c r="MOU536" s="73"/>
      <c r="MOV536" s="73"/>
      <c r="MOW536" s="73"/>
      <c r="MOX536" s="73"/>
      <c r="MOY536" s="73"/>
      <c r="MOZ536" s="73"/>
      <c r="MPA536" s="73"/>
      <c r="MPB536" s="73"/>
      <c r="MPC536" s="73"/>
      <c r="MPD536" s="73"/>
      <c r="MPE536" s="73"/>
      <c r="MPF536" s="73"/>
      <c r="MPG536" s="73"/>
      <c r="MPH536" s="73"/>
      <c r="MPI536" s="73"/>
      <c r="MPJ536" s="73"/>
      <c r="MPK536" s="73"/>
      <c r="MPL536" s="73"/>
      <c r="MPM536" s="73"/>
      <c r="MPN536" s="73"/>
      <c r="MPO536" s="73"/>
      <c r="MPP536" s="73"/>
      <c r="MPQ536" s="73"/>
      <c r="MPR536" s="73"/>
      <c r="MPS536" s="73"/>
      <c r="MPT536" s="73"/>
      <c r="MPU536" s="73"/>
      <c r="MPV536" s="73"/>
      <c r="MPW536" s="73"/>
      <c r="MPX536" s="73"/>
      <c r="MPY536" s="73"/>
      <c r="MPZ536" s="73"/>
      <c r="MQA536" s="73"/>
      <c r="MQB536" s="73"/>
      <c r="MQC536" s="73"/>
      <c r="MQD536" s="73"/>
      <c r="MQE536" s="73"/>
      <c r="MQF536" s="73"/>
      <c r="MQG536" s="73"/>
      <c r="MQH536" s="73"/>
      <c r="MQI536" s="73"/>
      <c r="MQJ536" s="73"/>
      <c r="MQK536" s="73"/>
      <c r="MQL536" s="73"/>
      <c r="MQM536" s="73"/>
      <c r="MQN536" s="73"/>
      <c r="MQO536" s="73"/>
      <c r="MQP536" s="73"/>
      <c r="MQQ536" s="73"/>
      <c r="MQR536" s="73"/>
      <c r="MQS536" s="73"/>
      <c r="MQT536" s="73"/>
      <c r="MQU536" s="73"/>
      <c r="MQV536" s="73"/>
      <c r="MQW536" s="73"/>
      <c r="MQX536" s="73"/>
      <c r="MQY536" s="73"/>
      <c r="MQZ536" s="73"/>
      <c r="MRA536" s="73"/>
      <c r="MRB536" s="73"/>
      <c r="MRC536" s="73"/>
      <c r="MRD536" s="73"/>
      <c r="MRE536" s="73"/>
      <c r="MRF536" s="73"/>
      <c r="MRG536" s="73"/>
      <c r="MRH536" s="73"/>
      <c r="MRI536" s="73"/>
      <c r="MRJ536" s="73"/>
      <c r="MRK536" s="73"/>
      <c r="MRL536" s="73"/>
      <c r="MRM536" s="73"/>
      <c r="MRN536" s="73"/>
      <c r="MRO536" s="73"/>
      <c r="MRP536" s="73"/>
      <c r="MRQ536" s="73"/>
      <c r="MRR536" s="73"/>
      <c r="MRS536" s="73"/>
      <c r="MRT536" s="73"/>
      <c r="MRU536" s="73"/>
      <c r="MRV536" s="73"/>
      <c r="MRW536" s="73"/>
      <c r="MRX536" s="73"/>
      <c r="MRY536" s="73"/>
      <c r="MRZ536" s="73"/>
      <c r="MSA536" s="73"/>
      <c r="MSB536" s="73"/>
      <c r="MSC536" s="73"/>
      <c r="MSD536" s="73"/>
      <c r="MSE536" s="73"/>
      <c r="MSF536" s="73"/>
      <c r="MSG536" s="73"/>
      <c r="MSH536" s="73"/>
      <c r="MSI536" s="73"/>
      <c r="MSJ536" s="73"/>
      <c r="MSK536" s="73"/>
      <c r="MSL536" s="73"/>
      <c r="MSM536" s="73"/>
      <c r="MSN536" s="73"/>
      <c r="MSO536" s="73"/>
      <c r="MSP536" s="73"/>
      <c r="MSQ536" s="73"/>
      <c r="MSR536" s="73"/>
      <c r="MSS536" s="73"/>
      <c r="MST536" s="73"/>
      <c r="MSU536" s="73"/>
      <c r="MSV536" s="73"/>
      <c r="MSW536" s="73"/>
      <c r="MSX536" s="73"/>
      <c r="MSY536" s="73"/>
      <c r="MSZ536" s="73"/>
      <c r="MTA536" s="73"/>
      <c r="MTB536" s="73"/>
      <c r="MTC536" s="73"/>
      <c r="MTD536" s="73"/>
      <c r="MTE536" s="73"/>
      <c r="MTF536" s="73"/>
      <c r="MTG536" s="73"/>
      <c r="MTH536" s="73"/>
      <c r="MTI536" s="73"/>
      <c r="MTJ536" s="73"/>
      <c r="MTK536" s="73"/>
      <c r="MTL536" s="73"/>
      <c r="MTM536" s="73"/>
      <c r="MTN536" s="73"/>
      <c r="MTO536" s="73"/>
      <c r="MTP536" s="73"/>
      <c r="MTQ536" s="73"/>
      <c r="MTR536" s="73"/>
      <c r="MTS536" s="73"/>
      <c r="MTT536" s="73"/>
      <c r="MTU536" s="73"/>
      <c r="MTV536" s="73"/>
      <c r="MTW536" s="73"/>
      <c r="MTX536" s="73"/>
      <c r="MTY536" s="73"/>
      <c r="MTZ536" s="73"/>
      <c r="MUA536" s="73"/>
      <c r="MUB536" s="73"/>
      <c r="MUC536" s="73"/>
      <c r="MUD536" s="73"/>
      <c r="MUE536" s="73"/>
      <c r="MUF536" s="73"/>
      <c r="MUG536" s="73"/>
      <c r="MUH536" s="73"/>
      <c r="MUI536" s="73"/>
      <c r="MUJ536" s="73"/>
      <c r="MUK536" s="73"/>
      <c r="MUL536" s="73"/>
      <c r="MUM536" s="73"/>
      <c r="MUN536" s="73"/>
      <c r="MUO536" s="73"/>
      <c r="MUP536" s="73"/>
      <c r="MUQ536" s="73"/>
      <c r="MUR536" s="73"/>
      <c r="MUS536" s="73"/>
      <c r="MUT536" s="73"/>
      <c r="MUU536" s="73"/>
      <c r="MUV536" s="73"/>
      <c r="MUW536" s="73"/>
      <c r="MUX536" s="73"/>
      <c r="MUY536" s="73"/>
      <c r="MUZ536" s="73"/>
      <c r="MVA536" s="73"/>
      <c r="MVB536" s="73"/>
      <c r="MVC536" s="73"/>
      <c r="MVD536" s="73"/>
      <c r="MVE536" s="73"/>
      <c r="MVF536" s="73"/>
      <c r="MVG536" s="73"/>
      <c r="MVH536" s="73"/>
      <c r="MVI536" s="73"/>
      <c r="MVJ536" s="73"/>
      <c r="MVK536" s="73"/>
      <c r="MVL536" s="73"/>
      <c r="MVM536" s="73"/>
      <c r="MVN536" s="73"/>
      <c r="MVO536" s="73"/>
      <c r="MVP536" s="73"/>
      <c r="MVQ536" s="73"/>
      <c r="MVR536" s="73"/>
      <c r="MVS536" s="73"/>
      <c r="MVT536" s="73"/>
      <c r="MVU536" s="73"/>
      <c r="MVV536" s="73"/>
      <c r="MVW536" s="73"/>
      <c r="MVX536" s="73"/>
      <c r="MVY536" s="73"/>
      <c r="MVZ536" s="73"/>
      <c r="MWA536" s="73"/>
      <c r="MWB536" s="73"/>
      <c r="MWC536" s="73"/>
      <c r="MWD536" s="73"/>
      <c r="MWE536" s="73"/>
      <c r="MWF536" s="73"/>
      <c r="MWG536" s="73"/>
      <c r="MWH536" s="73"/>
      <c r="MWI536" s="73"/>
      <c r="MWJ536" s="73"/>
      <c r="MWK536" s="73"/>
      <c r="MWL536" s="73"/>
      <c r="MWM536" s="73"/>
      <c r="MWN536" s="73"/>
      <c r="MWO536" s="73"/>
      <c r="MWP536" s="73"/>
      <c r="MWQ536" s="73"/>
      <c r="MWR536" s="73"/>
      <c r="MWS536" s="73"/>
      <c r="MWT536" s="73"/>
      <c r="MWU536" s="73"/>
      <c r="MWV536" s="73"/>
      <c r="MWW536" s="73"/>
      <c r="MWX536" s="73"/>
      <c r="MWY536" s="73"/>
      <c r="MWZ536" s="73"/>
      <c r="MXA536" s="73"/>
      <c r="MXB536" s="73"/>
      <c r="MXC536" s="73"/>
      <c r="MXD536" s="73"/>
      <c r="MXE536" s="73"/>
      <c r="MXF536" s="73"/>
      <c r="MXG536" s="73"/>
      <c r="MXH536" s="73"/>
      <c r="MXI536" s="73"/>
      <c r="MXJ536" s="73"/>
      <c r="MXK536" s="73"/>
      <c r="MXL536" s="73"/>
      <c r="MXM536" s="73"/>
      <c r="MXN536" s="73"/>
      <c r="MXO536" s="73"/>
      <c r="MXP536" s="73"/>
      <c r="MXQ536" s="73"/>
      <c r="MXR536" s="73"/>
      <c r="MXS536" s="73"/>
      <c r="MXT536" s="73"/>
      <c r="MXU536" s="73"/>
      <c r="MXV536" s="73"/>
      <c r="MXW536" s="73"/>
      <c r="MXX536" s="73"/>
      <c r="MXY536" s="73"/>
      <c r="MXZ536" s="73"/>
      <c r="MYA536" s="73"/>
      <c r="MYB536" s="73"/>
      <c r="MYC536" s="73"/>
      <c r="MYD536" s="73"/>
      <c r="MYE536" s="73"/>
      <c r="MYF536" s="73"/>
      <c r="MYG536" s="73"/>
      <c r="MYH536" s="73"/>
      <c r="MYI536" s="73"/>
      <c r="MYJ536" s="73"/>
      <c r="MYK536" s="73"/>
      <c r="MYL536" s="73"/>
      <c r="MYM536" s="73"/>
      <c r="MYN536" s="73"/>
      <c r="MYO536" s="73"/>
      <c r="MYP536" s="73"/>
      <c r="MYQ536" s="73"/>
      <c r="MYR536" s="73"/>
      <c r="MYS536" s="73"/>
      <c r="MYT536" s="73"/>
      <c r="MYU536" s="73"/>
      <c r="MYV536" s="73"/>
      <c r="MYW536" s="73"/>
      <c r="MYX536" s="73"/>
      <c r="MYY536" s="73"/>
      <c r="MYZ536" s="73"/>
      <c r="MZA536" s="73"/>
      <c r="MZB536" s="73"/>
      <c r="MZC536" s="73"/>
      <c r="MZD536" s="73"/>
      <c r="MZE536" s="73"/>
      <c r="MZF536" s="73"/>
      <c r="MZG536" s="73"/>
      <c r="MZH536" s="73"/>
      <c r="MZI536" s="73"/>
      <c r="MZJ536" s="73"/>
      <c r="MZK536" s="73"/>
      <c r="MZL536" s="73"/>
      <c r="MZM536" s="73"/>
      <c r="MZN536" s="73"/>
      <c r="MZO536" s="73"/>
      <c r="MZP536" s="73"/>
      <c r="MZQ536" s="73"/>
      <c r="MZR536" s="73"/>
      <c r="MZS536" s="73"/>
      <c r="MZT536" s="73"/>
      <c r="MZU536" s="73"/>
      <c r="MZV536" s="73"/>
      <c r="MZW536" s="73"/>
      <c r="MZX536" s="73"/>
      <c r="MZY536" s="73"/>
      <c r="MZZ536" s="73"/>
      <c r="NAA536" s="73"/>
      <c r="NAB536" s="73"/>
      <c r="NAC536" s="73"/>
      <c r="NAD536" s="73"/>
      <c r="NAE536" s="73"/>
      <c r="NAF536" s="73"/>
      <c r="NAG536" s="73"/>
      <c r="NAH536" s="73"/>
      <c r="NAI536" s="73"/>
      <c r="NAJ536" s="73"/>
      <c r="NAK536" s="73"/>
      <c r="NAL536" s="73"/>
      <c r="NAM536" s="73"/>
      <c r="NAN536" s="73"/>
      <c r="NAO536" s="73"/>
      <c r="NAP536" s="73"/>
      <c r="NAQ536" s="73"/>
      <c r="NAR536" s="73"/>
      <c r="NAS536" s="73"/>
      <c r="NAT536" s="73"/>
      <c r="NAU536" s="73"/>
      <c r="NAV536" s="73"/>
      <c r="NAW536" s="73"/>
      <c r="NAX536" s="73"/>
      <c r="NAY536" s="73"/>
      <c r="NAZ536" s="73"/>
      <c r="NBA536" s="73"/>
      <c r="NBB536" s="73"/>
      <c r="NBC536" s="73"/>
      <c r="NBD536" s="73"/>
      <c r="NBE536" s="73"/>
      <c r="NBF536" s="73"/>
      <c r="NBG536" s="73"/>
      <c r="NBH536" s="73"/>
      <c r="NBI536" s="73"/>
      <c r="NBJ536" s="73"/>
      <c r="NBK536" s="73"/>
      <c r="NBL536" s="73"/>
      <c r="NBM536" s="73"/>
      <c r="NBN536" s="73"/>
      <c r="NBO536" s="73"/>
      <c r="NBP536" s="73"/>
      <c r="NBQ536" s="73"/>
      <c r="NBR536" s="73"/>
      <c r="NBS536" s="73"/>
      <c r="NBT536" s="73"/>
      <c r="NBU536" s="73"/>
      <c r="NBV536" s="73"/>
      <c r="NBW536" s="73"/>
      <c r="NBX536" s="73"/>
      <c r="NBY536" s="73"/>
      <c r="NBZ536" s="73"/>
      <c r="NCA536" s="73"/>
      <c r="NCB536" s="73"/>
      <c r="NCC536" s="73"/>
      <c r="NCD536" s="73"/>
      <c r="NCE536" s="73"/>
      <c r="NCF536" s="73"/>
      <c r="NCG536" s="73"/>
      <c r="NCH536" s="73"/>
      <c r="NCI536" s="73"/>
      <c r="NCJ536" s="73"/>
      <c r="NCK536" s="73"/>
      <c r="NCL536" s="73"/>
      <c r="NCM536" s="73"/>
      <c r="NCN536" s="73"/>
      <c r="NCO536" s="73"/>
      <c r="NCP536" s="73"/>
      <c r="NCQ536" s="73"/>
      <c r="NCR536" s="73"/>
      <c r="NCS536" s="73"/>
      <c r="NCT536" s="73"/>
      <c r="NCU536" s="73"/>
      <c r="NCV536" s="73"/>
      <c r="NCW536" s="73"/>
      <c r="NCX536" s="73"/>
      <c r="NCY536" s="73"/>
      <c r="NCZ536" s="73"/>
      <c r="NDA536" s="73"/>
      <c r="NDB536" s="73"/>
      <c r="NDC536" s="73"/>
      <c r="NDD536" s="73"/>
      <c r="NDE536" s="73"/>
      <c r="NDF536" s="73"/>
      <c r="NDG536" s="73"/>
      <c r="NDH536" s="73"/>
      <c r="NDI536" s="73"/>
      <c r="NDJ536" s="73"/>
      <c r="NDK536" s="73"/>
      <c r="NDL536" s="73"/>
      <c r="NDM536" s="73"/>
      <c r="NDN536" s="73"/>
      <c r="NDO536" s="73"/>
      <c r="NDP536" s="73"/>
      <c r="NDQ536" s="73"/>
      <c r="NDR536" s="73"/>
      <c r="NDS536" s="73"/>
      <c r="NDT536" s="73"/>
      <c r="NDU536" s="73"/>
      <c r="NDV536" s="73"/>
      <c r="NDW536" s="73"/>
      <c r="NDX536" s="73"/>
      <c r="NDY536" s="73"/>
      <c r="NDZ536" s="73"/>
      <c r="NEA536" s="73"/>
      <c r="NEB536" s="73"/>
      <c r="NEC536" s="73"/>
      <c r="NED536" s="73"/>
      <c r="NEE536" s="73"/>
      <c r="NEF536" s="73"/>
      <c r="NEG536" s="73"/>
      <c r="NEH536" s="73"/>
      <c r="NEI536" s="73"/>
      <c r="NEJ536" s="73"/>
      <c r="NEK536" s="73"/>
      <c r="NEL536" s="73"/>
      <c r="NEM536" s="73"/>
      <c r="NEN536" s="73"/>
      <c r="NEO536" s="73"/>
      <c r="NEP536" s="73"/>
      <c r="NEQ536" s="73"/>
      <c r="NER536" s="73"/>
      <c r="NES536" s="73"/>
      <c r="NET536" s="73"/>
      <c r="NEU536" s="73"/>
      <c r="NEV536" s="73"/>
      <c r="NEW536" s="73"/>
      <c r="NEX536" s="73"/>
      <c r="NEY536" s="73"/>
      <c r="NEZ536" s="73"/>
      <c r="NFA536" s="73"/>
      <c r="NFB536" s="73"/>
      <c r="NFC536" s="73"/>
      <c r="NFD536" s="73"/>
      <c r="NFE536" s="73"/>
      <c r="NFF536" s="73"/>
      <c r="NFG536" s="73"/>
      <c r="NFH536" s="73"/>
      <c r="NFI536" s="73"/>
      <c r="NFJ536" s="73"/>
      <c r="NFK536" s="73"/>
      <c r="NFL536" s="73"/>
      <c r="NFM536" s="73"/>
      <c r="NFN536" s="73"/>
      <c r="NFO536" s="73"/>
      <c r="NFP536" s="73"/>
      <c r="NFQ536" s="73"/>
      <c r="NFR536" s="73"/>
      <c r="NFS536" s="73"/>
      <c r="NFT536" s="73"/>
      <c r="NFU536" s="73"/>
      <c r="NFV536" s="73"/>
      <c r="NFW536" s="73"/>
      <c r="NFX536" s="73"/>
      <c r="NFY536" s="73"/>
      <c r="NFZ536" s="73"/>
      <c r="NGA536" s="73"/>
      <c r="NGB536" s="73"/>
      <c r="NGC536" s="73"/>
      <c r="NGD536" s="73"/>
      <c r="NGE536" s="73"/>
      <c r="NGF536" s="73"/>
      <c r="NGG536" s="73"/>
      <c r="NGH536" s="73"/>
      <c r="NGI536" s="73"/>
      <c r="NGJ536" s="73"/>
      <c r="NGK536" s="73"/>
      <c r="NGL536" s="73"/>
      <c r="NGM536" s="73"/>
      <c r="NGN536" s="73"/>
      <c r="NGO536" s="73"/>
      <c r="NGP536" s="73"/>
      <c r="NGQ536" s="73"/>
      <c r="NGR536" s="73"/>
      <c r="NGS536" s="73"/>
      <c r="NGT536" s="73"/>
      <c r="NGU536" s="73"/>
      <c r="NGV536" s="73"/>
      <c r="NGW536" s="73"/>
      <c r="NGX536" s="73"/>
      <c r="NGY536" s="73"/>
      <c r="NGZ536" s="73"/>
      <c r="NHA536" s="73"/>
      <c r="NHB536" s="73"/>
      <c r="NHC536" s="73"/>
      <c r="NHD536" s="73"/>
      <c r="NHE536" s="73"/>
      <c r="NHF536" s="73"/>
      <c r="NHG536" s="73"/>
      <c r="NHH536" s="73"/>
      <c r="NHI536" s="73"/>
      <c r="NHJ536" s="73"/>
      <c r="NHK536" s="73"/>
      <c r="NHL536" s="73"/>
      <c r="NHM536" s="73"/>
      <c r="NHN536" s="73"/>
      <c r="NHO536" s="73"/>
      <c r="NHP536" s="73"/>
      <c r="NHQ536" s="73"/>
      <c r="NHR536" s="73"/>
      <c r="NHS536" s="73"/>
      <c r="NHT536" s="73"/>
      <c r="NHU536" s="73"/>
      <c r="NHV536" s="73"/>
      <c r="NHW536" s="73"/>
      <c r="NHX536" s="73"/>
      <c r="NHY536" s="73"/>
      <c r="NHZ536" s="73"/>
      <c r="NIA536" s="73"/>
      <c r="NIB536" s="73"/>
      <c r="NIC536" s="73"/>
      <c r="NID536" s="73"/>
      <c r="NIE536" s="73"/>
      <c r="NIF536" s="73"/>
      <c r="NIG536" s="73"/>
      <c r="NIH536" s="73"/>
      <c r="NII536" s="73"/>
      <c r="NIJ536" s="73"/>
      <c r="NIK536" s="73"/>
      <c r="NIL536" s="73"/>
      <c r="NIM536" s="73"/>
      <c r="NIN536" s="73"/>
      <c r="NIO536" s="73"/>
      <c r="NIP536" s="73"/>
      <c r="NIQ536" s="73"/>
      <c r="NIR536" s="73"/>
      <c r="NIS536" s="73"/>
      <c r="NIT536" s="73"/>
      <c r="NIU536" s="73"/>
      <c r="NIV536" s="73"/>
      <c r="NIW536" s="73"/>
      <c r="NIX536" s="73"/>
      <c r="NIY536" s="73"/>
      <c r="NIZ536" s="73"/>
      <c r="NJA536" s="73"/>
      <c r="NJB536" s="73"/>
      <c r="NJC536" s="73"/>
      <c r="NJD536" s="73"/>
      <c r="NJE536" s="73"/>
      <c r="NJF536" s="73"/>
      <c r="NJG536" s="73"/>
      <c r="NJH536" s="73"/>
      <c r="NJI536" s="73"/>
      <c r="NJJ536" s="73"/>
      <c r="NJK536" s="73"/>
      <c r="NJL536" s="73"/>
      <c r="NJM536" s="73"/>
      <c r="NJN536" s="73"/>
      <c r="NJO536" s="73"/>
      <c r="NJP536" s="73"/>
      <c r="NJQ536" s="73"/>
      <c r="NJR536" s="73"/>
      <c r="NJS536" s="73"/>
      <c r="NJT536" s="73"/>
      <c r="NJU536" s="73"/>
      <c r="NJV536" s="73"/>
      <c r="NJW536" s="73"/>
      <c r="NJX536" s="73"/>
      <c r="NJY536" s="73"/>
      <c r="NJZ536" s="73"/>
      <c r="NKA536" s="73"/>
      <c r="NKB536" s="73"/>
      <c r="NKC536" s="73"/>
      <c r="NKD536" s="73"/>
      <c r="NKE536" s="73"/>
      <c r="NKF536" s="73"/>
      <c r="NKG536" s="73"/>
      <c r="NKH536" s="73"/>
      <c r="NKI536" s="73"/>
      <c r="NKJ536" s="73"/>
      <c r="NKK536" s="73"/>
      <c r="NKL536" s="73"/>
      <c r="NKM536" s="73"/>
      <c r="NKN536" s="73"/>
      <c r="NKO536" s="73"/>
      <c r="NKP536" s="73"/>
      <c r="NKQ536" s="73"/>
      <c r="NKR536" s="73"/>
      <c r="NKS536" s="73"/>
      <c r="NKT536" s="73"/>
      <c r="NKU536" s="73"/>
      <c r="NKV536" s="73"/>
      <c r="NKW536" s="73"/>
      <c r="NKX536" s="73"/>
      <c r="NKY536" s="73"/>
      <c r="NKZ536" s="73"/>
      <c r="NLA536" s="73"/>
      <c r="NLB536" s="73"/>
      <c r="NLC536" s="73"/>
      <c r="NLD536" s="73"/>
      <c r="NLE536" s="73"/>
      <c r="NLF536" s="73"/>
      <c r="NLG536" s="73"/>
      <c r="NLH536" s="73"/>
      <c r="NLI536" s="73"/>
      <c r="NLJ536" s="73"/>
      <c r="NLK536" s="73"/>
      <c r="NLL536" s="73"/>
      <c r="NLM536" s="73"/>
      <c r="NLN536" s="73"/>
      <c r="NLO536" s="73"/>
      <c r="NLP536" s="73"/>
      <c r="NLQ536" s="73"/>
      <c r="NLR536" s="73"/>
      <c r="NLS536" s="73"/>
      <c r="NLT536" s="73"/>
      <c r="NLU536" s="73"/>
      <c r="NLV536" s="73"/>
      <c r="NLW536" s="73"/>
      <c r="NLX536" s="73"/>
      <c r="NLY536" s="73"/>
      <c r="NLZ536" s="73"/>
      <c r="NMA536" s="73"/>
      <c r="NMB536" s="73"/>
      <c r="NMC536" s="73"/>
      <c r="NMD536" s="73"/>
      <c r="NME536" s="73"/>
      <c r="NMF536" s="73"/>
      <c r="NMG536" s="73"/>
      <c r="NMH536" s="73"/>
      <c r="NMI536" s="73"/>
      <c r="NMJ536" s="73"/>
      <c r="NMK536" s="73"/>
      <c r="NML536" s="73"/>
      <c r="NMM536" s="73"/>
      <c r="NMN536" s="73"/>
      <c r="NMO536" s="73"/>
      <c r="NMP536" s="73"/>
      <c r="NMQ536" s="73"/>
      <c r="NMR536" s="73"/>
      <c r="NMS536" s="73"/>
      <c r="NMT536" s="73"/>
      <c r="NMU536" s="73"/>
      <c r="NMV536" s="73"/>
      <c r="NMW536" s="73"/>
      <c r="NMX536" s="73"/>
      <c r="NMY536" s="73"/>
      <c r="NMZ536" s="73"/>
      <c r="NNA536" s="73"/>
      <c r="NNB536" s="73"/>
      <c r="NNC536" s="73"/>
      <c r="NND536" s="73"/>
      <c r="NNE536" s="73"/>
      <c r="NNF536" s="73"/>
      <c r="NNG536" s="73"/>
      <c r="NNH536" s="73"/>
      <c r="NNI536" s="73"/>
      <c r="NNJ536" s="73"/>
      <c r="NNK536" s="73"/>
      <c r="NNL536" s="73"/>
      <c r="NNM536" s="73"/>
      <c r="NNN536" s="73"/>
      <c r="NNO536" s="73"/>
      <c r="NNP536" s="73"/>
      <c r="NNQ536" s="73"/>
      <c r="NNR536" s="73"/>
      <c r="NNS536" s="73"/>
      <c r="NNT536" s="73"/>
      <c r="NNU536" s="73"/>
      <c r="NNV536" s="73"/>
      <c r="NNW536" s="73"/>
      <c r="NNX536" s="73"/>
      <c r="NNY536" s="73"/>
      <c r="NNZ536" s="73"/>
      <c r="NOA536" s="73"/>
      <c r="NOB536" s="73"/>
      <c r="NOC536" s="73"/>
      <c r="NOD536" s="73"/>
      <c r="NOE536" s="73"/>
      <c r="NOF536" s="73"/>
      <c r="NOG536" s="73"/>
      <c r="NOH536" s="73"/>
      <c r="NOI536" s="73"/>
      <c r="NOJ536" s="73"/>
      <c r="NOK536" s="73"/>
      <c r="NOL536" s="73"/>
      <c r="NOM536" s="73"/>
      <c r="NON536" s="73"/>
      <c r="NOO536" s="73"/>
      <c r="NOP536" s="73"/>
      <c r="NOQ536" s="73"/>
      <c r="NOR536" s="73"/>
      <c r="NOS536" s="73"/>
      <c r="NOT536" s="73"/>
      <c r="NOU536" s="73"/>
      <c r="NOV536" s="73"/>
      <c r="NOW536" s="73"/>
      <c r="NOX536" s="73"/>
      <c r="NOY536" s="73"/>
      <c r="NOZ536" s="73"/>
      <c r="NPA536" s="73"/>
      <c r="NPB536" s="73"/>
      <c r="NPC536" s="73"/>
      <c r="NPD536" s="73"/>
      <c r="NPE536" s="73"/>
      <c r="NPF536" s="73"/>
      <c r="NPG536" s="73"/>
      <c r="NPH536" s="73"/>
      <c r="NPI536" s="73"/>
      <c r="NPJ536" s="73"/>
      <c r="NPK536" s="73"/>
      <c r="NPL536" s="73"/>
      <c r="NPM536" s="73"/>
      <c r="NPN536" s="73"/>
      <c r="NPO536" s="73"/>
      <c r="NPP536" s="73"/>
      <c r="NPQ536" s="73"/>
      <c r="NPR536" s="73"/>
      <c r="NPS536" s="73"/>
      <c r="NPT536" s="73"/>
      <c r="NPU536" s="73"/>
      <c r="NPV536" s="73"/>
      <c r="NPW536" s="73"/>
      <c r="NPX536" s="73"/>
      <c r="NPY536" s="73"/>
      <c r="NPZ536" s="73"/>
      <c r="NQA536" s="73"/>
      <c r="NQB536" s="73"/>
      <c r="NQC536" s="73"/>
      <c r="NQD536" s="73"/>
      <c r="NQE536" s="73"/>
      <c r="NQF536" s="73"/>
      <c r="NQG536" s="73"/>
      <c r="NQH536" s="73"/>
      <c r="NQI536" s="73"/>
      <c r="NQJ536" s="73"/>
      <c r="NQK536" s="73"/>
      <c r="NQL536" s="73"/>
      <c r="NQM536" s="73"/>
      <c r="NQN536" s="73"/>
      <c r="NQO536" s="73"/>
      <c r="NQP536" s="73"/>
      <c r="NQQ536" s="73"/>
      <c r="NQR536" s="73"/>
      <c r="NQS536" s="73"/>
      <c r="NQT536" s="73"/>
      <c r="NQU536" s="73"/>
      <c r="NQV536" s="73"/>
      <c r="NQW536" s="73"/>
      <c r="NQX536" s="73"/>
      <c r="NQY536" s="73"/>
      <c r="NQZ536" s="73"/>
      <c r="NRA536" s="73"/>
      <c r="NRB536" s="73"/>
      <c r="NRC536" s="73"/>
      <c r="NRD536" s="73"/>
      <c r="NRE536" s="73"/>
      <c r="NRF536" s="73"/>
      <c r="NRG536" s="73"/>
      <c r="NRH536" s="73"/>
      <c r="NRI536" s="73"/>
      <c r="NRJ536" s="73"/>
      <c r="NRK536" s="73"/>
      <c r="NRL536" s="73"/>
      <c r="NRM536" s="73"/>
      <c r="NRN536" s="73"/>
      <c r="NRO536" s="73"/>
      <c r="NRP536" s="73"/>
      <c r="NRQ536" s="73"/>
      <c r="NRR536" s="73"/>
      <c r="NRS536" s="73"/>
      <c r="NRT536" s="73"/>
      <c r="NRU536" s="73"/>
      <c r="NRV536" s="73"/>
      <c r="NRW536" s="73"/>
      <c r="NRX536" s="73"/>
      <c r="NRY536" s="73"/>
      <c r="NRZ536" s="73"/>
      <c r="NSA536" s="73"/>
      <c r="NSB536" s="73"/>
      <c r="NSC536" s="73"/>
      <c r="NSD536" s="73"/>
      <c r="NSE536" s="73"/>
      <c r="NSF536" s="73"/>
      <c r="NSG536" s="73"/>
      <c r="NSH536" s="73"/>
      <c r="NSI536" s="73"/>
      <c r="NSJ536" s="73"/>
      <c r="NSK536" s="73"/>
      <c r="NSL536" s="73"/>
      <c r="NSM536" s="73"/>
      <c r="NSN536" s="73"/>
      <c r="NSO536" s="73"/>
      <c r="NSP536" s="73"/>
      <c r="NSQ536" s="73"/>
      <c r="NSR536" s="73"/>
      <c r="NSS536" s="73"/>
      <c r="NST536" s="73"/>
      <c r="NSU536" s="73"/>
      <c r="NSV536" s="73"/>
      <c r="NSW536" s="73"/>
      <c r="NSX536" s="73"/>
      <c r="NSY536" s="73"/>
      <c r="NSZ536" s="73"/>
      <c r="NTA536" s="73"/>
      <c r="NTB536" s="73"/>
      <c r="NTC536" s="73"/>
      <c r="NTD536" s="73"/>
      <c r="NTE536" s="73"/>
      <c r="NTF536" s="73"/>
      <c r="NTG536" s="73"/>
      <c r="NTH536" s="73"/>
      <c r="NTI536" s="73"/>
      <c r="NTJ536" s="73"/>
      <c r="NTK536" s="73"/>
      <c r="NTL536" s="73"/>
      <c r="NTM536" s="73"/>
      <c r="NTN536" s="73"/>
      <c r="NTO536" s="73"/>
      <c r="NTP536" s="73"/>
      <c r="NTQ536" s="73"/>
      <c r="NTR536" s="73"/>
      <c r="NTS536" s="73"/>
      <c r="NTT536" s="73"/>
      <c r="NTU536" s="73"/>
      <c r="NTV536" s="73"/>
      <c r="NTW536" s="73"/>
      <c r="NTX536" s="73"/>
      <c r="NTY536" s="73"/>
      <c r="NTZ536" s="73"/>
      <c r="NUA536" s="73"/>
      <c r="NUB536" s="73"/>
      <c r="NUC536" s="73"/>
      <c r="NUD536" s="73"/>
      <c r="NUE536" s="73"/>
      <c r="NUF536" s="73"/>
      <c r="NUG536" s="73"/>
      <c r="NUH536" s="73"/>
      <c r="NUI536" s="73"/>
      <c r="NUJ536" s="73"/>
      <c r="NUK536" s="73"/>
      <c r="NUL536" s="73"/>
      <c r="NUM536" s="73"/>
      <c r="NUN536" s="73"/>
      <c r="NUO536" s="73"/>
      <c r="NUP536" s="73"/>
      <c r="NUQ536" s="73"/>
      <c r="NUR536" s="73"/>
      <c r="NUS536" s="73"/>
      <c r="NUT536" s="73"/>
      <c r="NUU536" s="73"/>
      <c r="NUV536" s="73"/>
      <c r="NUW536" s="73"/>
      <c r="NUX536" s="73"/>
      <c r="NUY536" s="73"/>
      <c r="NUZ536" s="73"/>
      <c r="NVA536" s="73"/>
      <c r="NVB536" s="73"/>
      <c r="NVC536" s="73"/>
      <c r="NVD536" s="73"/>
      <c r="NVE536" s="73"/>
      <c r="NVF536" s="73"/>
      <c r="NVG536" s="73"/>
      <c r="NVH536" s="73"/>
      <c r="NVI536" s="73"/>
      <c r="NVJ536" s="73"/>
      <c r="NVK536" s="73"/>
      <c r="NVL536" s="73"/>
      <c r="NVM536" s="73"/>
      <c r="NVN536" s="73"/>
      <c r="NVO536" s="73"/>
      <c r="NVP536" s="73"/>
      <c r="NVQ536" s="73"/>
      <c r="NVR536" s="73"/>
      <c r="NVS536" s="73"/>
      <c r="NVT536" s="73"/>
      <c r="NVU536" s="73"/>
      <c r="NVV536" s="73"/>
      <c r="NVW536" s="73"/>
      <c r="NVX536" s="73"/>
      <c r="NVY536" s="73"/>
      <c r="NVZ536" s="73"/>
      <c r="NWA536" s="73"/>
      <c r="NWB536" s="73"/>
      <c r="NWC536" s="73"/>
      <c r="NWD536" s="73"/>
      <c r="NWE536" s="73"/>
      <c r="NWF536" s="73"/>
      <c r="NWG536" s="73"/>
      <c r="NWH536" s="73"/>
      <c r="NWI536" s="73"/>
      <c r="NWJ536" s="73"/>
      <c r="NWK536" s="73"/>
      <c r="NWL536" s="73"/>
      <c r="NWM536" s="73"/>
      <c r="NWN536" s="73"/>
      <c r="NWO536" s="73"/>
      <c r="NWP536" s="73"/>
      <c r="NWQ536" s="73"/>
      <c r="NWR536" s="73"/>
      <c r="NWS536" s="73"/>
      <c r="NWT536" s="73"/>
      <c r="NWU536" s="73"/>
      <c r="NWV536" s="73"/>
      <c r="NWW536" s="73"/>
      <c r="NWX536" s="73"/>
      <c r="NWY536" s="73"/>
      <c r="NWZ536" s="73"/>
      <c r="NXA536" s="73"/>
      <c r="NXB536" s="73"/>
      <c r="NXC536" s="73"/>
      <c r="NXD536" s="73"/>
      <c r="NXE536" s="73"/>
      <c r="NXF536" s="73"/>
      <c r="NXG536" s="73"/>
      <c r="NXH536" s="73"/>
      <c r="NXI536" s="73"/>
      <c r="NXJ536" s="73"/>
      <c r="NXK536" s="73"/>
      <c r="NXL536" s="73"/>
      <c r="NXM536" s="73"/>
      <c r="NXN536" s="73"/>
      <c r="NXO536" s="73"/>
      <c r="NXP536" s="73"/>
      <c r="NXQ536" s="73"/>
      <c r="NXR536" s="73"/>
      <c r="NXS536" s="73"/>
      <c r="NXT536" s="73"/>
      <c r="NXU536" s="73"/>
      <c r="NXV536" s="73"/>
      <c r="NXW536" s="73"/>
      <c r="NXX536" s="73"/>
      <c r="NXY536" s="73"/>
      <c r="NXZ536" s="73"/>
      <c r="NYA536" s="73"/>
      <c r="NYB536" s="73"/>
      <c r="NYC536" s="73"/>
      <c r="NYD536" s="73"/>
      <c r="NYE536" s="73"/>
      <c r="NYF536" s="73"/>
      <c r="NYG536" s="73"/>
      <c r="NYH536" s="73"/>
      <c r="NYI536" s="73"/>
      <c r="NYJ536" s="73"/>
      <c r="NYK536" s="73"/>
      <c r="NYL536" s="73"/>
      <c r="NYM536" s="73"/>
      <c r="NYN536" s="73"/>
      <c r="NYO536" s="73"/>
      <c r="NYP536" s="73"/>
      <c r="NYQ536" s="73"/>
      <c r="NYR536" s="73"/>
      <c r="NYS536" s="73"/>
      <c r="NYT536" s="73"/>
      <c r="NYU536" s="73"/>
      <c r="NYV536" s="73"/>
      <c r="NYW536" s="73"/>
      <c r="NYX536" s="73"/>
      <c r="NYY536" s="73"/>
      <c r="NYZ536" s="73"/>
      <c r="NZA536" s="73"/>
      <c r="NZB536" s="73"/>
      <c r="NZC536" s="73"/>
      <c r="NZD536" s="73"/>
      <c r="NZE536" s="73"/>
      <c r="NZF536" s="73"/>
      <c r="NZG536" s="73"/>
      <c r="NZH536" s="73"/>
      <c r="NZI536" s="73"/>
      <c r="NZJ536" s="73"/>
      <c r="NZK536" s="73"/>
      <c r="NZL536" s="73"/>
      <c r="NZM536" s="73"/>
      <c r="NZN536" s="73"/>
      <c r="NZO536" s="73"/>
      <c r="NZP536" s="73"/>
      <c r="NZQ536" s="73"/>
      <c r="NZR536" s="73"/>
      <c r="NZS536" s="73"/>
      <c r="NZT536" s="73"/>
      <c r="NZU536" s="73"/>
      <c r="NZV536" s="73"/>
      <c r="NZW536" s="73"/>
      <c r="NZX536" s="73"/>
      <c r="NZY536" s="73"/>
      <c r="NZZ536" s="73"/>
      <c r="OAA536" s="73"/>
      <c r="OAB536" s="73"/>
      <c r="OAC536" s="73"/>
      <c r="OAD536" s="73"/>
      <c r="OAE536" s="73"/>
      <c r="OAF536" s="73"/>
      <c r="OAG536" s="73"/>
      <c r="OAH536" s="73"/>
      <c r="OAI536" s="73"/>
      <c r="OAJ536" s="73"/>
      <c r="OAK536" s="73"/>
      <c r="OAL536" s="73"/>
      <c r="OAM536" s="73"/>
      <c r="OAN536" s="73"/>
      <c r="OAO536" s="73"/>
      <c r="OAP536" s="73"/>
      <c r="OAQ536" s="73"/>
      <c r="OAR536" s="73"/>
      <c r="OAS536" s="73"/>
      <c r="OAT536" s="73"/>
      <c r="OAU536" s="73"/>
      <c r="OAV536" s="73"/>
      <c r="OAW536" s="73"/>
      <c r="OAX536" s="73"/>
      <c r="OAY536" s="73"/>
      <c r="OAZ536" s="73"/>
      <c r="OBA536" s="73"/>
      <c r="OBB536" s="73"/>
      <c r="OBC536" s="73"/>
      <c r="OBD536" s="73"/>
      <c r="OBE536" s="73"/>
      <c r="OBF536" s="73"/>
      <c r="OBG536" s="73"/>
      <c r="OBH536" s="73"/>
      <c r="OBI536" s="73"/>
      <c r="OBJ536" s="73"/>
      <c r="OBK536" s="73"/>
      <c r="OBL536" s="73"/>
      <c r="OBM536" s="73"/>
      <c r="OBN536" s="73"/>
      <c r="OBO536" s="73"/>
      <c r="OBP536" s="73"/>
      <c r="OBQ536" s="73"/>
      <c r="OBR536" s="73"/>
      <c r="OBS536" s="73"/>
      <c r="OBT536" s="73"/>
      <c r="OBU536" s="73"/>
      <c r="OBV536" s="73"/>
      <c r="OBW536" s="73"/>
      <c r="OBX536" s="73"/>
      <c r="OBY536" s="73"/>
      <c r="OBZ536" s="73"/>
      <c r="OCA536" s="73"/>
      <c r="OCB536" s="73"/>
      <c r="OCC536" s="73"/>
      <c r="OCD536" s="73"/>
      <c r="OCE536" s="73"/>
      <c r="OCF536" s="73"/>
      <c r="OCG536" s="73"/>
      <c r="OCH536" s="73"/>
      <c r="OCI536" s="73"/>
      <c r="OCJ536" s="73"/>
      <c r="OCK536" s="73"/>
      <c r="OCL536" s="73"/>
      <c r="OCM536" s="73"/>
      <c r="OCN536" s="73"/>
      <c r="OCO536" s="73"/>
      <c r="OCP536" s="73"/>
      <c r="OCQ536" s="73"/>
      <c r="OCR536" s="73"/>
      <c r="OCS536" s="73"/>
      <c r="OCT536" s="73"/>
      <c r="OCU536" s="73"/>
      <c r="OCV536" s="73"/>
      <c r="OCW536" s="73"/>
      <c r="OCX536" s="73"/>
      <c r="OCY536" s="73"/>
      <c r="OCZ536" s="73"/>
      <c r="ODA536" s="73"/>
      <c r="ODB536" s="73"/>
      <c r="ODC536" s="73"/>
      <c r="ODD536" s="73"/>
      <c r="ODE536" s="73"/>
      <c r="ODF536" s="73"/>
      <c r="ODG536" s="73"/>
      <c r="ODH536" s="73"/>
      <c r="ODI536" s="73"/>
      <c r="ODJ536" s="73"/>
      <c r="ODK536" s="73"/>
      <c r="ODL536" s="73"/>
      <c r="ODM536" s="73"/>
      <c r="ODN536" s="73"/>
      <c r="ODO536" s="73"/>
      <c r="ODP536" s="73"/>
      <c r="ODQ536" s="73"/>
      <c r="ODR536" s="73"/>
      <c r="ODS536" s="73"/>
      <c r="ODT536" s="73"/>
      <c r="ODU536" s="73"/>
      <c r="ODV536" s="73"/>
      <c r="ODW536" s="73"/>
      <c r="ODX536" s="73"/>
      <c r="ODY536" s="73"/>
      <c r="ODZ536" s="73"/>
      <c r="OEA536" s="73"/>
      <c r="OEB536" s="73"/>
      <c r="OEC536" s="73"/>
      <c r="OED536" s="73"/>
      <c r="OEE536" s="73"/>
      <c r="OEF536" s="73"/>
      <c r="OEG536" s="73"/>
      <c r="OEH536" s="73"/>
      <c r="OEI536" s="73"/>
      <c r="OEJ536" s="73"/>
      <c r="OEK536" s="73"/>
      <c r="OEL536" s="73"/>
      <c r="OEM536" s="73"/>
      <c r="OEN536" s="73"/>
      <c r="OEO536" s="73"/>
      <c r="OEP536" s="73"/>
      <c r="OEQ536" s="73"/>
      <c r="OER536" s="73"/>
      <c r="OES536" s="73"/>
      <c r="OET536" s="73"/>
      <c r="OEU536" s="73"/>
      <c r="OEV536" s="73"/>
      <c r="OEW536" s="73"/>
      <c r="OEX536" s="73"/>
      <c r="OEY536" s="73"/>
      <c r="OEZ536" s="73"/>
      <c r="OFA536" s="73"/>
      <c r="OFB536" s="73"/>
      <c r="OFC536" s="73"/>
      <c r="OFD536" s="73"/>
      <c r="OFE536" s="73"/>
      <c r="OFF536" s="73"/>
      <c r="OFG536" s="73"/>
      <c r="OFH536" s="73"/>
      <c r="OFI536" s="73"/>
      <c r="OFJ536" s="73"/>
      <c r="OFK536" s="73"/>
      <c r="OFL536" s="73"/>
      <c r="OFM536" s="73"/>
      <c r="OFN536" s="73"/>
      <c r="OFO536" s="73"/>
      <c r="OFP536" s="73"/>
      <c r="OFQ536" s="73"/>
      <c r="OFR536" s="73"/>
      <c r="OFS536" s="73"/>
      <c r="OFT536" s="73"/>
      <c r="OFU536" s="73"/>
      <c r="OFV536" s="73"/>
      <c r="OFW536" s="73"/>
      <c r="OFX536" s="73"/>
      <c r="OFY536" s="73"/>
      <c r="OFZ536" s="73"/>
      <c r="OGA536" s="73"/>
      <c r="OGB536" s="73"/>
      <c r="OGC536" s="73"/>
      <c r="OGD536" s="73"/>
      <c r="OGE536" s="73"/>
      <c r="OGF536" s="73"/>
      <c r="OGG536" s="73"/>
      <c r="OGH536" s="73"/>
      <c r="OGI536" s="73"/>
      <c r="OGJ536" s="73"/>
      <c r="OGK536" s="73"/>
      <c r="OGL536" s="73"/>
      <c r="OGM536" s="73"/>
      <c r="OGN536" s="73"/>
      <c r="OGO536" s="73"/>
      <c r="OGP536" s="73"/>
      <c r="OGQ536" s="73"/>
      <c r="OGR536" s="73"/>
      <c r="OGS536" s="73"/>
      <c r="OGT536" s="73"/>
      <c r="OGU536" s="73"/>
      <c r="OGV536" s="73"/>
      <c r="OGW536" s="73"/>
      <c r="OGX536" s="73"/>
      <c r="OGY536" s="73"/>
      <c r="OGZ536" s="73"/>
      <c r="OHA536" s="73"/>
      <c r="OHB536" s="73"/>
      <c r="OHC536" s="73"/>
      <c r="OHD536" s="73"/>
      <c r="OHE536" s="73"/>
      <c r="OHF536" s="73"/>
      <c r="OHG536" s="73"/>
      <c r="OHH536" s="73"/>
      <c r="OHI536" s="73"/>
      <c r="OHJ536" s="73"/>
      <c r="OHK536" s="73"/>
      <c r="OHL536" s="73"/>
      <c r="OHM536" s="73"/>
      <c r="OHN536" s="73"/>
      <c r="OHO536" s="73"/>
      <c r="OHP536" s="73"/>
      <c r="OHQ536" s="73"/>
      <c r="OHR536" s="73"/>
      <c r="OHS536" s="73"/>
      <c r="OHT536" s="73"/>
      <c r="OHU536" s="73"/>
      <c r="OHV536" s="73"/>
      <c r="OHW536" s="73"/>
      <c r="OHX536" s="73"/>
      <c r="OHY536" s="73"/>
      <c r="OHZ536" s="73"/>
      <c r="OIA536" s="73"/>
      <c r="OIB536" s="73"/>
      <c r="OIC536" s="73"/>
      <c r="OID536" s="73"/>
      <c r="OIE536" s="73"/>
      <c r="OIF536" s="73"/>
      <c r="OIG536" s="73"/>
      <c r="OIH536" s="73"/>
      <c r="OII536" s="73"/>
      <c r="OIJ536" s="73"/>
      <c r="OIK536" s="73"/>
      <c r="OIL536" s="73"/>
      <c r="OIM536" s="73"/>
      <c r="OIN536" s="73"/>
      <c r="OIO536" s="73"/>
      <c r="OIP536" s="73"/>
      <c r="OIQ536" s="73"/>
      <c r="OIR536" s="73"/>
      <c r="OIS536" s="73"/>
      <c r="OIT536" s="73"/>
      <c r="OIU536" s="73"/>
      <c r="OIV536" s="73"/>
      <c r="OIW536" s="73"/>
      <c r="OIX536" s="73"/>
      <c r="OIY536" s="73"/>
      <c r="OIZ536" s="73"/>
      <c r="OJA536" s="73"/>
      <c r="OJB536" s="73"/>
      <c r="OJC536" s="73"/>
      <c r="OJD536" s="73"/>
      <c r="OJE536" s="73"/>
      <c r="OJF536" s="73"/>
      <c r="OJG536" s="73"/>
      <c r="OJH536" s="73"/>
      <c r="OJI536" s="73"/>
      <c r="OJJ536" s="73"/>
      <c r="OJK536" s="73"/>
      <c r="OJL536" s="73"/>
      <c r="OJM536" s="73"/>
      <c r="OJN536" s="73"/>
      <c r="OJO536" s="73"/>
      <c r="OJP536" s="73"/>
      <c r="OJQ536" s="73"/>
      <c r="OJR536" s="73"/>
      <c r="OJS536" s="73"/>
      <c r="OJT536" s="73"/>
      <c r="OJU536" s="73"/>
      <c r="OJV536" s="73"/>
      <c r="OJW536" s="73"/>
      <c r="OJX536" s="73"/>
      <c r="OJY536" s="73"/>
      <c r="OJZ536" s="73"/>
      <c r="OKA536" s="73"/>
      <c r="OKB536" s="73"/>
      <c r="OKC536" s="73"/>
      <c r="OKD536" s="73"/>
      <c r="OKE536" s="73"/>
      <c r="OKF536" s="73"/>
      <c r="OKG536" s="73"/>
      <c r="OKH536" s="73"/>
      <c r="OKI536" s="73"/>
      <c r="OKJ536" s="73"/>
      <c r="OKK536" s="73"/>
      <c r="OKL536" s="73"/>
      <c r="OKM536" s="73"/>
      <c r="OKN536" s="73"/>
      <c r="OKO536" s="73"/>
      <c r="OKP536" s="73"/>
      <c r="OKQ536" s="73"/>
      <c r="OKR536" s="73"/>
      <c r="OKS536" s="73"/>
      <c r="OKT536" s="73"/>
      <c r="OKU536" s="73"/>
      <c r="OKV536" s="73"/>
      <c r="OKW536" s="73"/>
      <c r="OKX536" s="73"/>
      <c r="OKY536" s="73"/>
      <c r="OKZ536" s="73"/>
      <c r="OLA536" s="73"/>
      <c r="OLB536" s="73"/>
      <c r="OLC536" s="73"/>
      <c r="OLD536" s="73"/>
      <c r="OLE536" s="73"/>
      <c r="OLF536" s="73"/>
      <c r="OLG536" s="73"/>
      <c r="OLH536" s="73"/>
      <c r="OLI536" s="73"/>
      <c r="OLJ536" s="73"/>
      <c r="OLK536" s="73"/>
      <c r="OLL536" s="73"/>
      <c r="OLM536" s="73"/>
      <c r="OLN536" s="73"/>
      <c r="OLO536" s="73"/>
      <c r="OLP536" s="73"/>
      <c r="OLQ536" s="73"/>
      <c r="OLR536" s="73"/>
      <c r="OLS536" s="73"/>
      <c r="OLT536" s="73"/>
      <c r="OLU536" s="73"/>
      <c r="OLV536" s="73"/>
      <c r="OLW536" s="73"/>
      <c r="OLX536" s="73"/>
      <c r="OLY536" s="73"/>
      <c r="OLZ536" s="73"/>
      <c r="OMA536" s="73"/>
      <c r="OMB536" s="73"/>
      <c r="OMC536" s="73"/>
      <c r="OMD536" s="73"/>
      <c r="OME536" s="73"/>
      <c r="OMF536" s="73"/>
      <c r="OMG536" s="73"/>
      <c r="OMH536" s="73"/>
      <c r="OMI536" s="73"/>
      <c r="OMJ536" s="73"/>
      <c r="OMK536" s="73"/>
      <c r="OML536" s="73"/>
      <c r="OMM536" s="73"/>
      <c r="OMN536" s="73"/>
      <c r="OMO536" s="73"/>
      <c r="OMP536" s="73"/>
      <c r="OMQ536" s="73"/>
      <c r="OMR536" s="73"/>
      <c r="OMS536" s="73"/>
      <c r="OMT536" s="73"/>
      <c r="OMU536" s="73"/>
      <c r="OMV536" s="73"/>
      <c r="OMW536" s="73"/>
      <c r="OMX536" s="73"/>
      <c r="OMY536" s="73"/>
      <c r="OMZ536" s="73"/>
      <c r="ONA536" s="73"/>
      <c r="ONB536" s="73"/>
      <c r="ONC536" s="73"/>
      <c r="OND536" s="73"/>
      <c r="ONE536" s="73"/>
      <c r="ONF536" s="73"/>
      <c r="ONG536" s="73"/>
      <c r="ONH536" s="73"/>
      <c r="ONI536" s="73"/>
      <c r="ONJ536" s="73"/>
      <c r="ONK536" s="73"/>
      <c r="ONL536" s="73"/>
      <c r="ONM536" s="73"/>
      <c r="ONN536" s="73"/>
      <c r="ONO536" s="73"/>
      <c r="ONP536" s="73"/>
      <c r="ONQ536" s="73"/>
      <c r="ONR536" s="73"/>
      <c r="ONS536" s="73"/>
      <c r="ONT536" s="73"/>
      <c r="ONU536" s="73"/>
      <c r="ONV536" s="73"/>
      <c r="ONW536" s="73"/>
      <c r="ONX536" s="73"/>
      <c r="ONY536" s="73"/>
      <c r="ONZ536" s="73"/>
      <c r="OOA536" s="73"/>
      <c r="OOB536" s="73"/>
      <c r="OOC536" s="73"/>
      <c r="OOD536" s="73"/>
      <c r="OOE536" s="73"/>
      <c r="OOF536" s="73"/>
      <c r="OOG536" s="73"/>
      <c r="OOH536" s="73"/>
      <c r="OOI536" s="73"/>
      <c r="OOJ536" s="73"/>
      <c r="OOK536" s="73"/>
      <c r="OOL536" s="73"/>
      <c r="OOM536" s="73"/>
      <c r="OON536" s="73"/>
      <c r="OOO536" s="73"/>
      <c r="OOP536" s="73"/>
      <c r="OOQ536" s="73"/>
      <c r="OOR536" s="73"/>
      <c r="OOS536" s="73"/>
      <c r="OOT536" s="73"/>
      <c r="OOU536" s="73"/>
      <c r="OOV536" s="73"/>
      <c r="OOW536" s="73"/>
      <c r="OOX536" s="73"/>
      <c r="OOY536" s="73"/>
      <c r="OOZ536" s="73"/>
      <c r="OPA536" s="73"/>
      <c r="OPB536" s="73"/>
      <c r="OPC536" s="73"/>
      <c r="OPD536" s="73"/>
      <c r="OPE536" s="73"/>
      <c r="OPF536" s="73"/>
      <c r="OPG536" s="73"/>
      <c r="OPH536" s="73"/>
      <c r="OPI536" s="73"/>
      <c r="OPJ536" s="73"/>
      <c r="OPK536" s="73"/>
      <c r="OPL536" s="73"/>
      <c r="OPM536" s="73"/>
      <c r="OPN536" s="73"/>
      <c r="OPO536" s="73"/>
      <c r="OPP536" s="73"/>
      <c r="OPQ536" s="73"/>
      <c r="OPR536" s="73"/>
      <c r="OPS536" s="73"/>
      <c r="OPT536" s="73"/>
      <c r="OPU536" s="73"/>
      <c r="OPV536" s="73"/>
      <c r="OPW536" s="73"/>
      <c r="OPX536" s="73"/>
      <c r="OPY536" s="73"/>
      <c r="OPZ536" s="73"/>
      <c r="OQA536" s="73"/>
      <c r="OQB536" s="73"/>
      <c r="OQC536" s="73"/>
      <c r="OQD536" s="73"/>
      <c r="OQE536" s="73"/>
      <c r="OQF536" s="73"/>
      <c r="OQG536" s="73"/>
      <c r="OQH536" s="73"/>
      <c r="OQI536" s="73"/>
      <c r="OQJ536" s="73"/>
      <c r="OQK536" s="73"/>
      <c r="OQL536" s="73"/>
      <c r="OQM536" s="73"/>
      <c r="OQN536" s="73"/>
      <c r="OQO536" s="73"/>
      <c r="OQP536" s="73"/>
      <c r="OQQ536" s="73"/>
      <c r="OQR536" s="73"/>
      <c r="OQS536" s="73"/>
      <c r="OQT536" s="73"/>
      <c r="OQU536" s="73"/>
      <c r="OQV536" s="73"/>
      <c r="OQW536" s="73"/>
      <c r="OQX536" s="73"/>
      <c r="OQY536" s="73"/>
      <c r="OQZ536" s="73"/>
      <c r="ORA536" s="73"/>
      <c r="ORB536" s="73"/>
      <c r="ORC536" s="73"/>
      <c r="ORD536" s="73"/>
      <c r="ORE536" s="73"/>
      <c r="ORF536" s="73"/>
      <c r="ORG536" s="73"/>
      <c r="ORH536" s="73"/>
      <c r="ORI536" s="73"/>
      <c r="ORJ536" s="73"/>
      <c r="ORK536" s="73"/>
      <c r="ORL536" s="73"/>
      <c r="ORM536" s="73"/>
      <c r="ORN536" s="73"/>
      <c r="ORO536" s="73"/>
      <c r="ORP536" s="73"/>
      <c r="ORQ536" s="73"/>
      <c r="ORR536" s="73"/>
      <c r="ORS536" s="73"/>
      <c r="ORT536" s="73"/>
      <c r="ORU536" s="73"/>
      <c r="ORV536" s="73"/>
      <c r="ORW536" s="73"/>
      <c r="ORX536" s="73"/>
      <c r="ORY536" s="73"/>
      <c r="ORZ536" s="73"/>
      <c r="OSA536" s="73"/>
      <c r="OSB536" s="73"/>
      <c r="OSC536" s="73"/>
      <c r="OSD536" s="73"/>
      <c r="OSE536" s="73"/>
      <c r="OSF536" s="73"/>
      <c r="OSG536" s="73"/>
      <c r="OSH536" s="73"/>
      <c r="OSI536" s="73"/>
      <c r="OSJ536" s="73"/>
      <c r="OSK536" s="73"/>
      <c r="OSL536" s="73"/>
      <c r="OSM536" s="73"/>
      <c r="OSN536" s="73"/>
      <c r="OSO536" s="73"/>
      <c r="OSP536" s="73"/>
      <c r="OSQ536" s="73"/>
      <c r="OSR536" s="73"/>
      <c r="OSS536" s="73"/>
      <c r="OST536" s="73"/>
      <c r="OSU536" s="73"/>
      <c r="OSV536" s="73"/>
      <c r="OSW536" s="73"/>
      <c r="OSX536" s="73"/>
      <c r="OSY536" s="73"/>
      <c r="OSZ536" s="73"/>
      <c r="OTA536" s="73"/>
      <c r="OTB536" s="73"/>
      <c r="OTC536" s="73"/>
      <c r="OTD536" s="73"/>
      <c r="OTE536" s="73"/>
      <c r="OTF536" s="73"/>
      <c r="OTG536" s="73"/>
      <c r="OTH536" s="73"/>
      <c r="OTI536" s="73"/>
      <c r="OTJ536" s="73"/>
      <c r="OTK536" s="73"/>
      <c r="OTL536" s="73"/>
      <c r="OTM536" s="73"/>
      <c r="OTN536" s="73"/>
      <c r="OTO536" s="73"/>
      <c r="OTP536" s="73"/>
      <c r="OTQ536" s="73"/>
      <c r="OTR536" s="73"/>
      <c r="OTS536" s="73"/>
      <c r="OTT536" s="73"/>
      <c r="OTU536" s="73"/>
      <c r="OTV536" s="73"/>
      <c r="OTW536" s="73"/>
      <c r="OTX536" s="73"/>
      <c r="OTY536" s="73"/>
      <c r="OTZ536" s="73"/>
      <c r="OUA536" s="73"/>
      <c r="OUB536" s="73"/>
      <c r="OUC536" s="73"/>
      <c r="OUD536" s="73"/>
      <c r="OUE536" s="73"/>
      <c r="OUF536" s="73"/>
      <c r="OUG536" s="73"/>
      <c r="OUH536" s="73"/>
      <c r="OUI536" s="73"/>
      <c r="OUJ536" s="73"/>
      <c r="OUK536" s="73"/>
      <c r="OUL536" s="73"/>
      <c r="OUM536" s="73"/>
      <c r="OUN536" s="73"/>
      <c r="OUO536" s="73"/>
      <c r="OUP536" s="73"/>
      <c r="OUQ536" s="73"/>
      <c r="OUR536" s="73"/>
      <c r="OUS536" s="73"/>
      <c r="OUT536" s="73"/>
      <c r="OUU536" s="73"/>
      <c r="OUV536" s="73"/>
      <c r="OUW536" s="73"/>
      <c r="OUX536" s="73"/>
      <c r="OUY536" s="73"/>
      <c r="OUZ536" s="73"/>
      <c r="OVA536" s="73"/>
      <c r="OVB536" s="73"/>
      <c r="OVC536" s="73"/>
      <c r="OVD536" s="73"/>
      <c r="OVE536" s="73"/>
      <c r="OVF536" s="73"/>
      <c r="OVG536" s="73"/>
      <c r="OVH536" s="73"/>
      <c r="OVI536" s="73"/>
      <c r="OVJ536" s="73"/>
      <c r="OVK536" s="73"/>
      <c r="OVL536" s="73"/>
      <c r="OVM536" s="73"/>
      <c r="OVN536" s="73"/>
      <c r="OVO536" s="73"/>
      <c r="OVP536" s="73"/>
      <c r="OVQ536" s="73"/>
      <c r="OVR536" s="73"/>
      <c r="OVS536" s="73"/>
      <c r="OVT536" s="73"/>
      <c r="OVU536" s="73"/>
      <c r="OVV536" s="73"/>
      <c r="OVW536" s="73"/>
      <c r="OVX536" s="73"/>
      <c r="OVY536" s="73"/>
      <c r="OVZ536" s="73"/>
      <c r="OWA536" s="73"/>
      <c r="OWB536" s="73"/>
      <c r="OWC536" s="73"/>
      <c r="OWD536" s="73"/>
      <c r="OWE536" s="73"/>
      <c r="OWF536" s="73"/>
      <c r="OWG536" s="73"/>
      <c r="OWH536" s="73"/>
      <c r="OWI536" s="73"/>
      <c r="OWJ536" s="73"/>
      <c r="OWK536" s="73"/>
      <c r="OWL536" s="73"/>
      <c r="OWM536" s="73"/>
      <c r="OWN536" s="73"/>
      <c r="OWO536" s="73"/>
      <c r="OWP536" s="73"/>
      <c r="OWQ536" s="73"/>
      <c r="OWR536" s="73"/>
      <c r="OWS536" s="73"/>
      <c r="OWT536" s="73"/>
      <c r="OWU536" s="73"/>
      <c r="OWV536" s="73"/>
      <c r="OWW536" s="73"/>
      <c r="OWX536" s="73"/>
      <c r="OWY536" s="73"/>
      <c r="OWZ536" s="73"/>
      <c r="OXA536" s="73"/>
      <c r="OXB536" s="73"/>
      <c r="OXC536" s="73"/>
      <c r="OXD536" s="73"/>
      <c r="OXE536" s="73"/>
      <c r="OXF536" s="73"/>
      <c r="OXG536" s="73"/>
      <c r="OXH536" s="73"/>
      <c r="OXI536" s="73"/>
      <c r="OXJ536" s="73"/>
      <c r="OXK536" s="73"/>
      <c r="OXL536" s="73"/>
      <c r="OXM536" s="73"/>
      <c r="OXN536" s="73"/>
      <c r="OXO536" s="73"/>
      <c r="OXP536" s="73"/>
      <c r="OXQ536" s="73"/>
      <c r="OXR536" s="73"/>
      <c r="OXS536" s="73"/>
      <c r="OXT536" s="73"/>
      <c r="OXU536" s="73"/>
      <c r="OXV536" s="73"/>
      <c r="OXW536" s="73"/>
      <c r="OXX536" s="73"/>
      <c r="OXY536" s="73"/>
      <c r="OXZ536" s="73"/>
      <c r="OYA536" s="73"/>
      <c r="OYB536" s="73"/>
      <c r="OYC536" s="73"/>
      <c r="OYD536" s="73"/>
      <c r="OYE536" s="73"/>
      <c r="OYF536" s="73"/>
      <c r="OYG536" s="73"/>
      <c r="OYH536" s="73"/>
      <c r="OYI536" s="73"/>
      <c r="OYJ536" s="73"/>
      <c r="OYK536" s="73"/>
      <c r="OYL536" s="73"/>
      <c r="OYM536" s="73"/>
      <c r="OYN536" s="73"/>
      <c r="OYO536" s="73"/>
      <c r="OYP536" s="73"/>
      <c r="OYQ536" s="73"/>
      <c r="OYR536" s="73"/>
      <c r="OYS536" s="73"/>
      <c r="OYT536" s="73"/>
      <c r="OYU536" s="73"/>
      <c r="OYV536" s="73"/>
      <c r="OYW536" s="73"/>
      <c r="OYX536" s="73"/>
      <c r="OYY536" s="73"/>
      <c r="OYZ536" s="73"/>
      <c r="OZA536" s="73"/>
      <c r="OZB536" s="73"/>
      <c r="OZC536" s="73"/>
      <c r="OZD536" s="73"/>
      <c r="OZE536" s="73"/>
      <c r="OZF536" s="73"/>
      <c r="OZG536" s="73"/>
      <c r="OZH536" s="73"/>
      <c r="OZI536" s="73"/>
      <c r="OZJ536" s="73"/>
      <c r="OZK536" s="73"/>
      <c r="OZL536" s="73"/>
      <c r="OZM536" s="73"/>
      <c r="OZN536" s="73"/>
      <c r="OZO536" s="73"/>
      <c r="OZP536" s="73"/>
      <c r="OZQ536" s="73"/>
      <c r="OZR536" s="73"/>
      <c r="OZS536" s="73"/>
      <c r="OZT536" s="73"/>
      <c r="OZU536" s="73"/>
      <c r="OZV536" s="73"/>
      <c r="OZW536" s="73"/>
      <c r="OZX536" s="73"/>
      <c r="OZY536" s="73"/>
      <c r="OZZ536" s="73"/>
      <c r="PAA536" s="73"/>
      <c r="PAB536" s="73"/>
      <c r="PAC536" s="73"/>
      <c r="PAD536" s="73"/>
      <c r="PAE536" s="73"/>
      <c r="PAF536" s="73"/>
      <c r="PAG536" s="73"/>
      <c r="PAH536" s="73"/>
      <c r="PAI536" s="73"/>
      <c r="PAJ536" s="73"/>
      <c r="PAK536" s="73"/>
      <c r="PAL536" s="73"/>
      <c r="PAM536" s="73"/>
      <c r="PAN536" s="73"/>
      <c r="PAO536" s="73"/>
      <c r="PAP536" s="73"/>
      <c r="PAQ536" s="73"/>
      <c r="PAR536" s="73"/>
      <c r="PAS536" s="73"/>
      <c r="PAT536" s="73"/>
      <c r="PAU536" s="73"/>
      <c r="PAV536" s="73"/>
      <c r="PAW536" s="73"/>
      <c r="PAX536" s="73"/>
      <c r="PAY536" s="73"/>
      <c r="PAZ536" s="73"/>
      <c r="PBA536" s="73"/>
      <c r="PBB536" s="73"/>
      <c r="PBC536" s="73"/>
      <c r="PBD536" s="73"/>
      <c r="PBE536" s="73"/>
      <c r="PBF536" s="73"/>
      <c r="PBG536" s="73"/>
      <c r="PBH536" s="73"/>
      <c r="PBI536" s="73"/>
      <c r="PBJ536" s="73"/>
      <c r="PBK536" s="73"/>
      <c r="PBL536" s="73"/>
      <c r="PBM536" s="73"/>
      <c r="PBN536" s="73"/>
      <c r="PBO536" s="73"/>
      <c r="PBP536" s="73"/>
      <c r="PBQ536" s="73"/>
      <c r="PBR536" s="73"/>
      <c r="PBS536" s="73"/>
      <c r="PBT536" s="73"/>
      <c r="PBU536" s="73"/>
      <c r="PBV536" s="73"/>
      <c r="PBW536" s="73"/>
      <c r="PBX536" s="73"/>
      <c r="PBY536" s="73"/>
      <c r="PBZ536" s="73"/>
      <c r="PCA536" s="73"/>
      <c r="PCB536" s="73"/>
      <c r="PCC536" s="73"/>
      <c r="PCD536" s="73"/>
      <c r="PCE536" s="73"/>
      <c r="PCF536" s="73"/>
      <c r="PCG536" s="73"/>
      <c r="PCH536" s="73"/>
      <c r="PCI536" s="73"/>
      <c r="PCJ536" s="73"/>
      <c r="PCK536" s="73"/>
      <c r="PCL536" s="73"/>
      <c r="PCM536" s="73"/>
      <c r="PCN536" s="73"/>
      <c r="PCO536" s="73"/>
      <c r="PCP536" s="73"/>
      <c r="PCQ536" s="73"/>
      <c r="PCR536" s="73"/>
      <c r="PCS536" s="73"/>
      <c r="PCT536" s="73"/>
      <c r="PCU536" s="73"/>
      <c r="PCV536" s="73"/>
      <c r="PCW536" s="73"/>
      <c r="PCX536" s="73"/>
      <c r="PCY536" s="73"/>
      <c r="PCZ536" s="73"/>
      <c r="PDA536" s="73"/>
      <c r="PDB536" s="73"/>
      <c r="PDC536" s="73"/>
      <c r="PDD536" s="73"/>
      <c r="PDE536" s="73"/>
      <c r="PDF536" s="73"/>
      <c r="PDG536" s="73"/>
      <c r="PDH536" s="73"/>
      <c r="PDI536" s="73"/>
      <c r="PDJ536" s="73"/>
      <c r="PDK536" s="73"/>
      <c r="PDL536" s="73"/>
      <c r="PDM536" s="73"/>
      <c r="PDN536" s="73"/>
      <c r="PDO536" s="73"/>
      <c r="PDP536" s="73"/>
      <c r="PDQ536" s="73"/>
      <c r="PDR536" s="73"/>
      <c r="PDS536" s="73"/>
      <c r="PDT536" s="73"/>
      <c r="PDU536" s="73"/>
      <c r="PDV536" s="73"/>
      <c r="PDW536" s="73"/>
      <c r="PDX536" s="73"/>
      <c r="PDY536" s="73"/>
      <c r="PDZ536" s="73"/>
      <c r="PEA536" s="73"/>
      <c r="PEB536" s="73"/>
      <c r="PEC536" s="73"/>
      <c r="PED536" s="73"/>
      <c r="PEE536" s="73"/>
      <c r="PEF536" s="73"/>
      <c r="PEG536" s="73"/>
      <c r="PEH536" s="73"/>
      <c r="PEI536" s="73"/>
      <c r="PEJ536" s="73"/>
      <c r="PEK536" s="73"/>
      <c r="PEL536" s="73"/>
      <c r="PEM536" s="73"/>
      <c r="PEN536" s="73"/>
      <c r="PEO536" s="73"/>
      <c r="PEP536" s="73"/>
      <c r="PEQ536" s="73"/>
      <c r="PER536" s="73"/>
      <c r="PES536" s="73"/>
      <c r="PET536" s="73"/>
      <c r="PEU536" s="73"/>
      <c r="PEV536" s="73"/>
      <c r="PEW536" s="73"/>
      <c r="PEX536" s="73"/>
      <c r="PEY536" s="73"/>
      <c r="PEZ536" s="73"/>
      <c r="PFA536" s="73"/>
      <c r="PFB536" s="73"/>
      <c r="PFC536" s="73"/>
      <c r="PFD536" s="73"/>
      <c r="PFE536" s="73"/>
      <c r="PFF536" s="73"/>
      <c r="PFG536" s="73"/>
      <c r="PFH536" s="73"/>
      <c r="PFI536" s="73"/>
      <c r="PFJ536" s="73"/>
      <c r="PFK536" s="73"/>
      <c r="PFL536" s="73"/>
      <c r="PFM536" s="73"/>
      <c r="PFN536" s="73"/>
      <c r="PFO536" s="73"/>
      <c r="PFP536" s="73"/>
      <c r="PFQ536" s="73"/>
      <c r="PFR536" s="73"/>
      <c r="PFS536" s="73"/>
      <c r="PFT536" s="73"/>
      <c r="PFU536" s="73"/>
      <c r="PFV536" s="73"/>
      <c r="PFW536" s="73"/>
      <c r="PFX536" s="73"/>
      <c r="PFY536" s="73"/>
      <c r="PFZ536" s="73"/>
      <c r="PGA536" s="73"/>
      <c r="PGB536" s="73"/>
      <c r="PGC536" s="73"/>
      <c r="PGD536" s="73"/>
      <c r="PGE536" s="73"/>
      <c r="PGF536" s="73"/>
      <c r="PGG536" s="73"/>
      <c r="PGH536" s="73"/>
      <c r="PGI536" s="73"/>
      <c r="PGJ536" s="73"/>
      <c r="PGK536" s="73"/>
      <c r="PGL536" s="73"/>
      <c r="PGM536" s="73"/>
      <c r="PGN536" s="73"/>
      <c r="PGO536" s="73"/>
      <c r="PGP536" s="73"/>
      <c r="PGQ536" s="73"/>
      <c r="PGR536" s="73"/>
      <c r="PGS536" s="73"/>
      <c r="PGT536" s="73"/>
      <c r="PGU536" s="73"/>
      <c r="PGV536" s="73"/>
      <c r="PGW536" s="73"/>
      <c r="PGX536" s="73"/>
      <c r="PGY536" s="73"/>
      <c r="PGZ536" s="73"/>
      <c r="PHA536" s="73"/>
      <c r="PHB536" s="73"/>
      <c r="PHC536" s="73"/>
      <c r="PHD536" s="73"/>
      <c r="PHE536" s="73"/>
      <c r="PHF536" s="73"/>
      <c r="PHG536" s="73"/>
      <c r="PHH536" s="73"/>
      <c r="PHI536" s="73"/>
      <c r="PHJ536" s="73"/>
      <c r="PHK536" s="73"/>
      <c r="PHL536" s="73"/>
      <c r="PHM536" s="73"/>
      <c r="PHN536" s="73"/>
      <c r="PHO536" s="73"/>
      <c r="PHP536" s="73"/>
      <c r="PHQ536" s="73"/>
      <c r="PHR536" s="73"/>
      <c r="PHS536" s="73"/>
      <c r="PHT536" s="73"/>
      <c r="PHU536" s="73"/>
      <c r="PHV536" s="73"/>
      <c r="PHW536" s="73"/>
      <c r="PHX536" s="73"/>
      <c r="PHY536" s="73"/>
      <c r="PHZ536" s="73"/>
      <c r="PIA536" s="73"/>
      <c r="PIB536" s="73"/>
      <c r="PIC536" s="73"/>
      <c r="PID536" s="73"/>
      <c r="PIE536" s="73"/>
      <c r="PIF536" s="73"/>
      <c r="PIG536" s="73"/>
      <c r="PIH536" s="73"/>
      <c r="PII536" s="73"/>
      <c r="PIJ536" s="73"/>
      <c r="PIK536" s="73"/>
      <c r="PIL536" s="73"/>
      <c r="PIM536" s="73"/>
      <c r="PIN536" s="73"/>
      <c r="PIO536" s="73"/>
      <c r="PIP536" s="73"/>
      <c r="PIQ536" s="73"/>
      <c r="PIR536" s="73"/>
      <c r="PIS536" s="73"/>
      <c r="PIT536" s="73"/>
      <c r="PIU536" s="73"/>
      <c r="PIV536" s="73"/>
      <c r="PIW536" s="73"/>
      <c r="PIX536" s="73"/>
      <c r="PIY536" s="73"/>
      <c r="PIZ536" s="73"/>
      <c r="PJA536" s="73"/>
      <c r="PJB536" s="73"/>
      <c r="PJC536" s="73"/>
      <c r="PJD536" s="73"/>
      <c r="PJE536" s="73"/>
      <c r="PJF536" s="73"/>
      <c r="PJG536" s="73"/>
      <c r="PJH536" s="73"/>
      <c r="PJI536" s="73"/>
      <c r="PJJ536" s="73"/>
      <c r="PJK536" s="73"/>
      <c r="PJL536" s="73"/>
      <c r="PJM536" s="73"/>
      <c r="PJN536" s="73"/>
      <c r="PJO536" s="73"/>
      <c r="PJP536" s="73"/>
      <c r="PJQ536" s="73"/>
      <c r="PJR536" s="73"/>
      <c r="PJS536" s="73"/>
      <c r="PJT536" s="73"/>
      <c r="PJU536" s="73"/>
      <c r="PJV536" s="73"/>
      <c r="PJW536" s="73"/>
      <c r="PJX536" s="73"/>
      <c r="PJY536" s="73"/>
      <c r="PJZ536" s="73"/>
      <c r="PKA536" s="73"/>
      <c r="PKB536" s="73"/>
      <c r="PKC536" s="73"/>
      <c r="PKD536" s="73"/>
      <c r="PKE536" s="73"/>
      <c r="PKF536" s="73"/>
      <c r="PKG536" s="73"/>
      <c r="PKH536" s="73"/>
      <c r="PKI536" s="73"/>
      <c r="PKJ536" s="73"/>
      <c r="PKK536" s="73"/>
      <c r="PKL536" s="73"/>
      <c r="PKM536" s="73"/>
      <c r="PKN536" s="73"/>
      <c r="PKO536" s="73"/>
      <c r="PKP536" s="73"/>
      <c r="PKQ536" s="73"/>
      <c r="PKR536" s="73"/>
      <c r="PKS536" s="73"/>
      <c r="PKT536" s="73"/>
      <c r="PKU536" s="73"/>
      <c r="PKV536" s="73"/>
      <c r="PKW536" s="73"/>
      <c r="PKX536" s="73"/>
      <c r="PKY536" s="73"/>
      <c r="PKZ536" s="73"/>
      <c r="PLA536" s="73"/>
      <c r="PLB536" s="73"/>
      <c r="PLC536" s="73"/>
      <c r="PLD536" s="73"/>
      <c r="PLE536" s="73"/>
      <c r="PLF536" s="73"/>
      <c r="PLG536" s="73"/>
      <c r="PLH536" s="73"/>
      <c r="PLI536" s="73"/>
      <c r="PLJ536" s="73"/>
      <c r="PLK536" s="73"/>
      <c r="PLL536" s="73"/>
      <c r="PLM536" s="73"/>
      <c r="PLN536" s="73"/>
      <c r="PLO536" s="73"/>
      <c r="PLP536" s="73"/>
      <c r="PLQ536" s="73"/>
      <c r="PLR536" s="73"/>
      <c r="PLS536" s="73"/>
      <c r="PLT536" s="73"/>
      <c r="PLU536" s="73"/>
      <c r="PLV536" s="73"/>
      <c r="PLW536" s="73"/>
      <c r="PLX536" s="73"/>
      <c r="PLY536" s="73"/>
      <c r="PLZ536" s="73"/>
      <c r="PMA536" s="73"/>
      <c r="PMB536" s="73"/>
      <c r="PMC536" s="73"/>
      <c r="PMD536" s="73"/>
      <c r="PME536" s="73"/>
      <c r="PMF536" s="73"/>
      <c r="PMG536" s="73"/>
      <c r="PMH536" s="73"/>
      <c r="PMI536" s="73"/>
      <c r="PMJ536" s="73"/>
      <c r="PMK536" s="73"/>
      <c r="PML536" s="73"/>
      <c r="PMM536" s="73"/>
      <c r="PMN536" s="73"/>
      <c r="PMO536" s="73"/>
      <c r="PMP536" s="73"/>
      <c r="PMQ536" s="73"/>
      <c r="PMR536" s="73"/>
      <c r="PMS536" s="73"/>
      <c r="PMT536" s="73"/>
      <c r="PMU536" s="73"/>
      <c r="PMV536" s="73"/>
      <c r="PMW536" s="73"/>
      <c r="PMX536" s="73"/>
      <c r="PMY536" s="73"/>
      <c r="PMZ536" s="73"/>
      <c r="PNA536" s="73"/>
      <c r="PNB536" s="73"/>
      <c r="PNC536" s="73"/>
      <c r="PND536" s="73"/>
      <c r="PNE536" s="73"/>
      <c r="PNF536" s="73"/>
      <c r="PNG536" s="73"/>
      <c r="PNH536" s="73"/>
      <c r="PNI536" s="73"/>
      <c r="PNJ536" s="73"/>
      <c r="PNK536" s="73"/>
      <c r="PNL536" s="73"/>
      <c r="PNM536" s="73"/>
      <c r="PNN536" s="73"/>
      <c r="PNO536" s="73"/>
      <c r="PNP536" s="73"/>
      <c r="PNQ536" s="73"/>
      <c r="PNR536" s="73"/>
      <c r="PNS536" s="73"/>
      <c r="PNT536" s="73"/>
      <c r="PNU536" s="73"/>
      <c r="PNV536" s="73"/>
      <c r="PNW536" s="73"/>
      <c r="PNX536" s="73"/>
      <c r="PNY536" s="73"/>
      <c r="PNZ536" s="73"/>
      <c r="POA536" s="73"/>
      <c r="POB536" s="73"/>
      <c r="POC536" s="73"/>
      <c r="POD536" s="73"/>
      <c r="POE536" s="73"/>
      <c r="POF536" s="73"/>
      <c r="POG536" s="73"/>
      <c r="POH536" s="73"/>
      <c r="POI536" s="73"/>
      <c r="POJ536" s="73"/>
      <c r="POK536" s="73"/>
      <c r="POL536" s="73"/>
      <c r="POM536" s="73"/>
      <c r="PON536" s="73"/>
      <c r="POO536" s="73"/>
      <c r="POP536" s="73"/>
      <c r="POQ536" s="73"/>
      <c r="POR536" s="73"/>
      <c r="POS536" s="73"/>
      <c r="POT536" s="73"/>
      <c r="POU536" s="73"/>
      <c r="POV536" s="73"/>
      <c r="POW536" s="73"/>
      <c r="POX536" s="73"/>
      <c r="POY536" s="73"/>
      <c r="POZ536" s="73"/>
      <c r="PPA536" s="73"/>
      <c r="PPB536" s="73"/>
      <c r="PPC536" s="73"/>
      <c r="PPD536" s="73"/>
      <c r="PPE536" s="73"/>
      <c r="PPF536" s="73"/>
      <c r="PPG536" s="73"/>
      <c r="PPH536" s="73"/>
      <c r="PPI536" s="73"/>
      <c r="PPJ536" s="73"/>
      <c r="PPK536" s="73"/>
      <c r="PPL536" s="73"/>
      <c r="PPM536" s="73"/>
      <c r="PPN536" s="73"/>
      <c r="PPO536" s="73"/>
      <c r="PPP536" s="73"/>
      <c r="PPQ536" s="73"/>
      <c r="PPR536" s="73"/>
      <c r="PPS536" s="73"/>
      <c r="PPT536" s="73"/>
      <c r="PPU536" s="73"/>
      <c r="PPV536" s="73"/>
      <c r="PPW536" s="73"/>
      <c r="PPX536" s="73"/>
      <c r="PPY536" s="73"/>
      <c r="PPZ536" s="73"/>
      <c r="PQA536" s="73"/>
      <c r="PQB536" s="73"/>
      <c r="PQC536" s="73"/>
      <c r="PQD536" s="73"/>
      <c r="PQE536" s="73"/>
      <c r="PQF536" s="73"/>
      <c r="PQG536" s="73"/>
      <c r="PQH536" s="73"/>
      <c r="PQI536" s="73"/>
      <c r="PQJ536" s="73"/>
      <c r="PQK536" s="73"/>
      <c r="PQL536" s="73"/>
      <c r="PQM536" s="73"/>
      <c r="PQN536" s="73"/>
      <c r="PQO536" s="73"/>
      <c r="PQP536" s="73"/>
      <c r="PQQ536" s="73"/>
      <c r="PQR536" s="73"/>
      <c r="PQS536" s="73"/>
      <c r="PQT536" s="73"/>
      <c r="PQU536" s="73"/>
      <c r="PQV536" s="73"/>
      <c r="PQW536" s="73"/>
      <c r="PQX536" s="73"/>
      <c r="PQY536" s="73"/>
      <c r="PQZ536" s="73"/>
      <c r="PRA536" s="73"/>
      <c r="PRB536" s="73"/>
      <c r="PRC536" s="73"/>
      <c r="PRD536" s="73"/>
      <c r="PRE536" s="73"/>
      <c r="PRF536" s="73"/>
      <c r="PRG536" s="73"/>
      <c r="PRH536" s="73"/>
      <c r="PRI536" s="73"/>
      <c r="PRJ536" s="73"/>
      <c r="PRK536" s="73"/>
      <c r="PRL536" s="73"/>
      <c r="PRM536" s="73"/>
      <c r="PRN536" s="73"/>
      <c r="PRO536" s="73"/>
      <c r="PRP536" s="73"/>
      <c r="PRQ536" s="73"/>
      <c r="PRR536" s="73"/>
      <c r="PRS536" s="73"/>
      <c r="PRT536" s="73"/>
      <c r="PRU536" s="73"/>
      <c r="PRV536" s="73"/>
      <c r="PRW536" s="73"/>
      <c r="PRX536" s="73"/>
      <c r="PRY536" s="73"/>
      <c r="PRZ536" s="73"/>
      <c r="PSA536" s="73"/>
      <c r="PSB536" s="73"/>
      <c r="PSC536" s="73"/>
      <c r="PSD536" s="73"/>
      <c r="PSE536" s="73"/>
      <c r="PSF536" s="73"/>
      <c r="PSG536" s="73"/>
      <c r="PSH536" s="73"/>
      <c r="PSI536" s="73"/>
      <c r="PSJ536" s="73"/>
      <c r="PSK536" s="73"/>
      <c r="PSL536" s="73"/>
      <c r="PSM536" s="73"/>
      <c r="PSN536" s="73"/>
      <c r="PSO536" s="73"/>
      <c r="PSP536" s="73"/>
      <c r="PSQ536" s="73"/>
      <c r="PSR536" s="73"/>
      <c r="PSS536" s="73"/>
      <c r="PST536" s="73"/>
      <c r="PSU536" s="73"/>
      <c r="PSV536" s="73"/>
      <c r="PSW536" s="73"/>
      <c r="PSX536" s="73"/>
      <c r="PSY536" s="73"/>
      <c r="PSZ536" s="73"/>
      <c r="PTA536" s="73"/>
      <c r="PTB536" s="73"/>
      <c r="PTC536" s="73"/>
      <c r="PTD536" s="73"/>
      <c r="PTE536" s="73"/>
      <c r="PTF536" s="73"/>
      <c r="PTG536" s="73"/>
      <c r="PTH536" s="73"/>
      <c r="PTI536" s="73"/>
      <c r="PTJ536" s="73"/>
      <c r="PTK536" s="73"/>
      <c r="PTL536" s="73"/>
      <c r="PTM536" s="73"/>
      <c r="PTN536" s="73"/>
      <c r="PTO536" s="73"/>
      <c r="PTP536" s="73"/>
      <c r="PTQ536" s="73"/>
      <c r="PTR536" s="73"/>
      <c r="PTS536" s="73"/>
      <c r="PTT536" s="73"/>
      <c r="PTU536" s="73"/>
      <c r="PTV536" s="73"/>
      <c r="PTW536" s="73"/>
      <c r="PTX536" s="73"/>
      <c r="PTY536" s="73"/>
      <c r="PTZ536" s="73"/>
      <c r="PUA536" s="73"/>
      <c r="PUB536" s="73"/>
      <c r="PUC536" s="73"/>
      <c r="PUD536" s="73"/>
      <c r="PUE536" s="73"/>
      <c r="PUF536" s="73"/>
      <c r="PUG536" s="73"/>
      <c r="PUH536" s="73"/>
      <c r="PUI536" s="73"/>
      <c r="PUJ536" s="73"/>
      <c r="PUK536" s="73"/>
      <c r="PUL536" s="73"/>
      <c r="PUM536" s="73"/>
      <c r="PUN536" s="73"/>
      <c r="PUO536" s="73"/>
      <c r="PUP536" s="73"/>
      <c r="PUQ536" s="73"/>
      <c r="PUR536" s="73"/>
      <c r="PUS536" s="73"/>
      <c r="PUT536" s="73"/>
      <c r="PUU536" s="73"/>
      <c r="PUV536" s="73"/>
      <c r="PUW536" s="73"/>
      <c r="PUX536" s="73"/>
      <c r="PUY536" s="73"/>
      <c r="PUZ536" s="73"/>
      <c r="PVA536" s="73"/>
      <c r="PVB536" s="73"/>
      <c r="PVC536" s="73"/>
      <c r="PVD536" s="73"/>
      <c r="PVE536" s="73"/>
      <c r="PVF536" s="73"/>
      <c r="PVG536" s="73"/>
      <c r="PVH536" s="73"/>
      <c r="PVI536" s="73"/>
      <c r="PVJ536" s="73"/>
      <c r="PVK536" s="73"/>
      <c r="PVL536" s="73"/>
      <c r="PVM536" s="73"/>
      <c r="PVN536" s="73"/>
      <c r="PVO536" s="73"/>
      <c r="PVP536" s="73"/>
      <c r="PVQ536" s="73"/>
      <c r="PVR536" s="73"/>
      <c r="PVS536" s="73"/>
      <c r="PVT536" s="73"/>
      <c r="PVU536" s="73"/>
      <c r="PVV536" s="73"/>
      <c r="PVW536" s="73"/>
      <c r="PVX536" s="73"/>
      <c r="PVY536" s="73"/>
      <c r="PVZ536" s="73"/>
      <c r="PWA536" s="73"/>
      <c r="PWB536" s="73"/>
      <c r="PWC536" s="73"/>
      <c r="PWD536" s="73"/>
      <c r="PWE536" s="73"/>
      <c r="PWF536" s="73"/>
      <c r="PWG536" s="73"/>
      <c r="PWH536" s="73"/>
      <c r="PWI536" s="73"/>
      <c r="PWJ536" s="73"/>
      <c r="PWK536" s="73"/>
      <c r="PWL536" s="73"/>
      <c r="PWM536" s="73"/>
      <c r="PWN536" s="73"/>
      <c r="PWO536" s="73"/>
      <c r="PWP536" s="73"/>
      <c r="PWQ536" s="73"/>
      <c r="PWR536" s="73"/>
      <c r="PWS536" s="73"/>
      <c r="PWT536" s="73"/>
      <c r="PWU536" s="73"/>
      <c r="PWV536" s="73"/>
      <c r="PWW536" s="73"/>
      <c r="PWX536" s="73"/>
      <c r="PWY536" s="73"/>
      <c r="PWZ536" s="73"/>
      <c r="PXA536" s="73"/>
      <c r="PXB536" s="73"/>
      <c r="PXC536" s="73"/>
      <c r="PXD536" s="73"/>
      <c r="PXE536" s="73"/>
      <c r="PXF536" s="73"/>
      <c r="PXG536" s="73"/>
      <c r="PXH536" s="73"/>
      <c r="PXI536" s="73"/>
      <c r="PXJ536" s="73"/>
      <c r="PXK536" s="73"/>
      <c r="PXL536" s="73"/>
      <c r="PXM536" s="73"/>
      <c r="PXN536" s="73"/>
      <c r="PXO536" s="73"/>
      <c r="PXP536" s="73"/>
      <c r="PXQ536" s="73"/>
      <c r="PXR536" s="73"/>
      <c r="PXS536" s="73"/>
      <c r="PXT536" s="73"/>
      <c r="PXU536" s="73"/>
      <c r="PXV536" s="73"/>
      <c r="PXW536" s="73"/>
      <c r="PXX536" s="73"/>
      <c r="PXY536" s="73"/>
      <c r="PXZ536" s="73"/>
      <c r="PYA536" s="73"/>
      <c r="PYB536" s="73"/>
      <c r="PYC536" s="73"/>
      <c r="PYD536" s="73"/>
      <c r="PYE536" s="73"/>
      <c r="PYF536" s="73"/>
      <c r="PYG536" s="73"/>
      <c r="PYH536" s="73"/>
      <c r="PYI536" s="73"/>
      <c r="PYJ536" s="73"/>
      <c r="PYK536" s="73"/>
      <c r="PYL536" s="73"/>
      <c r="PYM536" s="73"/>
      <c r="PYN536" s="73"/>
      <c r="PYO536" s="73"/>
      <c r="PYP536" s="73"/>
      <c r="PYQ536" s="73"/>
      <c r="PYR536" s="73"/>
      <c r="PYS536" s="73"/>
      <c r="PYT536" s="73"/>
      <c r="PYU536" s="73"/>
      <c r="PYV536" s="73"/>
      <c r="PYW536" s="73"/>
      <c r="PYX536" s="73"/>
      <c r="PYY536" s="73"/>
      <c r="PYZ536" s="73"/>
      <c r="PZA536" s="73"/>
      <c r="PZB536" s="73"/>
      <c r="PZC536" s="73"/>
      <c r="PZD536" s="73"/>
      <c r="PZE536" s="73"/>
      <c r="PZF536" s="73"/>
      <c r="PZG536" s="73"/>
      <c r="PZH536" s="73"/>
      <c r="PZI536" s="73"/>
      <c r="PZJ536" s="73"/>
      <c r="PZK536" s="73"/>
      <c r="PZL536" s="73"/>
      <c r="PZM536" s="73"/>
      <c r="PZN536" s="73"/>
      <c r="PZO536" s="73"/>
      <c r="PZP536" s="73"/>
      <c r="PZQ536" s="73"/>
      <c r="PZR536" s="73"/>
      <c r="PZS536" s="73"/>
      <c r="PZT536" s="73"/>
      <c r="PZU536" s="73"/>
      <c r="PZV536" s="73"/>
      <c r="PZW536" s="73"/>
      <c r="PZX536" s="73"/>
      <c r="PZY536" s="73"/>
      <c r="PZZ536" s="73"/>
      <c r="QAA536" s="73"/>
      <c r="QAB536" s="73"/>
      <c r="QAC536" s="73"/>
      <c r="QAD536" s="73"/>
      <c r="QAE536" s="73"/>
      <c r="QAF536" s="73"/>
      <c r="QAG536" s="73"/>
      <c r="QAH536" s="73"/>
      <c r="QAI536" s="73"/>
      <c r="QAJ536" s="73"/>
      <c r="QAK536" s="73"/>
      <c r="QAL536" s="73"/>
      <c r="QAM536" s="73"/>
      <c r="QAN536" s="73"/>
      <c r="QAO536" s="73"/>
      <c r="QAP536" s="73"/>
      <c r="QAQ536" s="73"/>
      <c r="QAR536" s="73"/>
      <c r="QAS536" s="73"/>
      <c r="QAT536" s="73"/>
      <c r="QAU536" s="73"/>
      <c r="QAV536" s="73"/>
      <c r="QAW536" s="73"/>
      <c r="QAX536" s="73"/>
      <c r="QAY536" s="73"/>
      <c r="QAZ536" s="73"/>
      <c r="QBA536" s="73"/>
      <c r="QBB536" s="73"/>
      <c r="QBC536" s="73"/>
      <c r="QBD536" s="73"/>
      <c r="QBE536" s="73"/>
      <c r="QBF536" s="73"/>
      <c r="QBG536" s="73"/>
      <c r="QBH536" s="73"/>
      <c r="QBI536" s="73"/>
      <c r="QBJ536" s="73"/>
      <c r="QBK536" s="73"/>
      <c r="QBL536" s="73"/>
      <c r="QBM536" s="73"/>
      <c r="QBN536" s="73"/>
      <c r="QBO536" s="73"/>
      <c r="QBP536" s="73"/>
      <c r="QBQ536" s="73"/>
      <c r="QBR536" s="73"/>
      <c r="QBS536" s="73"/>
      <c r="QBT536" s="73"/>
      <c r="QBU536" s="73"/>
      <c r="QBV536" s="73"/>
      <c r="QBW536" s="73"/>
      <c r="QBX536" s="73"/>
      <c r="QBY536" s="73"/>
      <c r="QBZ536" s="73"/>
      <c r="QCA536" s="73"/>
      <c r="QCB536" s="73"/>
      <c r="QCC536" s="73"/>
      <c r="QCD536" s="73"/>
      <c r="QCE536" s="73"/>
      <c r="QCF536" s="73"/>
      <c r="QCG536" s="73"/>
      <c r="QCH536" s="73"/>
      <c r="QCI536" s="73"/>
      <c r="QCJ536" s="73"/>
      <c r="QCK536" s="73"/>
      <c r="QCL536" s="73"/>
      <c r="QCM536" s="73"/>
      <c r="QCN536" s="73"/>
      <c r="QCO536" s="73"/>
      <c r="QCP536" s="73"/>
      <c r="QCQ536" s="73"/>
      <c r="QCR536" s="73"/>
      <c r="QCS536" s="73"/>
      <c r="QCT536" s="73"/>
      <c r="QCU536" s="73"/>
      <c r="QCV536" s="73"/>
      <c r="QCW536" s="73"/>
      <c r="QCX536" s="73"/>
      <c r="QCY536" s="73"/>
      <c r="QCZ536" s="73"/>
      <c r="QDA536" s="73"/>
      <c r="QDB536" s="73"/>
      <c r="QDC536" s="73"/>
      <c r="QDD536" s="73"/>
      <c r="QDE536" s="73"/>
      <c r="QDF536" s="73"/>
      <c r="QDG536" s="73"/>
      <c r="QDH536" s="73"/>
      <c r="QDI536" s="73"/>
      <c r="QDJ536" s="73"/>
      <c r="QDK536" s="73"/>
      <c r="QDL536" s="73"/>
      <c r="QDM536" s="73"/>
      <c r="QDN536" s="73"/>
      <c r="QDO536" s="73"/>
      <c r="QDP536" s="73"/>
      <c r="QDQ536" s="73"/>
      <c r="QDR536" s="73"/>
      <c r="QDS536" s="73"/>
      <c r="QDT536" s="73"/>
      <c r="QDU536" s="73"/>
      <c r="QDV536" s="73"/>
      <c r="QDW536" s="73"/>
      <c r="QDX536" s="73"/>
      <c r="QDY536" s="73"/>
      <c r="QDZ536" s="73"/>
      <c r="QEA536" s="73"/>
      <c r="QEB536" s="73"/>
      <c r="QEC536" s="73"/>
      <c r="QED536" s="73"/>
      <c r="QEE536" s="73"/>
      <c r="QEF536" s="73"/>
      <c r="QEG536" s="73"/>
      <c r="QEH536" s="73"/>
      <c r="QEI536" s="73"/>
      <c r="QEJ536" s="73"/>
      <c r="QEK536" s="73"/>
      <c r="QEL536" s="73"/>
      <c r="QEM536" s="73"/>
      <c r="QEN536" s="73"/>
      <c r="QEO536" s="73"/>
      <c r="QEP536" s="73"/>
      <c r="QEQ536" s="73"/>
      <c r="QER536" s="73"/>
      <c r="QES536" s="73"/>
      <c r="QET536" s="73"/>
      <c r="QEU536" s="73"/>
      <c r="QEV536" s="73"/>
      <c r="QEW536" s="73"/>
      <c r="QEX536" s="73"/>
      <c r="QEY536" s="73"/>
      <c r="QEZ536" s="73"/>
      <c r="QFA536" s="73"/>
      <c r="QFB536" s="73"/>
      <c r="QFC536" s="73"/>
      <c r="QFD536" s="73"/>
      <c r="QFE536" s="73"/>
      <c r="QFF536" s="73"/>
      <c r="QFG536" s="73"/>
      <c r="QFH536" s="73"/>
      <c r="QFI536" s="73"/>
      <c r="QFJ536" s="73"/>
      <c r="QFK536" s="73"/>
      <c r="QFL536" s="73"/>
      <c r="QFM536" s="73"/>
      <c r="QFN536" s="73"/>
      <c r="QFO536" s="73"/>
      <c r="QFP536" s="73"/>
      <c r="QFQ536" s="73"/>
      <c r="QFR536" s="73"/>
      <c r="QFS536" s="73"/>
      <c r="QFT536" s="73"/>
      <c r="QFU536" s="73"/>
      <c r="QFV536" s="73"/>
      <c r="QFW536" s="73"/>
      <c r="QFX536" s="73"/>
      <c r="QFY536" s="73"/>
      <c r="QFZ536" s="73"/>
      <c r="QGA536" s="73"/>
      <c r="QGB536" s="73"/>
      <c r="QGC536" s="73"/>
      <c r="QGD536" s="73"/>
      <c r="QGE536" s="73"/>
      <c r="QGF536" s="73"/>
      <c r="QGG536" s="73"/>
      <c r="QGH536" s="73"/>
      <c r="QGI536" s="73"/>
      <c r="QGJ536" s="73"/>
      <c r="QGK536" s="73"/>
      <c r="QGL536" s="73"/>
      <c r="QGM536" s="73"/>
      <c r="QGN536" s="73"/>
      <c r="QGO536" s="73"/>
      <c r="QGP536" s="73"/>
      <c r="QGQ536" s="73"/>
      <c r="QGR536" s="73"/>
      <c r="QGS536" s="73"/>
      <c r="QGT536" s="73"/>
      <c r="QGU536" s="73"/>
      <c r="QGV536" s="73"/>
      <c r="QGW536" s="73"/>
      <c r="QGX536" s="73"/>
      <c r="QGY536" s="73"/>
      <c r="QGZ536" s="73"/>
      <c r="QHA536" s="73"/>
      <c r="QHB536" s="73"/>
      <c r="QHC536" s="73"/>
      <c r="QHD536" s="73"/>
      <c r="QHE536" s="73"/>
      <c r="QHF536" s="73"/>
      <c r="QHG536" s="73"/>
      <c r="QHH536" s="73"/>
      <c r="QHI536" s="73"/>
      <c r="QHJ536" s="73"/>
      <c r="QHK536" s="73"/>
      <c r="QHL536" s="73"/>
      <c r="QHM536" s="73"/>
      <c r="QHN536" s="73"/>
      <c r="QHO536" s="73"/>
      <c r="QHP536" s="73"/>
      <c r="QHQ536" s="73"/>
      <c r="QHR536" s="73"/>
      <c r="QHS536" s="73"/>
      <c r="QHT536" s="73"/>
      <c r="QHU536" s="73"/>
      <c r="QHV536" s="73"/>
      <c r="QHW536" s="73"/>
      <c r="QHX536" s="73"/>
      <c r="QHY536" s="73"/>
      <c r="QHZ536" s="73"/>
      <c r="QIA536" s="73"/>
      <c r="QIB536" s="73"/>
      <c r="QIC536" s="73"/>
      <c r="QID536" s="73"/>
      <c r="QIE536" s="73"/>
      <c r="QIF536" s="73"/>
      <c r="QIG536" s="73"/>
      <c r="QIH536" s="73"/>
      <c r="QII536" s="73"/>
      <c r="QIJ536" s="73"/>
      <c r="QIK536" s="73"/>
      <c r="QIL536" s="73"/>
      <c r="QIM536" s="73"/>
      <c r="QIN536" s="73"/>
      <c r="QIO536" s="73"/>
      <c r="QIP536" s="73"/>
      <c r="QIQ536" s="73"/>
      <c r="QIR536" s="73"/>
      <c r="QIS536" s="73"/>
      <c r="QIT536" s="73"/>
      <c r="QIU536" s="73"/>
      <c r="QIV536" s="73"/>
      <c r="QIW536" s="73"/>
      <c r="QIX536" s="73"/>
      <c r="QIY536" s="73"/>
      <c r="QIZ536" s="73"/>
      <c r="QJA536" s="73"/>
      <c r="QJB536" s="73"/>
      <c r="QJC536" s="73"/>
      <c r="QJD536" s="73"/>
      <c r="QJE536" s="73"/>
      <c r="QJF536" s="73"/>
      <c r="QJG536" s="73"/>
      <c r="QJH536" s="73"/>
      <c r="QJI536" s="73"/>
      <c r="QJJ536" s="73"/>
      <c r="QJK536" s="73"/>
      <c r="QJL536" s="73"/>
      <c r="QJM536" s="73"/>
      <c r="QJN536" s="73"/>
      <c r="QJO536" s="73"/>
      <c r="QJP536" s="73"/>
      <c r="QJQ536" s="73"/>
      <c r="QJR536" s="73"/>
      <c r="QJS536" s="73"/>
      <c r="QJT536" s="73"/>
      <c r="QJU536" s="73"/>
      <c r="QJV536" s="73"/>
      <c r="QJW536" s="73"/>
      <c r="QJX536" s="73"/>
      <c r="QJY536" s="73"/>
      <c r="QJZ536" s="73"/>
      <c r="QKA536" s="73"/>
      <c r="QKB536" s="73"/>
      <c r="QKC536" s="73"/>
      <c r="QKD536" s="73"/>
      <c r="QKE536" s="73"/>
      <c r="QKF536" s="73"/>
      <c r="QKG536" s="73"/>
      <c r="QKH536" s="73"/>
      <c r="QKI536" s="73"/>
      <c r="QKJ536" s="73"/>
      <c r="QKK536" s="73"/>
      <c r="QKL536" s="73"/>
      <c r="QKM536" s="73"/>
      <c r="QKN536" s="73"/>
      <c r="QKO536" s="73"/>
      <c r="QKP536" s="73"/>
      <c r="QKQ536" s="73"/>
      <c r="QKR536" s="73"/>
      <c r="QKS536" s="73"/>
      <c r="QKT536" s="73"/>
      <c r="QKU536" s="73"/>
      <c r="QKV536" s="73"/>
      <c r="QKW536" s="73"/>
      <c r="QKX536" s="73"/>
      <c r="QKY536" s="73"/>
      <c r="QKZ536" s="73"/>
      <c r="QLA536" s="73"/>
      <c r="QLB536" s="73"/>
      <c r="QLC536" s="73"/>
      <c r="QLD536" s="73"/>
      <c r="QLE536" s="73"/>
      <c r="QLF536" s="73"/>
      <c r="QLG536" s="73"/>
      <c r="QLH536" s="73"/>
      <c r="QLI536" s="73"/>
      <c r="QLJ536" s="73"/>
      <c r="QLK536" s="73"/>
      <c r="QLL536" s="73"/>
      <c r="QLM536" s="73"/>
      <c r="QLN536" s="73"/>
      <c r="QLO536" s="73"/>
      <c r="QLP536" s="73"/>
      <c r="QLQ536" s="73"/>
      <c r="QLR536" s="73"/>
      <c r="QLS536" s="73"/>
      <c r="QLT536" s="73"/>
      <c r="QLU536" s="73"/>
      <c r="QLV536" s="73"/>
      <c r="QLW536" s="73"/>
      <c r="QLX536" s="73"/>
      <c r="QLY536" s="73"/>
      <c r="QLZ536" s="73"/>
      <c r="QMA536" s="73"/>
      <c r="QMB536" s="73"/>
      <c r="QMC536" s="73"/>
      <c r="QMD536" s="73"/>
      <c r="QME536" s="73"/>
      <c r="QMF536" s="73"/>
      <c r="QMG536" s="73"/>
      <c r="QMH536" s="73"/>
      <c r="QMI536" s="73"/>
      <c r="QMJ536" s="73"/>
      <c r="QMK536" s="73"/>
      <c r="QML536" s="73"/>
      <c r="QMM536" s="73"/>
      <c r="QMN536" s="73"/>
      <c r="QMO536" s="73"/>
      <c r="QMP536" s="73"/>
      <c r="QMQ536" s="73"/>
      <c r="QMR536" s="73"/>
      <c r="QMS536" s="73"/>
      <c r="QMT536" s="73"/>
      <c r="QMU536" s="73"/>
      <c r="QMV536" s="73"/>
      <c r="QMW536" s="73"/>
      <c r="QMX536" s="73"/>
      <c r="QMY536" s="73"/>
      <c r="QMZ536" s="73"/>
      <c r="QNA536" s="73"/>
      <c r="QNB536" s="73"/>
      <c r="QNC536" s="73"/>
      <c r="QND536" s="73"/>
      <c r="QNE536" s="73"/>
      <c r="QNF536" s="73"/>
      <c r="QNG536" s="73"/>
      <c r="QNH536" s="73"/>
      <c r="QNI536" s="73"/>
      <c r="QNJ536" s="73"/>
      <c r="QNK536" s="73"/>
      <c r="QNL536" s="73"/>
      <c r="QNM536" s="73"/>
      <c r="QNN536" s="73"/>
      <c r="QNO536" s="73"/>
      <c r="QNP536" s="73"/>
      <c r="QNQ536" s="73"/>
      <c r="QNR536" s="73"/>
      <c r="QNS536" s="73"/>
      <c r="QNT536" s="73"/>
      <c r="QNU536" s="73"/>
      <c r="QNV536" s="73"/>
      <c r="QNW536" s="73"/>
      <c r="QNX536" s="73"/>
      <c r="QNY536" s="73"/>
      <c r="QNZ536" s="73"/>
      <c r="QOA536" s="73"/>
      <c r="QOB536" s="73"/>
      <c r="QOC536" s="73"/>
      <c r="QOD536" s="73"/>
      <c r="QOE536" s="73"/>
      <c r="QOF536" s="73"/>
      <c r="QOG536" s="73"/>
      <c r="QOH536" s="73"/>
      <c r="QOI536" s="73"/>
      <c r="QOJ536" s="73"/>
      <c r="QOK536" s="73"/>
      <c r="QOL536" s="73"/>
      <c r="QOM536" s="73"/>
      <c r="QON536" s="73"/>
      <c r="QOO536" s="73"/>
      <c r="QOP536" s="73"/>
      <c r="QOQ536" s="73"/>
      <c r="QOR536" s="73"/>
      <c r="QOS536" s="73"/>
      <c r="QOT536" s="73"/>
      <c r="QOU536" s="73"/>
      <c r="QOV536" s="73"/>
      <c r="QOW536" s="73"/>
      <c r="QOX536" s="73"/>
      <c r="QOY536" s="73"/>
      <c r="QOZ536" s="73"/>
      <c r="QPA536" s="73"/>
      <c r="QPB536" s="73"/>
      <c r="QPC536" s="73"/>
      <c r="QPD536" s="73"/>
      <c r="QPE536" s="73"/>
      <c r="QPF536" s="73"/>
      <c r="QPG536" s="73"/>
      <c r="QPH536" s="73"/>
      <c r="QPI536" s="73"/>
      <c r="QPJ536" s="73"/>
      <c r="QPK536" s="73"/>
      <c r="QPL536" s="73"/>
      <c r="QPM536" s="73"/>
      <c r="QPN536" s="73"/>
      <c r="QPO536" s="73"/>
      <c r="QPP536" s="73"/>
      <c r="QPQ536" s="73"/>
      <c r="QPR536" s="73"/>
      <c r="QPS536" s="73"/>
      <c r="QPT536" s="73"/>
      <c r="QPU536" s="73"/>
      <c r="QPV536" s="73"/>
      <c r="QPW536" s="73"/>
      <c r="QPX536" s="73"/>
      <c r="QPY536" s="73"/>
      <c r="QPZ536" s="73"/>
      <c r="QQA536" s="73"/>
      <c r="QQB536" s="73"/>
      <c r="QQC536" s="73"/>
      <c r="QQD536" s="73"/>
      <c r="QQE536" s="73"/>
      <c r="QQF536" s="73"/>
      <c r="QQG536" s="73"/>
      <c r="QQH536" s="73"/>
      <c r="QQI536" s="73"/>
      <c r="QQJ536" s="73"/>
      <c r="QQK536" s="73"/>
      <c r="QQL536" s="73"/>
      <c r="QQM536" s="73"/>
      <c r="QQN536" s="73"/>
      <c r="QQO536" s="73"/>
      <c r="QQP536" s="73"/>
      <c r="QQQ536" s="73"/>
      <c r="QQR536" s="73"/>
      <c r="QQS536" s="73"/>
      <c r="QQT536" s="73"/>
      <c r="QQU536" s="73"/>
      <c r="QQV536" s="73"/>
      <c r="QQW536" s="73"/>
      <c r="QQX536" s="73"/>
      <c r="QQY536" s="73"/>
      <c r="QQZ536" s="73"/>
      <c r="QRA536" s="73"/>
      <c r="QRB536" s="73"/>
      <c r="QRC536" s="73"/>
      <c r="QRD536" s="73"/>
      <c r="QRE536" s="73"/>
      <c r="QRF536" s="73"/>
      <c r="QRG536" s="73"/>
      <c r="QRH536" s="73"/>
      <c r="QRI536" s="73"/>
      <c r="QRJ536" s="73"/>
      <c r="QRK536" s="73"/>
      <c r="QRL536" s="73"/>
      <c r="QRM536" s="73"/>
      <c r="QRN536" s="73"/>
      <c r="QRO536" s="73"/>
      <c r="QRP536" s="73"/>
      <c r="QRQ536" s="73"/>
      <c r="QRR536" s="73"/>
      <c r="QRS536" s="73"/>
      <c r="QRT536" s="73"/>
      <c r="QRU536" s="73"/>
      <c r="QRV536" s="73"/>
      <c r="QRW536" s="73"/>
      <c r="QRX536" s="73"/>
      <c r="QRY536" s="73"/>
      <c r="QRZ536" s="73"/>
      <c r="QSA536" s="73"/>
      <c r="QSB536" s="73"/>
      <c r="QSC536" s="73"/>
      <c r="QSD536" s="73"/>
      <c r="QSE536" s="73"/>
      <c r="QSF536" s="73"/>
      <c r="QSG536" s="73"/>
      <c r="QSH536" s="73"/>
      <c r="QSI536" s="73"/>
      <c r="QSJ536" s="73"/>
      <c r="QSK536" s="73"/>
      <c r="QSL536" s="73"/>
      <c r="QSM536" s="73"/>
      <c r="QSN536" s="73"/>
      <c r="QSO536" s="73"/>
      <c r="QSP536" s="73"/>
      <c r="QSQ536" s="73"/>
      <c r="QSR536" s="73"/>
      <c r="QSS536" s="73"/>
      <c r="QST536" s="73"/>
      <c r="QSU536" s="73"/>
      <c r="QSV536" s="73"/>
      <c r="QSW536" s="73"/>
      <c r="QSX536" s="73"/>
      <c r="QSY536" s="73"/>
      <c r="QSZ536" s="73"/>
      <c r="QTA536" s="73"/>
      <c r="QTB536" s="73"/>
      <c r="QTC536" s="73"/>
      <c r="QTD536" s="73"/>
      <c r="QTE536" s="73"/>
      <c r="QTF536" s="73"/>
      <c r="QTG536" s="73"/>
      <c r="QTH536" s="73"/>
      <c r="QTI536" s="73"/>
      <c r="QTJ536" s="73"/>
      <c r="QTK536" s="73"/>
      <c r="QTL536" s="73"/>
      <c r="QTM536" s="73"/>
      <c r="QTN536" s="73"/>
      <c r="QTO536" s="73"/>
      <c r="QTP536" s="73"/>
      <c r="QTQ536" s="73"/>
      <c r="QTR536" s="73"/>
      <c r="QTS536" s="73"/>
      <c r="QTT536" s="73"/>
      <c r="QTU536" s="73"/>
      <c r="QTV536" s="73"/>
      <c r="QTW536" s="73"/>
      <c r="QTX536" s="73"/>
      <c r="QTY536" s="73"/>
      <c r="QTZ536" s="73"/>
      <c r="QUA536" s="73"/>
      <c r="QUB536" s="73"/>
      <c r="QUC536" s="73"/>
      <c r="QUD536" s="73"/>
      <c r="QUE536" s="73"/>
      <c r="QUF536" s="73"/>
      <c r="QUG536" s="73"/>
      <c r="QUH536" s="73"/>
      <c r="QUI536" s="73"/>
      <c r="QUJ536" s="73"/>
      <c r="QUK536" s="73"/>
      <c r="QUL536" s="73"/>
      <c r="QUM536" s="73"/>
      <c r="QUN536" s="73"/>
      <c r="QUO536" s="73"/>
      <c r="QUP536" s="73"/>
      <c r="QUQ536" s="73"/>
      <c r="QUR536" s="73"/>
      <c r="QUS536" s="73"/>
      <c r="QUT536" s="73"/>
      <c r="QUU536" s="73"/>
      <c r="QUV536" s="73"/>
      <c r="QUW536" s="73"/>
      <c r="QUX536" s="73"/>
      <c r="QUY536" s="73"/>
      <c r="QUZ536" s="73"/>
      <c r="QVA536" s="73"/>
      <c r="QVB536" s="73"/>
      <c r="QVC536" s="73"/>
      <c r="QVD536" s="73"/>
      <c r="QVE536" s="73"/>
      <c r="QVF536" s="73"/>
      <c r="QVG536" s="73"/>
      <c r="QVH536" s="73"/>
      <c r="QVI536" s="73"/>
      <c r="QVJ536" s="73"/>
      <c r="QVK536" s="73"/>
      <c r="QVL536" s="73"/>
      <c r="QVM536" s="73"/>
      <c r="QVN536" s="73"/>
      <c r="QVO536" s="73"/>
      <c r="QVP536" s="73"/>
      <c r="QVQ536" s="73"/>
      <c r="QVR536" s="73"/>
      <c r="QVS536" s="73"/>
      <c r="QVT536" s="73"/>
      <c r="QVU536" s="73"/>
      <c r="QVV536" s="73"/>
      <c r="QVW536" s="73"/>
      <c r="QVX536" s="73"/>
      <c r="QVY536" s="73"/>
      <c r="QVZ536" s="73"/>
      <c r="QWA536" s="73"/>
      <c r="QWB536" s="73"/>
      <c r="QWC536" s="73"/>
      <c r="QWD536" s="73"/>
      <c r="QWE536" s="73"/>
      <c r="QWF536" s="73"/>
      <c r="QWG536" s="73"/>
      <c r="QWH536" s="73"/>
      <c r="QWI536" s="73"/>
      <c r="QWJ536" s="73"/>
      <c r="QWK536" s="73"/>
      <c r="QWL536" s="73"/>
      <c r="QWM536" s="73"/>
      <c r="QWN536" s="73"/>
      <c r="QWO536" s="73"/>
      <c r="QWP536" s="73"/>
      <c r="QWQ536" s="73"/>
      <c r="QWR536" s="73"/>
      <c r="QWS536" s="73"/>
      <c r="QWT536" s="73"/>
      <c r="QWU536" s="73"/>
      <c r="QWV536" s="73"/>
      <c r="QWW536" s="73"/>
      <c r="QWX536" s="73"/>
      <c r="QWY536" s="73"/>
      <c r="QWZ536" s="73"/>
      <c r="QXA536" s="73"/>
      <c r="QXB536" s="73"/>
      <c r="QXC536" s="73"/>
      <c r="QXD536" s="73"/>
      <c r="QXE536" s="73"/>
      <c r="QXF536" s="73"/>
      <c r="QXG536" s="73"/>
      <c r="QXH536" s="73"/>
      <c r="QXI536" s="73"/>
      <c r="QXJ536" s="73"/>
      <c r="QXK536" s="73"/>
      <c r="QXL536" s="73"/>
      <c r="QXM536" s="73"/>
      <c r="QXN536" s="73"/>
      <c r="QXO536" s="73"/>
      <c r="QXP536" s="73"/>
      <c r="QXQ536" s="73"/>
      <c r="QXR536" s="73"/>
      <c r="QXS536" s="73"/>
      <c r="QXT536" s="73"/>
      <c r="QXU536" s="73"/>
      <c r="QXV536" s="73"/>
      <c r="QXW536" s="73"/>
      <c r="QXX536" s="73"/>
      <c r="QXY536" s="73"/>
      <c r="QXZ536" s="73"/>
      <c r="QYA536" s="73"/>
      <c r="QYB536" s="73"/>
      <c r="QYC536" s="73"/>
      <c r="QYD536" s="73"/>
      <c r="QYE536" s="73"/>
      <c r="QYF536" s="73"/>
      <c r="QYG536" s="73"/>
      <c r="QYH536" s="73"/>
      <c r="QYI536" s="73"/>
      <c r="QYJ536" s="73"/>
      <c r="QYK536" s="73"/>
      <c r="QYL536" s="73"/>
      <c r="QYM536" s="73"/>
      <c r="QYN536" s="73"/>
      <c r="QYO536" s="73"/>
      <c r="QYP536" s="73"/>
      <c r="QYQ536" s="73"/>
      <c r="QYR536" s="73"/>
      <c r="QYS536" s="73"/>
      <c r="QYT536" s="73"/>
      <c r="QYU536" s="73"/>
      <c r="QYV536" s="73"/>
      <c r="QYW536" s="73"/>
      <c r="QYX536" s="73"/>
      <c r="QYY536" s="73"/>
      <c r="QYZ536" s="73"/>
      <c r="QZA536" s="73"/>
      <c r="QZB536" s="73"/>
      <c r="QZC536" s="73"/>
      <c r="QZD536" s="73"/>
      <c r="QZE536" s="73"/>
      <c r="QZF536" s="73"/>
      <c r="QZG536" s="73"/>
      <c r="QZH536" s="73"/>
      <c r="QZI536" s="73"/>
      <c r="QZJ536" s="73"/>
      <c r="QZK536" s="73"/>
      <c r="QZL536" s="73"/>
      <c r="QZM536" s="73"/>
      <c r="QZN536" s="73"/>
      <c r="QZO536" s="73"/>
      <c r="QZP536" s="73"/>
      <c r="QZQ536" s="73"/>
      <c r="QZR536" s="73"/>
      <c r="QZS536" s="73"/>
      <c r="QZT536" s="73"/>
      <c r="QZU536" s="73"/>
      <c r="QZV536" s="73"/>
      <c r="QZW536" s="73"/>
      <c r="QZX536" s="73"/>
      <c r="QZY536" s="73"/>
      <c r="QZZ536" s="73"/>
      <c r="RAA536" s="73"/>
      <c r="RAB536" s="73"/>
      <c r="RAC536" s="73"/>
      <c r="RAD536" s="73"/>
      <c r="RAE536" s="73"/>
      <c r="RAF536" s="73"/>
      <c r="RAG536" s="73"/>
      <c r="RAH536" s="73"/>
      <c r="RAI536" s="73"/>
      <c r="RAJ536" s="73"/>
      <c r="RAK536" s="73"/>
      <c r="RAL536" s="73"/>
      <c r="RAM536" s="73"/>
      <c r="RAN536" s="73"/>
      <c r="RAO536" s="73"/>
      <c r="RAP536" s="73"/>
      <c r="RAQ536" s="73"/>
      <c r="RAR536" s="73"/>
      <c r="RAS536" s="73"/>
      <c r="RAT536" s="73"/>
      <c r="RAU536" s="73"/>
      <c r="RAV536" s="73"/>
      <c r="RAW536" s="73"/>
      <c r="RAX536" s="73"/>
      <c r="RAY536" s="73"/>
      <c r="RAZ536" s="73"/>
      <c r="RBA536" s="73"/>
      <c r="RBB536" s="73"/>
      <c r="RBC536" s="73"/>
      <c r="RBD536" s="73"/>
      <c r="RBE536" s="73"/>
      <c r="RBF536" s="73"/>
      <c r="RBG536" s="73"/>
      <c r="RBH536" s="73"/>
      <c r="RBI536" s="73"/>
      <c r="RBJ536" s="73"/>
      <c r="RBK536" s="73"/>
      <c r="RBL536" s="73"/>
      <c r="RBM536" s="73"/>
      <c r="RBN536" s="73"/>
      <c r="RBO536" s="73"/>
      <c r="RBP536" s="73"/>
      <c r="RBQ536" s="73"/>
      <c r="RBR536" s="73"/>
      <c r="RBS536" s="73"/>
      <c r="RBT536" s="73"/>
      <c r="RBU536" s="73"/>
      <c r="RBV536" s="73"/>
      <c r="RBW536" s="73"/>
      <c r="RBX536" s="73"/>
      <c r="RBY536" s="73"/>
      <c r="RBZ536" s="73"/>
      <c r="RCA536" s="73"/>
      <c r="RCB536" s="73"/>
      <c r="RCC536" s="73"/>
      <c r="RCD536" s="73"/>
      <c r="RCE536" s="73"/>
      <c r="RCF536" s="73"/>
      <c r="RCG536" s="73"/>
      <c r="RCH536" s="73"/>
      <c r="RCI536" s="73"/>
      <c r="RCJ536" s="73"/>
      <c r="RCK536" s="73"/>
      <c r="RCL536" s="73"/>
      <c r="RCM536" s="73"/>
      <c r="RCN536" s="73"/>
      <c r="RCO536" s="73"/>
      <c r="RCP536" s="73"/>
      <c r="RCQ536" s="73"/>
      <c r="RCR536" s="73"/>
      <c r="RCS536" s="73"/>
      <c r="RCT536" s="73"/>
      <c r="RCU536" s="73"/>
      <c r="RCV536" s="73"/>
      <c r="RCW536" s="73"/>
      <c r="RCX536" s="73"/>
      <c r="RCY536" s="73"/>
      <c r="RCZ536" s="73"/>
      <c r="RDA536" s="73"/>
      <c r="RDB536" s="73"/>
      <c r="RDC536" s="73"/>
      <c r="RDD536" s="73"/>
      <c r="RDE536" s="73"/>
      <c r="RDF536" s="73"/>
      <c r="RDG536" s="73"/>
      <c r="RDH536" s="73"/>
      <c r="RDI536" s="73"/>
      <c r="RDJ536" s="73"/>
      <c r="RDK536" s="73"/>
      <c r="RDL536" s="73"/>
      <c r="RDM536" s="73"/>
      <c r="RDN536" s="73"/>
      <c r="RDO536" s="73"/>
      <c r="RDP536" s="73"/>
      <c r="RDQ536" s="73"/>
      <c r="RDR536" s="73"/>
      <c r="RDS536" s="73"/>
      <c r="RDT536" s="73"/>
      <c r="RDU536" s="73"/>
      <c r="RDV536" s="73"/>
      <c r="RDW536" s="73"/>
      <c r="RDX536" s="73"/>
      <c r="RDY536" s="73"/>
      <c r="RDZ536" s="73"/>
      <c r="REA536" s="73"/>
      <c r="REB536" s="73"/>
      <c r="REC536" s="73"/>
      <c r="RED536" s="73"/>
      <c r="REE536" s="73"/>
      <c r="REF536" s="73"/>
      <c r="REG536" s="73"/>
      <c r="REH536" s="73"/>
      <c r="REI536" s="73"/>
      <c r="REJ536" s="73"/>
      <c r="REK536" s="73"/>
      <c r="REL536" s="73"/>
      <c r="REM536" s="73"/>
      <c r="REN536" s="73"/>
      <c r="REO536" s="73"/>
      <c r="REP536" s="73"/>
      <c r="REQ536" s="73"/>
      <c r="RER536" s="73"/>
      <c r="RES536" s="73"/>
      <c r="RET536" s="73"/>
      <c r="REU536" s="73"/>
      <c r="REV536" s="73"/>
      <c r="REW536" s="73"/>
      <c r="REX536" s="73"/>
      <c r="REY536" s="73"/>
      <c r="REZ536" s="73"/>
      <c r="RFA536" s="73"/>
      <c r="RFB536" s="73"/>
      <c r="RFC536" s="73"/>
      <c r="RFD536" s="73"/>
      <c r="RFE536" s="73"/>
      <c r="RFF536" s="73"/>
      <c r="RFG536" s="73"/>
      <c r="RFH536" s="73"/>
      <c r="RFI536" s="73"/>
      <c r="RFJ536" s="73"/>
      <c r="RFK536" s="73"/>
      <c r="RFL536" s="73"/>
      <c r="RFM536" s="73"/>
      <c r="RFN536" s="73"/>
      <c r="RFO536" s="73"/>
      <c r="RFP536" s="73"/>
      <c r="RFQ536" s="73"/>
      <c r="RFR536" s="73"/>
      <c r="RFS536" s="73"/>
      <c r="RFT536" s="73"/>
      <c r="RFU536" s="73"/>
      <c r="RFV536" s="73"/>
      <c r="RFW536" s="73"/>
      <c r="RFX536" s="73"/>
      <c r="RFY536" s="73"/>
      <c r="RFZ536" s="73"/>
      <c r="RGA536" s="73"/>
      <c r="RGB536" s="73"/>
      <c r="RGC536" s="73"/>
      <c r="RGD536" s="73"/>
      <c r="RGE536" s="73"/>
      <c r="RGF536" s="73"/>
      <c r="RGG536" s="73"/>
      <c r="RGH536" s="73"/>
      <c r="RGI536" s="73"/>
      <c r="RGJ536" s="73"/>
      <c r="RGK536" s="73"/>
      <c r="RGL536" s="73"/>
      <c r="RGM536" s="73"/>
      <c r="RGN536" s="73"/>
      <c r="RGO536" s="73"/>
      <c r="RGP536" s="73"/>
      <c r="RGQ536" s="73"/>
      <c r="RGR536" s="73"/>
      <c r="RGS536" s="73"/>
      <c r="RGT536" s="73"/>
      <c r="RGU536" s="73"/>
      <c r="RGV536" s="73"/>
      <c r="RGW536" s="73"/>
      <c r="RGX536" s="73"/>
      <c r="RGY536" s="73"/>
      <c r="RGZ536" s="73"/>
      <c r="RHA536" s="73"/>
      <c r="RHB536" s="73"/>
      <c r="RHC536" s="73"/>
      <c r="RHD536" s="73"/>
      <c r="RHE536" s="73"/>
      <c r="RHF536" s="73"/>
      <c r="RHG536" s="73"/>
      <c r="RHH536" s="73"/>
      <c r="RHI536" s="73"/>
      <c r="RHJ536" s="73"/>
      <c r="RHK536" s="73"/>
      <c r="RHL536" s="73"/>
      <c r="RHM536" s="73"/>
      <c r="RHN536" s="73"/>
      <c r="RHO536" s="73"/>
      <c r="RHP536" s="73"/>
      <c r="RHQ536" s="73"/>
      <c r="RHR536" s="73"/>
      <c r="RHS536" s="73"/>
      <c r="RHT536" s="73"/>
      <c r="RHU536" s="73"/>
      <c r="RHV536" s="73"/>
      <c r="RHW536" s="73"/>
      <c r="RHX536" s="73"/>
      <c r="RHY536" s="73"/>
      <c r="RHZ536" s="73"/>
      <c r="RIA536" s="73"/>
      <c r="RIB536" s="73"/>
      <c r="RIC536" s="73"/>
      <c r="RID536" s="73"/>
      <c r="RIE536" s="73"/>
      <c r="RIF536" s="73"/>
      <c r="RIG536" s="73"/>
      <c r="RIH536" s="73"/>
      <c r="RII536" s="73"/>
      <c r="RIJ536" s="73"/>
      <c r="RIK536" s="73"/>
      <c r="RIL536" s="73"/>
      <c r="RIM536" s="73"/>
      <c r="RIN536" s="73"/>
      <c r="RIO536" s="73"/>
      <c r="RIP536" s="73"/>
      <c r="RIQ536" s="73"/>
      <c r="RIR536" s="73"/>
      <c r="RIS536" s="73"/>
      <c r="RIT536" s="73"/>
      <c r="RIU536" s="73"/>
      <c r="RIV536" s="73"/>
      <c r="RIW536" s="73"/>
      <c r="RIX536" s="73"/>
      <c r="RIY536" s="73"/>
      <c r="RIZ536" s="73"/>
      <c r="RJA536" s="73"/>
      <c r="RJB536" s="73"/>
      <c r="RJC536" s="73"/>
      <c r="RJD536" s="73"/>
      <c r="RJE536" s="73"/>
      <c r="RJF536" s="73"/>
      <c r="RJG536" s="73"/>
      <c r="RJH536" s="73"/>
      <c r="RJI536" s="73"/>
      <c r="RJJ536" s="73"/>
      <c r="RJK536" s="73"/>
      <c r="RJL536" s="73"/>
      <c r="RJM536" s="73"/>
      <c r="RJN536" s="73"/>
      <c r="RJO536" s="73"/>
      <c r="RJP536" s="73"/>
      <c r="RJQ536" s="73"/>
      <c r="RJR536" s="73"/>
      <c r="RJS536" s="73"/>
      <c r="RJT536" s="73"/>
      <c r="RJU536" s="73"/>
      <c r="RJV536" s="73"/>
      <c r="RJW536" s="73"/>
      <c r="RJX536" s="73"/>
      <c r="RJY536" s="73"/>
      <c r="RJZ536" s="73"/>
      <c r="RKA536" s="73"/>
      <c r="RKB536" s="73"/>
      <c r="RKC536" s="73"/>
      <c r="RKD536" s="73"/>
      <c r="RKE536" s="73"/>
      <c r="RKF536" s="73"/>
      <c r="RKG536" s="73"/>
      <c r="RKH536" s="73"/>
      <c r="RKI536" s="73"/>
      <c r="RKJ536" s="73"/>
      <c r="RKK536" s="73"/>
      <c r="RKL536" s="73"/>
      <c r="RKM536" s="73"/>
      <c r="RKN536" s="73"/>
      <c r="RKO536" s="73"/>
      <c r="RKP536" s="73"/>
      <c r="RKQ536" s="73"/>
      <c r="RKR536" s="73"/>
      <c r="RKS536" s="73"/>
      <c r="RKT536" s="73"/>
      <c r="RKU536" s="73"/>
      <c r="RKV536" s="73"/>
      <c r="RKW536" s="73"/>
      <c r="RKX536" s="73"/>
      <c r="RKY536" s="73"/>
      <c r="RKZ536" s="73"/>
      <c r="RLA536" s="73"/>
      <c r="RLB536" s="73"/>
      <c r="RLC536" s="73"/>
      <c r="RLD536" s="73"/>
      <c r="RLE536" s="73"/>
      <c r="RLF536" s="73"/>
      <c r="RLG536" s="73"/>
      <c r="RLH536" s="73"/>
      <c r="RLI536" s="73"/>
      <c r="RLJ536" s="73"/>
      <c r="RLK536" s="73"/>
      <c r="RLL536" s="73"/>
      <c r="RLM536" s="73"/>
      <c r="RLN536" s="73"/>
      <c r="RLO536" s="73"/>
      <c r="RLP536" s="73"/>
      <c r="RLQ536" s="73"/>
      <c r="RLR536" s="73"/>
      <c r="RLS536" s="73"/>
      <c r="RLT536" s="73"/>
      <c r="RLU536" s="73"/>
      <c r="RLV536" s="73"/>
      <c r="RLW536" s="73"/>
      <c r="RLX536" s="73"/>
      <c r="RLY536" s="73"/>
      <c r="RLZ536" s="73"/>
      <c r="RMA536" s="73"/>
      <c r="RMB536" s="73"/>
      <c r="RMC536" s="73"/>
      <c r="RMD536" s="73"/>
      <c r="RME536" s="73"/>
      <c r="RMF536" s="73"/>
      <c r="RMG536" s="73"/>
      <c r="RMH536" s="73"/>
      <c r="RMI536" s="73"/>
      <c r="RMJ536" s="73"/>
      <c r="RMK536" s="73"/>
      <c r="RML536" s="73"/>
      <c r="RMM536" s="73"/>
      <c r="RMN536" s="73"/>
      <c r="RMO536" s="73"/>
      <c r="RMP536" s="73"/>
      <c r="RMQ536" s="73"/>
      <c r="RMR536" s="73"/>
      <c r="RMS536" s="73"/>
      <c r="RMT536" s="73"/>
      <c r="RMU536" s="73"/>
      <c r="RMV536" s="73"/>
      <c r="RMW536" s="73"/>
      <c r="RMX536" s="73"/>
      <c r="RMY536" s="73"/>
      <c r="RMZ536" s="73"/>
      <c r="RNA536" s="73"/>
      <c r="RNB536" s="73"/>
      <c r="RNC536" s="73"/>
      <c r="RND536" s="73"/>
      <c r="RNE536" s="73"/>
      <c r="RNF536" s="73"/>
      <c r="RNG536" s="73"/>
      <c r="RNH536" s="73"/>
      <c r="RNI536" s="73"/>
      <c r="RNJ536" s="73"/>
      <c r="RNK536" s="73"/>
      <c r="RNL536" s="73"/>
      <c r="RNM536" s="73"/>
      <c r="RNN536" s="73"/>
      <c r="RNO536" s="73"/>
      <c r="RNP536" s="73"/>
      <c r="RNQ536" s="73"/>
      <c r="RNR536" s="73"/>
      <c r="RNS536" s="73"/>
      <c r="RNT536" s="73"/>
      <c r="RNU536" s="73"/>
      <c r="RNV536" s="73"/>
      <c r="RNW536" s="73"/>
      <c r="RNX536" s="73"/>
      <c r="RNY536" s="73"/>
      <c r="RNZ536" s="73"/>
      <c r="ROA536" s="73"/>
      <c r="ROB536" s="73"/>
      <c r="ROC536" s="73"/>
      <c r="ROD536" s="73"/>
      <c r="ROE536" s="73"/>
      <c r="ROF536" s="73"/>
      <c r="ROG536" s="73"/>
      <c r="ROH536" s="73"/>
      <c r="ROI536" s="73"/>
      <c r="ROJ536" s="73"/>
      <c r="ROK536" s="73"/>
      <c r="ROL536" s="73"/>
      <c r="ROM536" s="73"/>
      <c r="RON536" s="73"/>
      <c r="ROO536" s="73"/>
      <c r="ROP536" s="73"/>
      <c r="ROQ536" s="73"/>
      <c r="ROR536" s="73"/>
      <c r="ROS536" s="73"/>
      <c r="ROT536" s="73"/>
      <c r="ROU536" s="73"/>
      <c r="ROV536" s="73"/>
      <c r="ROW536" s="73"/>
      <c r="ROX536" s="73"/>
      <c r="ROY536" s="73"/>
      <c r="ROZ536" s="73"/>
      <c r="RPA536" s="73"/>
      <c r="RPB536" s="73"/>
      <c r="RPC536" s="73"/>
      <c r="RPD536" s="73"/>
      <c r="RPE536" s="73"/>
      <c r="RPF536" s="73"/>
      <c r="RPG536" s="73"/>
      <c r="RPH536" s="73"/>
      <c r="RPI536" s="73"/>
      <c r="RPJ536" s="73"/>
      <c r="RPK536" s="73"/>
      <c r="RPL536" s="73"/>
      <c r="RPM536" s="73"/>
      <c r="RPN536" s="73"/>
      <c r="RPO536" s="73"/>
      <c r="RPP536" s="73"/>
      <c r="RPQ536" s="73"/>
      <c r="RPR536" s="73"/>
      <c r="RPS536" s="73"/>
      <c r="RPT536" s="73"/>
      <c r="RPU536" s="73"/>
      <c r="RPV536" s="73"/>
      <c r="RPW536" s="73"/>
      <c r="RPX536" s="73"/>
      <c r="RPY536" s="73"/>
      <c r="RPZ536" s="73"/>
      <c r="RQA536" s="73"/>
      <c r="RQB536" s="73"/>
      <c r="RQC536" s="73"/>
      <c r="RQD536" s="73"/>
      <c r="RQE536" s="73"/>
      <c r="RQF536" s="73"/>
      <c r="RQG536" s="73"/>
      <c r="RQH536" s="73"/>
      <c r="RQI536" s="73"/>
      <c r="RQJ536" s="73"/>
      <c r="RQK536" s="73"/>
      <c r="RQL536" s="73"/>
      <c r="RQM536" s="73"/>
      <c r="RQN536" s="73"/>
      <c r="RQO536" s="73"/>
      <c r="RQP536" s="73"/>
      <c r="RQQ536" s="73"/>
      <c r="RQR536" s="73"/>
      <c r="RQS536" s="73"/>
      <c r="RQT536" s="73"/>
      <c r="RQU536" s="73"/>
      <c r="RQV536" s="73"/>
      <c r="RQW536" s="73"/>
      <c r="RQX536" s="73"/>
      <c r="RQY536" s="73"/>
      <c r="RQZ536" s="73"/>
      <c r="RRA536" s="73"/>
      <c r="RRB536" s="73"/>
      <c r="RRC536" s="73"/>
      <c r="RRD536" s="73"/>
      <c r="RRE536" s="73"/>
      <c r="RRF536" s="73"/>
      <c r="RRG536" s="73"/>
      <c r="RRH536" s="73"/>
      <c r="RRI536" s="73"/>
      <c r="RRJ536" s="73"/>
      <c r="RRK536" s="73"/>
      <c r="RRL536" s="73"/>
      <c r="RRM536" s="73"/>
      <c r="RRN536" s="73"/>
      <c r="RRO536" s="73"/>
      <c r="RRP536" s="73"/>
      <c r="RRQ536" s="73"/>
      <c r="RRR536" s="73"/>
      <c r="RRS536" s="73"/>
      <c r="RRT536" s="73"/>
      <c r="RRU536" s="73"/>
      <c r="RRV536" s="73"/>
      <c r="RRW536" s="73"/>
      <c r="RRX536" s="73"/>
      <c r="RRY536" s="73"/>
      <c r="RRZ536" s="73"/>
      <c r="RSA536" s="73"/>
      <c r="RSB536" s="73"/>
      <c r="RSC536" s="73"/>
      <c r="RSD536" s="73"/>
      <c r="RSE536" s="73"/>
      <c r="RSF536" s="73"/>
      <c r="RSG536" s="73"/>
      <c r="RSH536" s="73"/>
      <c r="RSI536" s="73"/>
      <c r="RSJ536" s="73"/>
      <c r="RSK536" s="73"/>
      <c r="RSL536" s="73"/>
      <c r="RSM536" s="73"/>
      <c r="RSN536" s="73"/>
      <c r="RSO536" s="73"/>
      <c r="RSP536" s="73"/>
      <c r="RSQ536" s="73"/>
      <c r="RSR536" s="73"/>
      <c r="RSS536" s="73"/>
      <c r="RST536" s="73"/>
      <c r="RSU536" s="73"/>
      <c r="RSV536" s="73"/>
      <c r="RSW536" s="73"/>
      <c r="RSX536" s="73"/>
      <c r="RSY536" s="73"/>
      <c r="RSZ536" s="73"/>
      <c r="RTA536" s="73"/>
      <c r="RTB536" s="73"/>
      <c r="RTC536" s="73"/>
      <c r="RTD536" s="73"/>
      <c r="RTE536" s="73"/>
      <c r="RTF536" s="73"/>
      <c r="RTG536" s="73"/>
      <c r="RTH536" s="73"/>
      <c r="RTI536" s="73"/>
      <c r="RTJ536" s="73"/>
      <c r="RTK536" s="73"/>
      <c r="RTL536" s="73"/>
      <c r="RTM536" s="73"/>
      <c r="RTN536" s="73"/>
      <c r="RTO536" s="73"/>
      <c r="RTP536" s="73"/>
      <c r="RTQ536" s="73"/>
      <c r="RTR536" s="73"/>
      <c r="RTS536" s="73"/>
      <c r="RTT536" s="73"/>
      <c r="RTU536" s="73"/>
      <c r="RTV536" s="73"/>
      <c r="RTW536" s="73"/>
      <c r="RTX536" s="73"/>
      <c r="RTY536" s="73"/>
      <c r="RTZ536" s="73"/>
      <c r="RUA536" s="73"/>
      <c r="RUB536" s="73"/>
      <c r="RUC536" s="73"/>
      <c r="RUD536" s="73"/>
      <c r="RUE536" s="73"/>
      <c r="RUF536" s="73"/>
      <c r="RUG536" s="73"/>
      <c r="RUH536" s="73"/>
      <c r="RUI536" s="73"/>
      <c r="RUJ536" s="73"/>
      <c r="RUK536" s="73"/>
      <c r="RUL536" s="73"/>
      <c r="RUM536" s="73"/>
      <c r="RUN536" s="73"/>
      <c r="RUO536" s="73"/>
      <c r="RUP536" s="73"/>
      <c r="RUQ536" s="73"/>
      <c r="RUR536" s="73"/>
      <c r="RUS536" s="73"/>
      <c r="RUT536" s="73"/>
      <c r="RUU536" s="73"/>
      <c r="RUV536" s="73"/>
      <c r="RUW536" s="73"/>
      <c r="RUX536" s="73"/>
      <c r="RUY536" s="73"/>
      <c r="RUZ536" s="73"/>
      <c r="RVA536" s="73"/>
      <c r="RVB536" s="73"/>
      <c r="RVC536" s="73"/>
      <c r="RVD536" s="73"/>
      <c r="RVE536" s="73"/>
      <c r="RVF536" s="73"/>
      <c r="RVG536" s="73"/>
      <c r="RVH536" s="73"/>
      <c r="RVI536" s="73"/>
      <c r="RVJ536" s="73"/>
      <c r="RVK536" s="73"/>
      <c r="RVL536" s="73"/>
      <c r="RVM536" s="73"/>
      <c r="RVN536" s="73"/>
      <c r="RVO536" s="73"/>
      <c r="RVP536" s="73"/>
      <c r="RVQ536" s="73"/>
      <c r="RVR536" s="73"/>
      <c r="RVS536" s="73"/>
      <c r="RVT536" s="73"/>
      <c r="RVU536" s="73"/>
      <c r="RVV536" s="73"/>
      <c r="RVW536" s="73"/>
      <c r="RVX536" s="73"/>
      <c r="RVY536" s="73"/>
      <c r="RVZ536" s="73"/>
      <c r="RWA536" s="73"/>
      <c r="RWB536" s="73"/>
      <c r="RWC536" s="73"/>
      <c r="RWD536" s="73"/>
      <c r="RWE536" s="73"/>
      <c r="RWF536" s="73"/>
      <c r="RWG536" s="73"/>
      <c r="RWH536" s="73"/>
      <c r="RWI536" s="73"/>
      <c r="RWJ536" s="73"/>
      <c r="RWK536" s="73"/>
      <c r="RWL536" s="73"/>
      <c r="RWM536" s="73"/>
      <c r="RWN536" s="73"/>
      <c r="RWO536" s="73"/>
      <c r="RWP536" s="73"/>
      <c r="RWQ536" s="73"/>
      <c r="RWR536" s="73"/>
      <c r="RWS536" s="73"/>
      <c r="RWT536" s="73"/>
      <c r="RWU536" s="73"/>
      <c r="RWV536" s="73"/>
      <c r="RWW536" s="73"/>
      <c r="RWX536" s="73"/>
      <c r="RWY536" s="73"/>
      <c r="RWZ536" s="73"/>
      <c r="RXA536" s="73"/>
      <c r="RXB536" s="73"/>
      <c r="RXC536" s="73"/>
      <c r="RXD536" s="73"/>
      <c r="RXE536" s="73"/>
      <c r="RXF536" s="73"/>
      <c r="RXG536" s="73"/>
      <c r="RXH536" s="73"/>
      <c r="RXI536" s="73"/>
      <c r="RXJ536" s="73"/>
      <c r="RXK536" s="73"/>
      <c r="RXL536" s="73"/>
      <c r="RXM536" s="73"/>
      <c r="RXN536" s="73"/>
      <c r="RXO536" s="73"/>
      <c r="RXP536" s="73"/>
      <c r="RXQ536" s="73"/>
      <c r="RXR536" s="73"/>
      <c r="RXS536" s="73"/>
      <c r="RXT536" s="73"/>
      <c r="RXU536" s="73"/>
      <c r="RXV536" s="73"/>
      <c r="RXW536" s="73"/>
      <c r="RXX536" s="73"/>
      <c r="RXY536" s="73"/>
      <c r="RXZ536" s="73"/>
      <c r="RYA536" s="73"/>
      <c r="RYB536" s="73"/>
      <c r="RYC536" s="73"/>
      <c r="RYD536" s="73"/>
      <c r="RYE536" s="73"/>
      <c r="RYF536" s="73"/>
      <c r="RYG536" s="73"/>
      <c r="RYH536" s="73"/>
      <c r="RYI536" s="73"/>
      <c r="RYJ536" s="73"/>
      <c r="RYK536" s="73"/>
      <c r="RYL536" s="73"/>
      <c r="RYM536" s="73"/>
      <c r="RYN536" s="73"/>
      <c r="RYO536" s="73"/>
      <c r="RYP536" s="73"/>
      <c r="RYQ536" s="73"/>
      <c r="RYR536" s="73"/>
      <c r="RYS536" s="73"/>
      <c r="RYT536" s="73"/>
      <c r="RYU536" s="73"/>
      <c r="RYV536" s="73"/>
      <c r="RYW536" s="73"/>
      <c r="RYX536" s="73"/>
      <c r="RYY536" s="73"/>
      <c r="RYZ536" s="73"/>
      <c r="RZA536" s="73"/>
      <c r="RZB536" s="73"/>
      <c r="RZC536" s="73"/>
      <c r="RZD536" s="73"/>
      <c r="RZE536" s="73"/>
      <c r="RZF536" s="73"/>
      <c r="RZG536" s="73"/>
      <c r="RZH536" s="73"/>
      <c r="RZI536" s="73"/>
      <c r="RZJ536" s="73"/>
      <c r="RZK536" s="73"/>
      <c r="RZL536" s="73"/>
      <c r="RZM536" s="73"/>
      <c r="RZN536" s="73"/>
      <c r="RZO536" s="73"/>
      <c r="RZP536" s="73"/>
      <c r="RZQ536" s="73"/>
      <c r="RZR536" s="73"/>
      <c r="RZS536" s="73"/>
      <c r="RZT536" s="73"/>
      <c r="RZU536" s="73"/>
      <c r="RZV536" s="73"/>
      <c r="RZW536" s="73"/>
      <c r="RZX536" s="73"/>
      <c r="RZY536" s="73"/>
      <c r="RZZ536" s="73"/>
      <c r="SAA536" s="73"/>
      <c r="SAB536" s="73"/>
      <c r="SAC536" s="73"/>
      <c r="SAD536" s="73"/>
      <c r="SAE536" s="73"/>
      <c r="SAF536" s="73"/>
      <c r="SAG536" s="73"/>
      <c r="SAH536" s="73"/>
      <c r="SAI536" s="73"/>
      <c r="SAJ536" s="73"/>
      <c r="SAK536" s="73"/>
      <c r="SAL536" s="73"/>
      <c r="SAM536" s="73"/>
      <c r="SAN536" s="73"/>
      <c r="SAO536" s="73"/>
      <c r="SAP536" s="73"/>
      <c r="SAQ536" s="73"/>
      <c r="SAR536" s="73"/>
      <c r="SAS536" s="73"/>
      <c r="SAT536" s="73"/>
      <c r="SAU536" s="73"/>
      <c r="SAV536" s="73"/>
      <c r="SAW536" s="73"/>
      <c r="SAX536" s="73"/>
      <c r="SAY536" s="73"/>
      <c r="SAZ536" s="73"/>
      <c r="SBA536" s="73"/>
      <c r="SBB536" s="73"/>
      <c r="SBC536" s="73"/>
      <c r="SBD536" s="73"/>
      <c r="SBE536" s="73"/>
      <c r="SBF536" s="73"/>
      <c r="SBG536" s="73"/>
      <c r="SBH536" s="73"/>
      <c r="SBI536" s="73"/>
      <c r="SBJ536" s="73"/>
      <c r="SBK536" s="73"/>
      <c r="SBL536" s="73"/>
      <c r="SBM536" s="73"/>
      <c r="SBN536" s="73"/>
      <c r="SBO536" s="73"/>
      <c r="SBP536" s="73"/>
      <c r="SBQ536" s="73"/>
      <c r="SBR536" s="73"/>
      <c r="SBS536" s="73"/>
      <c r="SBT536" s="73"/>
      <c r="SBU536" s="73"/>
      <c r="SBV536" s="73"/>
      <c r="SBW536" s="73"/>
      <c r="SBX536" s="73"/>
      <c r="SBY536" s="73"/>
      <c r="SBZ536" s="73"/>
      <c r="SCA536" s="73"/>
      <c r="SCB536" s="73"/>
      <c r="SCC536" s="73"/>
      <c r="SCD536" s="73"/>
      <c r="SCE536" s="73"/>
      <c r="SCF536" s="73"/>
      <c r="SCG536" s="73"/>
      <c r="SCH536" s="73"/>
      <c r="SCI536" s="73"/>
      <c r="SCJ536" s="73"/>
      <c r="SCK536" s="73"/>
      <c r="SCL536" s="73"/>
      <c r="SCM536" s="73"/>
      <c r="SCN536" s="73"/>
      <c r="SCO536" s="73"/>
      <c r="SCP536" s="73"/>
      <c r="SCQ536" s="73"/>
      <c r="SCR536" s="73"/>
      <c r="SCS536" s="73"/>
      <c r="SCT536" s="73"/>
      <c r="SCU536" s="73"/>
      <c r="SCV536" s="73"/>
      <c r="SCW536" s="73"/>
      <c r="SCX536" s="73"/>
      <c r="SCY536" s="73"/>
      <c r="SCZ536" s="73"/>
      <c r="SDA536" s="73"/>
      <c r="SDB536" s="73"/>
      <c r="SDC536" s="73"/>
      <c r="SDD536" s="73"/>
      <c r="SDE536" s="73"/>
      <c r="SDF536" s="73"/>
      <c r="SDG536" s="73"/>
      <c r="SDH536" s="73"/>
      <c r="SDI536" s="73"/>
      <c r="SDJ536" s="73"/>
      <c r="SDK536" s="73"/>
      <c r="SDL536" s="73"/>
      <c r="SDM536" s="73"/>
      <c r="SDN536" s="73"/>
      <c r="SDO536" s="73"/>
      <c r="SDP536" s="73"/>
      <c r="SDQ536" s="73"/>
      <c r="SDR536" s="73"/>
      <c r="SDS536" s="73"/>
      <c r="SDT536" s="73"/>
      <c r="SDU536" s="73"/>
      <c r="SDV536" s="73"/>
      <c r="SDW536" s="73"/>
      <c r="SDX536" s="73"/>
      <c r="SDY536" s="73"/>
      <c r="SDZ536" s="73"/>
      <c r="SEA536" s="73"/>
      <c r="SEB536" s="73"/>
      <c r="SEC536" s="73"/>
      <c r="SED536" s="73"/>
      <c r="SEE536" s="73"/>
      <c r="SEF536" s="73"/>
      <c r="SEG536" s="73"/>
      <c r="SEH536" s="73"/>
      <c r="SEI536" s="73"/>
      <c r="SEJ536" s="73"/>
      <c r="SEK536" s="73"/>
      <c r="SEL536" s="73"/>
      <c r="SEM536" s="73"/>
      <c r="SEN536" s="73"/>
      <c r="SEO536" s="73"/>
      <c r="SEP536" s="73"/>
      <c r="SEQ536" s="73"/>
      <c r="SER536" s="73"/>
      <c r="SES536" s="73"/>
      <c r="SET536" s="73"/>
      <c r="SEU536" s="73"/>
      <c r="SEV536" s="73"/>
      <c r="SEW536" s="73"/>
      <c r="SEX536" s="73"/>
      <c r="SEY536" s="73"/>
      <c r="SEZ536" s="73"/>
      <c r="SFA536" s="73"/>
      <c r="SFB536" s="73"/>
      <c r="SFC536" s="73"/>
      <c r="SFD536" s="73"/>
      <c r="SFE536" s="73"/>
      <c r="SFF536" s="73"/>
      <c r="SFG536" s="73"/>
      <c r="SFH536" s="73"/>
      <c r="SFI536" s="73"/>
      <c r="SFJ536" s="73"/>
      <c r="SFK536" s="73"/>
      <c r="SFL536" s="73"/>
      <c r="SFM536" s="73"/>
      <c r="SFN536" s="73"/>
      <c r="SFO536" s="73"/>
      <c r="SFP536" s="73"/>
      <c r="SFQ536" s="73"/>
      <c r="SFR536" s="73"/>
      <c r="SFS536" s="73"/>
      <c r="SFT536" s="73"/>
      <c r="SFU536" s="73"/>
      <c r="SFV536" s="73"/>
      <c r="SFW536" s="73"/>
      <c r="SFX536" s="73"/>
      <c r="SFY536" s="73"/>
      <c r="SFZ536" s="73"/>
      <c r="SGA536" s="73"/>
      <c r="SGB536" s="73"/>
      <c r="SGC536" s="73"/>
      <c r="SGD536" s="73"/>
      <c r="SGE536" s="73"/>
      <c r="SGF536" s="73"/>
      <c r="SGG536" s="73"/>
      <c r="SGH536" s="73"/>
      <c r="SGI536" s="73"/>
      <c r="SGJ536" s="73"/>
      <c r="SGK536" s="73"/>
      <c r="SGL536" s="73"/>
      <c r="SGM536" s="73"/>
      <c r="SGN536" s="73"/>
      <c r="SGO536" s="73"/>
      <c r="SGP536" s="73"/>
      <c r="SGQ536" s="73"/>
      <c r="SGR536" s="73"/>
      <c r="SGS536" s="73"/>
      <c r="SGT536" s="73"/>
      <c r="SGU536" s="73"/>
      <c r="SGV536" s="73"/>
      <c r="SGW536" s="73"/>
      <c r="SGX536" s="73"/>
      <c r="SGY536" s="73"/>
      <c r="SGZ536" s="73"/>
      <c r="SHA536" s="73"/>
      <c r="SHB536" s="73"/>
      <c r="SHC536" s="73"/>
      <c r="SHD536" s="73"/>
      <c r="SHE536" s="73"/>
      <c r="SHF536" s="73"/>
      <c r="SHG536" s="73"/>
      <c r="SHH536" s="73"/>
      <c r="SHI536" s="73"/>
      <c r="SHJ536" s="73"/>
      <c r="SHK536" s="73"/>
      <c r="SHL536" s="73"/>
      <c r="SHM536" s="73"/>
      <c r="SHN536" s="73"/>
      <c r="SHO536" s="73"/>
      <c r="SHP536" s="73"/>
      <c r="SHQ536" s="73"/>
      <c r="SHR536" s="73"/>
      <c r="SHS536" s="73"/>
      <c r="SHT536" s="73"/>
      <c r="SHU536" s="73"/>
      <c r="SHV536" s="73"/>
      <c r="SHW536" s="73"/>
      <c r="SHX536" s="73"/>
      <c r="SHY536" s="73"/>
      <c r="SHZ536" s="73"/>
      <c r="SIA536" s="73"/>
      <c r="SIB536" s="73"/>
      <c r="SIC536" s="73"/>
      <c r="SID536" s="73"/>
      <c r="SIE536" s="73"/>
      <c r="SIF536" s="73"/>
      <c r="SIG536" s="73"/>
      <c r="SIH536" s="73"/>
      <c r="SII536" s="73"/>
      <c r="SIJ536" s="73"/>
      <c r="SIK536" s="73"/>
      <c r="SIL536" s="73"/>
      <c r="SIM536" s="73"/>
      <c r="SIN536" s="73"/>
      <c r="SIO536" s="73"/>
      <c r="SIP536" s="73"/>
      <c r="SIQ536" s="73"/>
      <c r="SIR536" s="73"/>
      <c r="SIS536" s="73"/>
      <c r="SIT536" s="73"/>
      <c r="SIU536" s="73"/>
      <c r="SIV536" s="73"/>
      <c r="SIW536" s="73"/>
      <c r="SIX536" s="73"/>
      <c r="SIY536" s="73"/>
      <c r="SIZ536" s="73"/>
      <c r="SJA536" s="73"/>
      <c r="SJB536" s="73"/>
      <c r="SJC536" s="73"/>
      <c r="SJD536" s="73"/>
      <c r="SJE536" s="73"/>
      <c r="SJF536" s="73"/>
      <c r="SJG536" s="73"/>
      <c r="SJH536" s="73"/>
      <c r="SJI536" s="73"/>
      <c r="SJJ536" s="73"/>
      <c r="SJK536" s="73"/>
      <c r="SJL536" s="73"/>
      <c r="SJM536" s="73"/>
      <c r="SJN536" s="73"/>
      <c r="SJO536" s="73"/>
      <c r="SJP536" s="73"/>
      <c r="SJQ536" s="73"/>
      <c r="SJR536" s="73"/>
      <c r="SJS536" s="73"/>
      <c r="SJT536" s="73"/>
      <c r="SJU536" s="73"/>
      <c r="SJV536" s="73"/>
      <c r="SJW536" s="73"/>
      <c r="SJX536" s="73"/>
      <c r="SJY536" s="73"/>
      <c r="SJZ536" s="73"/>
      <c r="SKA536" s="73"/>
      <c r="SKB536" s="73"/>
      <c r="SKC536" s="73"/>
      <c r="SKD536" s="73"/>
      <c r="SKE536" s="73"/>
      <c r="SKF536" s="73"/>
      <c r="SKG536" s="73"/>
      <c r="SKH536" s="73"/>
      <c r="SKI536" s="73"/>
      <c r="SKJ536" s="73"/>
      <c r="SKK536" s="73"/>
      <c r="SKL536" s="73"/>
      <c r="SKM536" s="73"/>
      <c r="SKN536" s="73"/>
      <c r="SKO536" s="73"/>
      <c r="SKP536" s="73"/>
      <c r="SKQ536" s="73"/>
      <c r="SKR536" s="73"/>
      <c r="SKS536" s="73"/>
      <c r="SKT536" s="73"/>
      <c r="SKU536" s="73"/>
      <c r="SKV536" s="73"/>
      <c r="SKW536" s="73"/>
      <c r="SKX536" s="73"/>
      <c r="SKY536" s="73"/>
      <c r="SKZ536" s="73"/>
      <c r="SLA536" s="73"/>
      <c r="SLB536" s="73"/>
      <c r="SLC536" s="73"/>
      <c r="SLD536" s="73"/>
      <c r="SLE536" s="73"/>
      <c r="SLF536" s="73"/>
      <c r="SLG536" s="73"/>
      <c r="SLH536" s="73"/>
      <c r="SLI536" s="73"/>
      <c r="SLJ536" s="73"/>
      <c r="SLK536" s="73"/>
      <c r="SLL536" s="73"/>
      <c r="SLM536" s="73"/>
      <c r="SLN536" s="73"/>
      <c r="SLO536" s="73"/>
      <c r="SLP536" s="73"/>
      <c r="SLQ536" s="73"/>
      <c r="SLR536" s="73"/>
      <c r="SLS536" s="73"/>
      <c r="SLT536" s="73"/>
      <c r="SLU536" s="73"/>
      <c r="SLV536" s="73"/>
      <c r="SLW536" s="73"/>
      <c r="SLX536" s="73"/>
      <c r="SLY536" s="73"/>
      <c r="SLZ536" s="73"/>
      <c r="SMA536" s="73"/>
      <c r="SMB536" s="73"/>
      <c r="SMC536" s="73"/>
      <c r="SMD536" s="73"/>
      <c r="SME536" s="73"/>
      <c r="SMF536" s="73"/>
      <c r="SMG536" s="73"/>
      <c r="SMH536" s="73"/>
      <c r="SMI536" s="73"/>
      <c r="SMJ536" s="73"/>
      <c r="SMK536" s="73"/>
      <c r="SML536" s="73"/>
      <c r="SMM536" s="73"/>
      <c r="SMN536" s="73"/>
      <c r="SMO536" s="73"/>
      <c r="SMP536" s="73"/>
      <c r="SMQ536" s="73"/>
      <c r="SMR536" s="73"/>
      <c r="SMS536" s="73"/>
      <c r="SMT536" s="73"/>
      <c r="SMU536" s="73"/>
      <c r="SMV536" s="73"/>
      <c r="SMW536" s="73"/>
      <c r="SMX536" s="73"/>
      <c r="SMY536" s="73"/>
      <c r="SMZ536" s="73"/>
      <c r="SNA536" s="73"/>
      <c r="SNB536" s="73"/>
      <c r="SNC536" s="73"/>
      <c r="SND536" s="73"/>
      <c r="SNE536" s="73"/>
      <c r="SNF536" s="73"/>
      <c r="SNG536" s="73"/>
      <c r="SNH536" s="73"/>
      <c r="SNI536" s="73"/>
      <c r="SNJ536" s="73"/>
      <c r="SNK536" s="73"/>
      <c r="SNL536" s="73"/>
      <c r="SNM536" s="73"/>
      <c r="SNN536" s="73"/>
      <c r="SNO536" s="73"/>
      <c r="SNP536" s="73"/>
      <c r="SNQ536" s="73"/>
      <c r="SNR536" s="73"/>
      <c r="SNS536" s="73"/>
      <c r="SNT536" s="73"/>
      <c r="SNU536" s="73"/>
      <c r="SNV536" s="73"/>
      <c r="SNW536" s="73"/>
      <c r="SNX536" s="73"/>
      <c r="SNY536" s="73"/>
      <c r="SNZ536" s="73"/>
      <c r="SOA536" s="73"/>
      <c r="SOB536" s="73"/>
      <c r="SOC536" s="73"/>
      <c r="SOD536" s="73"/>
      <c r="SOE536" s="73"/>
      <c r="SOF536" s="73"/>
      <c r="SOG536" s="73"/>
      <c r="SOH536" s="73"/>
      <c r="SOI536" s="73"/>
      <c r="SOJ536" s="73"/>
      <c r="SOK536" s="73"/>
      <c r="SOL536" s="73"/>
      <c r="SOM536" s="73"/>
      <c r="SON536" s="73"/>
      <c r="SOO536" s="73"/>
      <c r="SOP536" s="73"/>
      <c r="SOQ536" s="73"/>
      <c r="SOR536" s="73"/>
      <c r="SOS536" s="73"/>
      <c r="SOT536" s="73"/>
      <c r="SOU536" s="73"/>
      <c r="SOV536" s="73"/>
      <c r="SOW536" s="73"/>
      <c r="SOX536" s="73"/>
      <c r="SOY536" s="73"/>
      <c r="SOZ536" s="73"/>
      <c r="SPA536" s="73"/>
      <c r="SPB536" s="73"/>
      <c r="SPC536" s="73"/>
      <c r="SPD536" s="73"/>
      <c r="SPE536" s="73"/>
      <c r="SPF536" s="73"/>
      <c r="SPG536" s="73"/>
      <c r="SPH536" s="73"/>
      <c r="SPI536" s="73"/>
      <c r="SPJ536" s="73"/>
      <c r="SPK536" s="73"/>
      <c r="SPL536" s="73"/>
      <c r="SPM536" s="73"/>
      <c r="SPN536" s="73"/>
      <c r="SPO536" s="73"/>
      <c r="SPP536" s="73"/>
      <c r="SPQ536" s="73"/>
      <c r="SPR536" s="73"/>
      <c r="SPS536" s="73"/>
      <c r="SPT536" s="73"/>
      <c r="SPU536" s="73"/>
      <c r="SPV536" s="73"/>
      <c r="SPW536" s="73"/>
      <c r="SPX536" s="73"/>
      <c r="SPY536" s="73"/>
      <c r="SPZ536" s="73"/>
      <c r="SQA536" s="73"/>
      <c r="SQB536" s="73"/>
      <c r="SQC536" s="73"/>
      <c r="SQD536" s="73"/>
      <c r="SQE536" s="73"/>
      <c r="SQF536" s="73"/>
      <c r="SQG536" s="73"/>
      <c r="SQH536" s="73"/>
      <c r="SQI536" s="73"/>
      <c r="SQJ536" s="73"/>
      <c r="SQK536" s="73"/>
      <c r="SQL536" s="73"/>
      <c r="SQM536" s="73"/>
      <c r="SQN536" s="73"/>
      <c r="SQO536" s="73"/>
      <c r="SQP536" s="73"/>
      <c r="SQQ536" s="73"/>
      <c r="SQR536" s="73"/>
      <c r="SQS536" s="73"/>
      <c r="SQT536" s="73"/>
      <c r="SQU536" s="73"/>
      <c r="SQV536" s="73"/>
      <c r="SQW536" s="73"/>
      <c r="SQX536" s="73"/>
      <c r="SQY536" s="73"/>
      <c r="SQZ536" s="73"/>
      <c r="SRA536" s="73"/>
      <c r="SRB536" s="73"/>
      <c r="SRC536" s="73"/>
      <c r="SRD536" s="73"/>
      <c r="SRE536" s="73"/>
      <c r="SRF536" s="73"/>
      <c r="SRG536" s="73"/>
      <c r="SRH536" s="73"/>
      <c r="SRI536" s="73"/>
      <c r="SRJ536" s="73"/>
      <c r="SRK536" s="73"/>
      <c r="SRL536" s="73"/>
      <c r="SRM536" s="73"/>
      <c r="SRN536" s="73"/>
      <c r="SRO536" s="73"/>
      <c r="SRP536" s="73"/>
      <c r="SRQ536" s="73"/>
      <c r="SRR536" s="73"/>
      <c r="SRS536" s="73"/>
      <c r="SRT536" s="73"/>
      <c r="SRU536" s="73"/>
      <c r="SRV536" s="73"/>
      <c r="SRW536" s="73"/>
      <c r="SRX536" s="73"/>
      <c r="SRY536" s="73"/>
      <c r="SRZ536" s="73"/>
      <c r="SSA536" s="73"/>
      <c r="SSB536" s="73"/>
      <c r="SSC536" s="73"/>
      <c r="SSD536" s="73"/>
      <c r="SSE536" s="73"/>
      <c r="SSF536" s="73"/>
      <c r="SSG536" s="73"/>
      <c r="SSH536" s="73"/>
      <c r="SSI536" s="73"/>
      <c r="SSJ536" s="73"/>
      <c r="SSK536" s="73"/>
      <c r="SSL536" s="73"/>
      <c r="SSM536" s="73"/>
      <c r="SSN536" s="73"/>
      <c r="SSO536" s="73"/>
      <c r="SSP536" s="73"/>
      <c r="SSQ536" s="73"/>
      <c r="SSR536" s="73"/>
      <c r="SSS536" s="73"/>
      <c r="SST536" s="73"/>
      <c r="SSU536" s="73"/>
      <c r="SSV536" s="73"/>
      <c r="SSW536" s="73"/>
      <c r="SSX536" s="73"/>
      <c r="SSY536" s="73"/>
      <c r="SSZ536" s="73"/>
      <c r="STA536" s="73"/>
      <c r="STB536" s="73"/>
      <c r="STC536" s="73"/>
      <c r="STD536" s="73"/>
      <c r="STE536" s="73"/>
      <c r="STF536" s="73"/>
      <c r="STG536" s="73"/>
      <c r="STH536" s="73"/>
      <c r="STI536" s="73"/>
      <c r="STJ536" s="73"/>
      <c r="STK536" s="73"/>
      <c r="STL536" s="73"/>
      <c r="STM536" s="73"/>
      <c r="STN536" s="73"/>
      <c r="STO536" s="73"/>
      <c r="STP536" s="73"/>
      <c r="STQ536" s="73"/>
      <c r="STR536" s="73"/>
      <c r="STS536" s="73"/>
      <c r="STT536" s="73"/>
      <c r="STU536" s="73"/>
      <c r="STV536" s="73"/>
      <c r="STW536" s="73"/>
      <c r="STX536" s="73"/>
      <c r="STY536" s="73"/>
      <c r="STZ536" s="73"/>
      <c r="SUA536" s="73"/>
      <c r="SUB536" s="73"/>
      <c r="SUC536" s="73"/>
      <c r="SUD536" s="73"/>
      <c r="SUE536" s="73"/>
      <c r="SUF536" s="73"/>
      <c r="SUG536" s="73"/>
      <c r="SUH536" s="73"/>
      <c r="SUI536" s="73"/>
      <c r="SUJ536" s="73"/>
      <c r="SUK536" s="73"/>
      <c r="SUL536" s="73"/>
      <c r="SUM536" s="73"/>
      <c r="SUN536" s="73"/>
      <c r="SUO536" s="73"/>
      <c r="SUP536" s="73"/>
      <c r="SUQ536" s="73"/>
      <c r="SUR536" s="73"/>
      <c r="SUS536" s="73"/>
      <c r="SUT536" s="73"/>
      <c r="SUU536" s="73"/>
      <c r="SUV536" s="73"/>
      <c r="SUW536" s="73"/>
      <c r="SUX536" s="73"/>
      <c r="SUY536" s="73"/>
      <c r="SUZ536" s="73"/>
      <c r="SVA536" s="73"/>
      <c r="SVB536" s="73"/>
      <c r="SVC536" s="73"/>
      <c r="SVD536" s="73"/>
      <c r="SVE536" s="73"/>
      <c r="SVF536" s="73"/>
      <c r="SVG536" s="73"/>
      <c r="SVH536" s="73"/>
      <c r="SVI536" s="73"/>
      <c r="SVJ536" s="73"/>
      <c r="SVK536" s="73"/>
      <c r="SVL536" s="73"/>
      <c r="SVM536" s="73"/>
      <c r="SVN536" s="73"/>
      <c r="SVO536" s="73"/>
      <c r="SVP536" s="73"/>
      <c r="SVQ536" s="73"/>
      <c r="SVR536" s="73"/>
      <c r="SVS536" s="73"/>
      <c r="SVT536" s="73"/>
      <c r="SVU536" s="73"/>
      <c r="SVV536" s="73"/>
      <c r="SVW536" s="73"/>
      <c r="SVX536" s="73"/>
      <c r="SVY536" s="73"/>
      <c r="SVZ536" s="73"/>
      <c r="SWA536" s="73"/>
      <c r="SWB536" s="73"/>
      <c r="SWC536" s="73"/>
      <c r="SWD536" s="73"/>
      <c r="SWE536" s="73"/>
      <c r="SWF536" s="73"/>
      <c r="SWG536" s="73"/>
      <c r="SWH536" s="73"/>
      <c r="SWI536" s="73"/>
      <c r="SWJ536" s="73"/>
      <c r="SWK536" s="73"/>
      <c r="SWL536" s="73"/>
      <c r="SWM536" s="73"/>
      <c r="SWN536" s="73"/>
      <c r="SWO536" s="73"/>
      <c r="SWP536" s="73"/>
      <c r="SWQ536" s="73"/>
      <c r="SWR536" s="73"/>
      <c r="SWS536" s="73"/>
      <c r="SWT536" s="73"/>
      <c r="SWU536" s="73"/>
      <c r="SWV536" s="73"/>
      <c r="SWW536" s="73"/>
      <c r="SWX536" s="73"/>
      <c r="SWY536" s="73"/>
      <c r="SWZ536" s="73"/>
      <c r="SXA536" s="73"/>
      <c r="SXB536" s="73"/>
      <c r="SXC536" s="73"/>
      <c r="SXD536" s="73"/>
      <c r="SXE536" s="73"/>
      <c r="SXF536" s="73"/>
      <c r="SXG536" s="73"/>
      <c r="SXH536" s="73"/>
      <c r="SXI536" s="73"/>
      <c r="SXJ536" s="73"/>
      <c r="SXK536" s="73"/>
      <c r="SXL536" s="73"/>
      <c r="SXM536" s="73"/>
      <c r="SXN536" s="73"/>
      <c r="SXO536" s="73"/>
      <c r="SXP536" s="73"/>
      <c r="SXQ536" s="73"/>
      <c r="SXR536" s="73"/>
      <c r="SXS536" s="73"/>
      <c r="SXT536" s="73"/>
      <c r="SXU536" s="73"/>
      <c r="SXV536" s="73"/>
      <c r="SXW536" s="73"/>
      <c r="SXX536" s="73"/>
      <c r="SXY536" s="73"/>
      <c r="SXZ536" s="73"/>
      <c r="SYA536" s="73"/>
      <c r="SYB536" s="73"/>
      <c r="SYC536" s="73"/>
      <c r="SYD536" s="73"/>
      <c r="SYE536" s="73"/>
      <c r="SYF536" s="73"/>
      <c r="SYG536" s="73"/>
      <c r="SYH536" s="73"/>
      <c r="SYI536" s="73"/>
      <c r="SYJ536" s="73"/>
      <c r="SYK536" s="73"/>
      <c r="SYL536" s="73"/>
      <c r="SYM536" s="73"/>
      <c r="SYN536" s="73"/>
      <c r="SYO536" s="73"/>
      <c r="SYP536" s="73"/>
      <c r="SYQ536" s="73"/>
      <c r="SYR536" s="73"/>
      <c r="SYS536" s="73"/>
      <c r="SYT536" s="73"/>
      <c r="SYU536" s="73"/>
      <c r="SYV536" s="73"/>
      <c r="SYW536" s="73"/>
      <c r="SYX536" s="73"/>
      <c r="SYY536" s="73"/>
      <c r="SYZ536" s="73"/>
      <c r="SZA536" s="73"/>
      <c r="SZB536" s="73"/>
      <c r="SZC536" s="73"/>
      <c r="SZD536" s="73"/>
      <c r="SZE536" s="73"/>
      <c r="SZF536" s="73"/>
      <c r="SZG536" s="73"/>
      <c r="SZH536" s="73"/>
      <c r="SZI536" s="73"/>
      <c r="SZJ536" s="73"/>
      <c r="SZK536" s="73"/>
      <c r="SZL536" s="73"/>
      <c r="SZM536" s="73"/>
      <c r="SZN536" s="73"/>
      <c r="SZO536" s="73"/>
      <c r="SZP536" s="73"/>
      <c r="SZQ536" s="73"/>
      <c r="SZR536" s="73"/>
      <c r="SZS536" s="73"/>
      <c r="SZT536" s="73"/>
      <c r="SZU536" s="73"/>
      <c r="SZV536" s="73"/>
      <c r="SZW536" s="73"/>
      <c r="SZX536" s="73"/>
      <c r="SZY536" s="73"/>
      <c r="SZZ536" s="73"/>
      <c r="TAA536" s="73"/>
      <c r="TAB536" s="73"/>
      <c r="TAC536" s="73"/>
      <c r="TAD536" s="73"/>
      <c r="TAE536" s="73"/>
      <c r="TAF536" s="73"/>
      <c r="TAG536" s="73"/>
      <c r="TAH536" s="73"/>
      <c r="TAI536" s="73"/>
      <c r="TAJ536" s="73"/>
      <c r="TAK536" s="73"/>
      <c r="TAL536" s="73"/>
      <c r="TAM536" s="73"/>
      <c r="TAN536" s="73"/>
      <c r="TAO536" s="73"/>
      <c r="TAP536" s="73"/>
      <c r="TAQ536" s="73"/>
      <c r="TAR536" s="73"/>
      <c r="TAS536" s="73"/>
      <c r="TAT536" s="73"/>
      <c r="TAU536" s="73"/>
      <c r="TAV536" s="73"/>
      <c r="TAW536" s="73"/>
      <c r="TAX536" s="73"/>
      <c r="TAY536" s="73"/>
      <c r="TAZ536" s="73"/>
      <c r="TBA536" s="73"/>
      <c r="TBB536" s="73"/>
      <c r="TBC536" s="73"/>
      <c r="TBD536" s="73"/>
      <c r="TBE536" s="73"/>
      <c r="TBF536" s="73"/>
      <c r="TBG536" s="73"/>
      <c r="TBH536" s="73"/>
      <c r="TBI536" s="73"/>
      <c r="TBJ536" s="73"/>
      <c r="TBK536" s="73"/>
      <c r="TBL536" s="73"/>
      <c r="TBM536" s="73"/>
      <c r="TBN536" s="73"/>
      <c r="TBO536" s="73"/>
      <c r="TBP536" s="73"/>
      <c r="TBQ536" s="73"/>
      <c r="TBR536" s="73"/>
      <c r="TBS536" s="73"/>
      <c r="TBT536" s="73"/>
      <c r="TBU536" s="73"/>
      <c r="TBV536" s="73"/>
      <c r="TBW536" s="73"/>
      <c r="TBX536" s="73"/>
      <c r="TBY536" s="73"/>
      <c r="TBZ536" s="73"/>
      <c r="TCA536" s="73"/>
      <c r="TCB536" s="73"/>
      <c r="TCC536" s="73"/>
      <c r="TCD536" s="73"/>
      <c r="TCE536" s="73"/>
      <c r="TCF536" s="73"/>
      <c r="TCG536" s="73"/>
      <c r="TCH536" s="73"/>
      <c r="TCI536" s="73"/>
      <c r="TCJ536" s="73"/>
      <c r="TCK536" s="73"/>
      <c r="TCL536" s="73"/>
      <c r="TCM536" s="73"/>
      <c r="TCN536" s="73"/>
      <c r="TCO536" s="73"/>
      <c r="TCP536" s="73"/>
      <c r="TCQ536" s="73"/>
      <c r="TCR536" s="73"/>
      <c r="TCS536" s="73"/>
      <c r="TCT536" s="73"/>
      <c r="TCU536" s="73"/>
      <c r="TCV536" s="73"/>
      <c r="TCW536" s="73"/>
      <c r="TCX536" s="73"/>
      <c r="TCY536" s="73"/>
      <c r="TCZ536" s="73"/>
      <c r="TDA536" s="73"/>
      <c r="TDB536" s="73"/>
      <c r="TDC536" s="73"/>
      <c r="TDD536" s="73"/>
      <c r="TDE536" s="73"/>
      <c r="TDF536" s="73"/>
      <c r="TDG536" s="73"/>
      <c r="TDH536" s="73"/>
      <c r="TDI536" s="73"/>
      <c r="TDJ536" s="73"/>
      <c r="TDK536" s="73"/>
      <c r="TDL536" s="73"/>
      <c r="TDM536" s="73"/>
      <c r="TDN536" s="73"/>
      <c r="TDO536" s="73"/>
      <c r="TDP536" s="73"/>
      <c r="TDQ536" s="73"/>
      <c r="TDR536" s="73"/>
      <c r="TDS536" s="73"/>
      <c r="TDT536" s="73"/>
      <c r="TDU536" s="73"/>
      <c r="TDV536" s="73"/>
      <c r="TDW536" s="73"/>
      <c r="TDX536" s="73"/>
      <c r="TDY536" s="73"/>
      <c r="TDZ536" s="73"/>
      <c r="TEA536" s="73"/>
      <c r="TEB536" s="73"/>
      <c r="TEC536" s="73"/>
      <c r="TED536" s="73"/>
      <c r="TEE536" s="73"/>
      <c r="TEF536" s="73"/>
      <c r="TEG536" s="73"/>
      <c r="TEH536" s="73"/>
      <c r="TEI536" s="73"/>
      <c r="TEJ536" s="73"/>
      <c r="TEK536" s="73"/>
      <c r="TEL536" s="73"/>
      <c r="TEM536" s="73"/>
      <c r="TEN536" s="73"/>
      <c r="TEO536" s="73"/>
      <c r="TEP536" s="73"/>
      <c r="TEQ536" s="73"/>
      <c r="TER536" s="73"/>
      <c r="TES536" s="73"/>
      <c r="TET536" s="73"/>
      <c r="TEU536" s="73"/>
      <c r="TEV536" s="73"/>
      <c r="TEW536" s="73"/>
      <c r="TEX536" s="73"/>
      <c r="TEY536" s="73"/>
      <c r="TEZ536" s="73"/>
      <c r="TFA536" s="73"/>
      <c r="TFB536" s="73"/>
      <c r="TFC536" s="73"/>
      <c r="TFD536" s="73"/>
      <c r="TFE536" s="73"/>
      <c r="TFF536" s="73"/>
      <c r="TFG536" s="73"/>
      <c r="TFH536" s="73"/>
      <c r="TFI536" s="73"/>
      <c r="TFJ536" s="73"/>
      <c r="TFK536" s="73"/>
      <c r="TFL536" s="73"/>
      <c r="TFM536" s="73"/>
      <c r="TFN536" s="73"/>
      <c r="TFO536" s="73"/>
      <c r="TFP536" s="73"/>
      <c r="TFQ536" s="73"/>
      <c r="TFR536" s="73"/>
      <c r="TFS536" s="73"/>
      <c r="TFT536" s="73"/>
      <c r="TFU536" s="73"/>
      <c r="TFV536" s="73"/>
      <c r="TFW536" s="73"/>
      <c r="TFX536" s="73"/>
      <c r="TFY536" s="73"/>
      <c r="TFZ536" s="73"/>
      <c r="TGA536" s="73"/>
      <c r="TGB536" s="73"/>
      <c r="TGC536" s="73"/>
      <c r="TGD536" s="73"/>
      <c r="TGE536" s="73"/>
      <c r="TGF536" s="73"/>
      <c r="TGG536" s="73"/>
      <c r="TGH536" s="73"/>
      <c r="TGI536" s="73"/>
      <c r="TGJ536" s="73"/>
      <c r="TGK536" s="73"/>
      <c r="TGL536" s="73"/>
      <c r="TGM536" s="73"/>
      <c r="TGN536" s="73"/>
      <c r="TGO536" s="73"/>
      <c r="TGP536" s="73"/>
      <c r="TGQ536" s="73"/>
      <c r="TGR536" s="73"/>
      <c r="TGS536" s="73"/>
      <c r="TGT536" s="73"/>
      <c r="TGU536" s="73"/>
      <c r="TGV536" s="73"/>
      <c r="TGW536" s="73"/>
      <c r="TGX536" s="73"/>
      <c r="TGY536" s="73"/>
      <c r="TGZ536" s="73"/>
      <c r="THA536" s="73"/>
      <c r="THB536" s="73"/>
      <c r="THC536" s="73"/>
      <c r="THD536" s="73"/>
      <c r="THE536" s="73"/>
      <c r="THF536" s="73"/>
      <c r="THG536" s="73"/>
      <c r="THH536" s="73"/>
      <c r="THI536" s="73"/>
      <c r="THJ536" s="73"/>
      <c r="THK536" s="73"/>
      <c r="THL536" s="73"/>
      <c r="THM536" s="73"/>
      <c r="THN536" s="73"/>
      <c r="THO536" s="73"/>
      <c r="THP536" s="73"/>
      <c r="THQ536" s="73"/>
      <c r="THR536" s="73"/>
      <c r="THS536" s="73"/>
      <c r="THT536" s="73"/>
      <c r="THU536" s="73"/>
      <c r="THV536" s="73"/>
      <c r="THW536" s="73"/>
      <c r="THX536" s="73"/>
      <c r="THY536" s="73"/>
      <c r="THZ536" s="73"/>
      <c r="TIA536" s="73"/>
      <c r="TIB536" s="73"/>
      <c r="TIC536" s="73"/>
      <c r="TID536" s="73"/>
      <c r="TIE536" s="73"/>
      <c r="TIF536" s="73"/>
      <c r="TIG536" s="73"/>
      <c r="TIH536" s="73"/>
      <c r="TII536" s="73"/>
      <c r="TIJ536" s="73"/>
      <c r="TIK536" s="73"/>
      <c r="TIL536" s="73"/>
      <c r="TIM536" s="73"/>
      <c r="TIN536" s="73"/>
      <c r="TIO536" s="73"/>
      <c r="TIP536" s="73"/>
      <c r="TIQ536" s="73"/>
      <c r="TIR536" s="73"/>
      <c r="TIS536" s="73"/>
      <c r="TIT536" s="73"/>
      <c r="TIU536" s="73"/>
      <c r="TIV536" s="73"/>
      <c r="TIW536" s="73"/>
      <c r="TIX536" s="73"/>
      <c r="TIY536" s="73"/>
      <c r="TIZ536" s="73"/>
      <c r="TJA536" s="73"/>
      <c r="TJB536" s="73"/>
      <c r="TJC536" s="73"/>
      <c r="TJD536" s="73"/>
      <c r="TJE536" s="73"/>
      <c r="TJF536" s="73"/>
      <c r="TJG536" s="73"/>
      <c r="TJH536" s="73"/>
      <c r="TJI536" s="73"/>
      <c r="TJJ536" s="73"/>
      <c r="TJK536" s="73"/>
      <c r="TJL536" s="73"/>
      <c r="TJM536" s="73"/>
      <c r="TJN536" s="73"/>
      <c r="TJO536" s="73"/>
      <c r="TJP536" s="73"/>
      <c r="TJQ536" s="73"/>
      <c r="TJR536" s="73"/>
      <c r="TJS536" s="73"/>
      <c r="TJT536" s="73"/>
      <c r="TJU536" s="73"/>
      <c r="TJV536" s="73"/>
      <c r="TJW536" s="73"/>
      <c r="TJX536" s="73"/>
      <c r="TJY536" s="73"/>
      <c r="TJZ536" s="73"/>
      <c r="TKA536" s="73"/>
      <c r="TKB536" s="73"/>
      <c r="TKC536" s="73"/>
      <c r="TKD536" s="73"/>
      <c r="TKE536" s="73"/>
      <c r="TKF536" s="73"/>
      <c r="TKG536" s="73"/>
      <c r="TKH536" s="73"/>
      <c r="TKI536" s="73"/>
      <c r="TKJ536" s="73"/>
      <c r="TKK536" s="73"/>
      <c r="TKL536" s="73"/>
      <c r="TKM536" s="73"/>
      <c r="TKN536" s="73"/>
      <c r="TKO536" s="73"/>
      <c r="TKP536" s="73"/>
      <c r="TKQ536" s="73"/>
      <c r="TKR536" s="73"/>
      <c r="TKS536" s="73"/>
      <c r="TKT536" s="73"/>
      <c r="TKU536" s="73"/>
      <c r="TKV536" s="73"/>
      <c r="TKW536" s="73"/>
      <c r="TKX536" s="73"/>
      <c r="TKY536" s="73"/>
      <c r="TKZ536" s="73"/>
      <c r="TLA536" s="73"/>
      <c r="TLB536" s="73"/>
      <c r="TLC536" s="73"/>
      <c r="TLD536" s="73"/>
      <c r="TLE536" s="73"/>
      <c r="TLF536" s="73"/>
      <c r="TLG536" s="73"/>
      <c r="TLH536" s="73"/>
      <c r="TLI536" s="73"/>
      <c r="TLJ536" s="73"/>
      <c r="TLK536" s="73"/>
      <c r="TLL536" s="73"/>
      <c r="TLM536" s="73"/>
      <c r="TLN536" s="73"/>
      <c r="TLO536" s="73"/>
      <c r="TLP536" s="73"/>
      <c r="TLQ536" s="73"/>
      <c r="TLR536" s="73"/>
      <c r="TLS536" s="73"/>
      <c r="TLT536" s="73"/>
      <c r="TLU536" s="73"/>
      <c r="TLV536" s="73"/>
      <c r="TLW536" s="73"/>
      <c r="TLX536" s="73"/>
      <c r="TLY536" s="73"/>
      <c r="TLZ536" s="73"/>
      <c r="TMA536" s="73"/>
      <c r="TMB536" s="73"/>
      <c r="TMC536" s="73"/>
      <c r="TMD536" s="73"/>
      <c r="TME536" s="73"/>
      <c r="TMF536" s="73"/>
      <c r="TMG536" s="73"/>
      <c r="TMH536" s="73"/>
      <c r="TMI536" s="73"/>
      <c r="TMJ536" s="73"/>
      <c r="TMK536" s="73"/>
      <c r="TML536" s="73"/>
      <c r="TMM536" s="73"/>
      <c r="TMN536" s="73"/>
      <c r="TMO536" s="73"/>
      <c r="TMP536" s="73"/>
      <c r="TMQ536" s="73"/>
      <c r="TMR536" s="73"/>
      <c r="TMS536" s="73"/>
      <c r="TMT536" s="73"/>
      <c r="TMU536" s="73"/>
      <c r="TMV536" s="73"/>
      <c r="TMW536" s="73"/>
      <c r="TMX536" s="73"/>
      <c r="TMY536" s="73"/>
      <c r="TMZ536" s="73"/>
      <c r="TNA536" s="73"/>
      <c r="TNB536" s="73"/>
      <c r="TNC536" s="73"/>
      <c r="TND536" s="73"/>
      <c r="TNE536" s="73"/>
      <c r="TNF536" s="73"/>
      <c r="TNG536" s="73"/>
      <c r="TNH536" s="73"/>
      <c r="TNI536" s="73"/>
      <c r="TNJ536" s="73"/>
      <c r="TNK536" s="73"/>
      <c r="TNL536" s="73"/>
      <c r="TNM536" s="73"/>
      <c r="TNN536" s="73"/>
      <c r="TNO536" s="73"/>
      <c r="TNP536" s="73"/>
      <c r="TNQ536" s="73"/>
      <c r="TNR536" s="73"/>
      <c r="TNS536" s="73"/>
      <c r="TNT536" s="73"/>
      <c r="TNU536" s="73"/>
      <c r="TNV536" s="73"/>
      <c r="TNW536" s="73"/>
      <c r="TNX536" s="73"/>
      <c r="TNY536" s="73"/>
      <c r="TNZ536" s="73"/>
      <c r="TOA536" s="73"/>
      <c r="TOB536" s="73"/>
      <c r="TOC536" s="73"/>
      <c r="TOD536" s="73"/>
      <c r="TOE536" s="73"/>
      <c r="TOF536" s="73"/>
      <c r="TOG536" s="73"/>
      <c r="TOH536" s="73"/>
      <c r="TOI536" s="73"/>
      <c r="TOJ536" s="73"/>
      <c r="TOK536" s="73"/>
      <c r="TOL536" s="73"/>
      <c r="TOM536" s="73"/>
      <c r="TON536" s="73"/>
      <c r="TOO536" s="73"/>
      <c r="TOP536" s="73"/>
      <c r="TOQ536" s="73"/>
      <c r="TOR536" s="73"/>
      <c r="TOS536" s="73"/>
      <c r="TOT536" s="73"/>
      <c r="TOU536" s="73"/>
      <c r="TOV536" s="73"/>
      <c r="TOW536" s="73"/>
      <c r="TOX536" s="73"/>
      <c r="TOY536" s="73"/>
      <c r="TOZ536" s="73"/>
      <c r="TPA536" s="73"/>
      <c r="TPB536" s="73"/>
      <c r="TPC536" s="73"/>
      <c r="TPD536" s="73"/>
      <c r="TPE536" s="73"/>
      <c r="TPF536" s="73"/>
      <c r="TPG536" s="73"/>
      <c r="TPH536" s="73"/>
      <c r="TPI536" s="73"/>
      <c r="TPJ536" s="73"/>
      <c r="TPK536" s="73"/>
      <c r="TPL536" s="73"/>
      <c r="TPM536" s="73"/>
      <c r="TPN536" s="73"/>
      <c r="TPO536" s="73"/>
      <c r="TPP536" s="73"/>
      <c r="TPQ536" s="73"/>
      <c r="TPR536" s="73"/>
      <c r="TPS536" s="73"/>
      <c r="TPT536" s="73"/>
      <c r="TPU536" s="73"/>
      <c r="TPV536" s="73"/>
      <c r="TPW536" s="73"/>
      <c r="TPX536" s="73"/>
      <c r="TPY536" s="73"/>
      <c r="TPZ536" s="73"/>
      <c r="TQA536" s="73"/>
      <c r="TQB536" s="73"/>
      <c r="TQC536" s="73"/>
      <c r="TQD536" s="73"/>
      <c r="TQE536" s="73"/>
      <c r="TQF536" s="73"/>
      <c r="TQG536" s="73"/>
      <c r="TQH536" s="73"/>
      <c r="TQI536" s="73"/>
      <c r="TQJ536" s="73"/>
      <c r="TQK536" s="73"/>
      <c r="TQL536" s="73"/>
      <c r="TQM536" s="73"/>
      <c r="TQN536" s="73"/>
      <c r="TQO536" s="73"/>
      <c r="TQP536" s="73"/>
      <c r="TQQ536" s="73"/>
      <c r="TQR536" s="73"/>
      <c r="TQS536" s="73"/>
      <c r="TQT536" s="73"/>
      <c r="TQU536" s="73"/>
      <c r="TQV536" s="73"/>
      <c r="TQW536" s="73"/>
      <c r="TQX536" s="73"/>
      <c r="TQY536" s="73"/>
      <c r="TQZ536" s="73"/>
      <c r="TRA536" s="73"/>
      <c r="TRB536" s="73"/>
      <c r="TRC536" s="73"/>
      <c r="TRD536" s="73"/>
      <c r="TRE536" s="73"/>
      <c r="TRF536" s="73"/>
      <c r="TRG536" s="73"/>
      <c r="TRH536" s="73"/>
      <c r="TRI536" s="73"/>
      <c r="TRJ536" s="73"/>
      <c r="TRK536" s="73"/>
      <c r="TRL536" s="73"/>
      <c r="TRM536" s="73"/>
      <c r="TRN536" s="73"/>
      <c r="TRO536" s="73"/>
      <c r="TRP536" s="73"/>
      <c r="TRQ536" s="73"/>
      <c r="TRR536" s="73"/>
      <c r="TRS536" s="73"/>
      <c r="TRT536" s="73"/>
      <c r="TRU536" s="73"/>
      <c r="TRV536" s="73"/>
      <c r="TRW536" s="73"/>
      <c r="TRX536" s="73"/>
      <c r="TRY536" s="73"/>
      <c r="TRZ536" s="73"/>
      <c r="TSA536" s="73"/>
      <c r="TSB536" s="73"/>
      <c r="TSC536" s="73"/>
      <c r="TSD536" s="73"/>
      <c r="TSE536" s="73"/>
      <c r="TSF536" s="73"/>
      <c r="TSG536" s="73"/>
      <c r="TSH536" s="73"/>
      <c r="TSI536" s="73"/>
      <c r="TSJ536" s="73"/>
      <c r="TSK536" s="73"/>
      <c r="TSL536" s="73"/>
      <c r="TSM536" s="73"/>
      <c r="TSN536" s="73"/>
      <c r="TSO536" s="73"/>
      <c r="TSP536" s="73"/>
      <c r="TSQ536" s="73"/>
      <c r="TSR536" s="73"/>
      <c r="TSS536" s="73"/>
      <c r="TST536" s="73"/>
      <c r="TSU536" s="73"/>
      <c r="TSV536" s="73"/>
      <c r="TSW536" s="73"/>
      <c r="TSX536" s="73"/>
      <c r="TSY536" s="73"/>
      <c r="TSZ536" s="73"/>
      <c r="TTA536" s="73"/>
      <c r="TTB536" s="73"/>
      <c r="TTC536" s="73"/>
      <c r="TTD536" s="73"/>
      <c r="TTE536" s="73"/>
      <c r="TTF536" s="73"/>
      <c r="TTG536" s="73"/>
      <c r="TTH536" s="73"/>
      <c r="TTI536" s="73"/>
      <c r="TTJ536" s="73"/>
      <c r="TTK536" s="73"/>
      <c r="TTL536" s="73"/>
      <c r="TTM536" s="73"/>
      <c r="TTN536" s="73"/>
      <c r="TTO536" s="73"/>
      <c r="TTP536" s="73"/>
      <c r="TTQ536" s="73"/>
      <c r="TTR536" s="73"/>
      <c r="TTS536" s="73"/>
      <c r="TTT536" s="73"/>
      <c r="TTU536" s="73"/>
      <c r="TTV536" s="73"/>
      <c r="TTW536" s="73"/>
      <c r="TTX536" s="73"/>
      <c r="TTY536" s="73"/>
      <c r="TTZ536" s="73"/>
      <c r="TUA536" s="73"/>
      <c r="TUB536" s="73"/>
      <c r="TUC536" s="73"/>
      <c r="TUD536" s="73"/>
      <c r="TUE536" s="73"/>
      <c r="TUF536" s="73"/>
      <c r="TUG536" s="73"/>
      <c r="TUH536" s="73"/>
      <c r="TUI536" s="73"/>
      <c r="TUJ536" s="73"/>
      <c r="TUK536" s="73"/>
      <c r="TUL536" s="73"/>
      <c r="TUM536" s="73"/>
      <c r="TUN536" s="73"/>
      <c r="TUO536" s="73"/>
      <c r="TUP536" s="73"/>
      <c r="TUQ536" s="73"/>
      <c r="TUR536" s="73"/>
      <c r="TUS536" s="73"/>
      <c r="TUT536" s="73"/>
      <c r="TUU536" s="73"/>
      <c r="TUV536" s="73"/>
      <c r="TUW536" s="73"/>
      <c r="TUX536" s="73"/>
      <c r="TUY536" s="73"/>
      <c r="TUZ536" s="73"/>
      <c r="TVA536" s="73"/>
      <c r="TVB536" s="73"/>
      <c r="TVC536" s="73"/>
      <c r="TVD536" s="73"/>
      <c r="TVE536" s="73"/>
      <c r="TVF536" s="73"/>
      <c r="TVG536" s="73"/>
      <c r="TVH536" s="73"/>
      <c r="TVI536" s="73"/>
      <c r="TVJ536" s="73"/>
      <c r="TVK536" s="73"/>
      <c r="TVL536" s="73"/>
      <c r="TVM536" s="73"/>
      <c r="TVN536" s="73"/>
      <c r="TVO536" s="73"/>
      <c r="TVP536" s="73"/>
      <c r="TVQ536" s="73"/>
      <c r="TVR536" s="73"/>
      <c r="TVS536" s="73"/>
      <c r="TVT536" s="73"/>
      <c r="TVU536" s="73"/>
      <c r="TVV536" s="73"/>
      <c r="TVW536" s="73"/>
      <c r="TVX536" s="73"/>
      <c r="TVY536" s="73"/>
      <c r="TVZ536" s="73"/>
      <c r="TWA536" s="73"/>
      <c r="TWB536" s="73"/>
      <c r="TWC536" s="73"/>
      <c r="TWD536" s="73"/>
      <c r="TWE536" s="73"/>
      <c r="TWF536" s="73"/>
      <c r="TWG536" s="73"/>
      <c r="TWH536" s="73"/>
      <c r="TWI536" s="73"/>
      <c r="TWJ536" s="73"/>
      <c r="TWK536" s="73"/>
      <c r="TWL536" s="73"/>
      <c r="TWM536" s="73"/>
      <c r="TWN536" s="73"/>
      <c r="TWO536" s="73"/>
      <c r="TWP536" s="73"/>
      <c r="TWQ536" s="73"/>
      <c r="TWR536" s="73"/>
      <c r="TWS536" s="73"/>
      <c r="TWT536" s="73"/>
      <c r="TWU536" s="73"/>
      <c r="TWV536" s="73"/>
      <c r="TWW536" s="73"/>
      <c r="TWX536" s="73"/>
      <c r="TWY536" s="73"/>
      <c r="TWZ536" s="73"/>
      <c r="TXA536" s="73"/>
      <c r="TXB536" s="73"/>
      <c r="TXC536" s="73"/>
      <c r="TXD536" s="73"/>
      <c r="TXE536" s="73"/>
      <c r="TXF536" s="73"/>
      <c r="TXG536" s="73"/>
      <c r="TXH536" s="73"/>
      <c r="TXI536" s="73"/>
      <c r="TXJ536" s="73"/>
      <c r="TXK536" s="73"/>
      <c r="TXL536" s="73"/>
      <c r="TXM536" s="73"/>
      <c r="TXN536" s="73"/>
      <c r="TXO536" s="73"/>
      <c r="TXP536" s="73"/>
      <c r="TXQ536" s="73"/>
      <c r="TXR536" s="73"/>
      <c r="TXS536" s="73"/>
      <c r="TXT536" s="73"/>
      <c r="TXU536" s="73"/>
      <c r="TXV536" s="73"/>
      <c r="TXW536" s="73"/>
      <c r="TXX536" s="73"/>
      <c r="TXY536" s="73"/>
      <c r="TXZ536" s="73"/>
      <c r="TYA536" s="73"/>
      <c r="TYB536" s="73"/>
      <c r="TYC536" s="73"/>
      <c r="TYD536" s="73"/>
      <c r="TYE536" s="73"/>
      <c r="TYF536" s="73"/>
      <c r="TYG536" s="73"/>
      <c r="TYH536" s="73"/>
      <c r="TYI536" s="73"/>
      <c r="TYJ536" s="73"/>
      <c r="TYK536" s="73"/>
      <c r="TYL536" s="73"/>
      <c r="TYM536" s="73"/>
      <c r="TYN536" s="73"/>
      <c r="TYO536" s="73"/>
      <c r="TYP536" s="73"/>
      <c r="TYQ536" s="73"/>
      <c r="TYR536" s="73"/>
      <c r="TYS536" s="73"/>
      <c r="TYT536" s="73"/>
      <c r="TYU536" s="73"/>
      <c r="TYV536" s="73"/>
      <c r="TYW536" s="73"/>
      <c r="TYX536" s="73"/>
      <c r="TYY536" s="73"/>
      <c r="TYZ536" s="73"/>
      <c r="TZA536" s="73"/>
      <c r="TZB536" s="73"/>
      <c r="TZC536" s="73"/>
      <c r="TZD536" s="73"/>
      <c r="TZE536" s="73"/>
      <c r="TZF536" s="73"/>
      <c r="TZG536" s="73"/>
      <c r="TZH536" s="73"/>
      <c r="TZI536" s="73"/>
      <c r="TZJ536" s="73"/>
      <c r="TZK536" s="73"/>
      <c r="TZL536" s="73"/>
      <c r="TZM536" s="73"/>
      <c r="TZN536" s="73"/>
      <c r="TZO536" s="73"/>
      <c r="TZP536" s="73"/>
      <c r="TZQ536" s="73"/>
      <c r="TZR536" s="73"/>
      <c r="TZS536" s="73"/>
      <c r="TZT536" s="73"/>
      <c r="TZU536" s="73"/>
      <c r="TZV536" s="73"/>
      <c r="TZW536" s="73"/>
      <c r="TZX536" s="73"/>
      <c r="TZY536" s="73"/>
      <c r="TZZ536" s="73"/>
      <c r="UAA536" s="73"/>
      <c r="UAB536" s="73"/>
      <c r="UAC536" s="73"/>
      <c r="UAD536" s="73"/>
      <c r="UAE536" s="73"/>
      <c r="UAF536" s="73"/>
      <c r="UAG536" s="73"/>
      <c r="UAH536" s="73"/>
      <c r="UAI536" s="73"/>
      <c r="UAJ536" s="73"/>
      <c r="UAK536" s="73"/>
      <c r="UAL536" s="73"/>
      <c r="UAM536" s="73"/>
      <c r="UAN536" s="73"/>
      <c r="UAO536" s="73"/>
      <c r="UAP536" s="73"/>
      <c r="UAQ536" s="73"/>
      <c r="UAR536" s="73"/>
      <c r="UAS536" s="73"/>
      <c r="UAT536" s="73"/>
      <c r="UAU536" s="73"/>
      <c r="UAV536" s="73"/>
      <c r="UAW536" s="73"/>
      <c r="UAX536" s="73"/>
      <c r="UAY536" s="73"/>
      <c r="UAZ536" s="73"/>
      <c r="UBA536" s="73"/>
      <c r="UBB536" s="73"/>
      <c r="UBC536" s="73"/>
      <c r="UBD536" s="73"/>
      <c r="UBE536" s="73"/>
      <c r="UBF536" s="73"/>
      <c r="UBG536" s="73"/>
      <c r="UBH536" s="73"/>
      <c r="UBI536" s="73"/>
      <c r="UBJ536" s="73"/>
      <c r="UBK536" s="73"/>
      <c r="UBL536" s="73"/>
      <c r="UBM536" s="73"/>
      <c r="UBN536" s="73"/>
      <c r="UBO536" s="73"/>
      <c r="UBP536" s="73"/>
      <c r="UBQ536" s="73"/>
      <c r="UBR536" s="73"/>
      <c r="UBS536" s="73"/>
      <c r="UBT536" s="73"/>
      <c r="UBU536" s="73"/>
      <c r="UBV536" s="73"/>
      <c r="UBW536" s="73"/>
      <c r="UBX536" s="73"/>
      <c r="UBY536" s="73"/>
      <c r="UBZ536" s="73"/>
      <c r="UCA536" s="73"/>
      <c r="UCB536" s="73"/>
      <c r="UCC536" s="73"/>
      <c r="UCD536" s="73"/>
      <c r="UCE536" s="73"/>
      <c r="UCF536" s="73"/>
      <c r="UCG536" s="73"/>
      <c r="UCH536" s="73"/>
      <c r="UCI536" s="73"/>
      <c r="UCJ536" s="73"/>
      <c r="UCK536" s="73"/>
      <c r="UCL536" s="73"/>
      <c r="UCM536" s="73"/>
      <c r="UCN536" s="73"/>
      <c r="UCO536" s="73"/>
      <c r="UCP536" s="73"/>
      <c r="UCQ536" s="73"/>
      <c r="UCR536" s="73"/>
      <c r="UCS536" s="73"/>
      <c r="UCT536" s="73"/>
      <c r="UCU536" s="73"/>
      <c r="UCV536" s="73"/>
      <c r="UCW536" s="73"/>
      <c r="UCX536" s="73"/>
      <c r="UCY536" s="73"/>
      <c r="UCZ536" s="73"/>
      <c r="UDA536" s="73"/>
      <c r="UDB536" s="73"/>
      <c r="UDC536" s="73"/>
      <c r="UDD536" s="73"/>
      <c r="UDE536" s="73"/>
      <c r="UDF536" s="73"/>
      <c r="UDG536" s="73"/>
      <c r="UDH536" s="73"/>
      <c r="UDI536" s="73"/>
      <c r="UDJ536" s="73"/>
      <c r="UDK536" s="73"/>
      <c r="UDL536" s="73"/>
      <c r="UDM536" s="73"/>
      <c r="UDN536" s="73"/>
      <c r="UDO536" s="73"/>
      <c r="UDP536" s="73"/>
      <c r="UDQ536" s="73"/>
      <c r="UDR536" s="73"/>
      <c r="UDS536" s="73"/>
      <c r="UDT536" s="73"/>
      <c r="UDU536" s="73"/>
      <c r="UDV536" s="73"/>
      <c r="UDW536" s="73"/>
      <c r="UDX536" s="73"/>
      <c r="UDY536" s="73"/>
      <c r="UDZ536" s="73"/>
      <c r="UEA536" s="73"/>
      <c r="UEB536" s="73"/>
      <c r="UEC536" s="73"/>
      <c r="UED536" s="73"/>
      <c r="UEE536" s="73"/>
      <c r="UEF536" s="73"/>
      <c r="UEG536" s="73"/>
      <c r="UEH536" s="73"/>
      <c r="UEI536" s="73"/>
      <c r="UEJ536" s="73"/>
      <c r="UEK536" s="73"/>
      <c r="UEL536" s="73"/>
      <c r="UEM536" s="73"/>
      <c r="UEN536" s="73"/>
      <c r="UEO536" s="73"/>
      <c r="UEP536" s="73"/>
      <c r="UEQ536" s="73"/>
      <c r="UER536" s="73"/>
      <c r="UES536" s="73"/>
      <c r="UET536" s="73"/>
      <c r="UEU536" s="73"/>
      <c r="UEV536" s="73"/>
      <c r="UEW536" s="73"/>
      <c r="UEX536" s="73"/>
      <c r="UEY536" s="73"/>
      <c r="UEZ536" s="73"/>
      <c r="UFA536" s="73"/>
      <c r="UFB536" s="73"/>
      <c r="UFC536" s="73"/>
      <c r="UFD536" s="73"/>
      <c r="UFE536" s="73"/>
      <c r="UFF536" s="73"/>
      <c r="UFG536" s="73"/>
      <c r="UFH536" s="73"/>
      <c r="UFI536" s="73"/>
      <c r="UFJ536" s="73"/>
      <c r="UFK536" s="73"/>
      <c r="UFL536" s="73"/>
      <c r="UFM536" s="73"/>
      <c r="UFN536" s="73"/>
      <c r="UFO536" s="73"/>
      <c r="UFP536" s="73"/>
      <c r="UFQ536" s="73"/>
      <c r="UFR536" s="73"/>
      <c r="UFS536" s="73"/>
      <c r="UFT536" s="73"/>
      <c r="UFU536" s="73"/>
      <c r="UFV536" s="73"/>
      <c r="UFW536" s="73"/>
      <c r="UFX536" s="73"/>
      <c r="UFY536" s="73"/>
      <c r="UFZ536" s="73"/>
      <c r="UGA536" s="73"/>
      <c r="UGB536" s="73"/>
      <c r="UGC536" s="73"/>
      <c r="UGD536" s="73"/>
      <c r="UGE536" s="73"/>
      <c r="UGF536" s="73"/>
      <c r="UGG536" s="73"/>
      <c r="UGH536" s="73"/>
      <c r="UGI536" s="73"/>
      <c r="UGJ536" s="73"/>
      <c r="UGK536" s="73"/>
      <c r="UGL536" s="73"/>
      <c r="UGM536" s="73"/>
      <c r="UGN536" s="73"/>
      <c r="UGO536" s="73"/>
      <c r="UGP536" s="73"/>
      <c r="UGQ536" s="73"/>
      <c r="UGR536" s="73"/>
      <c r="UGS536" s="73"/>
      <c r="UGT536" s="73"/>
      <c r="UGU536" s="73"/>
      <c r="UGV536" s="73"/>
      <c r="UGW536" s="73"/>
      <c r="UGX536" s="73"/>
      <c r="UGY536" s="73"/>
      <c r="UGZ536" s="73"/>
      <c r="UHA536" s="73"/>
      <c r="UHB536" s="73"/>
      <c r="UHC536" s="73"/>
      <c r="UHD536" s="73"/>
      <c r="UHE536" s="73"/>
      <c r="UHF536" s="73"/>
      <c r="UHG536" s="73"/>
      <c r="UHH536" s="73"/>
      <c r="UHI536" s="73"/>
      <c r="UHJ536" s="73"/>
      <c r="UHK536" s="73"/>
      <c r="UHL536" s="73"/>
      <c r="UHM536" s="73"/>
      <c r="UHN536" s="73"/>
      <c r="UHO536" s="73"/>
      <c r="UHP536" s="73"/>
      <c r="UHQ536" s="73"/>
      <c r="UHR536" s="73"/>
      <c r="UHS536" s="73"/>
      <c r="UHT536" s="73"/>
      <c r="UHU536" s="73"/>
      <c r="UHV536" s="73"/>
      <c r="UHW536" s="73"/>
      <c r="UHX536" s="73"/>
      <c r="UHY536" s="73"/>
      <c r="UHZ536" s="73"/>
      <c r="UIA536" s="73"/>
      <c r="UIB536" s="73"/>
      <c r="UIC536" s="73"/>
      <c r="UID536" s="73"/>
      <c r="UIE536" s="73"/>
      <c r="UIF536" s="73"/>
      <c r="UIG536" s="73"/>
      <c r="UIH536" s="73"/>
      <c r="UII536" s="73"/>
      <c r="UIJ536" s="73"/>
      <c r="UIK536" s="73"/>
      <c r="UIL536" s="73"/>
      <c r="UIM536" s="73"/>
      <c r="UIN536" s="73"/>
      <c r="UIO536" s="73"/>
      <c r="UIP536" s="73"/>
      <c r="UIQ536" s="73"/>
      <c r="UIR536" s="73"/>
      <c r="UIS536" s="73"/>
      <c r="UIT536" s="73"/>
      <c r="UIU536" s="73"/>
      <c r="UIV536" s="73"/>
      <c r="UIW536" s="73"/>
      <c r="UIX536" s="73"/>
      <c r="UIY536" s="73"/>
      <c r="UIZ536" s="73"/>
      <c r="UJA536" s="73"/>
      <c r="UJB536" s="73"/>
      <c r="UJC536" s="73"/>
      <c r="UJD536" s="73"/>
      <c r="UJE536" s="73"/>
      <c r="UJF536" s="73"/>
      <c r="UJG536" s="73"/>
      <c r="UJH536" s="73"/>
      <c r="UJI536" s="73"/>
      <c r="UJJ536" s="73"/>
      <c r="UJK536" s="73"/>
      <c r="UJL536" s="73"/>
      <c r="UJM536" s="73"/>
      <c r="UJN536" s="73"/>
      <c r="UJO536" s="73"/>
      <c r="UJP536" s="73"/>
      <c r="UJQ536" s="73"/>
      <c r="UJR536" s="73"/>
      <c r="UJS536" s="73"/>
      <c r="UJT536" s="73"/>
      <c r="UJU536" s="73"/>
      <c r="UJV536" s="73"/>
      <c r="UJW536" s="73"/>
      <c r="UJX536" s="73"/>
      <c r="UJY536" s="73"/>
      <c r="UJZ536" s="73"/>
      <c r="UKA536" s="73"/>
      <c r="UKB536" s="73"/>
      <c r="UKC536" s="73"/>
      <c r="UKD536" s="73"/>
      <c r="UKE536" s="73"/>
      <c r="UKF536" s="73"/>
      <c r="UKG536" s="73"/>
      <c r="UKH536" s="73"/>
      <c r="UKI536" s="73"/>
      <c r="UKJ536" s="73"/>
      <c r="UKK536" s="73"/>
      <c r="UKL536" s="73"/>
      <c r="UKM536" s="73"/>
      <c r="UKN536" s="73"/>
      <c r="UKO536" s="73"/>
      <c r="UKP536" s="73"/>
      <c r="UKQ536" s="73"/>
      <c r="UKR536" s="73"/>
      <c r="UKS536" s="73"/>
      <c r="UKT536" s="73"/>
      <c r="UKU536" s="73"/>
      <c r="UKV536" s="73"/>
      <c r="UKW536" s="73"/>
      <c r="UKX536" s="73"/>
      <c r="UKY536" s="73"/>
      <c r="UKZ536" s="73"/>
      <c r="ULA536" s="73"/>
      <c r="ULB536" s="73"/>
      <c r="ULC536" s="73"/>
      <c r="ULD536" s="73"/>
      <c r="ULE536" s="73"/>
      <c r="ULF536" s="73"/>
      <c r="ULG536" s="73"/>
      <c r="ULH536" s="73"/>
      <c r="ULI536" s="73"/>
      <c r="ULJ536" s="73"/>
      <c r="ULK536" s="73"/>
      <c r="ULL536" s="73"/>
      <c r="ULM536" s="73"/>
      <c r="ULN536" s="73"/>
      <c r="ULO536" s="73"/>
      <c r="ULP536" s="73"/>
      <c r="ULQ536" s="73"/>
      <c r="ULR536" s="73"/>
      <c r="ULS536" s="73"/>
      <c r="ULT536" s="73"/>
      <c r="ULU536" s="73"/>
      <c r="ULV536" s="73"/>
      <c r="ULW536" s="73"/>
      <c r="ULX536" s="73"/>
      <c r="ULY536" s="73"/>
      <c r="ULZ536" s="73"/>
      <c r="UMA536" s="73"/>
      <c r="UMB536" s="73"/>
      <c r="UMC536" s="73"/>
      <c r="UMD536" s="73"/>
      <c r="UME536" s="73"/>
      <c r="UMF536" s="73"/>
      <c r="UMG536" s="73"/>
      <c r="UMH536" s="73"/>
      <c r="UMI536" s="73"/>
      <c r="UMJ536" s="73"/>
      <c r="UMK536" s="73"/>
      <c r="UML536" s="73"/>
      <c r="UMM536" s="73"/>
      <c r="UMN536" s="73"/>
      <c r="UMO536" s="73"/>
      <c r="UMP536" s="73"/>
      <c r="UMQ536" s="73"/>
      <c r="UMR536" s="73"/>
      <c r="UMS536" s="73"/>
      <c r="UMT536" s="73"/>
      <c r="UMU536" s="73"/>
      <c r="UMV536" s="73"/>
      <c r="UMW536" s="73"/>
      <c r="UMX536" s="73"/>
      <c r="UMY536" s="73"/>
      <c r="UMZ536" s="73"/>
      <c r="UNA536" s="73"/>
      <c r="UNB536" s="73"/>
      <c r="UNC536" s="73"/>
      <c r="UND536" s="73"/>
      <c r="UNE536" s="73"/>
      <c r="UNF536" s="73"/>
      <c r="UNG536" s="73"/>
      <c r="UNH536" s="73"/>
      <c r="UNI536" s="73"/>
      <c r="UNJ536" s="73"/>
      <c r="UNK536" s="73"/>
      <c r="UNL536" s="73"/>
      <c r="UNM536" s="73"/>
      <c r="UNN536" s="73"/>
      <c r="UNO536" s="73"/>
      <c r="UNP536" s="73"/>
      <c r="UNQ536" s="73"/>
      <c r="UNR536" s="73"/>
      <c r="UNS536" s="73"/>
      <c r="UNT536" s="73"/>
      <c r="UNU536" s="73"/>
      <c r="UNV536" s="73"/>
      <c r="UNW536" s="73"/>
      <c r="UNX536" s="73"/>
      <c r="UNY536" s="73"/>
      <c r="UNZ536" s="73"/>
      <c r="UOA536" s="73"/>
      <c r="UOB536" s="73"/>
      <c r="UOC536" s="73"/>
      <c r="UOD536" s="73"/>
      <c r="UOE536" s="73"/>
      <c r="UOF536" s="73"/>
      <c r="UOG536" s="73"/>
      <c r="UOH536" s="73"/>
      <c r="UOI536" s="73"/>
      <c r="UOJ536" s="73"/>
      <c r="UOK536" s="73"/>
      <c r="UOL536" s="73"/>
      <c r="UOM536" s="73"/>
      <c r="UON536" s="73"/>
      <c r="UOO536" s="73"/>
      <c r="UOP536" s="73"/>
      <c r="UOQ536" s="73"/>
      <c r="UOR536" s="73"/>
      <c r="UOS536" s="73"/>
      <c r="UOT536" s="73"/>
      <c r="UOU536" s="73"/>
      <c r="UOV536" s="73"/>
      <c r="UOW536" s="73"/>
      <c r="UOX536" s="73"/>
      <c r="UOY536" s="73"/>
      <c r="UOZ536" s="73"/>
      <c r="UPA536" s="73"/>
      <c r="UPB536" s="73"/>
      <c r="UPC536" s="73"/>
      <c r="UPD536" s="73"/>
      <c r="UPE536" s="73"/>
      <c r="UPF536" s="73"/>
      <c r="UPG536" s="73"/>
      <c r="UPH536" s="73"/>
      <c r="UPI536" s="73"/>
      <c r="UPJ536" s="73"/>
      <c r="UPK536" s="73"/>
      <c r="UPL536" s="73"/>
      <c r="UPM536" s="73"/>
      <c r="UPN536" s="73"/>
      <c r="UPO536" s="73"/>
      <c r="UPP536" s="73"/>
      <c r="UPQ536" s="73"/>
      <c r="UPR536" s="73"/>
      <c r="UPS536" s="73"/>
      <c r="UPT536" s="73"/>
      <c r="UPU536" s="73"/>
      <c r="UPV536" s="73"/>
      <c r="UPW536" s="73"/>
      <c r="UPX536" s="73"/>
      <c r="UPY536" s="73"/>
      <c r="UPZ536" s="73"/>
      <c r="UQA536" s="73"/>
      <c r="UQB536" s="73"/>
      <c r="UQC536" s="73"/>
      <c r="UQD536" s="73"/>
      <c r="UQE536" s="73"/>
      <c r="UQF536" s="73"/>
      <c r="UQG536" s="73"/>
      <c r="UQH536" s="73"/>
      <c r="UQI536" s="73"/>
      <c r="UQJ536" s="73"/>
      <c r="UQK536" s="73"/>
      <c r="UQL536" s="73"/>
      <c r="UQM536" s="73"/>
      <c r="UQN536" s="73"/>
      <c r="UQO536" s="73"/>
      <c r="UQP536" s="73"/>
      <c r="UQQ536" s="73"/>
      <c r="UQR536" s="73"/>
      <c r="UQS536" s="73"/>
      <c r="UQT536" s="73"/>
      <c r="UQU536" s="73"/>
      <c r="UQV536" s="73"/>
      <c r="UQW536" s="73"/>
      <c r="UQX536" s="73"/>
      <c r="UQY536" s="73"/>
      <c r="UQZ536" s="73"/>
      <c r="URA536" s="73"/>
      <c r="URB536" s="73"/>
      <c r="URC536" s="73"/>
      <c r="URD536" s="73"/>
      <c r="URE536" s="73"/>
      <c r="URF536" s="73"/>
      <c r="URG536" s="73"/>
      <c r="URH536" s="73"/>
      <c r="URI536" s="73"/>
      <c r="URJ536" s="73"/>
      <c r="URK536" s="73"/>
      <c r="URL536" s="73"/>
      <c r="URM536" s="73"/>
      <c r="URN536" s="73"/>
      <c r="URO536" s="73"/>
      <c r="URP536" s="73"/>
      <c r="URQ536" s="73"/>
      <c r="URR536" s="73"/>
      <c r="URS536" s="73"/>
      <c r="URT536" s="73"/>
      <c r="URU536" s="73"/>
      <c r="URV536" s="73"/>
      <c r="URW536" s="73"/>
      <c r="URX536" s="73"/>
      <c r="URY536" s="73"/>
      <c r="URZ536" s="73"/>
      <c r="USA536" s="73"/>
      <c r="USB536" s="73"/>
      <c r="USC536" s="73"/>
      <c r="USD536" s="73"/>
      <c r="USE536" s="73"/>
      <c r="USF536" s="73"/>
      <c r="USG536" s="73"/>
      <c r="USH536" s="73"/>
      <c r="USI536" s="73"/>
      <c r="USJ536" s="73"/>
      <c r="USK536" s="73"/>
      <c r="USL536" s="73"/>
      <c r="USM536" s="73"/>
      <c r="USN536" s="73"/>
      <c r="USO536" s="73"/>
      <c r="USP536" s="73"/>
      <c r="USQ536" s="73"/>
      <c r="USR536" s="73"/>
      <c r="USS536" s="73"/>
      <c r="UST536" s="73"/>
      <c r="USU536" s="73"/>
      <c r="USV536" s="73"/>
      <c r="USW536" s="73"/>
      <c r="USX536" s="73"/>
      <c r="USY536" s="73"/>
      <c r="USZ536" s="73"/>
      <c r="UTA536" s="73"/>
      <c r="UTB536" s="73"/>
      <c r="UTC536" s="73"/>
      <c r="UTD536" s="73"/>
      <c r="UTE536" s="73"/>
      <c r="UTF536" s="73"/>
      <c r="UTG536" s="73"/>
      <c r="UTH536" s="73"/>
      <c r="UTI536" s="73"/>
      <c r="UTJ536" s="73"/>
      <c r="UTK536" s="73"/>
      <c r="UTL536" s="73"/>
      <c r="UTM536" s="73"/>
      <c r="UTN536" s="73"/>
      <c r="UTO536" s="73"/>
      <c r="UTP536" s="73"/>
      <c r="UTQ536" s="73"/>
      <c r="UTR536" s="73"/>
      <c r="UTS536" s="73"/>
      <c r="UTT536" s="73"/>
      <c r="UTU536" s="73"/>
      <c r="UTV536" s="73"/>
      <c r="UTW536" s="73"/>
      <c r="UTX536" s="73"/>
      <c r="UTY536" s="73"/>
      <c r="UTZ536" s="73"/>
      <c r="UUA536" s="73"/>
      <c r="UUB536" s="73"/>
      <c r="UUC536" s="73"/>
      <c r="UUD536" s="73"/>
      <c r="UUE536" s="73"/>
      <c r="UUF536" s="73"/>
      <c r="UUG536" s="73"/>
      <c r="UUH536" s="73"/>
      <c r="UUI536" s="73"/>
      <c r="UUJ536" s="73"/>
      <c r="UUK536" s="73"/>
      <c r="UUL536" s="73"/>
      <c r="UUM536" s="73"/>
      <c r="UUN536" s="73"/>
      <c r="UUO536" s="73"/>
      <c r="UUP536" s="73"/>
      <c r="UUQ536" s="73"/>
      <c r="UUR536" s="73"/>
      <c r="UUS536" s="73"/>
      <c r="UUT536" s="73"/>
      <c r="UUU536" s="73"/>
      <c r="UUV536" s="73"/>
      <c r="UUW536" s="73"/>
      <c r="UUX536" s="73"/>
      <c r="UUY536" s="73"/>
      <c r="UUZ536" s="73"/>
      <c r="UVA536" s="73"/>
      <c r="UVB536" s="73"/>
      <c r="UVC536" s="73"/>
      <c r="UVD536" s="73"/>
      <c r="UVE536" s="73"/>
      <c r="UVF536" s="73"/>
      <c r="UVG536" s="73"/>
      <c r="UVH536" s="73"/>
      <c r="UVI536" s="73"/>
      <c r="UVJ536" s="73"/>
      <c r="UVK536" s="73"/>
      <c r="UVL536" s="73"/>
      <c r="UVM536" s="73"/>
      <c r="UVN536" s="73"/>
      <c r="UVO536" s="73"/>
      <c r="UVP536" s="73"/>
      <c r="UVQ536" s="73"/>
      <c r="UVR536" s="73"/>
      <c r="UVS536" s="73"/>
      <c r="UVT536" s="73"/>
      <c r="UVU536" s="73"/>
      <c r="UVV536" s="73"/>
      <c r="UVW536" s="73"/>
      <c r="UVX536" s="73"/>
      <c r="UVY536" s="73"/>
      <c r="UVZ536" s="73"/>
      <c r="UWA536" s="73"/>
      <c r="UWB536" s="73"/>
      <c r="UWC536" s="73"/>
      <c r="UWD536" s="73"/>
      <c r="UWE536" s="73"/>
      <c r="UWF536" s="73"/>
      <c r="UWG536" s="73"/>
      <c r="UWH536" s="73"/>
      <c r="UWI536" s="73"/>
      <c r="UWJ536" s="73"/>
      <c r="UWK536" s="73"/>
      <c r="UWL536" s="73"/>
      <c r="UWM536" s="73"/>
      <c r="UWN536" s="73"/>
      <c r="UWO536" s="73"/>
      <c r="UWP536" s="73"/>
      <c r="UWQ536" s="73"/>
      <c r="UWR536" s="73"/>
      <c r="UWS536" s="73"/>
      <c r="UWT536" s="73"/>
      <c r="UWU536" s="73"/>
      <c r="UWV536" s="73"/>
      <c r="UWW536" s="73"/>
      <c r="UWX536" s="73"/>
      <c r="UWY536" s="73"/>
      <c r="UWZ536" s="73"/>
      <c r="UXA536" s="73"/>
      <c r="UXB536" s="73"/>
      <c r="UXC536" s="73"/>
      <c r="UXD536" s="73"/>
      <c r="UXE536" s="73"/>
      <c r="UXF536" s="73"/>
      <c r="UXG536" s="73"/>
      <c r="UXH536" s="73"/>
      <c r="UXI536" s="73"/>
      <c r="UXJ536" s="73"/>
      <c r="UXK536" s="73"/>
      <c r="UXL536" s="73"/>
      <c r="UXM536" s="73"/>
      <c r="UXN536" s="73"/>
      <c r="UXO536" s="73"/>
      <c r="UXP536" s="73"/>
      <c r="UXQ536" s="73"/>
      <c r="UXR536" s="73"/>
      <c r="UXS536" s="73"/>
      <c r="UXT536" s="73"/>
      <c r="UXU536" s="73"/>
      <c r="UXV536" s="73"/>
      <c r="UXW536" s="73"/>
      <c r="UXX536" s="73"/>
      <c r="UXY536" s="73"/>
      <c r="UXZ536" s="73"/>
      <c r="UYA536" s="73"/>
      <c r="UYB536" s="73"/>
      <c r="UYC536" s="73"/>
      <c r="UYD536" s="73"/>
      <c r="UYE536" s="73"/>
      <c r="UYF536" s="73"/>
      <c r="UYG536" s="73"/>
      <c r="UYH536" s="73"/>
      <c r="UYI536" s="73"/>
      <c r="UYJ536" s="73"/>
      <c r="UYK536" s="73"/>
      <c r="UYL536" s="73"/>
      <c r="UYM536" s="73"/>
      <c r="UYN536" s="73"/>
      <c r="UYO536" s="73"/>
      <c r="UYP536" s="73"/>
      <c r="UYQ536" s="73"/>
      <c r="UYR536" s="73"/>
      <c r="UYS536" s="73"/>
      <c r="UYT536" s="73"/>
      <c r="UYU536" s="73"/>
      <c r="UYV536" s="73"/>
      <c r="UYW536" s="73"/>
      <c r="UYX536" s="73"/>
      <c r="UYY536" s="73"/>
      <c r="UYZ536" s="73"/>
      <c r="UZA536" s="73"/>
      <c r="UZB536" s="73"/>
      <c r="UZC536" s="73"/>
      <c r="UZD536" s="73"/>
      <c r="UZE536" s="73"/>
      <c r="UZF536" s="73"/>
      <c r="UZG536" s="73"/>
      <c r="UZH536" s="73"/>
      <c r="UZI536" s="73"/>
      <c r="UZJ536" s="73"/>
      <c r="UZK536" s="73"/>
      <c r="UZL536" s="73"/>
      <c r="UZM536" s="73"/>
      <c r="UZN536" s="73"/>
      <c r="UZO536" s="73"/>
      <c r="UZP536" s="73"/>
      <c r="UZQ536" s="73"/>
      <c r="UZR536" s="73"/>
      <c r="UZS536" s="73"/>
      <c r="UZT536" s="73"/>
      <c r="UZU536" s="73"/>
      <c r="UZV536" s="73"/>
      <c r="UZW536" s="73"/>
      <c r="UZX536" s="73"/>
      <c r="UZY536" s="73"/>
      <c r="UZZ536" s="73"/>
      <c r="VAA536" s="73"/>
      <c r="VAB536" s="73"/>
      <c r="VAC536" s="73"/>
      <c r="VAD536" s="73"/>
      <c r="VAE536" s="73"/>
      <c r="VAF536" s="73"/>
      <c r="VAG536" s="73"/>
      <c r="VAH536" s="73"/>
      <c r="VAI536" s="73"/>
      <c r="VAJ536" s="73"/>
      <c r="VAK536" s="73"/>
      <c r="VAL536" s="73"/>
      <c r="VAM536" s="73"/>
      <c r="VAN536" s="73"/>
      <c r="VAO536" s="73"/>
      <c r="VAP536" s="73"/>
      <c r="VAQ536" s="73"/>
      <c r="VAR536" s="73"/>
      <c r="VAS536" s="73"/>
      <c r="VAT536" s="73"/>
      <c r="VAU536" s="73"/>
      <c r="VAV536" s="73"/>
      <c r="VAW536" s="73"/>
      <c r="VAX536" s="73"/>
      <c r="VAY536" s="73"/>
      <c r="VAZ536" s="73"/>
      <c r="VBA536" s="73"/>
      <c r="VBB536" s="73"/>
      <c r="VBC536" s="73"/>
      <c r="VBD536" s="73"/>
      <c r="VBE536" s="73"/>
      <c r="VBF536" s="73"/>
      <c r="VBG536" s="73"/>
      <c r="VBH536" s="73"/>
      <c r="VBI536" s="73"/>
      <c r="VBJ536" s="73"/>
      <c r="VBK536" s="73"/>
      <c r="VBL536" s="73"/>
      <c r="VBM536" s="73"/>
      <c r="VBN536" s="73"/>
      <c r="VBO536" s="73"/>
      <c r="VBP536" s="73"/>
      <c r="VBQ536" s="73"/>
      <c r="VBR536" s="73"/>
      <c r="VBS536" s="73"/>
      <c r="VBT536" s="73"/>
      <c r="VBU536" s="73"/>
      <c r="VBV536" s="73"/>
      <c r="VBW536" s="73"/>
      <c r="VBX536" s="73"/>
      <c r="VBY536" s="73"/>
      <c r="VBZ536" s="73"/>
      <c r="VCA536" s="73"/>
      <c r="VCB536" s="73"/>
      <c r="VCC536" s="73"/>
      <c r="VCD536" s="73"/>
      <c r="VCE536" s="73"/>
      <c r="VCF536" s="73"/>
      <c r="VCG536" s="73"/>
      <c r="VCH536" s="73"/>
      <c r="VCI536" s="73"/>
      <c r="VCJ536" s="73"/>
      <c r="VCK536" s="73"/>
      <c r="VCL536" s="73"/>
      <c r="VCM536" s="73"/>
      <c r="VCN536" s="73"/>
      <c r="VCO536" s="73"/>
      <c r="VCP536" s="73"/>
      <c r="VCQ536" s="73"/>
      <c r="VCR536" s="73"/>
      <c r="VCS536" s="73"/>
      <c r="VCT536" s="73"/>
      <c r="VCU536" s="73"/>
      <c r="VCV536" s="73"/>
      <c r="VCW536" s="73"/>
      <c r="VCX536" s="73"/>
      <c r="VCY536" s="73"/>
      <c r="VCZ536" s="73"/>
      <c r="VDA536" s="73"/>
      <c r="VDB536" s="73"/>
      <c r="VDC536" s="73"/>
      <c r="VDD536" s="73"/>
      <c r="VDE536" s="73"/>
      <c r="VDF536" s="73"/>
      <c r="VDG536" s="73"/>
      <c r="VDH536" s="73"/>
      <c r="VDI536" s="73"/>
      <c r="VDJ536" s="73"/>
      <c r="VDK536" s="73"/>
      <c r="VDL536" s="73"/>
      <c r="VDM536" s="73"/>
      <c r="VDN536" s="73"/>
      <c r="VDO536" s="73"/>
      <c r="VDP536" s="73"/>
      <c r="VDQ536" s="73"/>
      <c r="VDR536" s="73"/>
      <c r="VDS536" s="73"/>
      <c r="VDT536" s="73"/>
      <c r="VDU536" s="73"/>
      <c r="VDV536" s="73"/>
      <c r="VDW536" s="73"/>
      <c r="VDX536" s="73"/>
      <c r="VDY536" s="73"/>
      <c r="VDZ536" s="73"/>
      <c r="VEA536" s="73"/>
      <c r="VEB536" s="73"/>
      <c r="VEC536" s="73"/>
      <c r="VED536" s="73"/>
      <c r="VEE536" s="73"/>
      <c r="VEF536" s="73"/>
      <c r="VEG536" s="73"/>
      <c r="VEH536" s="73"/>
      <c r="VEI536" s="73"/>
      <c r="VEJ536" s="73"/>
      <c r="VEK536" s="73"/>
      <c r="VEL536" s="73"/>
      <c r="VEM536" s="73"/>
      <c r="VEN536" s="73"/>
      <c r="VEO536" s="73"/>
      <c r="VEP536" s="73"/>
      <c r="VEQ536" s="73"/>
      <c r="VER536" s="73"/>
      <c r="VES536" s="73"/>
      <c r="VET536" s="73"/>
      <c r="VEU536" s="73"/>
      <c r="VEV536" s="73"/>
      <c r="VEW536" s="73"/>
      <c r="VEX536" s="73"/>
      <c r="VEY536" s="73"/>
      <c r="VEZ536" s="73"/>
      <c r="VFA536" s="73"/>
      <c r="VFB536" s="73"/>
      <c r="VFC536" s="73"/>
      <c r="VFD536" s="73"/>
      <c r="VFE536" s="73"/>
      <c r="VFF536" s="73"/>
      <c r="VFG536" s="73"/>
      <c r="VFH536" s="73"/>
      <c r="VFI536" s="73"/>
      <c r="VFJ536" s="73"/>
      <c r="VFK536" s="73"/>
      <c r="VFL536" s="73"/>
      <c r="VFM536" s="73"/>
      <c r="VFN536" s="73"/>
      <c r="VFO536" s="73"/>
      <c r="VFP536" s="73"/>
      <c r="VFQ536" s="73"/>
      <c r="VFR536" s="73"/>
      <c r="VFS536" s="73"/>
      <c r="VFT536" s="73"/>
      <c r="VFU536" s="73"/>
      <c r="VFV536" s="73"/>
      <c r="VFW536" s="73"/>
      <c r="VFX536" s="73"/>
      <c r="VFY536" s="73"/>
      <c r="VFZ536" s="73"/>
      <c r="VGA536" s="73"/>
      <c r="VGB536" s="73"/>
      <c r="VGC536" s="73"/>
      <c r="VGD536" s="73"/>
      <c r="VGE536" s="73"/>
      <c r="VGF536" s="73"/>
      <c r="VGG536" s="73"/>
      <c r="VGH536" s="73"/>
      <c r="VGI536" s="73"/>
      <c r="VGJ536" s="73"/>
      <c r="VGK536" s="73"/>
      <c r="VGL536" s="73"/>
      <c r="VGM536" s="73"/>
      <c r="VGN536" s="73"/>
      <c r="VGO536" s="73"/>
      <c r="VGP536" s="73"/>
      <c r="VGQ536" s="73"/>
      <c r="VGR536" s="73"/>
      <c r="VGS536" s="73"/>
      <c r="VGT536" s="73"/>
      <c r="VGU536" s="73"/>
      <c r="VGV536" s="73"/>
      <c r="VGW536" s="73"/>
      <c r="VGX536" s="73"/>
      <c r="VGY536" s="73"/>
      <c r="VGZ536" s="73"/>
      <c r="VHA536" s="73"/>
      <c r="VHB536" s="73"/>
      <c r="VHC536" s="73"/>
      <c r="VHD536" s="73"/>
      <c r="VHE536" s="73"/>
      <c r="VHF536" s="73"/>
      <c r="VHG536" s="73"/>
      <c r="VHH536" s="73"/>
      <c r="VHI536" s="73"/>
      <c r="VHJ536" s="73"/>
      <c r="VHK536" s="73"/>
      <c r="VHL536" s="73"/>
      <c r="VHM536" s="73"/>
      <c r="VHN536" s="73"/>
      <c r="VHO536" s="73"/>
      <c r="VHP536" s="73"/>
      <c r="VHQ536" s="73"/>
      <c r="VHR536" s="73"/>
      <c r="VHS536" s="73"/>
      <c r="VHT536" s="73"/>
      <c r="VHU536" s="73"/>
      <c r="VHV536" s="73"/>
      <c r="VHW536" s="73"/>
      <c r="VHX536" s="73"/>
      <c r="VHY536" s="73"/>
      <c r="VHZ536" s="73"/>
      <c r="VIA536" s="73"/>
      <c r="VIB536" s="73"/>
      <c r="VIC536" s="73"/>
      <c r="VID536" s="73"/>
      <c r="VIE536" s="73"/>
      <c r="VIF536" s="73"/>
      <c r="VIG536" s="73"/>
      <c r="VIH536" s="73"/>
      <c r="VII536" s="73"/>
      <c r="VIJ536" s="73"/>
      <c r="VIK536" s="73"/>
      <c r="VIL536" s="73"/>
      <c r="VIM536" s="73"/>
      <c r="VIN536" s="73"/>
      <c r="VIO536" s="73"/>
      <c r="VIP536" s="73"/>
      <c r="VIQ536" s="73"/>
      <c r="VIR536" s="73"/>
      <c r="VIS536" s="73"/>
      <c r="VIT536" s="73"/>
      <c r="VIU536" s="73"/>
      <c r="VIV536" s="73"/>
      <c r="VIW536" s="73"/>
      <c r="VIX536" s="73"/>
      <c r="VIY536" s="73"/>
      <c r="VIZ536" s="73"/>
      <c r="VJA536" s="73"/>
      <c r="VJB536" s="73"/>
      <c r="VJC536" s="73"/>
      <c r="VJD536" s="73"/>
      <c r="VJE536" s="73"/>
      <c r="VJF536" s="73"/>
      <c r="VJG536" s="73"/>
      <c r="VJH536" s="73"/>
      <c r="VJI536" s="73"/>
      <c r="VJJ536" s="73"/>
      <c r="VJK536" s="73"/>
      <c r="VJL536" s="73"/>
      <c r="VJM536" s="73"/>
      <c r="VJN536" s="73"/>
      <c r="VJO536" s="73"/>
      <c r="VJP536" s="73"/>
      <c r="VJQ536" s="73"/>
      <c r="VJR536" s="73"/>
      <c r="VJS536" s="73"/>
      <c r="VJT536" s="73"/>
      <c r="VJU536" s="73"/>
      <c r="VJV536" s="73"/>
      <c r="VJW536" s="73"/>
      <c r="VJX536" s="73"/>
      <c r="VJY536" s="73"/>
      <c r="VJZ536" s="73"/>
      <c r="VKA536" s="73"/>
      <c r="VKB536" s="73"/>
      <c r="VKC536" s="73"/>
      <c r="VKD536" s="73"/>
      <c r="VKE536" s="73"/>
      <c r="VKF536" s="73"/>
      <c r="VKG536" s="73"/>
      <c r="VKH536" s="73"/>
      <c r="VKI536" s="73"/>
      <c r="VKJ536" s="73"/>
      <c r="VKK536" s="73"/>
      <c r="VKL536" s="73"/>
      <c r="VKM536" s="73"/>
      <c r="VKN536" s="73"/>
      <c r="VKO536" s="73"/>
      <c r="VKP536" s="73"/>
      <c r="VKQ536" s="73"/>
      <c r="VKR536" s="73"/>
      <c r="VKS536" s="73"/>
      <c r="VKT536" s="73"/>
      <c r="VKU536" s="73"/>
      <c r="VKV536" s="73"/>
      <c r="VKW536" s="73"/>
      <c r="VKX536" s="73"/>
      <c r="VKY536" s="73"/>
      <c r="VKZ536" s="73"/>
      <c r="VLA536" s="73"/>
      <c r="VLB536" s="73"/>
      <c r="VLC536" s="73"/>
      <c r="VLD536" s="73"/>
      <c r="VLE536" s="73"/>
      <c r="VLF536" s="73"/>
      <c r="VLG536" s="73"/>
      <c r="VLH536" s="73"/>
      <c r="VLI536" s="73"/>
      <c r="VLJ536" s="73"/>
      <c r="VLK536" s="73"/>
      <c r="VLL536" s="73"/>
      <c r="VLM536" s="73"/>
      <c r="VLN536" s="73"/>
      <c r="VLO536" s="73"/>
      <c r="VLP536" s="73"/>
      <c r="VLQ536" s="73"/>
      <c r="VLR536" s="73"/>
      <c r="VLS536" s="73"/>
      <c r="VLT536" s="73"/>
      <c r="VLU536" s="73"/>
      <c r="VLV536" s="73"/>
      <c r="VLW536" s="73"/>
      <c r="VLX536" s="73"/>
      <c r="VLY536" s="73"/>
      <c r="VLZ536" s="73"/>
      <c r="VMA536" s="73"/>
      <c r="VMB536" s="73"/>
      <c r="VMC536" s="73"/>
      <c r="VMD536" s="73"/>
      <c r="VME536" s="73"/>
      <c r="VMF536" s="73"/>
      <c r="VMG536" s="73"/>
      <c r="VMH536" s="73"/>
      <c r="VMI536" s="73"/>
      <c r="VMJ536" s="73"/>
      <c r="VMK536" s="73"/>
      <c r="VML536" s="73"/>
      <c r="VMM536" s="73"/>
      <c r="VMN536" s="73"/>
      <c r="VMO536" s="73"/>
      <c r="VMP536" s="73"/>
      <c r="VMQ536" s="73"/>
      <c r="VMR536" s="73"/>
      <c r="VMS536" s="73"/>
      <c r="VMT536" s="73"/>
      <c r="VMU536" s="73"/>
      <c r="VMV536" s="73"/>
      <c r="VMW536" s="73"/>
      <c r="VMX536" s="73"/>
      <c r="VMY536" s="73"/>
      <c r="VMZ536" s="73"/>
      <c r="VNA536" s="73"/>
      <c r="VNB536" s="73"/>
      <c r="VNC536" s="73"/>
      <c r="VND536" s="73"/>
      <c r="VNE536" s="73"/>
      <c r="VNF536" s="73"/>
      <c r="VNG536" s="73"/>
      <c r="VNH536" s="73"/>
      <c r="VNI536" s="73"/>
      <c r="VNJ536" s="73"/>
      <c r="VNK536" s="73"/>
      <c r="VNL536" s="73"/>
      <c r="VNM536" s="73"/>
      <c r="VNN536" s="73"/>
      <c r="VNO536" s="73"/>
      <c r="VNP536" s="73"/>
      <c r="VNQ536" s="73"/>
      <c r="VNR536" s="73"/>
      <c r="VNS536" s="73"/>
      <c r="VNT536" s="73"/>
      <c r="VNU536" s="73"/>
      <c r="VNV536" s="73"/>
      <c r="VNW536" s="73"/>
      <c r="VNX536" s="73"/>
      <c r="VNY536" s="73"/>
      <c r="VNZ536" s="73"/>
      <c r="VOA536" s="73"/>
      <c r="VOB536" s="73"/>
      <c r="VOC536" s="73"/>
      <c r="VOD536" s="73"/>
      <c r="VOE536" s="73"/>
      <c r="VOF536" s="73"/>
      <c r="VOG536" s="73"/>
      <c r="VOH536" s="73"/>
      <c r="VOI536" s="73"/>
      <c r="VOJ536" s="73"/>
      <c r="VOK536" s="73"/>
      <c r="VOL536" s="73"/>
      <c r="VOM536" s="73"/>
      <c r="VON536" s="73"/>
      <c r="VOO536" s="73"/>
      <c r="VOP536" s="73"/>
      <c r="VOQ536" s="73"/>
      <c r="VOR536" s="73"/>
      <c r="VOS536" s="73"/>
      <c r="VOT536" s="73"/>
      <c r="VOU536" s="73"/>
      <c r="VOV536" s="73"/>
      <c r="VOW536" s="73"/>
      <c r="VOX536" s="73"/>
      <c r="VOY536" s="73"/>
      <c r="VOZ536" s="73"/>
      <c r="VPA536" s="73"/>
      <c r="VPB536" s="73"/>
      <c r="VPC536" s="73"/>
      <c r="VPD536" s="73"/>
      <c r="VPE536" s="73"/>
      <c r="VPF536" s="73"/>
      <c r="VPG536" s="73"/>
      <c r="VPH536" s="73"/>
      <c r="VPI536" s="73"/>
      <c r="VPJ536" s="73"/>
      <c r="VPK536" s="73"/>
      <c r="VPL536" s="73"/>
      <c r="VPM536" s="73"/>
      <c r="VPN536" s="73"/>
      <c r="VPO536" s="73"/>
      <c r="VPP536" s="73"/>
      <c r="VPQ536" s="73"/>
      <c r="VPR536" s="73"/>
      <c r="VPS536" s="73"/>
      <c r="VPT536" s="73"/>
      <c r="VPU536" s="73"/>
      <c r="VPV536" s="73"/>
      <c r="VPW536" s="73"/>
      <c r="VPX536" s="73"/>
      <c r="VPY536" s="73"/>
      <c r="VPZ536" s="73"/>
      <c r="VQA536" s="73"/>
      <c r="VQB536" s="73"/>
      <c r="VQC536" s="73"/>
      <c r="VQD536" s="73"/>
      <c r="VQE536" s="73"/>
      <c r="VQF536" s="73"/>
      <c r="VQG536" s="73"/>
      <c r="VQH536" s="73"/>
      <c r="VQI536" s="73"/>
      <c r="VQJ536" s="73"/>
      <c r="VQK536" s="73"/>
      <c r="VQL536" s="73"/>
      <c r="VQM536" s="73"/>
      <c r="VQN536" s="73"/>
      <c r="VQO536" s="73"/>
      <c r="VQP536" s="73"/>
      <c r="VQQ536" s="73"/>
      <c r="VQR536" s="73"/>
      <c r="VQS536" s="73"/>
      <c r="VQT536" s="73"/>
      <c r="VQU536" s="73"/>
      <c r="VQV536" s="73"/>
      <c r="VQW536" s="73"/>
      <c r="VQX536" s="73"/>
      <c r="VQY536" s="73"/>
      <c r="VQZ536" s="73"/>
      <c r="VRA536" s="73"/>
      <c r="VRB536" s="73"/>
      <c r="VRC536" s="73"/>
      <c r="VRD536" s="73"/>
      <c r="VRE536" s="73"/>
      <c r="VRF536" s="73"/>
      <c r="VRG536" s="73"/>
      <c r="VRH536" s="73"/>
      <c r="VRI536" s="73"/>
      <c r="VRJ536" s="73"/>
      <c r="VRK536" s="73"/>
      <c r="VRL536" s="73"/>
      <c r="VRM536" s="73"/>
      <c r="VRN536" s="73"/>
      <c r="VRO536" s="73"/>
      <c r="VRP536" s="73"/>
      <c r="VRQ536" s="73"/>
      <c r="VRR536" s="73"/>
      <c r="VRS536" s="73"/>
      <c r="VRT536" s="73"/>
      <c r="VRU536" s="73"/>
      <c r="VRV536" s="73"/>
      <c r="VRW536" s="73"/>
      <c r="VRX536" s="73"/>
      <c r="VRY536" s="73"/>
      <c r="VRZ536" s="73"/>
      <c r="VSA536" s="73"/>
      <c r="VSB536" s="73"/>
      <c r="VSC536" s="73"/>
      <c r="VSD536" s="73"/>
      <c r="VSE536" s="73"/>
      <c r="VSF536" s="73"/>
      <c r="VSG536" s="73"/>
      <c r="VSH536" s="73"/>
      <c r="VSI536" s="73"/>
      <c r="VSJ536" s="73"/>
      <c r="VSK536" s="73"/>
      <c r="VSL536" s="73"/>
      <c r="VSM536" s="73"/>
      <c r="VSN536" s="73"/>
      <c r="VSO536" s="73"/>
      <c r="VSP536" s="73"/>
      <c r="VSQ536" s="73"/>
      <c r="VSR536" s="73"/>
      <c r="VSS536" s="73"/>
      <c r="VST536" s="73"/>
      <c r="VSU536" s="73"/>
      <c r="VSV536" s="73"/>
      <c r="VSW536" s="73"/>
      <c r="VSX536" s="73"/>
      <c r="VSY536" s="73"/>
      <c r="VSZ536" s="73"/>
      <c r="VTA536" s="73"/>
      <c r="VTB536" s="73"/>
      <c r="VTC536" s="73"/>
      <c r="VTD536" s="73"/>
      <c r="VTE536" s="73"/>
      <c r="VTF536" s="73"/>
      <c r="VTG536" s="73"/>
      <c r="VTH536" s="73"/>
      <c r="VTI536" s="73"/>
      <c r="VTJ536" s="73"/>
      <c r="VTK536" s="73"/>
      <c r="VTL536" s="73"/>
      <c r="VTM536" s="73"/>
      <c r="VTN536" s="73"/>
      <c r="VTO536" s="73"/>
      <c r="VTP536" s="73"/>
      <c r="VTQ536" s="73"/>
      <c r="VTR536" s="73"/>
      <c r="VTS536" s="73"/>
      <c r="VTT536" s="73"/>
      <c r="VTU536" s="73"/>
      <c r="VTV536" s="73"/>
      <c r="VTW536" s="73"/>
      <c r="VTX536" s="73"/>
      <c r="VTY536" s="73"/>
      <c r="VTZ536" s="73"/>
      <c r="VUA536" s="73"/>
      <c r="VUB536" s="73"/>
      <c r="VUC536" s="73"/>
      <c r="VUD536" s="73"/>
      <c r="VUE536" s="73"/>
      <c r="VUF536" s="73"/>
      <c r="VUG536" s="73"/>
      <c r="VUH536" s="73"/>
      <c r="VUI536" s="73"/>
      <c r="VUJ536" s="73"/>
      <c r="VUK536" s="73"/>
      <c r="VUL536" s="73"/>
      <c r="VUM536" s="73"/>
      <c r="VUN536" s="73"/>
      <c r="VUO536" s="73"/>
      <c r="VUP536" s="73"/>
      <c r="VUQ536" s="73"/>
      <c r="VUR536" s="73"/>
      <c r="VUS536" s="73"/>
      <c r="VUT536" s="73"/>
      <c r="VUU536" s="73"/>
      <c r="VUV536" s="73"/>
      <c r="VUW536" s="73"/>
      <c r="VUX536" s="73"/>
      <c r="VUY536" s="73"/>
      <c r="VUZ536" s="73"/>
      <c r="VVA536" s="73"/>
      <c r="VVB536" s="73"/>
      <c r="VVC536" s="73"/>
      <c r="VVD536" s="73"/>
      <c r="VVE536" s="73"/>
      <c r="VVF536" s="73"/>
      <c r="VVG536" s="73"/>
      <c r="VVH536" s="73"/>
      <c r="VVI536" s="73"/>
      <c r="VVJ536" s="73"/>
      <c r="VVK536" s="73"/>
      <c r="VVL536" s="73"/>
      <c r="VVM536" s="73"/>
      <c r="VVN536" s="73"/>
      <c r="VVO536" s="73"/>
      <c r="VVP536" s="73"/>
      <c r="VVQ536" s="73"/>
      <c r="VVR536" s="73"/>
      <c r="VVS536" s="73"/>
      <c r="VVT536" s="73"/>
      <c r="VVU536" s="73"/>
      <c r="VVV536" s="73"/>
      <c r="VVW536" s="73"/>
      <c r="VVX536" s="73"/>
      <c r="VVY536" s="73"/>
      <c r="VVZ536" s="73"/>
      <c r="VWA536" s="73"/>
      <c r="VWB536" s="73"/>
      <c r="VWC536" s="73"/>
      <c r="VWD536" s="73"/>
      <c r="VWE536" s="73"/>
      <c r="VWF536" s="73"/>
      <c r="VWG536" s="73"/>
      <c r="VWH536" s="73"/>
      <c r="VWI536" s="73"/>
      <c r="VWJ536" s="73"/>
      <c r="VWK536" s="73"/>
      <c r="VWL536" s="73"/>
      <c r="VWM536" s="73"/>
      <c r="VWN536" s="73"/>
      <c r="VWO536" s="73"/>
      <c r="VWP536" s="73"/>
      <c r="VWQ536" s="73"/>
      <c r="VWR536" s="73"/>
      <c r="VWS536" s="73"/>
      <c r="VWT536" s="73"/>
      <c r="VWU536" s="73"/>
      <c r="VWV536" s="73"/>
      <c r="VWW536" s="73"/>
      <c r="VWX536" s="73"/>
      <c r="VWY536" s="73"/>
      <c r="VWZ536" s="73"/>
      <c r="VXA536" s="73"/>
      <c r="VXB536" s="73"/>
      <c r="VXC536" s="73"/>
      <c r="VXD536" s="73"/>
      <c r="VXE536" s="73"/>
      <c r="VXF536" s="73"/>
      <c r="VXG536" s="73"/>
      <c r="VXH536" s="73"/>
      <c r="VXI536" s="73"/>
      <c r="VXJ536" s="73"/>
      <c r="VXK536" s="73"/>
      <c r="VXL536" s="73"/>
      <c r="VXM536" s="73"/>
      <c r="VXN536" s="73"/>
      <c r="VXO536" s="73"/>
      <c r="VXP536" s="73"/>
      <c r="VXQ536" s="73"/>
      <c r="VXR536" s="73"/>
      <c r="VXS536" s="73"/>
      <c r="VXT536" s="73"/>
      <c r="VXU536" s="73"/>
      <c r="VXV536" s="73"/>
      <c r="VXW536" s="73"/>
      <c r="VXX536" s="73"/>
      <c r="VXY536" s="73"/>
      <c r="VXZ536" s="73"/>
      <c r="VYA536" s="73"/>
      <c r="VYB536" s="73"/>
      <c r="VYC536" s="73"/>
      <c r="VYD536" s="73"/>
      <c r="VYE536" s="73"/>
      <c r="VYF536" s="73"/>
      <c r="VYG536" s="73"/>
      <c r="VYH536" s="73"/>
      <c r="VYI536" s="73"/>
      <c r="VYJ536" s="73"/>
      <c r="VYK536" s="73"/>
      <c r="VYL536" s="73"/>
      <c r="VYM536" s="73"/>
      <c r="VYN536" s="73"/>
      <c r="VYO536" s="73"/>
      <c r="VYP536" s="73"/>
      <c r="VYQ536" s="73"/>
      <c r="VYR536" s="73"/>
      <c r="VYS536" s="73"/>
      <c r="VYT536" s="73"/>
      <c r="VYU536" s="73"/>
      <c r="VYV536" s="73"/>
      <c r="VYW536" s="73"/>
      <c r="VYX536" s="73"/>
      <c r="VYY536" s="73"/>
      <c r="VYZ536" s="73"/>
      <c r="VZA536" s="73"/>
      <c r="VZB536" s="73"/>
      <c r="VZC536" s="73"/>
      <c r="VZD536" s="73"/>
      <c r="VZE536" s="73"/>
      <c r="VZF536" s="73"/>
      <c r="VZG536" s="73"/>
      <c r="VZH536" s="73"/>
      <c r="VZI536" s="73"/>
      <c r="VZJ536" s="73"/>
      <c r="VZK536" s="73"/>
      <c r="VZL536" s="73"/>
      <c r="VZM536" s="73"/>
      <c r="VZN536" s="73"/>
      <c r="VZO536" s="73"/>
      <c r="VZP536" s="73"/>
      <c r="VZQ536" s="73"/>
      <c r="VZR536" s="73"/>
      <c r="VZS536" s="73"/>
      <c r="VZT536" s="73"/>
      <c r="VZU536" s="73"/>
      <c r="VZV536" s="73"/>
      <c r="VZW536" s="73"/>
      <c r="VZX536" s="73"/>
      <c r="VZY536" s="73"/>
      <c r="VZZ536" s="73"/>
      <c r="WAA536" s="73"/>
      <c r="WAB536" s="73"/>
      <c r="WAC536" s="73"/>
      <c r="WAD536" s="73"/>
      <c r="WAE536" s="73"/>
      <c r="WAF536" s="73"/>
      <c r="WAG536" s="73"/>
      <c r="WAH536" s="73"/>
      <c r="WAI536" s="73"/>
      <c r="WAJ536" s="73"/>
      <c r="WAK536" s="73"/>
      <c r="WAL536" s="73"/>
      <c r="WAM536" s="73"/>
      <c r="WAN536" s="73"/>
      <c r="WAO536" s="73"/>
      <c r="WAP536" s="73"/>
      <c r="WAQ536" s="73"/>
      <c r="WAR536" s="73"/>
      <c r="WAS536" s="73"/>
      <c r="WAT536" s="73"/>
      <c r="WAU536" s="73"/>
      <c r="WAV536" s="73"/>
      <c r="WAW536" s="73"/>
      <c r="WAX536" s="73"/>
      <c r="WAY536" s="73"/>
      <c r="WAZ536" s="73"/>
      <c r="WBA536" s="73"/>
      <c r="WBB536" s="73"/>
      <c r="WBC536" s="73"/>
      <c r="WBD536" s="73"/>
      <c r="WBE536" s="73"/>
      <c r="WBF536" s="73"/>
      <c r="WBG536" s="73"/>
      <c r="WBH536" s="73"/>
      <c r="WBI536" s="73"/>
      <c r="WBJ536" s="73"/>
      <c r="WBK536" s="73"/>
      <c r="WBL536" s="73"/>
      <c r="WBM536" s="73"/>
      <c r="WBN536" s="73"/>
      <c r="WBO536" s="73"/>
      <c r="WBP536" s="73"/>
      <c r="WBQ536" s="73"/>
      <c r="WBR536" s="73"/>
      <c r="WBS536" s="73"/>
      <c r="WBT536" s="73"/>
      <c r="WBU536" s="73"/>
      <c r="WBV536" s="73"/>
      <c r="WBW536" s="73"/>
      <c r="WBX536" s="73"/>
      <c r="WBY536" s="73"/>
      <c r="WBZ536" s="73"/>
      <c r="WCA536" s="73"/>
      <c r="WCB536" s="73"/>
      <c r="WCC536" s="73"/>
      <c r="WCD536" s="73"/>
      <c r="WCE536" s="73"/>
      <c r="WCF536" s="73"/>
      <c r="WCG536" s="73"/>
      <c r="WCH536" s="73"/>
      <c r="WCI536" s="73"/>
      <c r="WCJ536" s="73"/>
      <c r="WCK536" s="73"/>
      <c r="WCL536" s="73"/>
      <c r="WCM536" s="73"/>
      <c r="WCN536" s="73"/>
      <c r="WCO536" s="73"/>
      <c r="WCP536" s="73"/>
      <c r="WCQ536" s="73"/>
      <c r="WCR536" s="73"/>
      <c r="WCS536" s="73"/>
      <c r="WCT536" s="73"/>
      <c r="WCU536" s="73"/>
      <c r="WCV536" s="73"/>
      <c r="WCW536" s="73"/>
      <c r="WCX536" s="73"/>
      <c r="WCY536" s="73"/>
      <c r="WCZ536" s="73"/>
      <c r="WDA536" s="73"/>
      <c r="WDB536" s="73"/>
      <c r="WDC536" s="73"/>
      <c r="WDD536" s="73"/>
      <c r="WDE536" s="73"/>
      <c r="WDF536" s="73"/>
      <c r="WDG536" s="73"/>
      <c r="WDH536" s="73"/>
      <c r="WDI536" s="73"/>
      <c r="WDJ536" s="73"/>
      <c r="WDK536" s="73"/>
      <c r="WDL536" s="73"/>
      <c r="WDM536" s="73"/>
      <c r="WDN536" s="73"/>
      <c r="WDO536" s="73"/>
      <c r="WDP536" s="73"/>
      <c r="WDQ536" s="73"/>
      <c r="WDR536" s="73"/>
      <c r="WDS536" s="73"/>
      <c r="WDT536" s="73"/>
      <c r="WDU536" s="73"/>
      <c r="WDV536" s="73"/>
      <c r="WDW536" s="73"/>
      <c r="WDX536" s="73"/>
      <c r="WDY536" s="73"/>
      <c r="WDZ536" s="73"/>
      <c r="WEA536" s="73"/>
      <c r="WEB536" s="73"/>
      <c r="WEC536" s="73"/>
      <c r="WED536" s="73"/>
      <c r="WEE536" s="73"/>
      <c r="WEF536" s="73"/>
      <c r="WEG536" s="73"/>
      <c r="WEH536" s="73"/>
      <c r="WEI536" s="73"/>
      <c r="WEJ536" s="73"/>
      <c r="WEK536" s="73"/>
      <c r="WEL536" s="73"/>
      <c r="WEM536" s="73"/>
      <c r="WEN536" s="73"/>
      <c r="WEO536" s="73"/>
      <c r="WEP536" s="73"/>
      <c r="WEQ536" s="73"/>
      <c r="WER536" s="73"/>
      <c r="WES536" s="73"/>
      <c r="WET536" s="73"/>
      <c r="WEU536" s="73"/>
      <c r="WEV536" s="73"/>
      <c r="WEW536" s="73"/>
      <c r="WEX536" s="73"/>
      <c r="WEY536" s="73"/>
      <c r="WEZ536" s="73"/>
      <c r="WFA536" s="73"/>
      <c r="WFB536" s="73"/>
      <c r="WFC536" s="73"/>
      <c r="WFD536" s="73"/>
      <c r="WFE536" s="73"/>
      <c r="WFF536" s="73"/>
      <c r="WFG536" s="73"/>
      <c r="WFH536" s="73"/>
      <c r="WFI536" s="73"/>
      <c r="WFJ536" s="73"/>
      <c r="WFK536" s="73"/>
      <c r="WFL536" s="73"/>
      <c r="WFM536" s="73"/>
      <c r="WFN536" s="73"/>
      <c r="WFO536" s="73"/>
      <c r="WFP536" s="73"/>
      <c r="WFQ536" s="73"/>
      <c r="WFR536" s="73"/>
      <c r="WFS536" s="73"/>
      <c r="WFT536" s="73"/>
      <c r="WFU536" s="73"/>
      <c r="WFV536" s="73"/>
      <c r="WFW536" s="73"/>
      <c r="WFX536" s="73"/>
      <c r="WFY536" s="73"/>
      <c r="WFZ536" s="73"/>
      <c r="WGA536" s="73"/>
      <c r="WGB536" s="73"/>
      <c r="WGC536" s="73"/>
      <c r="WGD536" s="73"/>
      <c r="WGE536" s="73"/>
      <c r="WGF536" s="73"/>
      <c r="WGG536" s="73"/>
      <c r="WGH536" s="73"/>
      <c r="WGI536" s="73"/>
      <c r="WGJ536" s="73"/>
      <c r="WGK536" s="73"/>
      <c r="WGL536" s="73"/>
      <c r="WGM536" s="73"/>
      <c r="WGN536" s="73"/>
      <c r="WGO536" s="73"/>
      <c r="WGP536" s="73"/>
      <c r="WGQ536" s="73"/>
      <c r="WGR536" s="73"/>
      <c r="WGS536" s="73"/>
      <c r="WGT536" s="73"/>
      <c r="WGU536" s="73"/>
      <c r="WGV536" s="73"/>
      <c r="WGW536" s="73"/>
      <c r="WGX536" s="73"/>
      <c r="WGY536" s="73"/>
      <c r="WGZ536" s="73"/>
      <c r="WHA536" s="73"/>
      <c r="WHB536" s="73"/>
      <c r="WHC536" s="73"/>
      <c r="WHD536" s="73"/>
      <c r="WHE536" s="73"/>
      <c r="WHF536" s="73"/>
      <c r="WHG536" s="73"/>
      <c r="WHH536" s="73"/>
      <c r="WHI536" s="73"/>
      <c r="WHJ536" s="73"/>
      <c r="WHK536" s="73"/>
      <c r="WHL536" s="73"/>
      <c r="WHM536" s="73"/>
      <c r="WHN536" s="73"/>
      <c r="WHO536" s="73"/>
      <c r="WHP536" s="73"/>
      <c r="WHQ536" s="73"/>
      <c r="WHR536" s="73"/>
      <c r="WHS536" s="73"/>
      <c r="WHT536" s="73"/>
      <c r="WHU536" s="73"/>
      <c r="WHV536" s="73"/>
      <c r="WHW536" s="73"/>
      <c r="WHX536" s="73"/>
      <c r="WHY536" s="73"/>
      <c r="WHZ536" s="73"/>
      <c r="WIA536" s="73"/>
      <c r="WIB536" s="73"/>
      <c r="WIC536" s="73"/>
      <c r="WID536" s="73"/>
      <c r="WIE536" s="73"/>
      <c r="WIF536" s="73"/>
      <c r="WIG536" s="73"/>
      <c r="WIH536" s="73"/>
      <c r="WII536" s="73"/>
      <c r="WIJ536" s="73"/>
      <c r="WIK536" s="73"/>
      <c r="WIL536" s="73"/>
      <c r="WIM536" s="73"/>
      <c r="WIN536" s="73"/>
      <c r="WIO536" s="73"/>
      <c r="WIP536" s="73"/>
      <c r="WIQ536" s="73"/>
      <c r="WIR536" s="73"/>
      <c r="WIS536" s="73"/>
      <c r="WIT536" s="73"/>
      <c r="WIU536" s="73"/>
      <c r="WIV536" s="73"/>
      <c r="WIW536" s="73"/>
      <c r="WIX536" s="73"/>
      <c r="WIY536" s="73"/>
      <c r="WIZ536" s="73"/>
      <c r="WJA536" s="73"/>
      <c r="WJB536" s="73"/>
      <c r="WJC536" s="73"/>
      <c r="WJD536" s="73"/>
      <c r="WJE536" s="73"/>
      <c r="WJF536" s="73"/>
      <c r="WJG536" s="73"/>
      <c r="WJH536" s="73"/>
      <c r="WJI536" s="73"/>
      <c r="WJJ536" s="73"/>
      <c r="WJK536" s="73"/>
      <c r="WJL536" s="73"/>
      <c r="WJM536" s="73"/>
      <c r="WJN536" s="73"/>
      <c r="WJO536" s="73"/>
      <c r="WJP536" s="73"/>
      <c r="WJQ536" s="73"/>
      <c r="WJR536" s="73"/>
      <c r="WJS536" s="73"/>
      <c r="WJT536" s="73"/>
      <c r="WJU536" s="73"/>
      <c r="WJV536" s="73"/>
      <c r="WJW536" s="73"/>
      <c r="WJX536" s="73"/>
      <c r="WJY536" s="73"/>
      <c r="WJZ536" s="73"/>
      <c r="WKA536" s="73"/>
      <c r="WKB536" s="73"/>
      <c r="WKC536" s="73"/>
      <c r="WKD536" s="73"/>
      <c r="WKE536" s="73"/>
      <c r="WKF536" s="73"/>
      <c r="WKG536" s="73"/>
      <c r="WKH536" s="73"/>
      <c r="WKI536" s="73"/>
      <c r="WKJ536" s="73"/>
      <c r="WKK536" s="73"/>
      <c r="WKL536" s="73"/>
      <c r="WKM536" s="73"/>
      <c r="WKN536" s="73"/>
      <c r="WKO536" s="73"/>
      <c r="WKP536" s="73"/>
      <c r="WKQ536" s="73"/>
      <c r="WKR536" s="73"/>
      <c r="WKS536" s="73"/>
      <c r="WKT536" s="73"/>
      <c r="WKU536" s="73"/>
      <c r="WKV536" s="73"/>
      <c r="WKW536" s="73"/>
      <c r="WKX536" s="73"/>
      <c r="WKY536" s="73"/>
      <c r="WKZ536" s="73"/>
      <c r="WLA536" s="73"/>
      <c r="WLB536" s="73"/>
      <c r="WLC536" s="73"/>
      <c r="WLD536" s="73"/>
      <c r="WLE536" s="73"/>
      <c r="WLF536" s="73"/>
      <c r="WLG536" s="73"/>
      <c r="WLH536" s="73"/>
      <c r="WLI536" s="73"/>
      <c r="WLJ536" s="73"/>
      <c r="WLK536" s="73"/>
      <c r="WLL536" s="73"/>
      <c r="WLM536" s="73"/>
      <c r="WLN536" s="73"/>
      <c r="WLO536" s="73"/>
      <c r="WLP536" s="73"/>
      <c r="WLQ536" s="73"/>
      <c r="WLR536" s="73"/>
      <c r="WLS536" s="73"/>
      <c r="WLT536" s="73"/>
      <c r="WLU536" s="73"/>
      <c r="WLV536" s="73"/>
      <c r="WLW536" s="73"/>
      <c r="WLX536" s="73"/>
      <c r="WLY536" s="73"/>
      <c r="WLZ536" s="73"/>
      <c r="WMA536" s="73"/>
      <c r="WMB536" s="73"/>
      <c r="WMC536" s="73"/>
      <c r="WMD536" s="73"/>
      <c r="WME536" s="73"/>
      <c r="WMF536" s="73"/>
      <c r="WMG536" s="73"/>
      <c r="WMH536" s="73"/>
      <c r="WMI536" s="73"/>
      <c r="WMJ536" s="73"/>
      <c r="WMK536" s="73"/>
      <c r="WML536" s="73"/>
      <c r="WMM536" s="73"/>
      <c r="WMN536" s="73"/>
      <c r="WMO536" s="73"/>
      <c r="WMP536" s="73"/>
      <c r="WMQ536" s="73"/>
      <c r="WMR536" s="73"/>
      <c r="WMS536" s="73"/>
      <c r="WMT536" s="73"/>
      <c r="WMU536" s="73"/>
      <c r="WMV536" s="73"/>
      <c r="WMW536" s="73"/>
      <c r="WMX536" s="73"/>
      <c r="WMY536" s="73"/>
      <c r="WMZ536" s="73"/>
      <c r="WNA536" s="73"/>
      <c r="WNB536" s="73"/>
      <c r="WNC536" s="73"/>
      <c r="WND536" s="73"/>
      <c r="WNE536" s="73"/>
      <c r="WNF536" s="73"/>
      <c r="WNG536" s="73"/>
      <c r="WNH536" s="73"/>
      <c r="WNI536" s="73"/>
      <c r="WNJ536" s="73"/>
      <c r="WNK536" s="73"/>
      <c r="WNL536" s="73"/>
      <c r="WNM536" s="73"/>
      <c r="WNN536" s="73"/>
      <c r="WNO536" s="73"/>
      <c r="WNP536" s="73"/>
      <c r="WNQ536" s="73"/>
      <c r="WNR536" s="73"/>
      <c r="WNS536" s="73"/>
      <c r="WNT536" s="73"/>
      <c r="WNU536" s="73"/>
      <c r="WNV536" s="73"/>
      <c r="WNW536" s="73"/>
      <c r="WNX536" s="73"/>
      <c r="WNY536" s="73"/>
      <c r="WNZ536" s="73"/>
      <c r="WOA536" s="73"/>
      <c r="WOB536" s="73"/>
      <c r="WOC536" s="73"/>
      <c r="WOD536" s="73"/>
      <c r="WOE536" s="73"/>
      <c r="WOF536" s="73"/>
      <c r="WOG536" s="73"/>
      <c r="WOH536" s="73"/>
      <c r="WOI536" s="73"/>
      <c r="WOJ536" s="73"/>
      <c r="WOK536" s="73"/>
      <c r="WOL536" s="73"/>
      <c r="WOM536" s="73"/>
      <c r="WON536" s="73"/>
      <c r="WOO536" s="73"/>
      <c r="WOP536" s="73"/>
      <c r="WOQ536" s="73"/>
      <c r="WOR536" s="73"/>
      <c r="WOS536" s="73"/>
      <c r="WOT536" s="73"/>
      <c r="WOU536" s="73"/>
      <c r="WOV536" s="73"/>
      <c r="WOW536" s="73"/>
      <c r="WOX536" s="73"/>
      <c r="WOY536" s="73"/>
      <c r="WOZ536" s="73"/>
      <c r="WPA536" s="73"/>
      <c r="WPB536" s="73"/>
      <c r="WPC536" s="73"/>
      <c r="WPD536" s="73"/>
      <c r="WPE536" s="73"/>
      <c r="WPF536" s="73"/>
      <c r="WPG536" s="73"/>
      <c r="WPH536" s="73"/>
      <c r="WPI536" s="73"/>
      <c r="WPJ536" s="73"/>
      <c r="WPK536" s="73"/>
      <c r="WPL536" s="73"/>
      <c r="WPM536" s="73"/>
      <c r="WPN536" s="73"/>
      <c r="WPO536" s="73"/>
      <c r="WPP536" s="73"/>
      <c r="WPQ536" s="73"/>
      <c r="WPR536" s="73"/>
      <c r="WPS536" s="73"/>
      <c r="WPT536" s="73"/>
      <c r="WPU536" s="73"/>
      <c r="WPV536" s="73"/>
      <c r="WPW536" s="73"/>
      <c r="WPX536" s="73"/>
      <c r="WPY536" s="73"/>
      <c r="WPZ536" s="73"/>
      <c r="WQA536" s="73"/>
      <c r="WQB536" s="73"/>
      <c r="WQC536" s="73"/>
      <c r="WQD536" s="73"/>
      <c r="WQE536" s="73"/>
      <c r="WQF536" s="73"/>
      <c r="WQG536" s="73"/>
      <c r="WQH536" s="73"/>
      <c r="WQI536" s="73"/>
      <c r="WQJ536" s="73"/>
      <c r="WQK536" s="73"/>
      <c r="WQL536" s="73"/>
      <c r="WQM536" s="73"/>
      <c r="WQN536" s="73"/>
      <c r="WQO536" s="73"/>
      <c r="WQP536" s="73"/>
      <c r="WQQ536" s="73"/>
      <c r="WQR536" s="73"/>
      <c r="WQS536" s="73"/>
      <c r="WQT536" s="73"/>
      <c r="WQU536" s="73"/>
      <c r="WQV536" s="73"/>
      <c r="WQW536" s="73"/>
      <c r="WQX536" s="73"/>
      <c r="WQY536" s="73"/>
      <c r="WQZ536" s="73"/>
      <c r="WRA536" s="73"/>
      <c r="WRB536" s="73"/>
      <c r="WRC536" s="73"/>
      <c r="WRD536" s="73"/>
      <c r="WRE536" s="73"/>
      <c r="WRF536" s="73"/>
      <c r="WRG536" s="73"/>
      <c r="WRH536" s="73"/>
      <c r="WRI536" s="73"/>
      <c r="WRJ536" s="73"/>
      <c r="WRK536" s="73"/>
      <c r="WRL536" s="73"/>
      <c r="WRM536" s="73"/>
      <c r="WRN536" s="73"/>
      <c r="WRO536" s="73"/>
      <c r="WRP536" s="73"/>
      <c r="WRQ536" s="73"/>
      <c r="WRR536" s="73"/>
      <c r="WRS536" s="73"/>
      <c r="WRT536" s="73"/>
      <c r="WRU536" s="73"/>
      <c r="WRV536" s="73"/>
      <c r="WRW536" s="73"/>
      <c r="WRX536" s="73"/>
      <c r="WRY536" s="73"/>
      <c r="WRZ536" s="73"/>
      <c r="WSA536" s="73"/>
      <c r="WSB536" s="73"/>
      <c r="WSC536" s="73"/>
      <c r="WSD536" s="73"/>
      <c r="WSE536" s="73"/>
      <c r="WSF536" s="73"/>
      <c r="WSG536" s="73"/>
      <c r="WSH536" s="73"/>
      <c r="WSI536" s="73"/>
      <c r="WSJ536" s="73"/>
      <c r="WSK536" s="73"/>
      <c r="WSL536" s="73"/>
      <c r="WSM536" s="73"/>
      <c r="WSN536" s="73"/>
      <c r="WSO536" s="73"/>
      <c r="WSP536" s="73"/>
      <c r="WSQ536" s="73"/>
      <c r="WSR536" s="73"/>
      <c r="WSS536" s="73"/>
      <c r="WST536" s="73"/>
      <c r="WSU536" s="73"/>
      <c r="WSV536" s="73"/>
      <c r="WSW536" s="73"/>
      <c r="WSX536" s="73"/>
      <c r="WSY536" s="73"/>
      <c r="WSZ536" s="73"/>
      <c r="WTA536" s="73"/>
      <c r="WTB536" s="73"/>
      <c r="WTC536" s="73"/>
      <c r="WTD536" s="73"/>
      <c r="WTE536" s="73"/>
      <c r="WTF536" s="73"/>
      <c r="WTG536" s="73"/>
      <c r="WTH536" s="73"/>
      <c r="WTI536" s="73"/>
      <c r="WTJ536" s="73"/>
      <c r="WTK536" s="73"/>
      <c r="WTL536" s="73"/>
      <c r="WTM536" s="73"/>
      <c r="WTN536" s="73"/>
      <c r="WTO536" s="73"/>
      <c r="WTP536" s="73"/>
      <c r="WTQ536" s="73"/>
      <c r="WTR536" s="73"/>
      <c r="WTS536" s="73"/>
      <c r="WTT536" s="73"/>
      <c r="WTU536" s="73"/>
      <c r="WTV536" s="73"/>
      <c r="WTW536" s="73"/>
      <c r="WTX536" s="73"/>
      <c r="WTY536" s="73"/>
      <c r="WTZ536" s="73"/>
      <c r="WUA536" s="73"/>
      <c r="WUB536" s="73"/>
      <c r="WUC536" s="73"/>
      <c r="WUD536" s="73"/>
      <c r="WUE536" s="73"/>
      <c r="WUF536" s="73"/>
      <c r="WUG536" s="73"/>
      <c r="WUH536" s="73"/>
      <c r="WUI536" s="73"/>
      <c r="WUJ536" s="73"/>
      <c r="WUK536" s="73"/>
      <c r="WUL536" s="73"/>
      <c r="WUM536" s="73"/>
      <c r="WUN536" s="73"/>
      <c r="WUO536" s="73"/>
      <c r="WUP536" s="73"/>
      <c r="WUQ536" s="73"/>
      <c r="WUR536" s="73"/>
      <c r="WUS536" s="73"/>
      <c r="WUT536" s="73"/>
      <c r="WUU536" s="73"/>
      <c r="WUV536" s="73"/>
      <c r="WUW536" s="73"/>
      <c r="WUX536" s="73"/>
      <c r="WUY536" s="73"/>
      <c r="WUZ536" s="73"/>
      <c r="WVA536" s="73"/>
      <c r="WVB536" s="73"/>
      <c r="WVC536" s="73"/>
      <c r="WVD536" s="73"/>
      <c r="WVE536" s="73"/>
      <c r="WVF536" s="73"/>
      <c r="WVG536" s="73"/>
      <c r="WVH536" s="73"/>
      <c r="WVI536" s="73"/>
      <c r="WVJ536" s="73"/>
      <c r="WVK536" s="73"/>
      <c r="WVL536" s="73"/>
      <c r="WVM536" s="73"/>
      <c r="WVN536" s="73"/>
      <c r="WVO536" s="73"/>
      <c r="WVP536" s="73"/>
      <c r="WVQ536" s="73"/>
      <c r="WVR536" s="73"/>
      <c r="WVS536" s="73"/>
      <c r="WVT536" s="73"/>
      <c r="WVU536" s="73"/>
      <c r="WVV536" s="73"/>
      <c r="WVW536" s="73"/>
      <c r="WVX536" s="73"/>
      <c r="WVY536" s="73"/>
      <c r="WVZ536" s="73"/>
      <c r="WWA536" s="73"/>
      <c r="WWB536" s="73"/>
      <c r="WWC536" s="73"/>
      <c r="WWD536" s="73"/>
      <c r="WWE536" s="73"/>
      <c r="WWF536" s="73"/>
      <c r="WWG536" s="73"/>
      <c r="WWH536" s="73"/>
      <c r="WWI536" s="73"/>
      <c r="WWJ536" s="73"/>
      <c r="WWK536" s="73"/>
      <c r="WWL536" s="73"/>
      <c r="WWM536" s="73"/>
      <c r="WWN536" s="73"/>
      <c r="WWO536" s="73"/>
      <c r="WWP536" s="73"/>
      <c r="WWQ536" s="73"/>
      <c r="WWR536" s="73"/>
      <c r="WWS536" s="73"/>
      <c r="WWT536" s="73"/>
      <c r="WWU536" s="73"/>
      <c r="WWV536" s="73"/>
      <c r="WWW536" s="73"/>
      <c r="WWX536" s="73"/>
      <c r="WWY536" s="73"/>
      <c r="WWZ536" s="73"/>
      <c r="WXA536" s="73"/>
      <c r="WXB536" s="73"/>
      <c r="WXC536" s="73"/>
      <c r="WXD536" s="73"/>
      <c r="WXE536" s="73"/>
      <c r="WXF536" s="73"/>
      <c r="WXG536" s="73"/>
      <c r="WXH536" s="73"/>
      <c r="WXI536" s="73"/>
      <c r="WXJ536" s="73"/>
      <c r="WXK536" s="73"/>
      <c r="WXL536" s="73"/>
      <c r="WXM536" s="73"/>
      <c r="WXN536" s="73"/>
      <c r="WXO536" s="73"/>
      <c r="WXP536" s="73"/>
      <c r="WXQ536" s="73"/>
      <c r="WXR536" s="73"/>
      <c r="WXS536" s="73"/>
      <c r="WXT536" s="73"/>
      <c r="WXU536" s="73"/>
      <c r="WXV536" s="73"/>
      <c r="WXW536" s="73"/>
      <c r="WXX536" s="73"/>
      <c r="WXY536" s="73"/>
      <c r="WXZ536" s="73"/>
      <c r="WYA536" s="73"/>
      <c r="WYB536" s="73"/>
      <c r="WYC536" s="73"/>
      <c r="WYD536" s="73"/>
      <c r="WYE536" s="73"/>
      <c r="WYF536" s="73"/>
      <c r="WYG536" s="73"/>
      <c r="WYH536" s="73"/>
      <c r="WYI536" s="73"/>
      <c r="WYJ536" s="73"/>
      <c r="WYK536" s="73"/>
      <c r="WYL536" s="73"/>
      <c r="WYM536" s="73"/>
      <c r="WYN536" s="73"/>
      <c r="WYO536" s="73"/>
      <c r="WYP536" s="73"/>
      <c r="WYQ536" s="73"/>
      <c r="WYR536" s="73"/>
      <c r="WYS536" s="73"/>
      <c r="WYT536" s="73"/>
      <c r="WYU536" s="73"/>
      <c r="WYV536" s="73"/>
      <c r="WYW536" s="73"/>
      <c r="WYX536" s="73"/>
      <c r="WYY536" s="73"/>
      <c r="WYZ536" s="73"/>
      <c r="WZA536" s="73"/>
      <c r="WZB536" s="73"/>
      <c r="WZC536" s="73"/>
      <c r="WZD536" s="73"/>
      <c r="WZE536" s="73"/>
      <c r="WZF536" s="73"/>
      <c r="WZG536" s="73"/>
      <c r="WZH536" s="73"/>
      <c r="WZI536" s="73"/>
      <c r="WZJ536" s="73"/>
      <c r="WZK536" s="73"/>
      <c r="WZL536" s="73"/>
      <c r="WZM536" s="73"/>
      <c r="WZN536" s="73"/>
      <c r="WZO536" s="73"/>
      <c r="WZP536" s="73"/>
      <c r="WZQ536" s="73"/>
      <c r="WZR536" s="73"/>
      <c r="WZS536" s="73"/>
      <c r="WZT536" s="73"/>
      <c r="WZU536" s="73"/>
      <c r="WZV536" s="73"/>
      <c r="WZW536" s="73"/>
      <c r="WZX536" s="73"/>
      <c r="WZY536" s="73"/>
      <c r="WZZ536" s="73"/>
      <c r="XAA536" s="73"/>
      <c r="XAB536" s="73"/>
      <c r="XAC536" s="73"/>
      <c r="XAD536" s="73"/>
      <c r="XAE536" s="73"/>
      <c r="XAF536" s="73"/>
      <c r="XAG536" s="73"/>
      <c r="XAH536" s="73"/>
      <c r="XAI536" s="73"/>
      <c r="XAJ536" s="73"/>
      <c r="XAK536" s="73"/>
      <c r="XAL536" s="73"/>
      <c r="XAM536" s="73"/>
      <c r="XAN536" s="73"/>
      <c r="XAO536" s="73"/>
      <c r="XAP536" s="73"/>
      <c r="XAQ536" s="73"/>
      <c r="XAR536" s="73"/>
      <c r="XAS536" s="73"/>
      <c r="XAT536" s="73"/>
      <c r="XAU536" s="73"/>
      <c r="XAV536" s="73"/>
      <c r="XAW536" s="73"/>
      <c r="XAX536" s="73"/>
      <c r="XAY536" s="73"/>
      <c r="XAZ536" s="73"/>
      <c r="XBA536" s="73"/>
      <c r="XBB536" s="73"/>
      <c r="XBC536" s="73"/>
      <c r="XBD536" s="73"/>
      <c r="XBE536" s="73"/>
      <c r="XBF536" s="73"/>
      <c r="XBG536" s="73"/>
      <c r="XBH536" s="73"/>
      <c r="XBI536" s="73"/>
      <c r="XBJ536" s="73"/>
      <c r="XBK536" s="73"/>
      <c r="XBL536" s="73"/>
      <c r="XBM536" s="73"/>
      <c r="XBN536" s="73"/>
      <c r="XBO536" s="73"/>
      <c r="XBP536" s="73"/>
      <c r="XBQ536" s="73"/>
      <c r="XBR536" s="73"/>
      <c r="XBS536" s="73"/>
      <c r="XBT536" s="73"/>
      <c r="XBU536" s="73"/>
      <c r="XBV536" s="73"/>
      <c r="XBW536" s="73"/>
      <c r="XBX536" s="73"/>
      <c r="XBY536" s="73"/>
      <c r="XBZ536" s="73"/>
      <c r="XCA536" s="73"/>
      <c r="XCB536" s="73"/>
      <c r="XCC536" s="73"/>
      <c r="XCD536" s="73"/>
      <c r="XCE536" s="73"/>
      <c r="XCF536" s="73"/>
      <c r="XCG536" s="73"/>
      <c r="XCH536" s="73"/>
      <c r="XCI536" s="73"/>
      <c r="XCJ536" s="73"/>
      <c r="XCK536" s="73"/>
      <c r="XCL536" s="73"/>
      <c r="XCM536" s="73"/>
      <c r="XCN536" s="73"/>
      <c r="XCO536" s="73"/>
      <c r="XCP536" s="73"/>
      <c r="XCQ536" s="73"/>
      <c r="XCR536" s="73"/>
      <c r="XCS536" s="73"/>
      <c r="XCT536" s="73"/>
      <c r="XCU536" s="73"/>
      <c r="XCV536" s="73"/>
      <c r="XCW536" s="73"/>
      <c r="XCX536" s="73"/>
      <c r="XCY536" s="73"/>
      <c r="XCZ536" s="73"/>
      <c r="XDA536" s="73"/>
      <c r="XDB536" s="73"/>
      <c r="XDC536" s="73"/>
      <c r="XDD536" s="73"/>
      <c r="XDE536" s="73"/>
      <c r="XDF536" s="73"/>
      <c r="XDG536" s="73"/>
      <c r="XDH536" s="73"/>
      <c r="XDI536" s="73"/>
      <c r="XDJ536" s="73"/>
      <c r="XDK536" s="73"/>
      <c r="XDL536" s="73"/>
      <c r="XDM536" s="73"/>
      <c r="XDN536" s="73"/>
      <c r="XDO536" s="73"/>
      <c r="XDP536" s="73"/>
      <c r="XDQ536" s="73"/>
      <c r="XDR536" s="73"/>
      <c r="XDS536" s="73"/>
      <c r="XDT536" s="73"/>
    </row>
    <row r="537" spans="1:16348" s="34" customFormat="1" ht="31.4" x14ac:dyDescent="0.2">
      <c r="A537" s="31" t="s">
        <v>772</v>
      </c>
      <c r="B537" s="7">
        <v>912</v>
      </c>
      <c r="C537" s="32" t="s">
        <v>81</v>
      </c>
      <c r="D537" s="32" t="s">
        <v>55</v>
      </c>
      <c r="E537" s="52" t="s">
        <v>517</v>
      </c>
      <c r="F537" s="65"/>
      <c r="G537" s="186">
        <f t="shared" ref="G537:H537" si="146">G538</f>
        <v>12016</v>
      </c>
      <c r="H537" s="186">
        <f t="shared" si="146"/>
        <v>15081</v>
      </c>
    </row>
    <row r="538" spans="1:16348" s="34" customFormat="1" x14ac:dyDescent="0.2">
      <c r="A538" s="35" t="s">
        <v>773</v>
      </c>
      <c r="B538" s="43">
        <v>912</v>
      </c>
      <c r="C538" s="143" t="s">
        <v>81</v>
      </c>
      <c r="D538" s="143" t="s">
        <v>55</v>
      </c>
      <c r="E538" s="53" t="s">
        <v>518</v>
      </c>
      <c r="F538" s="65"/>
      <c r="G538" s="187">
        <f t="shared" ref="G538:H540" si="147">G539</f>
        <v>12016</v>
      </c>
      <c r="H538" s="187">
        <f t="shared" si="147"/>
        <v>15081</v>
      </c>
    </row>
    <row r="539" spans="1:16348" s="34" customFormat="1" x14ac:dyDescent="0.2">
      <c r="A539" s="38" t="s">
        <v>22</v>
      </c>
      <c r="B539" s="43">
        <v>912</v>
      </c>
      <c r="C539" s="143" t="s">
        <v>81</v>
      </c>
      <c r="D539" s="143" t="s">
        <v>55</v>
      </c>
      <c r="E539" s="55" t="s">
        <v>518</v>
      </c>
      <c r="F539" s="144">
        <v>200</v>
      </c>
      <c r="G539" s="188">
        <f t="shared" si="147"/>
        <v>12016</v>
      </c>
      <c r="H539" s="188">
        <f t="shared" si="147"/>
        <v>15081</v>
      </c>
    </row>
    <row r="540" spans="1:16348" s="34" customFormat="1" ht="31.4" x14ac:dyDescent="0.2">
      <c r="A540" s="38" t="s">
        <v>17</v>
      </c>
      <c r="B540" s="43">
        <v>912</v>
      </c>
      <c r="C540" s="143" t="s">
        <v>81</v>
      </c>
      <c r="D540" s="143" t="s">
        <v>55</v>
      </c>
      <c r="E540" s="55" t="s">
        <v>518</v>
      </c>
      <c r="F540" s="144">
        <v>240</v>
      </c>
      <c r="G540" s="188">
        <f t="shared" si="147"/>
        <v>12016</v>
      </c>
      <c r="H540" s="188">
        <f t="shared" si="147"/>
        <v>15081</v>
      </c>
    </row>
    <row r="541" spans="1:16348" s="34" customFormat="1" x14ac:dyDescent="0.2">
      <c r="A541" s="38" t="s">
        <v>828</v>
      </c>
      <c r="B541" s="43">
        <v>912</v>
      </c>
      <c r="C541" s="143" t="s">
        <v>81</v>
      </c>
      <c r="D541" s="143" t="s">
        <v>55</v>
      </c>
      <c r="E541" s="143" t="s">
        <v>518</v>
      </c>
      <c r="F541" s="144">
        <v>244</v>
      </c>
      <c r="G541" s="188">
        <f>36016-24000</f>
        <v>12016</v>
      </c>
      <c r="H541" s="188">
        <f>39081-24000</f>
        <v>15081</v>
      </c>
    </row>
    <row r="542" spans="1:16348" s="34" customFormat="1" ht="47.95" customHeight="1" x14ac:dyDescent="0.2">
      <c r="A542" s="31" t="s">
        <v>306</v>
      </c>
      <c r="B542" s="7">
        <v>912</v>
      </c>
      <c r="C542" s="32" t="s">
        <v>81</v>
      </c>
      <c r="D542" s="32" t="s">
        <v>55</v>
      </c>
      <c r="E542" s="52" t="s">
        <v>519</v>
      </c>
      <c r="F542" s="65"/>
      <c r="G542" s="186">
        <f t="shared" ref="G542:H542" si="148">G543+G547+G551+G555</f>
        <v>12000</v>
      </c>
      <c r="H542" s="186">
        <f t="shared" si="148"/>
        <v>13100</v>
      </c>
    </row>
    <row r="543" spans="1:16348" s="34" customFormat="1" x14ac:dyDescent="0.2">
      <c r="A543" s="35" t="s">
        <v>690</v>
      </c>
      <c r="B543" s="43">
        <v>912</v>
      </c>
      <c r="C543" s="143" t="s">
        <v>81</v>
      </c>
      <c r="D543" s="143" t="s">
        <v>55</v>
      </c>
      <c r="E543" s="53" t="s">
        <v>774</v>
      </c>
      <c r="F543" s="65"/>
      <c r="G543" s="187">
        <f t="shared" ref="G543:H545" si="149">G544</f>
        <v>1500</v>
      </c>
      <c r="H543" s="187">
        <f t="shared" si="149"/>
        <v>1500</v>
      </c>
    </row>
    <row r="544" spans="1:16348" s="34" customFormat="1" x14ac:dyDescent="0.2">
      <c r="A544" s="38" t="s">
        <v>22</v>
      </c>
      <c r="B544" s="43">
        <v>912</v>
      </c>
      <c r="C544" s="143" t="s">
        <v>81</v>
      </c>
      <c r="D544" s="143" t="s">
        <v>55</v>
      </c>
      <c r="E544" s="55" t="s">
        <v>774</v>
      </c>
      <c r="F544" s="144">
        <v>200</v>
      </c>
      <c r="G544" s="188">
        <f t="shared" si="149"/>
        <v>1500</v>
      </c>
      <c r="H544" s="188">
        <f t="shared" si="149"/>
        <v>1500</v>
      </c>
    </row>
    <row r="545" spans="1:8" s="34" customFormat="1" ht="31.4" x14ac:dyDescent="0.2">
      <c r="A545" s="38" t="s">
        <v>17</v>
      </c>
      <c r="B545" s="43">
        <v>912</v>
      </c>
      <c r="C545" s="143" t="s">
        <v>81</v>
      </c>
      <c r="D545" s="143" t="s">
        <v>55</v>
      </c>
      <c r="E545" s="55" t="s">
        <v>774</v>
      </c>
      <c r="F545" s="144">
        <v>240</v>
      </c>
      <c r="G545" s="188">
        <f t="shared" si="149"/>
        <v>1500</v>
      </c>
      <c r="H545" s="188">
        <f t="shared" si="149"/>
        <v>1500</v>
      </c>
    </row>
    <row r="546" spans="1:8" s="34" customFormat="1" x14ac:dyDescent="0.2">
      <c r="A546" s="38" t="s">
        <v>828</v>
      </c>
      <c r="B546" s="43">
        <v>912</v>
      </c>
      <c r="C546" s="143" t="s">
        <v>81</v>
      </c>
      <c r="D546" s="143" t="s">
        <v>55</v>
      </c>
      <c r="E546" s="55" t="s">
        <v>774</v>
      </c>
      <c r="F546" s="144">
        <v>244</v>
      </c>
      <c r="G546" s="188">
        <f t="shared" ref="G546:H546" si="150">3000-500-500-500</f>
        <v>1500</v>
      </c>
      <c r="H546" s="188">
        <f t="shared" si="150"/>
        <v>1500</v>
      </c>
    </row>
    <row r="547" spans="1:8" s="34" customFormat="1" x14ac:dyDescent="0.2">
      <c r="A547" s="35" t="s">
        <v>803</v>
      </c>
      <c r="B547" s="43">
        <v>912</v>
      </c>
      <c r="C547" s="143" t="s">
        <v>81</v>
      </c>
      <c r="D547" s="143" t="s">
        <v>55</v>
      </c>
      <c r="E547" s="53" t="s">
        <v>775</v>
      </c>
      <c r="F547" s="65"/>
      <c r="G547" s="187">
        <f t="shared" ref="G547:H549" si="151">G548</f>
        <v>9000</v>
      </c>
      <c r="H547" s="187">
        <f t="shared" si="151"/>
        <v>10000</v>
      </c>
    </row>
    <row r="548" spans="1:8" s="34" customFormat="1" x14ac:dyDescent="0.2">
      <c r="A548" s="38" t="s">
        <v>22</v>
      </c>
      <c r="B548" s="43">
        <v>912</v>
      </c>
      <c r="C548" s="143" t="s">
        <v>81</v>
      </c>
      <c r="D548" s="143" t="s">
        <v>55</v>
      </c>
      <c r="E548" s="55" t="s">
        <v>775</v>
      </c>
      <c r="F548" s="144">
        <v>200</v>
      </c>
      <c r="G548" s="188">
        <f t="shared" si="151"/>
        <v>9000</v>
      </c>
      <c r="H548" s="188">
        <f t="shared" si="151"/>
        <v>10000</v>
      </c>
    </row>
    <row r="549" spans="1:8" s="34" customFormat="1" ht="31.4" x14ac:dyDescent="0.2">
      <c r="A549" s="38" t="s">
        <v>17</v>
      </c>
      <c r="B549" s="43">
        <v>912</v>
      </c>
      <c r="C549" s="143" t="s">
        <v>81</v>
      </c>
      <c r="D549" s="143" t="s">
        <v>55</v>
      </c>
      <c r="E549" s="55" t="s">
        <v>775</v>
      </c>
      <c r="F549" s="144">
        <v>240</v>
      </c>
      <c r="G549" s="188">
        <f t="shared" si="151"/>
        <v>9000</v>
      </c>
      <c r="H549" s="188">
        <f t="shared" si="151"/>
        <v>10000</v>
      </c>
    </row>
    <row r="550" spans="1:8" s="34" customFormat="1" x14ac:dyDescent="0.2">
      <c r="A550" s="38" t="s">
        <v>828</v>
      </c>
      <c r="B550" s="43">
        <v>912</v>
      </c>
      <c r="C550" s="143" t="s">
        <v>81</v>
      </c>
      <c r="D550" s="143" t="s">
        <v>55</v>
      </c>
      <c r="E550" s="55" t="s">
        <v>775</v>
      </c>
      <c r="F550" s="144">
        <v>244</v>
      </c>
      <c r="G550" s="188">
        <v>9000</v>
      </c>
      <c r="H550" s="188">
        <v>10000</v>
      </c>
    </row>
    <row r="551" spans="1:8" s="34" customFormat="1" x14ac:dyDescent="0.2">
      <c r="A551" s="35" t="s">
        <v>692</v>
      </c>
      <c r="B551" s="43">
        <v>912</v>
      </c>
      <c r="C551" s="143" t="s">
        <v>81</v>
      </c>
      <c r="D551" s="143" t="s">
        <v>55</v>
      </c>
      <c r="E551" s="53" t="s">
        <v>771</v>
      </c>
      <c r="F551" s="65"/>
      <c r="G551" s="187">
        <f t="shared" ref="G551:H553" si="152">G552</f>
        <v>1000</v>
      </c>
      <c r="H551" s="187">
        <f t="shared" si="152"/>
        <v>1000</v>
      </c>
    </row>
    <row r="552" spans="1:8" s="34" customFormat="1" ht="31.4" x14ac:dyDescent="0.2">
      <c r="A552" s="40" t="s">
        <v>418</v>
      </c>
      <c r="B552" s="43">
        <v>912</v>
      </c>
      <c r="C552" s="143" t="s">
        <v>81</v>
      </c>
      <c r="D552" s="143" t="s">
        <v>55</v>
      </c>
      <c r="E552" s="55" t="s">
        <v>771</v>
      </c>
      <c r="F552" s="144">
        <v>400</v>
      </c>
      <c r="G552" s="188">
        <f t="shared" si="152"/>
        <v>1000</v>
      </c>
      <c r="H552" s="188">
        <f t="shared" si="152"/>
        <v>1000</v>
      </c>
    </row>
    <row r="553" spans="1:8" s="34" customFormat="1" x14ac:dyDescent="0.2">
      <c r="A553" s="38" t="s">
        <v>35</v>
      </c>
      <c r="B553" s="43">
        <v>912</v>
      </c>
      <c r="C553" s="143" t="s">
        <v>81</v>
      </c>
      <c r="D553" s="143" t="s">
        <v>55</v>
      </c>
      <c r="E553" s="55" t="s">
        <v>771</v>
      </c>
      <c r="F553" s="144">
        <v>410</v>
      </c>
      <c r="G553" s="188">
        <f t="shared" si="152"/>
        <v>1000</v>
      </c>
      <c r="H553" s="188">
        <f t="shared" si="152"/>
        <v>1000</v>
      </c>
    </row>
    <row r="554" spans="1:8" s="34" customFormat="1" ht="31.4" x14ac:dyDescent="0.2">
      <c r="A554" s="38" t="s">
        <v>136</v>
      </c>
      <c r="B554" s="43">
        <v>912</v>
      </c>
      <c r="C554" s="143" t="s">
        <v>81</v>
      </c>
      <c r="D554" s="143" t="s">
        <v>55</v>
      </c>
      <c r="E554" s="55" t="s">
        <v>771</v>
      </c>
      <c r="F554" s="144">
        <v>414</v>
      </c>
      <c r="G554" s="188">
        <v>1000</v>
      </c>
      <c r="H554" s="188">
        <v>1000</v>
      </c>
    </row>
    <row r="555" spans="1:8" s="34" customFormat="1" x14ac:dyDescent="0.2">
      <c r="A555" s="35" t="s">
        <v>691</v>
      </c>
      <c r="B555" s="43">
        <v>912</v>
      </c>
      <c r="C555" s="143" t="s">
        <v>81</v>
      </c>
      <c r="D555" s="143" t="s">
        <v>55</v>
      </c>
      <c r="E555" s="53" t="s">
        <v>776</v>
      </c>
      <c r="F555" s="65"/>
      <c r="G555" s="187">
        <f>G556</f>
        <v>500</v>
      </c>
      <c r="H555" s="187">
        <f>H556</f>
        <v>600</v>
      </c>
    </row>
    <row r="556" spans="1:8" s="34" customFormat="1" x14ac:dyDescent="0.2">
      <c r="A556" s="38" t="s">
        <v>22</v>
      </c>
      <c r="B556" s="43">
        <v>912</v>
      </c>
      <c r="C556" s="143" t="s">
        <v>81</v>
      </c>
      <c r="D556" s="143" t="s">
        <v>55</v>
      </c>
      <c r="E556" s="55" t="s">
        <v>776</v>
      </c>
      <c r="F556" s="144">
        <v>200</v>
      </c>
      <c r="G556" s="188">
        <f t="shared" ref="G556:H556" si="153">G557</f>
        <v>500</v>
      </c>
      <c r="H556" s="188">
        <f t="shared" si="153"/>
        <v>600</v>
      </c>
    </row>
    <row r="557" spans="1:8" s="34" customFormat="1" ht="31.4" x14ac:dyDescent="0.2">
      <c r="A557" s="38" t="s">
        <v>17</v>
      </c>
      <c r="B557" s="43">
        <v>912</v>
      </c>
      <c r="C557" s="143" t="s">
        <v>81</v>
      </c>
      <c r="D557" s="143" t="s">
        <v>55</v>
      </c>
      <c r="E557" s="55" t="s">
        <v>776</v>
      </c>
      <c r="F557" s="144">
        <v>240</v>
      </c>
      <c r="G557" s="188">
        <f>G558</f>
        <v>500</v>
      </c>
      <c r="H557" s="188">
        <f>H558</f>
        <v>600</v>
      </c>
    </row>
    <row r="558" spans="1:8" s="34" customFormat="1" x14ac:dyDescent="0.2">
      <c r="A558" s="38" t="s">
        <v>828</v>
      </c>
      <c r="B558" s="43">
        <v>912</v>
      </c>
      <c r="C558" s="143" t="s">
        <v>81</v>
      </c>
      <c r="D558" s="143" t="s">
        <v>55</v>
      </c>
      <c r="E558" s="55" t="s">
        <v>776</v>
      </c>
      <c r="F558" s="144">
        <v>244</v>
      </c>
      <c r="G558" s="188">
        <v>500</v>
      </c>
      <c r="H558" s="188">
        <v>600</v>
      </c>
    </row>
    <row r="559" spans="1:8" s="34" customFormat="1" x14ac:dyDescent="0.2">
      <c r="A559" s="31" t="s">
        <v>777</v>
      </c>
      <c r="B559" s="7">
        <v>912</v>
      </c>
      <c r="C559" s="32" t="s">
        <v>81</v>
      </c>
      <c r="D559" s="32" t="s">
        <v>55</v>
      </c>
      <c r="E559" s="52" t="s">
        <v>778</v>
      </c>
      <c r="F559" s="65"/>
      <c r="G559" s="186">
        <f t="shared" ref="G559:H559" si="154">G560</f>
        <v>6000</v>
      </c>
      <c r="H559" s="186">
        <f t="shared" si="154"/>
        <v>6000</v>
      </c>
    </row>
    <row r="560" spans="1:8" s="34" customFormat="1" x14ac:dyDescent="0.2">
      <c r="A560" s="35" t="s">
        <v>693</v>
      </c>
      <c r="B560" s="43">
        <v>912</v>
      </c>
      <c r="C560" s="143" t="s">
        <v>81</v>
      </c>
      <c r="D560" s="143" t="s">
        <v>55</v>
      </c>
      <c r="E560" s="53" t="s">
        <v>779</v>
      </c>
      <c r="F560" s="65"/>
      <c r="G560" s="187">
        <f>G561</f>
        <v>6000</v>
      </c>
      <c r="H560" s="187">
        <f>H561</f>
        <v>6000</v>
      </c>
    </row>
    <row r="561" spans="1:8" s="34" customFormat="1" x14ac:dyDescent="0.2">
      <c r="A561" s="38" t="s">
        <v>22</v>
      </c>
      <c r="B561" s="43">
        <v>912</v>
      </c>
      <c r="C561" s="143" t="s">
        <v>81</v>
      </c>
      <c r="D561" s="143" t="s">
        <v>55</v>
      </c>
      <c r="E561" s="55" t="s">
        <v>779</v>
      </c>
      <c r="F561" s="144">
        <v>200</v>
      </c>
      <c r="G561" s="188">
        <f t="shared" ref="G561:H562" si="155">G562</f>
        <v>6000</v>
      </c>
      <c r="H561" s="188">
        <f t="shared" si="155"/>
        <v>6000</v>
      </c>
    </row>
    <row r="562" spans="1:8" s="34" customFormat="1" ht="31.4" x14ac:dyDescent="0.2">
      <c r="A562" s="38" t="s">
        <v>17</v>
      </c>
      <c r="B562" s="43">
        <v>912</v>
      </c>
      <c r="C562" s="143" t="s">
        <v>81</v>
      </c>
      <c r="D562" s="143" t="s">
        <v>55</v>
      </c>
      <c r="E562" s="55" t="s">
        <v>779</v>
      </c>
      <c r="F562" s="144">
        <v>240</v>
      </c>
      <c r="G562" s="188">
        <f t="shared" si="155"/>
        <v>6000</v>
      </c>
      <c r="H562" s="188">
        <f t="shared" si="155"/>
        <v>6000</v>
      </c>
    </row>
    <row r="563" spans="1:8" s="34" customFormat="1" x14ac:dyDescent="0.2">
      <c r="A563" s="38" t="s">
        <v>828</v>
      </c>
      <c r="B563" s="43">
        <v>912</v>
      </c>
      <c r="C563" s="143" t="s">
        <v>81</v>
      </c>
      <c r="D563" s="143" t="s">
        <v>55</v>
      </c>
      <c r="E563" s="55" t="s">
        <v>779</v>
      </c>
      <c r="F563" s="144">
        <v>244</v>
      </c>
      <c r="G563" s="188">
        <v>6000</v>
      </c>
      <c r="H563" s="188">
        <v>6000</v>
      </c>
    </row>
    <row r="564" spans="1:8" s="56" customFormat="1" ht="55.6" x14ac:dyDescent="0.2">
      <c r="A564" s="64" t="s">
        <v>759</v>
      </c>
      <c r="B564" s="7">
        <v>912</v>
      </c>
      <c r="C564" s="10" t="s">
        <v>81</v>
      </c>
      <c r="D564" s="10" t="s">
        <v>55</v>
      </c>
      <c r="E564" s="10" t="s">
        <v>575</v>
      </c>
      <c r="F564" s="12"/>
      <c r="G564" s="185">
        <f t="shared" ref="G564:H564" si="156">G565+G570</f>
        <v>29454</v>
      </c>
      <c r="H564" s="185">
        <f t="shared" si="156"/>
        <v>34541</v>
      </c>
    </row>
    <row r="565" spans="1:8" s="56" customFormat="1" ht="31.4" x14ac:dyDescent="0.2">
      <c r="A565" s="31" t="s">
        <v>760</v>
      </c>
      <c r="B565" s="7">
        <v>912</v>
      </c>
      <c r="C565" s="10" t="s">
        <v>81</v>
      </c>
      <c r="D565" s="10" t="s">
        <v>55</v>
      </c>
      <c r="E565" s="52" t="s">
        <v>762</v>
      </c>
      <c r="F565" s="63"/>
      <c r="G565" s="186">
        <f t="shared" ref="G565:H568" si="157">G566</f>
        <v>300</v>
      </c>
      <c r="H565" s="186">
        <f t="shared" si="157"/>
        <v>300</v>
      </c>
    </row>
    <row r="566" spans="1:8" s="56" customFormat="1" ht="47.05" x14ac:dyDescent="0.2">
      <c r="A566" s="35" t="s">
        <v>804</v>
      </c>
      <c r="B566" s="36">
        <v>912</v>
      </c>
      <c r="C566" s="11" t="s">
        <v>81</v>
      </c>
      <c r="D566" s="11" t="s">
        <v>55</v>
      </c>
      <c r="E566" s="37" t="s">
        <v>763</v>
      </c>
      <c r="F566" s="37"/>
      <c r="G566" s="188">
        <f t="shared" si="157"/>
        <v>300</v>
      </c>
      <c r="H566" s="188">
        <f t="shared" si="157"/>
        <v>300</v>
      </c>
    </row>
    <row r="567" spans="1:8" s="56" customFormat="1" ht="18.55" x14ac:dyDescent="0.2">
      <c r="A567" s="67" t="s">
        <v>22</v>
      </c>
      <c r="B567" s="144">
        <v>912</v>
      </c>
      <c r="C567" s="12" t="s">
        <v>81</v>
      </c>
      <c r="D567" s="12" t="s">
        <v>55</v>
      </c>
      <c r="E567" s="143" t="s">
        <v>763</v>
      </c>
      <c r="F567" s="144">
        <v>200</v>
      </c>
      <c r="G567" s="188">
        <f t="shared" si="157"/>
        <v>300</v>
      </c>
      <c r="H567" s="188">
        <f t="shared" si="157"/>
        <v>300</v>
      </c>
    </row>
    <row r="568" spans="1:8" s="56" customFormat="1" ht="31.4" x14ac:dyDescent="0.2">
      <c r="A568" s="67" t="s">
        <v>17</v>
      </c>
      <c r="B568" s="144">
        <v>912</v>
      </c>
      <c r="C568" s="12" t="s">
        <v>81</v>
      </c>
      <c r="D568" s="12" t="s">
        <v>55</v>
      </c>
      <c r="E568" s="143" t="s">
        <v>763</v>
      </c>
      <c r="F568" s="144">
        <v>240</v>
      </c>
      <c r="G568" s="188">
        <f t="shared" si="157"/>
        <v>300</v>
      </c>
      <c r="H568" s="188">
        <f t="shared" si="157"/>
        <v>300</v>
      </c>
    </row>
    <row r="569" spans="1:8" s="56" customFormat="1" ht="18.55" x14ac:dyDescent="0.2">
      <c r="A569" s="38" t="s">
        <v>828</v>
      </c>
      <c r="B569" s="144">
        <v>912</v>
      </c>
      <c r="C569" s="12" t="s">
        <v>81</v>
      </c>
      <c r="D569" s="12" t="s">
        <v>55</v>
      </c>
      <c r="E569" s="143" t="s">
        <v>763</v>
      </c>
      <c r="F569" s="144">
        <v>244</v>
      </c>
      <c r="G569" s="188">
        <v>300</v>
      </c>
      <c r="H569" s="188">
        <v>300</v>
      </c>
    </row>
    <row r="570" spans="1:8" s="56" customFormat="1" ht="31.4" x14ac:dyDescent="0.2">
      <c r="A570" s="31" t="s">
        <v>761</v>
      </c>
      <c r="B570" s="7">
        <v>912</v>
      </c>
      <c r="C570" s="10" t="s">
        <v>81</v>
      </c>
      <c r="D570" s="10" t="s">
        <v>55</v>
      </c>
      <c r="E570" s="52" t="s">
        <v>593</v>
      </c>
      <c r="F570" s="63"/>
      <c r="G570" s="186">
        <f t="shared" ref="G570:H570" si="158">G571+G575+G579</f>
        <v>29154</v>
      </c>
      <c r="H570" s="186">
        <f t="shared" si="158"/>
        <v>34241</v>
      </c>
    </row>
    <row r="571" spans="1:8" s="56" customFormat="1" ht="18.55" x14ac:dyDescent="0.2">
      <c r="A571" s="35" t="s">
        <v>147</v>
      </c>
      <c r="B571" s="36">
        <v>912</v>
      </c>
      <c r="C571" s="11" t="s">
        <v>81</v>
      </c>
      <c r="D571" s="11" t="s">
        <v>55</v>
      </c>
      <c r="E571" s="37" t="s">
        <v>594</v>
      </c>
      <c r="F571" s="37"/>
      <c r="G571" s="187">
        <f t="shared" ref="G571:H573" si="159">G572</f>
        <v>28784</v>
      </c>
      <c r="H571" s="187">
        <f t="shared" si="159"/>
        <v>33871</v>
      </c>
    </row>
    <row r="572" spans="1:8" s="56" customFormat="1" ht="18.55" x14ac:dyDescent="0.2">
      <c r="A572" s="67" t="s">
        <v>22</v>
      </c>
      <c r="B572" s="144">
        <v>912</v>
      </c>
      <c r="C572" s="12" t="s">
        <v>81</v>
      </c>
      <c r="D572" s="12" t="s">
        <v>55</v>
      </c>
      <c r="E572" s="143" t="s">
        <v>594</v>
      </c>
      <c r="F572" s="144">
        <v>200</v>
      </c>
      <c r="G572" s="188">
        <f t="shared" si="159"/>
        <v>28784</v>
      </c>
      <c r="H572" s="188">
        <f t="shared" si="159"/>
        <v>33871</v>
      </c>
    </row>
    <row r="573" spans="1:8" s="56" customFormat="1" ht="31.4" x14ac:dyDescent="0.2">
      <c r="A573" s="67" t="s">
        <v>17</v>
      </c>
      <c r="B573" s="144">
        <v>912</v>
      </c>
      <c r="C573" s="12" t="s">
        <v>81</v>
      </c>
      <c r="D573" s="12" t="s">
        <v>55</v>
      </c>
      <c r="E573" s="143" t="s">
        <v>594</v>
      </c>
      <c r="F573" s="144">
        <v>240</v>
      </c>
      <c r="G573" s="188">
        <f t="shared" si="159"/>
        <v>28784</v>
      </c>
      <c r="H573" s="188">
        <f t="shared" si="159"/>
        <v>33871</v>
      </c>
    </row>
    <row r="574" spans="1:8" s="56" customFormat="1" ht="18.55" x14ac:dyDescent="0.2">
      <c r="A574" s="38" t="s">
        <v>828</v>
      </c>
      <c r="B574" s="144">
        <v>912</v>
      </c>
      <c r="C574" s="12" t="s">
        <v>81</v>
      </c>
      <c r="D574" s="12" t="s">
        <v>55</v>
      </c>
      <c r="E574" s="143" t="s">
        <v>594</v>
      </c>
      <c r="F574" s="144">
        <v>244</v>
      </c>
      <c r="G574" s="188">
        <v>28784</v>
      </c>
      <c r="H574" s="188">
        <v>33871</v>
      </c>
    </row>
    <row r="575" spans="1:8" s="56" customFormat="1" ht="18.55" x14ac:dyDescent="0.2">
      <c r="A575" s="35" t="s">
        <v>264</v>
      </c>
      <c r="B575" s="36">
        <v>912</v>
      </c>
      <c r="C575" s="11" t="s">
        <v>81</v>
      </c>
      <c r="D575" s="11" t="s">
        <v>55</v>
      </c>
      <c r="E575" s="37" t="s">
        <v>595</v>
      </c>
      <c r="F575" s="36"/>
      <c r="G575" s="187">
        <f t="shared" ref="G575:H577" si="160">G576</f>
        <v>68</v>
      </c>
      <c r="H575" s="187">
        <f t="shared" si="160"/>
        <v>68</v>
      </c>
    </row>
    <row r="576" spans="1:8" s="56" customFormat="1" ht="18.55" x14ac:dyDescent="0.2">
      <c r="A576" s="67" t="s">
        <v>22</v>
      </c>
      <c r="B576" s="144">
        <v>912</v>
      </c>
      <c r="C576" s="12" t="s">
        <v>81</v>
      </c>
      <c r="D576" s="12" t="s">
        <v>55</v>
      </c>
      <c r="E576" s="143" t="s">
        <v>595</v>
      </c>
      <c r="F576" s="144">
        <v>200</v>
      </c>
      <c r="G576" s="188">
        <f t="shared" si="160"/>
        <v>68</v>
      </c>
      <c r="H576" s="188">
        <f t="shared" si="160"/>
        <v>68</v>
      </c>
    </row>
    <row r="577" spans="1:8" s="56" customFormat="1" ht="31.4" x14ac:dyDescent="0.2">
      <c r="A577" s="67" t="s">
        <v>17</v>
      </c>
      <c r="B577" s="144">
        <v>912</v>
      </c>
      <c r="C577" s="12" t="s">
        <v>81</v>
      </c>
      <c r="D577" s="12" t="s">
        <v>55</v>
      </c>
      <c r="E577" s="143" t="s">
        <v>595</v>
      </c>
      <c r="F577" s="144">
        <v>240</v>
      </c>
      <c r="G577" s="188">
        <f t="shared" si="160"/>
        <v>68</v>
      </c>
      <c r="H577" s="188">
        <f t="shared" si="160"/>
        <v>68</v>
      </c>
    </row>
    <row r="578" spans="1:8" s="56" customFormat="1" ht="18.55" x14ac:dyDescent="0.2">
      <c r="A578" s="38" t="s">
        <v>828</v>
      </c>
      <c r="B578" s="144">
        <v>912</v>
      </c>
      <c r="C578" s="12" t="s">
        <v>81</v>
      </c>
      <c r="D578" s="12" t="s">
        <v>55</v>
      </c>
      <c r="E578" s="143" t="s">
        <v>595</v>
      </c>
      <c r="F578" s="144">
        <v>244</v>
      </c>
      <c r="G578" s="188">
        <v>68</v>
      </c>
      <c r="H578" s="188">
        <v>68</v>
      </c>
    </row>
    <row r="579" spans="1:8" s="56" customFormat="1" ht="18.55" x14ac:dyDescent="0.2">
      <c r="A579" s="35" t="s">
        <v>424</v>
      </c>
      <c r="B579" s="36">
        <v>912</v>
      </c>
      <c r="C579" s="11" t="s">
        <v>81</v>
      </c>
      <c r="D579" s="11" t="s">
        <v>55</v>
      </c>
      <c r="E579" s="37" t="s">
        <v>596</v>
      </c>
      <c r="F579" s="36"/>
      <c r="G579" s="187">
        <f t="shared" ref="G579:H581" si="161">G580</f>
        <v>302</v>
      </c>
      <c r="H579" s="187">
        <f t="shared" si="161"/>
        <v>302</v>
      </c>
    </row>
    <row r="580" spans="1:8" s="56" customFormat="1" ht="18.55" x14ac:dyDescent="0.2">
      <c r="A580" s="67" t="s">
        <v>22</v>
      </c>
      <c r="B580" s="144">
        <v>912</v>
      </c>
      <c r="C580" s="12" t="s">
        <v>81</v>
      </c>
      <c r="D580" s="12" t="s">
        <v>55</v>
      </c>
      <c r="E580" s="143" t="s">
        <v>596</v>
      </c>
      <c r="F580" s="144">
        <v>200</v>
      </c>
      <c r="G580" s="188">
        <f t="shared" si="161"/>
        <v>302</v>
      </c>
      <c r="H580" s="188">
        <f t="shared" si="161"/>
        <v>302</v>
      </c>
    </row>
    <row r="581" spans="1:8" s="56" customFormat="1" ht="31.4" x14ac:dyDescent="0.2">
      <c r="A581" s="67" t="s">
        <v>17</v>
      </c>
      <c r="B581" s="144">
        <v>912</v>
      </c>
      <c r="C581" s="12" t="s">
        <v>81</v>
      </c>
      <c r="D581" s="12" t="s">
        <v>55</v>
      </c>
      <c r="E581" s="143" t="s">
        <v>596</v>
      </c>
      <c r="F581" s="144">
        <v>240</v>
      </c>
      <c r="G581" s="188">
        <f t="shared" si="161"/>
        <v>302</v>
      </c>
      <c r="H581" s="188">
        <f t="shared" si="161"/>
        <v>302</v>
      </c>
    </row>
    <row r="582" spans="1:8" s="56" customFormat="1" ht="18.55" x14ac:dyDescent="0.2">
      <c r="A582" s="38" t="s">
        <v>828</v>
      </c>
      <c r="B582" s="144">
        <v>912</v>
      </c>
      <c r="C582" s="12" t="s">
        <v>81</v>
      </c>
      <c r="D582" s="12" t="s">
        <v>55</v>
      </c>
      <c r="E582" s="143" t="s">
        <v>596</v>
      </c>
      <c r="F582" s="144">
        <v>244</v>
      </c>
      <c r="G582" s="188">
        <v>302</v>
      </c>
      <c r="H582" s="188">
        <v>302</v>
      </c>
    </row>
    <row r="583" spans="1:8" s="56" customFormat="1" ht="55.6" x14ac:dyDescent="0.3">
      <c r="A583" s="154" t="s">
        <v>882</v>
      </c>
      <c r="B583" s="144">
        <v>912</v>
      </c>
      <c r="C583" s="10" t="s">
        <v>81</v>
      </c>
      <c r="D583" s="10" t="s">
        <v>55</v>
      </c>
      <c r="E583" s="164" t="s">
        <v>884</v>
      </c>
      <c r="F583" s="168"/>
      <c r="G583" s="197">
        <f>G584+G597+G602+G625</f>
        <v>1014400</v>
      </c>
      <c r="H583" s="197">
        <f>H584+H597+H602+H625</f>
        <v>699788</v>
      </c>
    </row>
    <row r="584" spans="1:8" s="56" customFormat="1" ht="31.4" x14ac:dyDescent="0.25">
      <c r="A584" s="131" t="s">
        <v>899</v>
      </c>
      <c r="B584" s="144">
        <v>912</v>
      </c>
      <c r="C584" s="10" t="s">
        <v>81</v>
      </c>
      <c r="D584" s="10" t="s">
        <v>55</v>
      </c>
      <c r="E584" s="32" t="s">
        <v>903</v>
      </c>
      <c r="F584" s="166"/>
      <c r="G584" s="186">
        <f>G585+G589+G593</f>
        <v>376575</v>
      </c>
      <c r="H584" s="186">
        <f>H585+H589+H593</f>
        <v>0</v>
      </c>
    </row>
    <row r="585" spans="1:8" s="56" customFormat="1" ht="31.4" x14ac:dyDescent="0.25">
      <c r="A585" s="145" t="s">
        <v>734</v>
      </c>
      <c r="B585" s="144">
        <v>912</v>
      </c>
      <c r="C585" s="12" t="s">
        <v>81</v>
      </c>
      <c r="D585" s="12" t="s">
        <v>55</v>
      </c>
      <c r="E585" s="143" t="s">
        <v>904</v>
      </c>
      <c r="F585" s="176"/>
      <c r="G585" s="196">
        <f t="shared" ref="G585:H587" si="162">G586</f>
        <v>8700</v>
      </c>
      <c r="H585" s="196">
        <f t="shared" si="162"/>
        <v>0</v>
      </c>
    </row>
    <row r="586" spans="1:8" s="56" customFormat="1" ht="31.4" x14ac:dyDescent="0.25">
      <c r="A586" s="175" t="s">
        <v>413</v>
      </c>
      <c r="B586" s="43">
        <v>912</v>
      </c>
      <c r="C586" s="178" t="s">
        <v>81</v>
      </c>
      <c r="D586" s="178" t="s">
        <v>55</v>
      </c>
      <c r="E586" s="19" t="s">
        <v>904</v>
      </c>
      <c r="F586" s="19" t="s">
        <v>36</v>
      </c>
      <c r="G586" s="193">
        <f t="shared" si="162"/>
        <v>8700</v>
      </c>
      <c r="H586" s="193">
        <f t="shared" si="162"/>
        <v>0</v>
      </c>
    </row>
    <row r="587" spans="1:8" s="56" customFormat="1" ht="18.55" x14ac:dyDescent="0.25">
      <c r="A587" s="173" t="s">
        <v>35</v>
      </c>
      <c r="B587" s="43">
        <v>912</v>
      </c>
      <c r="C587" s="178" t="s">
        <v>81</v>
      </c>
      <c r="D587" s="178" t="s">
        <v>55</v>
      </c>
      <c r="E587" s="19" t="s">
        <v>904</v>
      </c>
      <c r="F587" s="19">
        <v>410</v>
      </c>
      <c r="G587" s="193">
        <f t="shared" si="162"/>
        <v>8700</v>
      </c>
      <c r="H587" s="193">
        <f t="shared" si="162"/>
        <v>0</v>
      </c>
    </row>
    <row r="588" spans="1:8" s="56" customFormat="1" ht="31.4" x14ac:dyDescent="0.25">
      <c r="A588" s="173" t="s">
        <v>136</v>
      </c>
      <c r="B588" s="43">
        <v>912</v>
      </c>
      <c r="C588" s="178" t="s">
        <v>81</v>
      </c>
      <c r="D588" s="178" t="s">
        <v>55</v>
      </c>
      <c r="E588" s="19" t="s">
        <v>904</v>
      </c>
      <c r="F588" s="19" t="s">
        <v>137</v>
      </c>
      <c r="G588" s="193">
        <v>8700</v>
      </c>
      <c r="H588" s="193">
        <v>0</v>
      </c>
    </row>
    <row r="589" spans="1:8" s="73" customFormat="1" ht="18.55" x14ac:dyDescent="0.25">
      <c r="A589" s="145" t="s">
        <v>925</v>
      </c>
      <c r="B589" s="36">
        <v>912</v>
      </c>
      <c r="C589" s="11" t="s">
        <v>81</v>
      </c>
      <c r="D589" s="11" t="s">
        <v>55</v>
      </c>
      <c r="E589" s="37" t="s">
        <v>926</v>
      </c>
      <c r="F589" s="174"/>
      <c r="G589" s="187">
        <f>G590</f>
        <v>14000</v>
      </c>
      <c r="H589" s="187">
        <f>H590</f>
        <v>0</v>
      </c>
    </row>
    <row r="590" spans="1:8" s="56" customFormat="1" ht="31.4" x14ac:dyDescent="0.25">
      <c r="A590" s="175" t="s">
        <v>413</v>
      </c>
      <c r="B590" s="43">
        <v>912</v>
      </c>
      <c r="C590" s="178" t="s">
        <v>81</v>
      </c>
      <c r="D590" s="178" t="s">
        <v>55</v>
      </c>
      <c r="E590" s="143" t="s">
        <v>926</v>
      </c>
      <c r="F590" s="19" t="s">
        <v>36</v>
      </c>
      <c r="G590" s="193">
        <f t="shared" ref="G590:H591" si="163">G591</f>
        <v>14000</v>
      </c>
      <c r="H590" s="193">
        <f t="shared" si="163"/>
        <v>0</v>
      </c>
    </row>
    <row r="591" spans="1:8" s="56" customFormat="1" ht="18.55" x14ac:dyDescent="0.25">
      <c r="A591" s="173" t="s">
        <v>35</v>
      </c>
      <c r="B591" s="43">
        <v>912</v>
      </c>
      <c r="C591" s="178" t="s">
        <v>81</v>
      </c>
      <c r="D591" s="178" t="s">
        <v>55</v>
      </c>
      <c r="E591" s="143" t="s">
        <v>926</v>
      </c>
      <c r="F591" s="19">
        <v>410</v>
      </c>
      <c r="G591" s="193">
        <f t="shared" si="163"/>
        <v>14000</v>
      </c>
      <c r="H591" s="193">
        <f t="shared" si="163"/>
        <v>0</v>
      </c>
    </row>
    <row r="592" spans="1:8" s="56" customFormat="1" ht="31.4" x14ac:dyDescent="0.25">
      <c r="A592" s="173" t="s">
        <v>136</v>
      </c>
      <c r="B592" s="43">
        <v>912</v>
      </c>
      <c r="C592" s="178" t="s">
        <v>81</v>
      </c>
      <c r="D592" s="178" t="s">
        <v>55</v>
      </c>
      <c r="E592" s="143" t="s">
        <v>926</v>
      </c>
      <c r="F592" s="19" t="s">
        <v>137</v>
      </c>
      <c r="G592" s="193">
        <v>14000</v>
      </c>
      <c r="H592" s="193">
        <v>0</v>
      </c>
    </row>
    <row r="593" spans="1:8" s="73" customFormat="1" ht="31.4" x14ac:dyDescent="0.25">
      <c r="A593" s="134" t="s">
        <v>938</v>
      </c>
      <c r="B593" s="36">
        <v>912</v>
      </c>
      <c r="C593" s="11" t="s">
        <v>81</v>
      </c>
      <c r="D593" s="11" t="s">
        <v>55</v>
      </c>
      <c r="E593" s="37" t="s">
        <v>927</v>
      </c>
      <c r="F593" s="37"/>
      <c r="G593" s="187">
        <f t="shared" ref="G593:H595" si="164">G594</f>
        <v>353875</v>
      </c>
      <c r="H593" s="187">
        <f t="shared" si="164"/>
        <v>0</v>
      </c>
    </row>
    <row r="594" spans="1:8" s="56" customFormat="1" ht="31.4" x14ac:dyDescent="0.25">
      <c r="A594" s="175" t="s">
        <v>413</v>
      </c>
      <c r="B594" s="43">
        <v>912</v>
      </c>
      <c r="C594" s="178" t="s">
        <v>81</v>
      </c>
      <c r="D594" s="178" t="s">
        <v>55</v>
      </c>
      <c r="E594" s="143" t="s">
        <v>927</v>
      </c>
      <c r="F594" s="19" t="s">
        <v>36</v>
      </c>
      <c r="G594" s="193">
        <f t="shared" si="164"/>
        <v>353875</v>
      </c>
      <c r="H594" s="193">
        <f t="shared" si="164"/>
        <v>0</v>
      </c>
    </row>
    <row r="595" spans="1:8" s="56" customFormat="1" ht="18.55" x14ac:dyDescent="0.25">
      <c r="A595" s="173" t="s">
        <v>35</v>
      </c>
      <c r="B595" s="43">
        <v>912</v>
      </c>
      <c r="C595" s="178" t="s">
        <v>81</v>
      </c>
      <c r="D595" s="178" t="s">
        <v>55</v>
      </c>
      <c r="E595" s="143" t="s">
        <v>927</v>
      </c>
      <c r="F595" s="19">
        <v>410</v>
      </c>
      <c r="G595" s="193">
        <f t="shared" si="164"/>
        <v>353875</v>
      </c>
      <c r="H595" s="193">
        <f t="shared" si="164"/>
        <v>0</v>
      </c>
    </row>
    <row r="596" spans="1:8" s="56" customFormat="1" ht="31.4" x14ac:dyDescent="0.25">
      <c r="A596" s="173" t="s">
        <v>136</v>
      </c>
      <c r="B596" s="43">
        <v>912</v>
      </c>
      <c r="C596" s="178" t="s">
        <v>81</v>
      </c>
      <c r="D596" s="178" t="s">
        <v>55</v>
      </c>
      <c r="E596" s="143" t="s">
        <v>927</v>
      </c>
      <c r="F596" s="19" t="s">
        <v>137</v>
      </c>
      <c r="G596" s="193">
        <v>353875</v>
      </c>
      <c r="H596" s="193">
        <v>0</v>
      </c>
    </row>
    <row r="597" spans="1:8" s="56" customFormat="1" ht="39.049999999999997" customHeight="1" x14ac:dyDescent="0.25">
      <c r="A597" s="131" t="s">
        <v>900</v>
      </c>
      <c r="B597" s="144">
        <v>912</v>
      </c>
      <c r="C597" s="12" t="s">
        <v>81</v>
      </c>
      <c r="D597" s="12" t="s">
        <v>55</v>
      </c>
      <c r="E597" s="32" t="s">
        <v>905</v>
      </c>
      <c r="F597" s="166"/>
      <c r="G597" s="186">
        <f t="shared" ref="G597:H597" si="165">G598</f>
        <v>856</v>
      </c>
      <c r="H597" s="186">
        <f t="shared" si="165"/>
        <v>7000</v>
      </c>
    </row>
    <row r="598" spans="1:8" s="56" customFormat="1" ht="47.05" x14ac:dyDescent="0.25">
      <c r="A598" s="134" t="s">
        <v>901</v>
      </c>
      <c r="B598" s="144">
        <v>912</v>
      </c>
      <c r="C598" s="11" t="s">
        <v>81</v>
      </c>
      <c r="D598" s="11" t="s">
        <v>55</v>
      </c>
      <c r="E598" s="37" t="s">
        <v>906</v>
      </c>
      <c r="F598" s="37"/>
      <c r="G598" s="187">
        <f t="shared" ref="G598:H600" si="166">G599</f>
        <v>856</v>
      </c>
      <c r="H598" s="187">
        <f t="shared" si="166"/>
        <v>7000</v>
      </c>
    </row>
    <row r="599" spans="1:8" s="56" customFormat="1" ht="18.55" x14ac:dyDescent="0.25">
      <c r="A599" s="125" t="s">
        <v>22</v>
      </c>
      <c r="B599" s="43">
        <v>912</v>
      </c>
      <c r="C599" s="178" t="s">
        <v>81</v>
      </c>
      <c r="D599" s="178" t="s">
        <v>55</v>
      </c>
      <c r="E599" s="143" t="s">
        <v>906</v>
      </c>
      <c r="F599" s="98" t="s">
        <v>15</v>
      </c>
      <c r="G599" s="188">
        <f t="shared" si="166"/>
        <v>856</v>
      </c>
      <c r="H599" s="188">
        <f t="shared" si="166"/>
        <v>7000</v>
      </c>
    </row>
    <row r="600" spans="1:8" s="56" customFormat="1" ht="31.4" x14ac:dyDescent="0.25">
      <c r="A600" s="125" t="s">
        <v>17</v>
      </c>
      <c r="B600" s="43">
        <v>912</v>
      </c>
      <c r="C600" s="178" t="s">
        <v>81</v>
      </c>
      <c r="D600" s="178" t="s">
        <v>55</v>
      </c>
      <c r="E600" s="143" t="s">
        <v>906</v>
      </c>
      <c r="F600" s="98" t="s">
        <v>16</v>
      </c>
      <c r="G600" s="188">
        <f t="shared" si="166"/>
        <v>856</v>
      </c>
      <c r="H600" s="188">
        <f t="shared" si="166"/>
        <v>7000</v>
      </c>
    </row>
    <row r="601" spans="1:8" s="56" customFormat="1" ht="18.55" x14ac:dyDescent="0.25">
      <c r="A601" s="140" t="s">
        <v>828</v>
      </c>
      <c r="B601" s="43">
        <v>912</v>
      </c>
      <c r="C601" s="178" t="s">
        <v>81</v>
      </c>
      <c r="D601" s="178" t="s">
        <v>55</v>
      </c>
      <c r="E601" s="143" t="s">
        <v>906</v>
      </c>
      <c r="F601" s="98" t="s">
        <v>128</v>
      </c>
      <c r="G601" s="188">
        <v>856</v>
      </c>
      <c r="H601" s="188">
        <v>7000</v>
      </c>
    </row>
    <row r="602" spans="1:8" s="56" customFormat="1" ht="34.6" customHeight="1" x14ac:dyDescent="0.25">
      <c r="A602" s="131" t="s">
        <v>924</v>
      </c>
      <c r="B602" s="144">
        <v>912</v>
      </c>
      <c r="C602" s="10" t="s">
        <v>81</v>
      </c>
      <c r="D602" s="10" t="s">
        <v>55</v>
      </c>
      <c r="E602" s="32" t="s">
        <v>885</v>
      </c>
      <c r="F602" s="166"/>
      <c r="G602" s="186">
        <f>G603+G610+G617+G621</f>
        <v>520155</v>
      </c>
      <c r="H602" s="186">
        <f>H603+H610+H617+H621</f>
        <v>570494</v>
      </c>
    </row>
    <row r="603" spans="1:8" s="56" customFormat="1" ht="18.55" x14ac:dyDescent="0.25">
      <c r="A603" s="134" t="s">
        <v>736</v>
      </c>
      <c r="B603" s="144">
        <v>912</v>
      </c>
      <c r="C603" s="11" t="s">
        <v>81</v>
      </c>
      <c r="D603" s="11" t="s">
        <v>55</v>
      </c>
      <c r="E603" s="37" t="s">
        <v>907</v>
      </c>
      <c r="F603" s="37"/>
      <c r="G603" s="187">
        <f t="shared" ref="G603:H603" si="167">G604+G607</f>
        <v>86000</v>
      </c>
      <c r="H603" s="187">
        <f t="shared" si="167"/>
        <v>86000</v>
      </c>
    </row>
    <row r="604" spans="1:8" s="56" customFormat="1" ht="18.55" x14ac:dyDescent="0.25">
      <c r="A604" s="125" t="s">
        <v>22</v>
      </c>
      <c r="B604" s="144">
        <v>912</v>
      </c>
      <c r="C604" s="12" t="s">
        <v>81</v>
      </c>
      <c r="D604" s="12" t="s">
        <v>55</v>
      </c>
      <c r="E604" s="143" t="s">
        <v>907</v>
      </c>
      <c r="F604" s="98" t="s">
        <v>15</v>
      </c>
      <c r="G604" s="188">
        <f t="shared" ref="G604:H605" si="168">G605</f>
        <v>10000</v>
      </c>
      <c r="H604" s="188">
        <f t="shared" si="168"/>
        <v>10000</v>
      </c>
    </row>
    <row r="605" spans="1:8" s="56" customFormat="1" ht="31.4" x14ac:dyDescent="0.25">
      <c r="A605" s="125" t="s">
        <v>17</v>
      </c>
      <c r="B605" s="144">
        <v>912</v>
      </c>
      <c r="C605" s="12" t="s">
        <v>81</v>
      </c>
      <c r="D605" s="12" t="s">
        <v>55</v>
      </c>
      <c r="E605" s="143" t="s">
        <v>907</v>
      </c>
      <c r="F605" s="98" t="s">
        <v>16</v>
      </c>
      <c r="G605" s="188">
        <f t="shared" si="168"/>
        <v>10000</v>
      </c>
      <c r="H605" s="188">
        <f t="shared" si="168"/>
        <v>10000</v>
      </c>
    </row>
    <row r="606" spans="1:8" s="56" customFormat="1" ht="18.55" x14ac:dyDescent="0.25">
      <c r="A606" s="140" t="s">
        <v>828</v>
      </c>
      <c r="B606" s="144">
        <v>912</v>
      </c>
      <c r="C606" s="12" t="s">
        <v>81</v>
      </c>
      <c r="D606" s="12" t="s">
        <v>55</v>
      </c>
      <c r="E606" s="143" t="s">
        <v>907</v>
      </c>
      <c r="F606" s="98" t="s">
        <v>128</v>
      </c>
      <c r="G606" s="193">
        <v>10000</v>
      </c>
      <c r="H606" s="193">
        <v>10000</v>
      </c>
    </row>
    <row r="607" spans="1:8" s="56" customFormat="1" ht="31.4" x14ac:dyDescent="0.25">
      <c r="A607" s="130" t="s">
        <v>18</v>
      </c>
      <c r="B607" s="144">
        <v>912</v>
      </c>
      <c r="C607" s="12" t="s">
        <v>81</v>
      </c>
      <c r="D607" s="12" t="s">
        <v>55</v>
      </c>
      <c r="E607" s="143" t="s">
        <v>907</v>
      </c>
      <c r="F607" s="144">
        <v>600</v>
      </c>
      <c r="G607" s="193">
        <f t="shared" ref="G607:H608" si="169">G608</f>
        <v>76000</v>
      </c>
      <c r="H607" s="193">
        <f t="shared" si="169"/>
        <v>76000</v>
      </c>
    </row>
    <row r="608" spans="1:8" s="56" customFormat="1" ht="18.55" x14ac:dyDescent="0.25">
      <c r="A608" s="157" t="s">
        <v>25</v>
      </c>
      <c r="B608" s="144">
        <v>912</v>
      </c>
      <c r="C608" s="12" t="s">
        <v>81</v>
      </c>
      <c r="D608" s="12" t="s">
        <v>55</v>
      </c>
      <c r="E608" s="143" t="s">
        <v>907</v>
      </c>
      <c r="F608" s="144">
        <v>610</v>
      </c>
      <c r="G608" s="193">
        <f t="shared" si="169"/>
        <v>76000</v>
      </c>
      <c r="H608" s="193">
        <f t="shared" si="169"/>
        <v>76000</v>
      </c>
    </row>
    <row r="609" spans="1:8" s="56" customFormat="1" ht="47.05" x14ac:dyDescent="0.25">
      <c r="A609" s="130" t="s">
        <v>144</v>
      </c>
      <c r="B609" s="144">
        <v>912</v>
      </c>
      <c r="C609" s="12" t="s">
        <v>81</v>
      </c>
      <c r="D609" s="12" t="s">
        <v>55</v>
      </c>
      <c r="E609" s="143" t="s">
        <v>907</v>
      </c>
      <c r="F609" s="144">
        <v>611</v>
      </c>
      <c r="G609" s="193">
        <v>76000</v>
      </c>
      <c r="H609" s="193">
        <v>76000</v>
      </c>
    </row>
    <row r="610" spans="1:8" s="56" customFormat="1" ht="18.55" x14ac:dyDescent="0.25">
      <c r="A610" s="134" t="s">
        <v>735</v>
      </c>
      <c r="B610" s="144">
        <v>912</v>
      </c>
      <c r="C610" s="11" t="s">
        <v>81</v>
      </c>
      <c r="D610" s="11" t="s">
        <v>55</v>
      </c>
      <c r="E610" s="37" t="s">
        <v>908</v>
      </c>
      <c r="F610" s="37"/>
      <c r="G610" s="187">
        <f t="shared" ref="G610:H610" si="170">G611+G614</f>
        <v>431530</v>
      </c>
      <c r="H610" s="187">
        <f t="shared" si="170"/>
        <v>481530</v>
      </c>
    </row>
    <row r="611" spans="1:8" s="56" customFormat="1" ht="18.55" x14ac:dyDescent="0.25">
      <c r="A611" s="125" t="s">
        <v>22</v>
      </c>
      <c r="B611" s="144">
        <v>912</v>
      </c>
      <c r="C611" s="12" t="s">
        <v>81</v>
      </c>
      <c r="D611" s="12" t="s">
        <v>55</v>
      </c>
      <c r="E611" s="143" t="s">
        <v>908</v>
      </c>
      <c r="F611" s="98" t="s">
        <v>15</v>
      </c>
      <c r="G611" s="193">
        <f t="shared" ref="G611:H612" si="171">G612</f>
        <v>202595.28</v>
      </c>
      <c r="H611" s="193">
        <f t="shared" si="171"/>
        <v>252595.28</v>
      </c>
    </row>
    <row r="612" spans="1:8" s="56" customFormat="1" ht="31.4" x14ac:dyDescent="0.25">
      <c r="A612" s="125" t="s">
        <v>17</v>
      </c>
      <c r="B612" s="144">
        <v>912</v>
      </c>
      <c r="C612" s="12" t="s">
        <v>81</v>
      </c>
      <c r="D612" s="12" t="s">
        <v>55</v>
      </c>
      <c r="E612" s="143" t="s">
        <v>908</v>
      </c>
      <c r="F612" s="98" t="s">
        <v>16</v>
      </c>
      <c r="G612" s="193">
        <f t="shared" si="171"/>
        <v>202595.28</v>
      </c>
      <c r="H612" s="193">
        <f t="shared" si="171"/>
        <v>252595.28</v>
      </c>
    </row>
    <row r="613" spans="1:8" s="56" customFormat="1" ht="18.55" x14ac:dyDescent="0.25">
      <c r="A613" s="140" t="s">
        <v>828</v>
      </c>
      <c r="B613" s="144">
        <v>912</v>
      </c>
      <c r="C613" s="12" t="s">
        <v>81</v>
      </c>
      <c r="D613" s="12" t="s">
        <v>55</v>
      </c>
      <c r="E613" s="143" t="s">
        <v>908</v>
      </c>
      <c r="F613" s="98" t="s">
        <v>128</v>
      </c>
      <c r="G613" s="193">
        <f>201000+1595.28</f>
        <v>202595.28</v>
      </c>
      <c r="H613" s="193">
        <f>251000+1595.28</f>
        <v>252595.28</v>
      </c>
    </row>
    <row r="614" spans="1:8" s="56" customFormat="1" ht="31.4" x14ac:dyDescent="0.25">
      <c r="A614" s="130" t="s">
        <v>18</v>
      </c>
      <c r="B614" s="144">
        <v>912</v>
      </c>
      <c r="C614" s="12" t="s">
        <v>81</v>
      </c>
      <c r="D614" s="12" t="s">
        <v>55</v>
      </c>
      <c r="E614" s="143" t="s">
        <v>908</v>
      </c>
      <c r="F614" s="144">
        <v>600</v>
      </c>
      <c r="G614" s="193">
        <f t="shared" ref="G614:H615" si="172">G615</f>
        <v>228934.72</v>
      </c>
      <c r="H614" s="193">
        <f t="shared" si="172"/>
        <v>228934.72</v>
      </c>
    </row>
    <row r="615" spans="1:8" s="56" customFormat="1" ht="18.55" x14ac:dyDescent="0.25">
      <c r="A615" s="157" t="s">
        <v>25</v>
      </c>
      <c r="B615" s="144">
        <v>912</v>
      </c>
      <c r="C615" s="12" t="s">
        <v>81</v>
      </c>
      <c r="D615" s="12" t="s">
        <v>55</v>
      </c>
      <c r="E615" s="143" t="s">
        <v>908</v>
      </c>
      <c r="F615" s="144">
        <v>610</v>
      </c>
      <c r="G615" s="193">
        <f t="shared" si="172"/>
        <v>228934.72</v>
      </c>
      <c r="H615" s="193">
        <f t="shared" si="172"/>
        <v>228934.72</v>
      </c>
    </row>
    <row r="616" spans="1:8" s="56" customFormat="1" ht="47.05" x14ac:dyDescent="0.25">
      <c r="A616" s="130" t="s">
        <v>144</v>
      </c>
      <c r="B616" s="144">
        <v>912</v>
      </c>
      <c r="C616" s="12" t="s">
        <v>81</v>
      </c>
      <c r="D616" s="12" t="s">
        <v>55</v>
      </c>
      <c r="E616" s="143" t="s">
        <v>908</v>
      </c>
      <c r="F616" s="144">
        <v>611</v>
      </c>
      <c r="G616" s="193">
        <f>230530-1595.28</f>
        <v>228934.72</v>
      </c>
      <c r="H616" s="193">
        <f>230530-1595.28</f>
        <v>228934.72</v>
      </c>
    </row>
    <row r="617" spans="1:8" s="56" customFormat="1" ht="18.55" x14ac:dyDescent="0.25">
      <c r="A617" s="145" t="s">
        <v>825</v>
      </c>
      <c r="B617" s="144">
        <v>912</v>
      </c>
      <c r="C617" s="11" t="s">
        <v>81</v>
      </c>
      <c r="D617" s="11" t="s">
        <v>55</v>
      </c>
      <c r="E617" s="37" t="s">
        <v>909</v>
      </c>
      <c r="F617" s="76"/>
      <c r="G617" s="187">
        <f>G618</f>
        <v>0</v>
      </c>
      <c r="H617" s="187">
        <f>H618</f>
        <v>339</v>
      </c>
    </row>
    <row r="618" spans="1:8" s="56" customFormat="1" ht="31.4" x14ac:dyDescent="0.25">
      <c r="A618" s="126" t="s">
        <v>413</v>
      </c>
      <c r="B618" s="144">
        <v>912</v>
      </c>
      <c r="C618" s="12" t="s">
        <v>81</v>
      </c>
      <c r="D618" s="12" t="s">
        <v>55</v>
      </c>
      <c r="E618" s="143" t="s">
        <v>909</v>
      </c>
      <c r="F618" s="19" t="s">
        <v>36</v>
      </c>
      <c r="G618" s="188">
        <f t="shared" ref="G618:H619" si="173">G619</f>
        <v>0</v>
      </c>
      <c r="H618" s="188">
        <f t="shared" si="173"/>
        <v>339</v>
      </c>
    </row>
    <row r="619" spans="1:8" s="56" customFormat="1" ht="18.55" x14ac:dyDescent="0.25">
      <c r="A619" s="125" t="s">
        <v>35</v>
      </c>
      <c r="B619" s="144">
        <v>912</v>
      </c>
      <c r="C619" s="12" t="s">
        <v>81</v>
      </c>
      <c r="D619" s="12" t="s">
        <v>55</v>
      </c>
      <c r="E619" s="143" t="s">
        <v>909</v>
      </c>
      <c r="F619" s="19">
        <v>410</v>
      </c>
      <c r="G619" s="188">
        <f t="shared" si="173"/>
        <v>0</v>
      </c>
      <c r="H619" s="188">
        <f t="shared" si="173"/>
        <v>339</v>
      </c>
    </row>
    <row r="620" spans="1:8" s="56" customFormat="1" ht="31.4" x14ac:dyDescent="0.25">
      <c r="A620" s="125" t="s">
        <v>136</v>
      </c>
      <c r="B620" s="144">
        <v>912</v>
      </c>
      <c r="C620" s="12" t="s">
        <v>81</v>
      </c>
      <c r="D620" s="12" t="s">
        <v>55</v>
      </c>
      <c r="E620" s="143" t="s">
        <v>909</v>
      </c>
      <c r="F620" s="19" t="s">
        <v>137</v>
      </c>
      <c r="G620" s="188">
        <v>0</v>
      </c>
      <c r="H620" s="188">
        <v>339</v>
      </c>
    </row>
    <row r="621" spans="1:8" s="56" customFormat="1" ht="18.55" x14ac:dyDescent="0.25">
      <c r="A621" s="145" t="s">
        <v>883</v>
      </c>
      <c r="B621" s="144">
        <v>912</v>
      </c>
      <c r="C621" s="12" t="s">
        <v>81</v>
      </c>
      <c r="D621" s="12" t="s">
        <v>55</v>
      </c>
      <c r="E621" s="37" t="s">
        <v>886</v>
      </c>
      <c r="F621" s="65"/>
      <c r="G621" s="187">
        <f t="shared" ref="G621:H621" si="174">G622</f>
        <v>2625</v>
      </c>
      <c r="H621" s="187">
        <f t="shared" si="174"/>
        <v>2625</v>
      </c>
    </row>
    <row r="622" spans="1:8" s="56" customFormat="1" ht="18.55" x14ac:dyDescent="0.25">
      <c r="A622" s="125" t="s">
        <v>22</v>
      </c>
      <c r="B622" s="144">
        <v>912</v>
      </c>
      <c r="C622" s="12" t="s">
        <v>81</v>
      </c>
      <c r="D622" s="12" t="s">
        <v>55</v>
      </c>
      <c r="E622" s="143" t="s">
        <v>886</v>
      </c>
      <c r="F622" s="98" t="s">
        <v>15</v>
      </c>
      <c r="G622" s="188">
        <f t="shared" ref="G622:H623" si="175">G623</f>
        <v>2625</v>
      </c>
      <c r="H622" s="188">
        <f t="shared" si="175"/>
        <v>2625</v>
      </c>
    </row>
    <row r="623" spans="1:8" s="56" customFormat="1" ht="31.4" x14ac:dyDescent="0.25">
      <c r="A623" s="125" t="s">
        <v>17</v>
      </c>
      <c r="B623" s="144">
        <v>912</v>
      </c>
      <c r="C623" s="12" t="s">
        <v>81</v>
      </c>
      <c r="D623" s="12" t="s">
        <v>55</v>
      </c>
      <c r="E623" s="143" t="s">
        <v>886</v>
      </c>
      <c r="F623" s="98" t="s">
        <v>16</v>
      </c>
      <c r="G623" s="188">
        <f t="shared" si="175"/>
        <v>2625</v>
      </c>
      <c r="H623" s="188">
        <f t="shared" si="175"/>
        <v>2625</v>
      </c>
    </row>
    <row r="624" spans="1:8" s="56" customFormat="1" ht="18.55" x14ac:dyDescent="0.25">
      <c r="A624" s="140" t="s">
        <v>828</v>
      </c>
      <c r="B624" s="144">
        <v>912</v>
      </c>
      <c r="C624" s="12" t="s">
        <v>81</v>
      </c>
      <c r="D624" s="12" t="s">
        <v>55</v>
      </c>
      <c r="E624" s="143" t="s">
        <v>886</v>
      </c>
      <c r="F624" s="98" t="s">
        <v>128</v>
      </c>
      <c r="G624" s="196">
        <v>2625</v>
      </c>
      <c r="H624" s="196">
        <v>2625</v>
      </c>
    </row>
    <row r="625" spans="1:8" s="56" customFormat="1" ht="31.4" x14ac:dyDescent="0.25">
      <c r="A625" s="131" t="s">
        <v>902</v>
      </c>
      <c r="B625" s="144">
        <v>912</v>
      </c>
      <c r="C625" s="12" t="s">
        <v>81</v>
      </c>
      <c r="D625" s="12" t="s">
        <v>55</v>
      </c>
      <c r="E625" s="32" t="s">
        <v>910</v>
      </c>
      <c r="F625" s="166"/>
      <c r="G625" s="186">
        <f>G626+G630+G634+G638</f>
        <v>116814</v>
      </c>
      <c r="H625" s="186">
        <f>H626+H630+H634+H638</f>
        <v>122294</v>
      </c>
    </row>
    <row r="626" spans="1:8" s="56" customFormat="1" ht="18.55" x14ac:dyDescent="0.25">
      <c r="A626" s="134" t="s">
        <v>931</v>
      </c>
      <c r="B626" s="36">
        <v>912</v>
      </c>
      <c r="C626" s="11" t="s">
        <v>81</v>
      </c>
      <c r="D626" s="11" t="s">
        <v>55</v>
      </c>
      <c r="E626" s="37" t="s">
        <v>911</v>
      </c>
      <c r="F626" s="144"/>
      <c r="G626" s="187">
        <f t="shared" ref="G626:H628" si="176">G627</f>
        <v>0</v>
      </c>
      <c r="H626" s="187">
        <f t="shared" si="176"/>
        <v>12815</v>
      </c>
    </row>
    <row r="627" spans="1:8" s="56" customFormat="1" ht="31.4" x14ac:dyDescent="0.25">
      <c r="A627" s="126" t="s">
        <v>413</v>
      </c>
      <c r="B627" s="144">
        <v>912</v>
      </c>
      <c r="C627" s="12" t="s">
        <v>81</v>
      </c>
      <c r="D627" s="12" t="s">
        <v>55</v>
      </c>
      <c r="E627" s="143" t="s">
        <v>911</v>
      </c>
      <c r="F627" s="19" t="s">
        <v>36</v>
      </c>
      <c r="G627" s="188">
        <f t="shared" si="176"/>
        <v>0</v>
      </c>
      <c r="H627" s="188">
        <f t="shared" si="176"/>
        <v>12815</v>
      </c>
    </row>
    <row r="628" spans="1:8" s="56" customFormat="1" ht="18.55" x14ac:dyDescent="0.25">
      <c r="A628" s="125" t="s">
        <v>35</v>
      </c>
      <c r="B628" s="144">
        <v>912</v>
      </c>
      <c r="C628" s="12" t="s">
        <v>81</v>
      </c>
      <c r="D628" s="12" t="s">
        <v>55</v>
      </c>
      <c r="E628" s="143" t="s">
        <v>911</v>
      </c>
      <c r="F628" s="19">
        <v>410</v>
      </c>
      <c r="G628" s="188">
        <f t="shared" si="176"/>
        <v>0</v>
      </c>
      <c r="H628" s="188">
        <f t="shared" si="176"/>
        <v>12815</v>
      </c>
    </row>
    <row r="629" spans="1:8" s="56" customFormat="1" ht="31.4" x14ac:dyDescent="0.25">
      <c r="A629" s="125" t="s">
        <v>136</v>
      </c>
      <c r="B629" s="144">
        <v>912</v>
      </c>
      <c r="C629" s="12" t="s">
        <v>81</v>
      </c>
      <c r="D629" s="12" t="s">
        <v>55</v>
      </c>
      <c r="E629" s="143" t="s">
        <v>911</v>
      </c>
      <c r="F629" s="19" t="s">
        <v>137</v>
      </c>
      <c r="G629" s="188">
        <v>0</v>
      </c>
      <c r="H629" s="188">
        <v>12815</v>
      </c>
    </row>
    <row r="630" spans="1:8" s="56" customFormat="1" ht="18.55" x14ac:dyDescent="0.25">
      <c r="A630" s="134" t="s">
        <v>724</v>
      </c>
      <c r="B630" s="144">
        <v>912</v>
      </c>
      <c r="C630" s="12" t="s">
        <v>81</v>
      </c>
      <c r="D630" s="12" t="s">
        <v>55</v>
      </c>
      <c r="E630" s="37" t="s">
        <v>912</v>
      </c>
      <c r="F630" s="143"/>
      <c r="G630" s="187">
        <f t="shared" ref="G630:H640" si="177">G631</f>
        <v>69498</v>
      </c>
      <c r="H630" s="187">
        <f t="shared" si="177"/>
        <v>60163</v>
      </c>
    </row>
    <row r="631" spans="1:8" s="56" customFormat="1" ht="18.55" x14ac:dyDescent="0.25">
      <c r="A631" s="140" t="s">
        <v>22</v>
      </c>
      <c r="B631" s="144">
        <v>912</v>
      </c>
      <c r="C631" s="12" t="s">
        <v>81</v>
      </c>
      <c r="D631" s="12" t="s">
        <v>55</v>
      </c>
      <c r="E631" s="143" t="s">
        <v>912</v>
      </c>
      <c r="F631" s="144">
        <v>200</v>
      </c>
      <c r="G631" s="188">
        <f t="shared" si="177"/>
        <v>69498</v>
      </c>
      <c r="H631" s="188">
        <f t="shared" si="177"/>
        <v>60163</v>
      </c>
    </row>
    <row r="632" spans="1:8" s="56" customFormat="1" ht="31.4" x14ac:dyDescent="0.25">
      <c r="A632" s="140" t="s">
        <v>17</v>
      </c>
      <c r="B632" s="144">
        <v>912</v>
      </c>
      <c r="C632" s="12" t="s">
        <v>81</v>
      </c>
      <c r="D632" s="12" t="s">
        <v>55</v>
      </c>
      <c r="E632" s="143" t="s">
        <v>912</v>
      </c>
      <c r="F632" s="144">
        <v>240</v>
      </c>
      <c r="G632" s="188">
        <f t="shared" si="177"/>
        <v>69498</v>
      </c>
      <c r="H632" s="188">
        <f t="shared" si="177"/>
        <v>60163</v>
      </c>
    </row>
    <row r="633" spans="1:8" s="56" customFormat="1" ht="18.55" x14ac:dyDescent="0.25">
      <c r="A633" s="140" t="s">
        <v>828</v>
      </c>
      <c r="B633" s="144">
        <v>912</v>
      </c>
      <c r="C633" s="12" t="s">
        <v>81</v>
      </c>
      <c r="D633" s="12" t="s">
        <v>55</v>
      </c>
      <c r="E633" s="143" t="s">
        <v>912</v>
      </c>
      <c r="F633" s="144">
        <v>244</v>
      </c>
      <c r="G633" s="188">
        <v>69498</v>
      </c>
      <c r="H633" s="188">
        <v>60163</v>
      </c>
    </row>
    <row r="634" spans="1:8" s="56" customFormat="1" ht="18.55" x14ac:dyDescent="0.25">
      <c r="A634" s="134" t="s">
        <v>725</v>
      </c>
      <c r="B634" s="144">
        <v>912</v>
      </c>
      <c r="C634" s="12" t="s">
        <v>81</v>
      </c>
      <c r="D634" s="12" t="s">
        <v>55</v>
      </c>
      <c r="E634" s="37" t="s">
        <v>913</v>
      </c>
      <c r="F634" s="143"/>
      <c r="G634" s="187">
        <f t="shared" si="177"/>
        <v>47216</v>
      </c>
      <c r="H634" s="187">
        <f t="shared" si="177"/>
        <v>49216</v>
      </c>
    </row>
    <row r="635" spans="1:8" s="56" customFormat="1" ht="18.55" x14ac:dyDescent="0.25">
      <c r="A635" s="140" t="s">
        <v>22</v>
      </c>
      <c r="B635" s="144">
        <v>912</v>
      </c>
      <c r="C635" s="12" t="s">
        <v>81</v>
      </c>
      <c r="D635" s="12" t="s">
        <v>55</v>
      </c>
      <c r="E635" s="143" t="s">
        <v>913</v>
      </c>
      <c r="F635" s="144">
        <v>200</v>
      </c>
      <c r="G635" s="188">
        <f t="shared" si="177"/>
        <v>47216</v>
      </c>
      <c r="H635" s="188">
        <f t="shared" si="177"/>
        <v>49216</v>
      </c>
    </row>
    <row r="636" spans="1:8" s="56" customFormat="1" ht="31.4" x14ac:dyDescent="0.25">
      <c r="A636" s="140" t="s">
        <v>17</v>
      </c>
      <c r="B636" s="144">
        <v>912</v>
      </c>
      <c r="C636" s="12" t="s">
        <v>81</v>
      </c>
      <c r="D636" s="12" t="s">
        <v>55</v>
      </c>
      <c r="E636" s="143" t="s">
        <v>913</v>
      </c>
      <c r="F636" s="144">
        <v>240</v>
      </c>
      <c r="G636" s="188">
        <f t="shared" si="177"/>
        <v>47216</v>
      </c>
      <c r="H636" s="188">
        <f t="shared" si="177"/>
        <v>49216</v>
      </c>
    </row>
    <row r="637" spans="1:8" s="56" customFormat="1" ht="18.55" x14ac:dyDescent="0.25">
      <c r="A637" s="140" t="s">
        <v>828</v>
      </c>
      <c r="B637" s="144">
        <v>912</v>
      </c>
      <c r="C637" s="12" t="s">
        <v>81</v>
      </c>
      <c r="D637" s="12" t="s">
        <v>55</v>
      </c>
      <c r="E637" s="143" t="s">
        <v>913</v>
      </c>
      <c r="F637" s="144">
        <v>244</v>
      </c>
      <c r="G637" s="188">
        <v>47216</v>
      </c>
      <c r="H637" s="188">
        <v>49216</v>
      </c>
    </row>
    <row r="638" spans="1:8" s="56" customFormat="1" ht="18.55" x14ac:dyDescent="0.25">
      <c r="A638" s="134" t="s">
        <v>726</v>
      </c>
      <c r="B638" s="144">
        <v>912</v>
      </c>
      <c r="C638" s="12" t="s">
        <v>81</v>
      </c>
      <c r="D638" s="12" t="s">
        <v>55</v>
      </c>
      <c r="E638" s="37" t="s">
        <v>914</v>
      </c>
      <c r="F638" s="144"/>
      <c r="G638" s="187">
        <f t="shared" si="177"/>
        <v>100</v>
      </c>
      <c r="H638" s="187">
        <f t="shared" si="177"/>
        <v>100</v>
      </c>
    </row>
    <row r="639" spans="1:8" s="56" customFormat="1" ht="18.55" x14ac:dyDescent="0.25">
      <c r="A639" s="140" t="s">
        <v>22</v>
      </c>
      <c r="B639" s="144">
        <v>912</v>
      </c>
      <c r="C639" s="12" t="s">
        <v>81</v>
      </c>
      <c r="D639" s="12" t="s">
        <v>55</v>
      </c>
      <c r="E639" s="143" t="s">
        <v>914</v>
      </c>
      <c r="F639" s="144">
        <v>200</v>
      </c>
      <c r="G639" s="188">
        <f t="shared" si="177"/>
        <v>100</v>
      </c>
      <c r="H639" s="188">
        <f t="shared" si="177"/>
        <v>100</v>
      </c>
    </row>
    <row r="640" spans="1:8" s="56" customFormat="1" ht="31.4" x14ac:dyDescent="0.25">
      <c r="A640" s="140" t="s">
        <v>17</v>
      </c>
      <c r="B640" s="144">
        <v>912</v>
      </c>
      <c r="C640" s="12" t="s">
        <v>81</v>
      </c>
      <c r="D640" s="12" t="s">
        <v>55</v>
      </c>
      <c r="E640" s="143" t="s">
        <v>914</v>
      </c>
      <c r="F640" s="144">
        <v>240</v>
      </c>
      <c r="G640" s="188">
        <f t="shared" si="177"/>
        <v>100</v>
      </c>
      <c r="H640" s="188">
        <f t="shared" si="177"/>
        <v>100</v>
      </c>
    </row>
    <row r="641" spans="1:8" s="56" customFormat="1" ht="18.55" x14ac:dyDescent="0.25">
      <c r="A641" s="140" t="s">
        <v>828</v>
      </c>
      <c r="B641" s="144">
        <v>912</v>
      </c>
      <c r="C641" s="12" t="s">
        <v>81</v>
      </c>
      <c r="D641" s="12" t="s">
        <v>55</v>
      </c>
      <c r="E641" s="143" t="s">
        <v>914</v>
      </c>
      <c r="F641" s="144">
        <v>244</v>
      </c>
      <c r="G641" s="188">
        <v>100</v>
      </c>
      <c r="H641" s="188">
        <v>100</v>
      </c>
    </row>
    <row r="642" spans="1:8" s="85" customFormat="1" x14ac:dyDescent="0.2">
      <c r="A642" s="33" t="s">
        <v>202</v>
      </c>
      <c r="B642" s="7">
        <v>912</v>
      </c>
      <c r="C642" s="32" t="s">
        <v>81</v>
      </c>
      <c r="D642" s="32" t="s">
        <v>81</v>
      </c>
      <c r="E642" s="32"/>
      <c r="F642" s="32"/>
      <c r="G642" s="182">
        <f>G643+G659</f>
        <v>160934</v>
      </c>
      <c r="H642" s="182">
        <f>H643+H659</f>
        <v>160934</v>
      </c>
    </row>
    <row r="643" spans="1:8" s="56" customFormat="1" ht="55.6" x14ac:dyDescent="0.2">
      <c r="A643" s="64" t="s">
        <v>759</v>
      </c>
      <c r="B643" s="7">
        <v>912</v>
      </c>
      <c r="C643" s="10" t="s">
        <v>81</v>
      </c>
      <c r="D643" s="10" t="s">
        <v>81</v>
      </c>
      <c r="E643" s="10" t="s">
        <v>575</v>
      </c>
      <c r="F643" s="12"/>
      <c r="G643" s="185">
        <f t="shared" ref="G643:H644" si="178">G644</f>
        <v>39825</v>
      </c>
      <c r="H643" s="185">
        <f t="shared" si="178"/>
        <v>39825</v>
      </c>
    </row>
    <row r="644" spans="1:8" s="56" customFormat="1" ht="31.4" x14ac:dyDescent="0.2">
      <c r="A644" s="31" t="s">
        <v>761</v>
      </c>
      <c r="B644" s="7">
        <v>912</v>
      </c>
      <c r="C644" s="10" t="s">
        <v>81</v>
      </c>
      <c r="D644" s="10" t="s">
        <v>81</v>
      </c>
      <c r="E644" s="52" t="s">
        <v>593</v>
      </c>
      <c r="F644" s="63"/>
      <c r="G644" s="186">
        <f t="shared" si="178"/>
        <v>39825</v>
      </c>
      <c r="H644" s="186">
        <f t="shared" si="178"/>
        <v>39825</v>
      </c>
    </row>
    <row r="645" spans="1:8" s="56" customFormat="1" ht="18.55" x14ac:dyDescent="0.2">
      <c r="A645" s="35" t="s">
        <v>576</v>
      </c>
      <c r="B645" s="36">
        <v>912</v>
      </c>
      <c r="C645" s="11" t="s">
        <v>81</v>
      </c>
      <c r="D645" s="11" t="s">
        <v>81</v>
      </c>
      <c r="E645" s="37" t="s">
        <v>597</v>
      </c>
      <c r="F645" s="37"/>
      <c r="G645" s="187">
        <f t="shared" ref="G645:H645" si="179">G646+G651+G655</f>
        <v>39825</v>
      </c>
      <c r="H645" s="187">
        <f t="shared" si="179"/>
        <v>39825</v>
      </c>
    </row>
    <row r="646" spans="1:8" s="56" customFormat="1" ht="47.05" x14ac:dyDescent="0.2">
      <c r="A646" s="67" t="s">
        <v>29</v>
      </c>
      <c r="B646" s="144">
        <v>912</v>
      </c>
      <c r="C646" s="12" t="s">
        <v>81</v>
      </c>
      <c r="D646" s="12" t="s">
        <v>81</v>
      </c>
      <c r="E646" s="143" t="s">
        <v>597</v>
      </c>
      <c r="F646" s="143" t="s">
        <v>30</v>
      </c>
      <c r="G646" s="188">
        <f t="shared" ref="G646:H646" si="180">SUM(G647)</f>
        <v>37543</v>
      </c>
      <c r="H646" s="188">
        <f t="shared" si="180"/>
        <v>37543</v>
      </c>
    </row>
    <row r="647" spans="1:8" s="56" customFormat="1" ht="18.55" x14ac:dyDescent="0.2">
      <c r="A647" s="67" t="s">
        <v>32</v>
      </c>
      <c r="B647" s="144">
        <v>912</v>
      </c>
      <c r="C647" s="12" t="s">
        <v>81</v>
      </c>
      <c r="D647" s="12" t="s">
        <v>81</v>
      </c>
      <c r="E647" s="143" t="s">
        <v>597</v>
      </c>
      <c r="F647" s="143" t="s">
        <v>31</v>
      </c>
      <c r="G647" s="188">
        <f t="shared" ref="G647:H647" si="181">SUM(G648:G650)</f>
        <v>37543</v>
      </c>
      <c r="H647" s="188">
        <f t="shared" si="181"/>
        <v>37543</v>
      </c>
    </row>
    <row r="648" spans="1:8" s="56" customFormat="1" ht="18.55" x14ac:dyDescent="0.2">
      <c r="A648" s="38" t="s">
        <v>217</v>
      </c>
      <c r="B648" s="144">
        <v>912</v>
      </c>
      <c r="C648" s="12" t="s">
        <v>81</v>
      </c>
      <c r="D648" s="12" t="s">
        <v>81</v>
      </c>
      <c r="E648" s="143" t="s">
        <v>597</v>
      </c>
      <c r="F648" s="143" t="s">
        <v>132</v>
      </c>
      <c r="G648" s="188">
        <v>26777</v>
      </c>
      <c r="H648" s="188">
        <v>26777</v>
      </c>
    </row>
    <row r="649" spans="1:8" s="56" customFormat="1" ht="31.4" x14ac:dyDescent="0.2">
      <c r="A649" s="38" t="s">
        <v>131</v>
      </c>
      <c r="B649" s="144">
        <v>912</v>
      </c>
      <c r="C649" s="12" t="s">
        <v>81</v>
      </c>
      <c r="D649" s="12" t="s">
        <v>81</v>
      </c>
      <c r="E649" s="143" t="s">
        <v>597</v>
      </c>
      <c r="F649" s="143" t="s">
        <v>133</v>
      </c>
      <c r="G649" s="188">
        <v>2058</v>
      </c>
      <c r="H649" s="188">
        <v>2058</v>
      </c>
    </row>
    <row r="650" spans="1:8" s="56" customFormat="1" ht="31.4" x14ac:dyDescent="0.2">
      <c r="A650" s="38" t="s">
        <v>221</v>
      </c>
      <c r="B650" s="144">
        <v>912</v>
      </c>
      <c r="C650" s="12" t="s">
        <v>81</v>
      </c>
      <c r="D650" s="12" t="s">
        <v>81</v>
      </c>
      <c r="E650" s="143" t="s">
        <v>597</v>
      </c>
      <c r="F650" s="143" t="s">
        <v>231</v>
      </c>
      <c r="G650" s="188">
        <v>8708</v>
      </c>
      <c r="H650" s="188">
        <v>8708</v>
      </c>
    </row>
    <row r="651" spans="1:8" s="56" customFormat="1" ht="18.55" x14ac:dyDescent="0.2">
      <c r="A651" s="67" t="s">
        <v>22</v>
      </c>
      <c r="B651" s="144">
        <v>912</v>
      </c>
      <c r="C651" s="12" t="s">
        <v>81</v>
      </c>
      <c r="D651" s="12" t="s">
        <v>81</v>
      </c>
      <c r="E651" s="143" t="s">
        <v>597</v>
      </c>
      <c r="F651" s="143" t="s">
        <v>15</v>
      </c>
      <c r="G651" s="188">
        <f t="shared" ref="G651:H651" si="182">G652</f>
        <v>1782</v>
      </c>
      <c r="H651" s="188">
        <f t="shared" si="182"/>
        <v>1782</v>
      </c>
    </row>
    <row r="652" spans="1:8" s="56" customFormat="1" ht="31.4" x14ac:dyDescent="0.2">
      <c r="A652" s="67" t="s">
        <v>17</v>
      </c>
      <c r="B652" s="144">
        <v>912</v>
      </c>
      <c r="C652" s="12" t="s">
        <v>81</v>
      </c>
      <c r="D652" s="12" t="s">
        <v>81</v>
      </c>
      <c r="E652" s="143" t="s">
        <v>597</v>
      </c>
      <c r="F652" s="143" t="s">
        <v>16</v>
      </c>
      <c r="G652" s="188">
        <f t="shared" ref="G652:H652" si="183">G653+G654</f>
        <v>1782</v>
      </c>
      <c r="H652" s="188">
        <f t="shared" si="183"/>
        <v>1782</v>
      </c>
    </row>
    <row r="653" spans="1:8" s="56" customFormat="1" ht="31.4" x14ac:dyDescent="0.2">
      <c r="A653" s="68" t="s">
        <v>539</v>
      </c>
      <c r="B653" s="144">
        <v>912</v>
      </c>
      <c r="C653" s="12" t="s">
        <v>81</v>
      </c>
      <c r="D653" s="12" t="s">
        <v>81</v>
      </c>
      <c r="E653" s="143" t="s">
        <v>597</v>
      </c>
      <c r="F653" s="143" t="s">
        <v>468</v>
      </c>
      <c r="G653" s="188">
        <v>987</v>
      </c>
      <c r="H653" s="188">
        <v>987</v>
      </c>
    </row>
    <row r="654" spans="1:8" s="56" customFormat="1" ht="18.55" x14ac:dyDescent="0.2">
      <c r="A654" s="38" t="s">
        <v>828</v>
      </c>
      <c r="B654" s="144">
        <v>912</v>
      </c>
      <c r="C654" s="12" t="s">
        <v>81</v>
      </c>
      <c r="D654" s="12" t="s">
        <v>81</v>
      </c>
      <c r="E654" s="143" t="s">
        <v>597</v>
      </c>
      <c r="F654" s="143" t="s">
        <v>128</v>
      </c>
      <c r="G654" s="188">
        <v>795</v>
      </c>
      <c r="H654" s="188">
        <v>795</v>
      </c>
    </row>
    <row r="655" spans="1:8" s="56" customFormat="1" ht="18.55" x14ac:dyDescent="0.2">
      <c r="A655" s="41" t="s">
        <v>13</v>
      </c>
      <c r="B655" s="144">
        <v>912</v>
      </c>
      <c r="C655" s="12" t="s">
        <v>81</v>
      </c>
      <c r="D655" s="12" t="s">
        <v>81</v>
      </c>
      <c r="E655" s="143" t="s">
        <v>597</v>
      </c>
      <c r="F655" s="143" t="s">
        <v>14</v>
      </c>
      <c r="G655" s="188">
        <f t="shared" ref="G655:H655" si="184">G656</f>
        <v>500</v>
      </c>
      <c r="H655" s="188">
        <f t="shared" si="184"/>
        <v>500</v>
      </c>
    </row>
    <row r="656" spans="1:8" s="56" customFormat="1" ht="18.55" x14ac:dyDescent="0.2">
      <c r="A656" s="38" t="s">
        <v>34</v>
      </c>
      <c r="B656" s="144">
        <v>912</v>
      </c>
      <c r="C656" s="12" t="s">
        <v>81</v>
      </c>
      <c r="D656" s="12" t="s">
        <v>81</v>
      </c>
      <c r="E656" s="143" t="s">
        <v>597</v>
      </c>
      <c r="F656" s="143" t="s">
        <v>33</v>
      </c>
      <c r="G656" s="188">
        <f>SUM(G657:G658)</f>
        <v>500</v>
      </c>
      <c r="H656" s="188">
        <f>SUM(H657:H658)</f>
        <v>500</v>
      </c>
    </row>
    <row r="657" spans="1:8" s="56" customFormat="1" ht="18.55" x14ac:dyDescent="0.2">
      <c r="A657" s="38" t="s">
        <v>125</v>
      </c>
      <c r="B657" s="144">
        <v>912</v>
      </c>
      <c r="C657" s="12" t="s">
        <v>81</v>
      </c>
      <c r="D657" s="12" t="s">
        <v>81</v>
      </c>
      <c r="E657" s="143" t="s">
        <v>597</v>
      </c>
      <c r="F657" s="143" t="s">
        <v>129</v>
      </c>
      <c r="G657" s="188">
        <v>498</v>
      </c>
      <c r="H657" s="188">
        <v>498</v>
      </c>
    </row>
    <row r="658" spans="1:8" s="56" customFormat="1" ht="18.55" x14ac:dyDescent="0.2">
      <c r="A658" s="38" t="s">
        <v>134</v>
      </c>
      <c r="B658" s="144">
        <v>912</v>
      </c>
      <c r="C658" s="12" t="s">
        <v>81</v>
      </c>
      <c r="D658" s="12" t="s">
        <v>81</v>
      </c>
      <c r="E658" s="143" t="s">
        <v>597</v>
      </c>
      <c r="F658" s="143" t="s">
        <v>135</v>
      </c>
      <c r="G658" s="188">
        <v>2</v>
      </c>
      <c r="H658" s="188">
        <v>2</v>
      </c>
    </row>
    <row r="659" spans="1:8" s="56" customFormat="1" ht="55.6" x14ac:dyDescent="0.3">
      <c r="A659" s="154" t="s">
        <v>882</v>
      </c>
      <c r="B659" s="7">
        <v>912</v>
      </c>
      <c r="C659" s="10" t="s">
        <v>81</v>
      </c>
      <c r="D659" s="10" t="s">
        <v>81</v>
      </c>
      <c r="E659" s="161" t="s">
        <v>884</v>
      </c>
      <c r="F659" s="10"/>
      <c r="G659" s="194">
        <f t="shared" ref="G659:H660" si="185">G660</f>
        <v>121109</v>
      </c>
      <c r="H659" s="194">
        <f t="shared" si="185"/>
        <v>121109</v>
      </c>
    </row>
    <row r="660" spans="1:8" s="56" customFormat="1" ht="30.85" customHeight="1" x14ac:dyDescent="0.25">
      <c r="A660" s="131" t="s">
        <v>924</v>
      </c>
      <c r="B660" s="7">
        <v>912</v>
      </c>
      <c r="C660" s="10" t="s">
        <v>81</v>
      </c>
      <c r="D660" s="10" t="s">
        <v>81</v>
      </c>
      <c r="E660" s="32" t="s">
        <v>885</v>
      </c>
      <c r="F660" s="32"/>
      <c r="G660" s="189">
        <f t="shared" si="185"/>
        <v>121109</v>
      </c>
      <c r="H660" s="189">
        <f t="shared" si="185"/>
        <v>121109</v>
      </c>
    </row>
    <row r="661" spans="1:8" s="56" customFormat="1" ht="18.55" x14ac:dyDescent="0.25">
      <c r="A661" s="145" t="s">
        <v>737</v>
      </c>
      <c r="B661" s="36">
        <v>912</v>
      </c>
      <c r="C661" s="11" t="s">
        <v>81</v>
      </c>
      <c r="D661" s="11" t="s">
        <v>81</v>
      </c>
      <c r="E661" s="37" t="s">
        <v>916</v>
      </c>
      <c r="F661" s="76"/>
      <c r="G661" s="187">
        <f t="shared" ref="G661:H661" si="186">G662+G667+G671</f>
        <v>121109</v>
      </c>
      <c r="H661" s="187">
        <f t="shared" si="186"/>
        <v>121109</v>
      </c>
    </row>
    <row r="662" spans="1:8" s="56" customFormat="1" ht="47.05" x14ac:dyDescent="0.25">
      <c r="A662" s="125" t="s">
        <v>29</v>
      </c>
      <c r="B662" s="144">
        <v>912</v>
      </c>
      <c r="C662" s="12" t="s">
        <v>81</v>
      </c>
      <c r="D662" s="12" t="s">
        <v>81</v>
      </c>
      <c r="E662" s="143" t="s">
        <v>916</v>
      </c>
      <c r="F662" s="143" t="s">
        <v>30</v>
      </c>
      <c r="G662" s="188">
        <f t="shared" ref="G662:H662" si="187">G663</f>
        <v>113894</v>
      </c>
      <c r="H662" s="188">
        <f t="shared" si="187"/>
        <v>113894</v>
      </c>
    </row>
    <row r="663" spans="1:8" s="56" customFormat="1" ht="18.55" x14ac:dyDescent="0.25">
      <c r="A663" s="125" t="s">
        <v>32</v>
      </c>
      <c r="B663" s="144">
        <v>912</v>
      </c>
      <c r="C663" s="12" t="s">
        <v>81</v>
      </c>
      <c r="D663" s="12" t="s">
        <v>81</v>
      </c>
      <c r="E663" s="143" t="s">
        <v>916</v>
      </c>
      <c r="F663" s="143" t="s">
        <v>31</v>
      </c>
      <c r="G663" s="188">
        <f t="shared" ref="G663:H663" si="188">G664+G665+G666</f>
        <v>113894</v>
      </c>
      <c r="H663" s="188">
        <f t="shared" si="188"/>
        <v>113894</v>
      </c>
    </row>
    <row r="664" spans="1:8" s="56" customFormat="1" ht="18.55" x14ac:dyDescent="0.25">
      <c r="A664" s="140" t="s">
        <v>217</v>
      </c>
      <c r="B664" s="144">
        <v>912</v>
      </c>
      <c r="C664" s="12" t="s">
        <v>81</v>
      </c>
      <c r="D664" s="12" t="s">
        <v>81</v>
      </c>
      <c r="E664" s="143" t="s">
        <v>916</v>
      </c>
      <c r="F664" s="143" t="s">
        <v>132</v>
      </c>
      <c r="G664" s="192">
        <f>85093-13701</f>
        <v>71392</v>
      </c>
      <c r="H664" s="192">
        <f>85093-13701</f>
        <v>71392</v>
      </c>
    </row>
    <row r="665" spans="1:8" s="56" customFormat="1" ht="31.4" x14ac:dyDescent="0.25">
      <c r="A665" s="140" t="s">
        <v>131</v>
      </c>
      <c r="B665" s="144">
        <v>912</v>
      </c>
      <c r="C665" s="12" t="s">
        <v>81</v>
      </c>
      <c r="D665" s="12" t="s">
        <v>81</v>
      </c>
      <c r="E665" s="143" t="s">
        <v>916</v>
      </c>
      <c r="F665" s="143" t="s">
        <v>133</v>
      </c>
      <c r="G665" s="188">
        <f>18484-2400</f>
        <v>16084</v>
      </c>
      <c r="H665" s="188">
        <f>18484-2400</f>
        <v>16084</v>
      </c>
    </row>
    <row r="666" spans="1:8" s="56" customFormat="1" ht="31.4" x14ac:dyDescent="0.25">
      <c r="A666" s="140" t="s">
        <v>221</v>
      </c>
      <c r="B666" s="144">
        <v>912</v>
      </c>
      <c r="C666" s="12" t="s">
        <v>81</v>
      </c>
      <c r="D666" s="12" t="s">
        <v>81</v>
      </c>
      <c r="E666" s="143" t="s">
        <v>916</v>
      </c>
      <c r="F666" s="143" t="s">
        <v>231</v>
      </c>
      <c r="G666" s="188">
        <f>31280-4862</f>
        <v>26418</v>
      </c>
      <c r="H666" s="188">
        <f>31280-4862</f>
        <v>26418</v>
      </c>
    </row>
    <row r="667" spans="1:8" s="56" customFormat="1" ht="18.55" x14ac:dyDescent="0.25">
      <c r="A667" s="125" t="s">
        <v>22</v>
      </c>
      <c r="B667" s="144">
        <v>912</v>
      </c>
      <c r="C667" s="12" t="s">
        <v>81</v>
      </c>
      <c r="D667" s="12" t="s">
        <v>81</v>
      </c>
      <c r="E667" s="143" t="s">
        <v>916</v>
      </c>
      <c r="F667" s="143" t="s">
        <v>15</v>
      </c>
      <c r="G667" s="188">
        <f t="shared" ref="G667:H667" si="189">G668</f>
        <v>7100</v>
      </c>
      <c r="H667" s="188">
        <f t="shared" si="189"/>
        <v>7100</v>
      </c>
    </row>
    <row r="668" spans="1:8" s="56" customFormat="1" ht="31.4" x14ac:dyDescent="0.25">
      <c r="A668" s="125" t="s">
        <v>17</v>
      </c>
      <c r="B668" s="144">
        <v>912</v>
      </c>
      <c r="C668" s="12" t="s">
        <v>81</v>
      </c>
      <c r="D668" s="12" t="s">
        <v>81</v>
      </c>
      <c r="E668" s="143" t="s">
        <v>916</v>
      </c>
      <c r="F668" s="143" t="s">
        <v>16</v>
      </c>
      <c r="G668" s="188">
        <f t="shared" ref="G668:H668" si="190">G669+G670</f>
        <v>7100</v>
      </c>
      <c r="H668" s="188">
        <f t="shared" si="190"/>
        <v>7100</v>
      </c>
    </row>
    <row r="669" spans="1:8" s="56" customFormat="1" ht="31.4" x14ac:dyDescent="0.25">
      <c r="A669" s="173" t="s">
        <v>539</v>
      </c>
      <c r="B669" s="144">
        <v>912</v>
      </c>
      <c r="C669" s="12" t="s">
        <v>81</v>
      </c>
      <c r="D669" s="12" t="s">
        <v>81</v>
      </c>
      <c r="E669" s="143" t="s">
        <v>916</v>
      </c>
      <c r="F669" s="143" t="s">
        <v>468</v>
      </c>
      <c r="G669" s="188">
        <f t="shared" ref="G669:H669" si="191">4297+814</f>
        <v>5111</v>
      </c>
      <c r="H669" s="188">
        <f t="shared" si="191"/>
        <v>5111</v>
      </c>
    </row>
    <row r="670" spans="1:8" s="56" customFormat="1" ht="18.55" x14ac:dyDescent="0.25">
      <c r="A670" s="140" t="s">
        <v>828</v>
      </c>
      <c r="B670" s="144">
        <v>912</v>
      </c>
      <c r="C670" s="12" t="s">
        <v>81</v>
      </c>
      <c r="D670" s="12" t="s">
        <v>81</v>
      </c>
      <c r="E670" s="143" t="s">
        <v>916</v>
      </c>
      <c r="F670" s="143" t="s">
        <v>128</v>
      </c>
      <c r="G670" s="188">
        <f>1561+6326+428-6326</f>
        <v>1989</v>
      </c>
      <c r="H670" s="188">
        <f>1561+6326+428-6326</f>
        <v>1989</v>
      </c>
    </row>
    <row r="671" spans="1:8" s="56" customFormat="1" ht="18.55" x14ac:dyDescent="0.25">
      <c r="A671" s="130" t="s">
        <v>13</v>
      </c>
      <c r="B671" s="144">
        <v>912</v>
      </c>
      <c r="C671" s="12" t="s">
        <v>81</v>
      </c>
      <c r="D671" s="12" t="s">
        <v>81</v>
      </c>
      <c r="E671" s="143" t="s">
        <v>916</v>
      </c>
      <c r="F671" s="143" t="s">
        <v>14</v>
      </c>
      <c r="G671" s="188">
        <f t="shared" ref="G671:H671" si="192">G672</f>
        <v>115</v>
      </c>
      <c r="H671" s="188">
        <f t="shared" si="192"/>
        <v>115</v>
      </c>
    </row>
    <row r="672" spans="1:8" s="56" customFormat="1" ht="18.55" x14ac:dyDescent="0.25">
      <c r="A672" s="140" t="s">
        <v>34</v>
      </c>
      <c r="B672" s="144">
        <v>912</v>
      </c>
      <c r="C672" s="12" t="s">
        <v>81</v>
      </c>
      <c r="D672" s="12" t="s">
        <v>81</v>
      </c>
      <c r="E672" s="143" t="s">
        <v>916</v>
      </c>
      <c r="F672" s="143" t="s">
        <v>33</v>
      </c>
      <c r="G672" s="188">
        <f t="shared" ref="G672:H672" si="193">G673+G674</f>
        <v>115</v>
      </c>
      <c r="H672" s="188">
        <f t="shared" si="193"/>
        <v>115</v>
      </c>
    </row>
    <row r="673" spans="1:8" s="56" customFormat="1" ht="18.55" x14ac:dyDescent="0.25">
      <c r="A673" s="140" t="s">
        <v>125</v>
      </c>
      <c r="B673" s="144">
        <v>912</v>
      </c>
      <c r="C673" s="12" t="s">
        <v>81</v>
      </c>
      <c r="D673" s="12" t="s">
        <v>81</v>
      </c>
      <c r="E673" s="143" t="s">
        <v>916</v>
      </c>
      <c r="F673" s="143" t="s">
        <v>129</v>
      </c>
      <c r="G673" s="188">
        <f t="shared" ref="G673:H673" si="194">100+5</f>
        <v>105</v>
      </c>
      <c r="H673" s="188">
        <f t="shared" si="194"/>
        <v>105</v>
      </c>
    </row>
    <row r="674" spans="1:8" s="56" customFormat="1" ht="18.55" x14ac:dyDescent="0.25">
      <c r="A674" s="140" t="s">
        <v>134</v>
      </c>
      <c r="B674" s="144">
        <v>912</v>
      </c>
      <c r="C674" s="12" t="s">
        <v>81</v>
      </c>
      <c r="D674" s="12" t="s">
        <v>81</v>
      </c>
      <c r="E674" s="143" t="s">
        <v>916</v>
      </c>
      <c r="F674" s="143" t="s">
        <v>135</v>
      </c>
      <c r="G674" s="188">
        <f>5+5+190-190</f>
        <v>10</v>
      </c>
      <c r="H674" s="188">
        <f>5+5+190-190</f>
        <v>10</v>
      </c>
    </row>
    <row r="675" spans="1:8" s="18" customFormat="1" x14ac:dyDescent="0.2">
      <c r="A675" s="31" t="s">
        <v>189</v>
      </c>
      <c r="B675" s="7">
        <v>912</v>
      </c>
      <c r="C675" s="32" t="s">
        <v>59</v>
      </c>
      <c r="D675" s="143"/>
      <c r="E675" s="143"/>
      <c r="F675" s="144"/>
      <c r="G675" s="182">
        <f t="shared" ref="G675:H677" si="195">G676</f>
        <v>1200</v>
      </c>
      <c r="H675" s="182">
        <f t="shared" si="195"/>
        <v>1200</v>
      </c>
    </row>
    <row r="676" spans="1:8" s="18" customFormat="1" x14ac:dyDescent="0.2">
      <c r="A676" s="33" t="s">
        <v>303</v>
      </c>
      <c r="B676" s="7">
        <v>912</v>
      </c>
      <c r="C676" s="32" t="s">
        <v>59</v>
      </c>
      <c r="D676" s="32" t="s">
        <v>81</v>
      </c>
      <c r="E676" s="32"/>
      <c r="F676" s="32"/>
      <c r="G676" s="182">
        <f t="shared" si="195"/>
        <v>1200</v>
      </c>
      <c r="H676" s="182">
        <f t="shared" si="195"/>
        <v>1200</v>
      </c>
    </row>
    <row r="677" spans="1:8" s="18" customFormat="1" ht="47.05" x14ac:dyDescent="0.2">
      <c r="A677" s="31" t="s">
        <v>688</v>
      </c>
      <c r="B677" s="7">
        <v>912</v>
      </c>
      <c r="C677" s="32" t="s">
        <v>59</v>
      </c>
      <c r="D677" s="32" t="s">
        <v>81</v>
      </c>
      <c r="E677" s="32" t="s">
        <v>304</v>
      </c>
      <c r="F677" s="32"/>
      <c r="G677" s="182">
        <f t="shared" si="195"/>
        <v>1200</v>
      </c>
      <c r="H677" s="182">
        <f t="shared" si="195"/>
        <v>1200</v>
      </c>
    </row>
    <row r="678" spans="1:8" s="73" customFormat="1" ht="32.799999999999997" x14ac:dyDescent="0.2">
      <c r="A678" s="141" t="s">
        <v>780</v>
      </c>
      <c r="B678" s="6">
        <v>912</v>
      </c>
      <c r="C678" s="142" t="s">
        <v>59</v>
      </c>
      <c r="D678" s="142" t="s">
        <v>81</v>
      </c>
      <c r="E678" s="142" t="s">
        <v>687</v>
      </c>
      <c r="F678" s="142"/>
      <c r="G678" s="191">
        <f t="shared" ref="G678:H678" si="196">G679+G684</f>
        <v>1200</v>
      </c>
      <c r="H678" s="191">
        <f t="shared" si="196"/>
        <v>1200</v>
      </c>
    </row>
    <row r="679" spans="1:8" s="18" customFormat="1" ht="31.4" x14ac:dyDescent="0.2">
      <c r="A679" s="31" t="s">
        <v>306</v>
      </c>
      <c r="B679" s="7">
        <v>912</v>
      </c>
      <c r="C679" s="32" t="s">
        <v>59</v>
      </c>
      <c r="D679" s="32" t="s">
        <v>81</v>
      </c>
      <c r="E679" s="52" t="s">
        <v>517</v>
      </c>
      <c r="F679" s="36"/>
      <c r="G679" s="182">
        <f t="shared" ref="G679:H682" si="197">G680</f>
        <v>600</v>
      </c>
      <c r="H679" s="182">
        <f t="shared" si="197"/>
        <v>600</v>
      </c>
    </row>
    <row r="680" spans="1:8" s="18" customFormat="1" ht="31.4" x14ac:dyDescent="0.2">
      <c r="A680" s="35" t="s">
        <v>781</v>
      </c>
      <c r="B680" s="36">
        <v>912</v>
      </c>
      <c r="C680" s="37" t="s">
        <v>59</v>
      </c>
      <c r="D680" s="37" t="s">
        <v>81</v>
      </c>
      <c r="E680" s="53" t="s">
        <v>518</v>
      </c>
      <c r="F680" s="36"/>
      <c r="G680" s="201">
        <f t="shared" si="197"/>
        <v>600</v>
      </c>
      <c r="H680" s="201">
        <f t="shared" si="197"/>
        <v>600</v>
      </c>
    </row>
    <row r="681" spans="1:8" s="18" customFormat="1" x14ac:dyDescent="0.2">
      <c r="A681" s="38" t="s">
        <v>22</v>
      </c>
      <c r="B681" s="144">
        <v>912</v>
      </c>
      <c r="C681" s="143" t="s">
        <v>59</v>
      </c>
      <c r="D681" s="143" t="s">
        <v>81</v>
      </c>
      <c r="E681" s="143" t="s">
        <v>518</v>
      </c>
      <c r="F681" s="144">
        <v>200</v>
      </c>
      <c r="G681" s="192">
        <f t="shared" si="197"/>
        <v>600</v>
      </c>
      <c r="H681" s="192">
        <f t="shared" si="197"/>
        <v>600</v>
      </c>
    </row>
    <row r="682" spans="1:8" s="18" customFormat="1" ht="31.4" x14ac:dyDescent="0.2">
      <c r="A682" s="38" t="s">
        <v>17</v>
      </c>
      <c r="B682" s="144">
        <v>912</v>
      </c>
      <c r="C682" s="143" t="s">
        <v>59</v>
      </c>
      <c r="D682" s="143" t="s">
        <v>81</v>
      </c>
      <c r="E682" s="143" t="s">
        <v>518</v>
      </c>
      <c r="F682" s="144">
        <v>240</v>
      </c>
      <c r="G682" s="192">
        <f t="shared" si="197"/>
        <v>600</v>
      </c>
      <c r="H682" s="192">
        <f t="shared" si="197"/>
        <v>600</v>
      </c>
    </row>
    <row r="683" spans="1:8" s="18" customFormat="1" x14ac:dyDescent="0.2">
      <c r="A683" s="38" t="s">
        <v>828</v>
      </c>
      <c r="B683" s="144">
        <v>912</v>
      </c>
      <c r="C683" s="143" t="s">
        <v>59</v>
      </c>
      <c r="D683" s="143" t="s">
        <v>81</v>
      </c>
      <c r="E683" s="143" t="s">
        <v>518</v>
      </c>
      <c r="F683" s="144">
        <v>244</v>
      </c>
      <c r="G683" s="192">
        <v>600</v>
      </c>
      <c r="H683" s="192">
        <v>600</v>
      </c>
    </row>
    <row r="684" spans="1:8" s="18" customFormat="1" ht="16.399999999999999" x14ac:dyDescent="0.2">
      <c r="A684" s="31" t="s">
        <v>305</v>
      </c>
      <c r="B684" s="7">
        <v>912</v>
      </c>
      <c r="C684" s="32" t="s">
        <v>59</v>
      </c>
      <c r="D684" s="32" t="s">
        <v>81</v>
      </c>
      <c r="E684" s="52" t="s">
        <v>519</v>
      </c>
      <c r="F684" s="6"/>
      <c r="G684" s="182">
        <f t="shared" ref="G684:H687" si="198">G685</f>
        <v>600</v>
      </c>
      <c r="H684" s="182">
        <f t="shared" si="198"/>
        <v>600</v>
      </c>
    </row>
    <row r="685" spans="1:8" s="18" customFormat="1" x14ac:dyDescent="0.2">
      <c r="A685" s="35" t="s">
        <v>516</v>
      </c>
      <c r="B685" s="36">
        <v>912</v>
      </c>
      <c r="C685" s="37" t="s">
        <v>59</v>
      </c>
      <c r="D685" s="37" t="s">
        <v>81</v>
      </c>
      <c r="E685" s="53" t="s">
        <v>520</v>
      </c>
      <c r="F685" s="37"/>
      <c r="G685" s="201">
        <f t="shared" si="198"/>
        <v>600</v>
      </c>
      <c r="H685" s="201">
        <f t="shared" si="198"/>
        <v>600</v>
      </c>
    </row>
    <row r="686" spans="1:8" s="18" customFormat="1" x14ac:dyDescent="0.2">
      <c r="A686" s="38" t="s">
        <v>22</v>
      </c>
      <c r="B686" s="144">
        <v>912</v>
      </c>
      <c r="C686" s="143" t="s">
        <v>59</v>
      </c>
      <c r="D686" s="143" t="s">
        <v>81</v>
      </c>
      <c r="E686" s="55" t="s">
        <v>520</v>
      </c>
      <c r="F686" s="144">
        <v>200</v>
      </c>
      <c r="G686" s="192">
        <f t="shared" si="198"/>
        <v>600</v>
      </c>
      <c r="H686" s="192">
        <f t="shared" si="198"/>
        <v>600</v>
      </c>
    </row>
    <row r="687" spans="1:8" s="18" customFormat="1" ht="31.4" x14ac:dyDescent="0.2">
      <c r="A687" s="38" t="s">
        <v>17</v>
      </c>
      <c r="B687" s="144">
        <v>912</v>
      </c>
      <c r="C687" s="143" t="s">
        <v>59</v>
      </c>
      <c r="D687" s="143" t="s">
        <v>81</v>
      </c>
      <c r="E687" s="55" t="s">
        <v>520</v>
      </c>
      <c r="F687" s="144">
        <v>240</v>
      </c>
      <c r="G687" s="192">
        <f t="shared" si="198"/>
        <v>600</v>
      </c>
      <c r="H687" s="192">
        <f t="shared" si="198"/>
        <v>600</v>
      </c>
    </row>
    <row r="688" spans="1:8" s="18" customFormat="1" x14ac:dyDescent="0.2">
      <c r="A688" s="38" t="s">
        <v>828</v>
      </c>
      <c r="B688" s="144">
        <v>912</v>
      </c>
      <c r="C688" s="143" t="s">
        <v>59</v>
      </c>
      <c r="D688" s="143" t="s">
        <v>81</v>
      </c>
      <c r="E688" s="55" t="s">
        <v>520</v>
      </c>
      <c r="F688" s="144">
        <v>244</v>
      </c>
      <c r="G688" s="192">
        <v>600</v>
      </c>
      <c r="H688" s="192">
        <v>600</v>
      </c>
    </row>
    <row r="689" spans="1:8" ht="18.55" x14ac:dyDescent="0.2">
      <c r="A689" s="8" t="s">
        <v>66</v>
      </c>
      <c r="B689" s="7">
        <v>912</v>
      </c>
      <c r="C689" s="10" t="s">
        <v>65</v>
      </c>
      <c r="D689" s="10"/>
      <c r="E689" s="10"/>
      <c r="F689" s="10"/>
      <c r="G689" s="200">
        <f>G690+G752</f>
        <v>725394.47</v>
      </c>
      <c r="H689" s="200">
        <f>H690+H752</f>
        <v>732680.79</v>
      </c>
    </row>
    <row r="690" spans="1:8" ht="21.75" customHeight="1" x14ac:dyDescent="0.2">
      <c r="A690" s="44" t="s">
        <v>95</v>
      </c>
      <c r="B690" s="7">
        <v>912</v>
      </c>
      <c r="C690" s="32" t="s">
        <v>65</v>
      </c>
      <c r="D690" s="32" t="s">
        <v>52</v>
      </c>
      <c r="E690" s="45" t="s">
        <v>92</v>
      </c>
      <c r="F690" s="19"/>
      <c r="G690" s="182">
        <f>G691</f>
        <v>722208.47</v>
      </c>
      <c r="H690" s="182">
        <f>H691</f>
        <v>729494.79</v>
      </c>
    </row>
    <row r="691" spans="1:8" ht="31.4" x14ac:dyDescent="0.2">
      <c r="A691" s="46" t="s">
        <v>642</v>
      </c>
      <c r="B691" s="7">
        <v>912</v>
      </c>
      <c r="C691" s="32" t="s">
        <v>65</v>
      </c>
      <c r="D691" s="7" t="s">
        <v>52</v>
      </c>
      <c r="E691" s="32" t="s">
        <v>271</v>
      </c>
      <c r="F691" s="32"/>
      <c r="G691" s="182">
        <f t="shared" ref="G691:H692" si="199">G692</f>
        <v>722208.47</v>
      </c>
      <c r="H691" s="182">
        <f t="shared" si="199"/>
        <v>729494.79</v>
      </c>
    </row>
    <row r="692" spans="1:8" ht="16.399999999999999" x14ac:dyDescent="0.2">
      <c r="A692" s="57" t="s">
        <v>7</v>
      </c>
      <c r="B692" s="6">
        <v>912</v>
      </c>
      <c r="C692" s="142" t="s">
        <v>65</v>
      </c>
      <c r="D692" s="142" t="s">
        <v>52</v>
      </c>
      <c r="E692" s="142" t="s">
        <v>330</v>
      </c>
      <c r="F692" s="142"/>
      <c r="G692" s="191">
        <f t="shared" si="199"/>
        <v>722208.47</v>
      </c>
      <c r="H692" s="191">
        <f t="shared" si="199"/>
        <v>729494.79</v>
      </c>
    </row>
    <row r="693" spans="1:8" ht="62.75" x14ac:dyDescent="0.2">
      <c r="A693" s="46" t="s">
        <v>331</v>
      </c>
      <c r="B693" s="7">
        <v>912</v>
      </c>
      <c r="C693" s="32" t="s">
        <v>65</v>
      </c>
      <c r="D693" s="32" t="s">
        <v>52</v>
      </c>
      <c r="E693" s="52" t="s">
        <v>332</v>
      </c>
      <c r="F693" s="63"/>
      <c r="G693" s="182">
        <f>G694+G719+G736+G748</f>
        <v>722208.47</v>
      </c>
      <c r="H693" s="182">
        <f>H694+H719+H736+H748</f>
        <v>729494.79</v>
      </c>
    </row>
    <row r="694" spans="1:8" ht="28.55" x14ac:dyDescent="0.2">
      <c r="A694" s="131" t="s">
        <v>849</v>
      </c>
      <c r="B694" s="6">
        <v>912</v>
      </c>
      <c r="C694" s="81" t="s">
        <v>65</v>
      </c>
      <c r="D694" s="81" t="s">
        <v>52</v>
      </c>
      <c r="E694" s="142" t="s">
        <v>654</v>
      </c>
      <c r="F694" s="142"/>
      <c r="G694" s="186">
        <f t="shared" ref="G694:H694" si="200">G695+G707</f>
        <v>25873</v>
      </c>
      <c r="H694" s="186">
        <f t="shared" si="200"/>
        <v>25873</v>
      </c>
    </row>
    <row r="695" spans="1:8" ht="47.05" x14ac:dyDescent="0.25">
      <c r="A695" s="145" t="s">
        <v>850</v>
      </c>
      <c r="B695" s="36">
        <v>912</v>
      </c>
      <c r="C695" s="37" t="s">
        <v>65</v>
      </c>
      <c r="D695" s="37" t="s">
        <v>52</v>
      </c>
      <c r="E695" s="37" t="s">
        <v>812</v>
      </c>
      <c r="F695" s="37"/>
      <c r="G695" s="188">
        <f t="shared" ref="G695:H695" si="201">G696+G701+G704</f>
        <v>4338</v>
      </c>
      <c r="H695" s="188">
        <f t="shared" si="201"/>
        <v>4338</v>
      </c>
    </row>
    <row r="696" spans="1:8" ht="47.05" x14ac:dyDescent="0.2">
      <c r="A696" s="38" t="s">
        <v>29</v>
      </c>
      <c r="B696" s="144">
        <v>912</v>
      </c>
      <c r="C696" s="143" t="s">
        <v>65</v>
      </c>
      <c r="D696" s="143" t="s">
        <v>52</v>
      </c>
      <c r="E696" s="143" t="s">
        <v>812</v>
      </c>
      <c r="F696" s="143" t="s">
        <v>30</v>
      </c>
      <c r="G696" s="188">
        <f>G697</f>
        <v>1897</v>
      </c>
      <c r="H696" s="188">
        <f>H697</f>
        <v>1897</v>
      </c>
    </row>
    <row r="697" spans="1:8" x14ac:dyDescent="0.2">
      <c r="A697" s="38" t="s">
        <v>32</v>
      </c>
      <c r="B697" s="144">
        <v>912</v>
      </c>
      <c r="C697" s="143" t="s">
        <v>65</v>
      </c>
      <c r="D697" s="143" t="s">
        <v>52</v>
      </c>
      <c r="E697" s="143" t="s">
        <v>812</v>
      </c>
      <c r="F697" s="143" t="s">
        <v>31</v>
      </c>
      <c r="G697" s="188">
        <f>SUM(G698:G700)</f>
        <v>1897</v>
      </c>
      <c r="H697" s="188">
        <f>SUM(H698:H700)</f>
        <v>1897</v>
      </c>
    </row>
    <row r="698" spans="1:8" x14ac:dyDescent="0.2">
      <c r="A698" s="38" t="s">
        <v>217</v>
      </c>
      <c r="B698" s="144">
        <v>912</v>
      </c>
      <c r="C698" s="143" t="s">
        <v>65</v>
      </c>
      <c r="D698" s="143" t="s">
        <v>52</v>
      </c>
      <c r="E698" s="143" t="s">
        <v>812</v>
      </c>
      <c r="F698" s="143" t="s">
        <v>132</v>
      </c>
      <c r="G698" s="188">
        <v>1097</v>
      </c>
      <c r="H698" s="188">
        <v>1097</v>
      </c>
    </row>
    <row r="699" spans="1:8" ht="31.4" x14ac:dyDescent="0.2">
      <c r="A699" s="38" t="s">
        <v>131</v>
      </c>
      <c r="B699" s="144">
        <v>912</v>
      </c>
      <c r="C699" s="143" t="s">
        <v>65</v>
      </c>
      <c r="D699" s="143" t="s">
        <v>52</v>
      </c>
      <c r="E699" s="143" t="s">
        <v>812</v>
      </c>
      <c r="F699" s="143" t="s">
        <v>133</v>
      </c>
      <c r="G699" s="188">
        <v>360</v>
      </c>
      <c r="H699" s="188">
        <v>360</v>
      </c>
    </row>
    <row r="700" spans="1:8" ht="31.4" x14ac:dyDescent="0.2">
      <c r="A700" s="38" t="s">
        <v>221</v>
      </c>
      <c r="B700" s="144">
        <v>912</v>
      </c>
      <c r="C700" s="143" t="s">
        <v>65</v>
      </c>
      <c r="D700" s="143" t="s">
        <v>52</v>
      </c>
      <c r="E700" s="143" t="s">
        <v>812</v>
      </c>
      <c r="F700" s="143" t="s">
        <v>231</v>
      </c>
      <c r="G700" s="188">
        <v>440</v>
      </c>
      <c r="H700" s="188">
        <v>440</v>
      </c>
    </row>
    <row r="701" spans="1:8" x14ac:dyDescent="0.2">
      <c r="A701" s="38" t="s">
        <v>22</v>
      </c>
      <c r="B701" s="144">
        <v>912</v>
      </c>
      <c r="C701" s="143" t="s">
        <v>65</v>
      </c>
      <c r="D701" s="143" t="s">
        <v>52</v>
      </c>
      <c r="E701" s="143" t="s">
        <v>812</v>
      </c>
      <c r="F701" s="143" t="s">
        <v>15</v>
      </c>
      <c r="G701" s="188">
        <f t="shared" ref="G701:H702" si="202">G702</f>
        <v>2408</v>
      </c>
      <c r="H701" s="188">
        <f t="shared" si="202"/>
        <v>2408</v>
      </c>
    </row>
    <row r="702" spans="1:8" ht="31.4" x14ac:dyDescent="0.2">
      <c r="A702" s="38" t="s">
        <v>17</v>
      </c>
      <c r="B702" s="144">
        <v>912</v>
      </c>
      <c r="C702" s="143" t="s">
        <v>65</v>
      </c>
      <c r="D702" s="143" t="s">
        <v>52</v>
      </c>
      <c r="E702" s="143" t="s">
        <v>812</v>
      </c>
      <c r="F702" s="143" t="s">
        <v>16</v>
      </c>
      <c r="G702" s="188">
        <f t="shared" si="202"/>
        <v>2408</v>
      </c>
      <c r="H702" s="188">
        <f t="shared" si="202"/>
        <v>2408</v>
      </c>
    </row>
    <row r="703" spans="1:8" x14ac:dyDescent="0.2">
      <c r="A703" s="38" t="s">
        <v>828</v>
      </c>
      <c r="B703" s="144">
        <v>912</v>
      </c>
      <c r="C703" s="143" t="s">
        <v>65</v>
      </c>
      <c r="D703" s="143" t="s">
        <v>52</v>
      </c>
      <c r="E703" s="143" t="s">
        <v>812</v>
      </c>
      <c r="F703" s="143" t="s">
        <v>128</v>
      </c>
      <c r="G703" s="188">
        <v>2408</v>
      </c>
      <c r="H703" s="188">
        <v>2408</v>
      </c>
    </row>
    <row r="704" spans="1:8" x14ac:dyDescent="0.2">
      <c r="A704" s="41" t="s">
        <v>13</v>
      </c>
      <c r="B704" s="144">
        <v>912</v>
      </c>
      <c r="C704" s="143" t="s">
        <v>65</v>
      </c>
      <c r="D704" s="143" t="s">
        <v>52</v>
      </c>
      <c r="E704" s="143" t="s">
        <v>812</v>
      </c>
      <c r="F704" s="143" t="s">
        <v>14</v>
      </c>
      <c r="G704" s="188">
        <f t="shared" ref="G704:H705" si="203">G705</f>
        <v>33</v>
      </c>
      <c r="H704" s="188">
        <f t="shared" si="203"/>
        <v>33</v>
      </c>
    </row>
    <row r="705" spans="1:8" x14ac:dyDescent="0.2">
      <c r="A705" s="38" t="s">
        <v>34</v>
      </c>
      <c r="B705" s="144">
        <v>912</v>
      </c>
      <c r="C705" s="143" t="s">
        <v>65</v>
      </c>
      <c r="D705" s="143" t="s">
        <v>52</v>
      </c>
      <c r="E705" s="143" t="s">
        <v>812</v>
      </c>
      <c r="F705" s="143" t="s">
        <v>33</v>
      </c>
      <c r="G705" s="188">
        <f t="shared" si="203"/>
        <v>33</v>
      </c>
      <c r="H705" s="188">
        <f t="shared" si="203"/>
        <v>33</v>
      </c>
    </row>
    <row r="706" spans="1:8" x14ac:dyDescent="0.2">
      <c r="A706" s="38" t="s">
        <v>134</v>
      </c>
      <c r="B706" s="144">
        <v>912</v>
      </c>
      <c r="C706" s="143" t="s">
        <v>65</v>
      </c>
      <c r="D706" s="143" t="s">
        <v>52</v>
      </c>
      <c r="E706" s="143" t="s">
        <v>812</v>
      </c>
      <c r="F706" s="143" t="s">
        <v>135</v>
      </c>
      <c r="G706" s="188">
        <v>33</v>
      </c>
      <c r="H706" s="188">
        <v>33</v>
      </c>
    </row>
    <row r="707" spans="1:8" ht="31.4" x14ac:dyDescent="0.25">
      <c r="A707" s="145" t="s">
        <v>851</v>
      </c>
      <c r="B707" s="36">
        <v>912</v>
      </c>
      <c r="C707" s="37" t="s">
        <v>65</v>
      </c>
      <c r="D707" s="37" t="s">
        <v>52</v>
      </c>
      <c r="E707" s="37" t="s">
        <v>813</v>
      </c>
      <c r="F707" s="37"/>
      <c r="G707" s="188">
        <f t="shared" ref="G707:H707" si="204">G708+G713+G716</f>
        <v>21535</v>
      </c>
      <c r="H707" s="188">
        <f t="shared" si="204"/>
        <v>21535</v>
      </c>
    </row>
    <row r="708" spans="1:8" ht="47.05" x14ac:dyDescent="0.2">
      <c r="A708" s="38" t="s">
        <v>29</v>
      </c>
      <c r="B708" s="144">
        <v>912</v>
      </c>
      <c r="C708" s="143" t="s">
        <v>65</v>
      </c>
      <c r="D708" s="143" t="s">
        <v>52</v>
      </c>
      <c r="E708" s="143" t="s">
        <v>813</v>
      </c>
      <c r="F708" s="143" t="s">
        <v>30</v>
      </c>
      <c r="G708" s="188">
        <f>G709</f>
        <v>11625</v>
      </c>
      <c r="H708" s="188">
        <f>H709</f>
        <v>11625</v>
      </c>
    </row>
    <row r="709" spans="1:8" x14ac:dyDescent="0.2">
      <c r="A709" s="38" t="s">
        <v>32</v>
      </c>
      <c r="B709" s="144">
        <v>912</v>
      </c>
      <c r="C709" s="143" t="s">
        <v>65</v>
      </c>
      <c r="D709" s="143" t="s">
        <v>52</v>
      </c>
      <c r="E709" s="143" t="s">
        <v>813</v>
      </c>
      <c r="F709" s="143" t="s">
        <v>31</v>
      </c>
      <c r="G709" s="188">
        <f>SUM(G710:G712)</f>
        <v>11625</v>
      </c>
      <c r="H709" s="188">
        <f>SUM(H710:H712)</f>
        <v>11625</v>
      </c>
    </row>
    <row r="710" spans="1:8" x14ac:dyDescent="0.2">
      <c r="A710" s="38" t="s">
        <v>217</v>
      </c>
      <c r="B710" s="144">
        <v>912</v>
      </c>
      <c r="C710" s="143" t="s">
        <v>65</v>
      </c>
      <c r="D710" s="143" t="s">
        <v>52</v>
      </c>
      <c r="E710" s="143" t="s">
        <v>813</v>
      </c>
      <c r="F710" s="143" t="s">
        <v>132</v>
      </c>
      <c r="G710" s="188">
        <v>7128</v>
      </c>
      <c r="H710" s="188">
        <v>7128</v>
      </c>
    </row>
    <row r="711" spans="1:8" ht="31.4" x14ac:dyDescent="0.2">
      <c r="A711" s="38" t="s">
        <v>131</v>
      </c>
      <c r="B711" s="144">
        <v>912</v>
      </c>
      <c r="C711" s="143" t="s">
        <v>65</v>
      </c>
      <c r="D711" s="143" t="s">
        <v>52</v>
      </c>
      <c r="E711" s="143" t="s">
        <v>813</v>
      </c>
      <c r="F711" s="143" t="s">
        <v>133</v>
      </c>
      <c r="G711" s="188">
        <v>1800</v>
      </c>
      <c r="H711" s="188">
        <v>1800</v>
      </c>
    </row>
    <row r="712" spans="1:8" ht="31.4" x14ac:dyDescent="0.2">
      <c r="A712" s="38" t="s">
        <v>221</v>
      </c>
      <c r="B712" s="144">
        <v>912</v>
      </c>
      <c r="C712" s="143" t="s">
        <v>65</v>
      </c>
      <c r="D712" s="143" t="s">
        <v>52</v>
      </c>
      <c r="E712" s="143" t="s">
        <v>813</v>
      </c>
      <c r="F712" s="143" t="s">
        <v>231</v>
      </c>
      <c r="G712" s="188">
        <v>2697</v>
      </c>
      <c r="H712" s="188">
        <v>2697</v>
      </c>
    </row>
    <row r="713" spans="1:8" x14ac:dyDescent="0.2">
      <c r="A713" s="38" t="s">
        <v>22</v>
      </c>
      <c r="B713" s="144">
        <v>912</v>
      </c>
      <c r="C713" s="143" t="s">
        <v>65</v>
      </c>
      <c r="D713" s="143" t="s">
        <v>52</v>
      </c>
      <c r="E713" s="143" t="s">
        <v>813</v>
      </c>
      <c r="F713" s="143" t="s">
        <v>15</v>
      </c>
      <c r="G713" s="188">
        <f t="shared" ref="G713:H714" si="205">G714</f>
        <v>9756</v>
      </c>
      <c r="H713" s="188">
        <f t="shared" si="205"/>
        <v>9756</v>
      </c>
    </row>
    <row r="714" spans="1:8" ht="31.4" x14ac:dyDescent="0.2">
      <c r="A714" s="38" t="s">
        <v>17</v>
      </c>
      <c r="B714" s="144">
        <v>912</v>
      </c>
      <c r="C714" s="143" t="s">
        <v>65</v>
      </c>
      <c r="D714" s="143" t="s">
        <v>52</v>
      </c>
      <c r="E714" s="143" t="s">
        <v>813</v>
      </c>
      <c r="F714" s="143" t="s">
        <v>16</v>
      </c>
      <c r="G714" s="188">
        <f t="shared" si="205"/>
        <v>9756</v>
      </c>
      <c r="H714" s="188">
        <f t="shared" si="205"/>
        <v>9756</v>
      </c>
    </row>
    <row r="715" spans="1:8" x14ac:dyDescent="0.2">
      <c r="A715" s="38" t="s">
        <v>828</v>
      </c>
      <c r="B715" s="144">
        <v>912</v>
      </c>
      <c r="C715" s="143" t="s">
        <v>65</v>
      </c>
      <c r="D715" s="143" t="s">
        <v>52</v>
      </c>
      <c r="E715" s="143" t="s">
        <v>813</v>
      </c>
      <c r="F715" s="143" t="s">
        <v>128</v>
      </c>
      <c r="G715" s="188">
        <v>9756</v>
      </c>
      <c r="H715" s="188">
        <v>9756</v>
      </c>
    </row>
    <row r="716" spans="1:8" x14ac:dyDescent="0.2">
      <c r="A716" s="41" t="s">
        <v>13</v>
      </c>
      <c r="B716" s="144">
        <v>912</v>
      </c>
      <c r="C716" s="143" t="s">
        <v>65</v>
      </c>
      <c r="D716" s="143" t="s">
        <v>52</v>
      </c>
      <c r="E716" s="143" t="s">
        <v>813</v>
      </c>
      <c r="F716" s="143" t="s">
        <v>14</v>
      </c>
      <c r="G716" s="188">
        <f t="shared" ref="G716:H716" si="206">G717</f>
        <v>154</v>
      </c>
      <c r="H716" s="188">
        <f t="shared" si="206"/>
        <v>154</v>
      </c>
    </row>
    <row r="717" spans="1:8" x14ac:dyDescent="0.2">
      <c r="A717" s="38" t="s">
        <v>34</v>
      </c>
      <c r="B717" s="144">
        <v>912</v>
      </c>
      <c r="C717" s="143" t="s">
        <v>65</v>
      </c>
      <c r="D717" s="143" t="s">
        <v>52</v>
      </c>
      <c r="E717" s="143" t="s">
        <v>813</v>
      </c>
      <c r="F717" s="143" t="s">
        <v>33</v>
      </c>
      <c r="G717" s="188">
        <f>G718</f>
        <v>154</v>
      </c>
      <c r="H717" s="188">
        <f>H718</f>
        <v>154</v>
      </c>
    </row>
    <row r="718" spans="1:8" x14ac:dyDescent="0.2">
      <c r="A718" s="38" t="s">
        <v>134</v>
      </c>
      <c r="B718" s="144">
        <v>912</v>
      </c>
      <c r="C718" s="143" t="s">
        <v>65</v>
      </c>
      <c r="D718" s="143" t="s">
        <v>52</v>
      </c>
      <c r="E718" s="143" t="s">
        <v>813</v>
      </c>
      <c r="F718" s="143" t="s">
        <v>135</v>
      </c>
      <c r="G718" s="188">
        <v>154</v>
      </c>
      <c r="H718" s="188">
        <v>154</v>
      </c>
    </row>
    <row r="719" spans="1:8" s="34" customFormat="1" ht="31.4" x14ac:dyDescent="0.2">
      <c r="A719" s="58" t="s">
        <v>193</v>
      </c>
      <c r="B719" s="36">
        <v>912</v>
      </c>
      <c r="C719" s="37" t="s">
        <v>65</v>
      </c>
      <c r="D719" s="37" t="s">
        <v>52</v>
      </c>
      <c r="E719" s="53" t="s">
        <v>644</v>
      </c>
      <c r="F719" s="37"/>
      <c r="G719" s="187">
        <f>G720+G724+G728+G732</f>
        <v>613184.15999999992</v>
      </c>
      <c r="H719" s="187">
        <f>H720+H724+H728+H732</f>
        <v>524512.25</v>
      </c>
    </row>
    <row r="720" spans="1:8" ht="47.05" x14ac:dyDescent="0.2">
      <c r="A720" s="4" t="s">
        <v>852</v>
      </c>
      <c r="B720" s="144">
        <v>912</v>
      </c>
      <c r="C720" s="143" t="s">
        <v>65</v>
      </c>
      <c r="D720" s="143" t="s">
        <v>52</v>
      </c>
      <c r="E720" s="55" t="s">
        <v>333</v>
      </c>
      <c r="F720" s="37"/>
      <c r="G720" s="187">
        <f t="shared" ref="G720:H722" si="207">G721</f>
        <v>0</v>
      </c>
      <c r="H720" s="187">
        <f t="shared" si="207"/>
        <v>280000</v>
      </c>
    </row>
    <row r="721" spans="1:8" ht="31.4" x14ac:dyDescent="0.2">
      <c r="A721" s="84" t="s">
        <v>418</v>
      </c>
      <c r="B721" s="144">
        <v>912</v>
      </c>
      <c r="C721" s="143" t="s">
        <v>65</v>
      </c>
      <c r="D721" s="143" t="s">
        <v>52</v>
      </c>
      <c r="E721" s="45" t="s">
        <v>333</v>
      </c>
      <c r="F721" s="19" t="s">
        <v>36</v>
      </c>
      <c r="G721" s="188">
        <f t="shared" si="207"/>
        <v>0</v>
      </c>
      <c r="H721" s="188">
        <f t="shared" si="207"/>
        <v>280000</v>
      </c>
    </row>
    <row r="722" spans="1:8" x14ac:dyDescent="0.2">
      <c r="A722" s="68" t="s">
        <v>35</v>
      </c>
      <c r="B722" s="144">
        <v>912</v>
      </c>
      <c r="C722" s="143" t="s">
        <v>65</v>
      </c>
      <c r="D722" s="143" t="s">
        <v>52</v>
      </c>
      <c r="E722" s="45" t="s">
        <v>333</v>
      </c>
      <c r="F722" s="19">
        <v>410</v>
      </c>
      <c r="G722" s="188">
        <f t="shared" si="207"/>
        <v>0</v>
      </c>
      <c r="H722" s="188">
        <f t="shared" si="207"/>
        <v>280000</v>
      </c>
    </row>
    <row r="723" spans="1:8" ht="31.4" x14ac:dyDescent="0.2">
      <c r="A723" s="68" t="s">
        <v>136</v>
      </c>
      <c r="B723" s="144">
        <v>912</v>
      </c>
      <c r="C723" s="143" t="s">
        <v>65</v>
      </c>
      <c r="D723" s="143" t="s">
        <v>52</v>
      </c>
      <c r="E723" s="45" t="s">
        <v>333</v>
      </c>
      <c r="F723" s="19" t="s">
        <v>137</v>
      </c>
      <c r="G723" s="188">
        <f>200000-200000</f>
        <v>0</v>
      </c>
      <c r="H723" s="188">
        <v>280000</v>
      </c>
    </row>
    <row r="724" spans="1:8" ht="47.05" x14ac:dyDescent="0.2">
      <c r="A724" s="4" t="s">
        <v>782</v>
      </c>
      <c r="B724" s="144">
        <v>912</v>
      </c>
      <c r="C724" s="143" t="s">
        <v>65</v>
      </c>
      <c r="D724" s="143" t="s">
        <v>52</v>
      </c>
      <c r="E724" s="55" t="s">
        <v>645</v>
      </c>
      <c r="F724" s="37"/>
      <c r="G724" s="210">
        <f t="shared" ref="G724:H726" si="208">G725</f>
        <v>322920</v>
      </c>
      <c r="H724" s="210">
        <f t="shared" si="208"/>
        <v>0</v>
      </c>
    </row>
    <row r="725" spans="1:8" ht="31.4" x14ac:dyDescent="0.2">
      <c r="A725" s="84" t="s">
        <v>418</v>
      </c>
      <c r="B725" s="144">
        <v>912</v>
      </c>
      <c r="C725" s="143" t="s">
        <v>65</v>
      </c>
      <c r="D725" s="143" t="s">
        <v>52</v>
      </c>
      <c r="E725" s="45" t="s">
        <v>645</v>
      </c>
      <c r="F725" s="19" t="s">
        <v>36</v>
      </c>
      <c r="G725" s="193">
        <f t="shared" si="208"/>
        <v>322920</v>
      </c>
      <c r="H725" s="193">
        <f t="shared" si="208"/>
        <v>0</v>
      </c>
    </row>
    <row r="726" spans="1:8" x14ac:dyDescent="0.2">
      <c r="A726" s="68" t="s">
        <v>35</v>
      </c>
      <c r="B726" s="144">
        <v>912</v>
      </c>
      <c r="C726" s="143" t="s">
        <v>65</v>
      </c>
      <c r="D726" s="143" t="s">
        <v>52</v>
      </c>
      <c r="E726" s="45" t="s">
        <v>645</v>
      </c>
      <c r="F726" s="19">
        <v>410</v>
      </c>
      <c r="G726" s="193">
        <f t="shared" si="208"/>
        <v>322920</v>
      </c>
      <c r="H726" s="193">
        <f t="shared" si="208"/>
        <v>0</v>
      </c>
    </row>
    <row r="727" spans="1:8" ht="31.4" x14ac:dyDescent="0.2">
      <c r="A727" s="68" t="s">
        <v>136</v>
      </c>
      <c r="B727" s="144">
        <v>912</v>
      </c>
      <c r="C727" s="143" t="s">
        <v>65</v>
      </c>
      <c r="D727" s="143" t="s">
        <v>52</v>
      </c>
      <c r="E727" s="45" t="s">
        <v>645</v>
      </c>
      <c r="F727" s="19" t="s">
        <v>137</v>
      </c>
      <c r="G727" s="193">
        <f>122920+200000</f>
        <v>322920</v>
      </c>
      <c r="H727" s="193">
        <v>0</v>
      </c>
    </row>
    <row r="728" spans="1:8" ht="47.05" x14ac:dyDescent="0.2">
      <c r="A728" s="4" t="s">
        <v>783</v>
      </c>
      <c r="B728" s="144">
        <v>912</v>
      </c>
      <c r="C728" s="143" t="s">
        <v>65</v>
      </c>
      <c r="D728" s="143" t="s">
        <v>52</v>
      </c>
      <c r="E728" s="55" t="s">
        <v>646</v>
      </c>
      <c r="F728" s="37"/>
      <c r="G728" s="210">
        <f t="shared" ref="G728:H730" si="209">G729</f>
        <v>20264.16</v>
      </c>
      <c r="H728" s="210">
        <f t="shared" si="209"/>
        <v>44512.25</v>
      </c>
    </row>
    <row r="729" spans="1:8" ht="31.4" x14ac:dyDescent="0.2">
      <c r="A729" s="84" t="s">
        <v>418</v>
      </c>
      <c r="B729" s="144">
        <v>912</v>
      </c>
      <c r="C729" s="143" t="s">
        <v>65</v>
      </c>
      <c r="D729" s="143" t="s">
        <v>52</v>
      </c>
      <c r="E729" s="45" t="s">
        <v>646</v>
      </c>
      <c r="F729" s="19" t="s">
        <v>36</v>
      </c>
      <c r="G729" s="193">
        <f t="shared" si="209"/>
        <v>20264.16</v>
      </c>
      <c r="H729" s="193">
        <f t="shared" si="209"/>
        <v>44512.25</v>
      </c>
    </row>
    <row r="730" spans="1:8" x14ac:dyDescent="0.2">
      <c r="A730" s="68" t="s">
        <v>35</v>
      </c>
      <c r="B730" s="144">
        <v>912</v>
      </c>
      <c r="C730" s="143" t="s">
        <v>65</v>
      </c>
      <c r="D730" s="143" t="s">
        <v>52</v>
      </c>
      <c r="E730" s="45" t="s">
        <v>646</v>
      </c>
      <c r="F730" s="19">
        <v>410</v>
      </c>
      <c r="G730" s="193">
        <f t="shared" si="209"/>
        <v>20264.16</v>
      </c>
      <c r="H730" s="193">
        <f t="shared" si="209"/>
        <v>44512.25</v>
      </c>
    </row>
    <row r="731" spans="1:8" ht="31.4" x14ac:dyDescent="0.2">
      <c r="A731" s="68" t="s">
        <v>136</v>
      </c>
      <c r="B731" s="144">
        <v>912</v>
      </c>
      <c r="C731" s="143" t="s">
        <v>65</v>
      </c>
      <c r="D731" s="143" t="s">
        <v>52</v>
      </c>
      <c r="E731" s="45" t="s">
        <v>646</v>
      </c>
      <c r="F731" s="19" t="s">
        <v>137</v>
      </c>
      <c r="G731" s="193">
        <v>20264.16</v>
      </c>
      <c r="H731" s="193">
        <v>44512.25</v>
      </c>
    </row>
    <row r="732" spans="1:8" ht="47.05" x14ac:dyDescent="0.2">
      <c r="A732" s="4" t="s">
        <v>784</v>
      </c>
      <c r="B732" s="144">
        <v>912</v>
      </c>
      <c r="C732" s="143" t="s">
        <v>65</v>
      </c>
      <c r="D732" s="143" t="s">
        <v>52</v>
      </c>
      <c r="E732" s="55" t="s">
        <v>647</v>
      </c>
      <c r="F732" s="37"/>
      <c r="G732" s="210">
        <f t="shared" ref="G732:H734" si="210">G733</f>
        <v>270000</v>
      </c>
      <c r="H732" s="210">
        <f t="shared" si="210"/>
        <v>200000</v>
      </c>
    </row>
    <row r="733" spans="1:8" ht="31.4" x14ac:dyDescent="0.2">
      <c r="A733" s="84" t="s">
        <v>418</v>
      </c>
      <c r="B733" s="144">
        <v>912</v>
      </c>
      <c r="C733" s="143" t="s">
        <v>65</v>
      </c>
      <c r="D733" s="143" t="s">
        <v>52</v>
      </c>
      <c r="E733" s="45" t="s">
        <v>647</v>
      </c>
      <c r="F733" s="19" t="s">
        <v>36</v>
      </c>
      <c r="G733" s="193">
        <f t="shared" si="210"/>
        <v>270000</v>
      </c>
      <c r="H733" s="193">
        <f t="shared" si="210"/>
        <v>200000</v>
      </c>
    </row>
    <row r="734" spans="1:8" x14ac:dyDescent="0.2">
      <c r="A734" s="68" t="s">
        <v>35</v>
      </c>
      <c r="B734" s="144">
        <v>912</v>
      </c>
      <c r="C734" s="143" t="s">
        <v>65</v>
      </c>
      <c r="D734" s="143" t="s">
        <v>52</v>
      </c>
      <c r="E734" s="45" t="s">
        <v>647</v>
      </c>
      <c r="F734" s="19">
        <v>410</v>
      </c>
      <c r="G734" s="193">
        <f t="shared" si="210"/>
        <v>270000</v>
      </c>
      <c r="H734" s="193">
        <f t="shared" si="210"/>
        <v>200000</v>
      </c>
    </row>
    <row r="735" spans="1:8" ht="31.4" x14ac:dyDescent="0.2">
      <c r="A735" s="68" t="s">
        <v>136</v>
      </c>
      <c r="B735" s="144">
        <v>912</v>
      </c>
      <c r="C735" s="143" t="s">
        <v>65</v>
      </c>
      <c r="D735" s="143" t="s">
        <v>52</v>
      </c>
      <c r="E735" s="45" t="s">
        <v>647</v>
      </c>
      <c r="F735" s="19" t="s">
        <v>137</v>
      </c>
      <c r="G735" s="193">
        <v>270000</v>
      </c>
      <c r="H735" s="193">
        <v>200000</v>
      </c>
    </row>
    <row r="736" spans="1:8" ht="49.2" x14ac:dyDescent="0.3">
      <c r="A736" s="123" t="s">
        <v>918</v>
      </c>
      <c r="B736" s="36">
        <v>912</v>
      </c>
      <c r="C736" s="37" t="s">
        <v>65</v>
      </c>
      <c r="D736" s="37" t="s">
        <v>52</v>
      </c>
      <c r="E736" s="37" t="s">
        <v>655</v>
      </c>
      <c r="F736" s="36"/>
      <c r="G736" s="187">
        <f>G737+G742+G745</f>
        <v>2249</v>
      </c>
      <c r="H736" s="187">
        <f>H737+H742+H745</f>
        <v>2249</v>
      </c>
    </row>
    <row r="737" spans="1:8" ht="47.05" x14ac:dyDescent="0.2">
      <c r="A737" s="38" t="s">
        <v>29</v>
      </c>
      <c r="B737" s="144">
        <v>912</v>
      </c>
      <c r="C737" s="143" t="s">
        <v>65</v>
      </c>
      <c r="D737" s="143" t="s">
        <v>52</v>
      </c>
      <c r="E737" s="143" t="s">
        <v>655</v>
      </c>
      <c r="F737" s="143" t="s">
        <v>30</v>
      </c>
      <c r="G737" s="188">
        <f>G738</f>
        <v>911</v>
      </c>
      <c r="H737" s="188">
        <f>H738</f>
        <v>911</v>
      </c>
    </row>
    <row r="738" spans="1:8" x14ac:dyDescent="0.2">
      <c r="A738" s="38" t="s">
        <v>32</v>
      </c>
      <c r="B738" s="144">
        <v>912</v>
      </c>
      <c r="C738" s="143" t="s">
        <v>65</v>
      </c>
      <c r="D738" s="143" t="s">
        <v>52</v>
      </c>
      <c r="E738" s="143" t="s">
        <v>655</v>
      </c>
      <c r="F738" s="143" t="s">
        <v>31</v>
      </c>
      <c r="G738" s="188">
        <f>SUM(G739:G741)</f>
        <v>911</v>
      </c>
      <c r="H738" s="188">
        <f>SUM(H739:H741)</f>
        <v>911</v>
      </c>
    </row>
    <row r="739" spans="1:8" x14ac:dyDescent="0.2">
      <c r="A739" s="38" t="s">
        <v>217</v>
      </c>
      <c r="B739" s="144">
        <v>912</v>
      </c>
      <c r="C739" s="143" t="s">
        <v>65</v>
      </c>
      <c r="D739" s="143" t="s">
        <v>52</v>
      </c>
      <c r="E739" s="143" t="s">
        <v>655</v>
      </c>
      <c r="F739" s="143" t="s">
        <v>132</v>
      </c>
      <c r="G739" s="188">
        <v>520</v>
      </c>
      <c r="H739" s="188">
        <v>520</v>
      </c>
    </row>
    <row r="740" spans="1:8" ht="31.4" x14ac:dyDescent="0.2">
      <c r="A740" s="38" t="s">
        <v>131</v>
      </c>
      <c r="B740" s="144">
        <v>912</v>
      </c>
      <c r="C740" s="143" t="s">
        <v>65</v>
      </c>
      <c r="D740" s="143" t="s">
        <v>52</v>
      </c>
      <c r="E740" s="143" t="s">
        <v>655</v>
      </c>
      <c r="F740" s="143" t="s">
        <v>133</v>
      </c>
      <c r="G740" s="188">
        <v>180</v>
      </c>
      <c r="H740" s="188">
        <v>180</v>
      </c>
    </row>
    <row r="741" spans="1:8" ht="31.4" x14ac:dyDescent="0.2">
      <c r="A741" s="38" t="s">
        <v>221</v>
      </c>
      <c r="B741" s="144">
        <v>912</v>
      </c>
      <c r="C741" s="143" t="s">
        <v>65</v>
      </c>
      <c r="D741" s="143" t="s">
        <v>52</v>
      </c>
      <c r="E741" s="143" t="s">
        <v>655</v>
      </c>
      <c r="F741" s="143" t="s">
        <v>231</v>
      </c>
      <c r="G741" s="188">
        <v>211</v>
      </c>
      <c r="H741" s="188">
        <v>211</v>
      </c>
    </row>
    <row r="742" spans="1:8" x14ac:dyDescent="0.2">
      <c r="A742" s="38" t="s">
        <v>22</v>
      </c>
      <c r="B742" s="144">
        <v>912</v>
      </c>
      <c r="C742" s="143" t="s">
        <v>65</v>
      </c>
      <c r="D742" s="143" t="s">
        <v>52</v>
      </c>
      <c r="E742" s="143" t="s">
        <v>655</v>
      </c>
      <c r="F742" s="143" t="s">
        <v>15</v>
      </c>
      <c r="G742" s="188">
        <f t="shared" ref="G742:H743" si="211">G743</f>
        <v>1322</v>
      </c>
      <c r="H742" s="188">
        <f t="shared" si="211"/>
        <v>1322</v>
      </c>
    </row>
    <row r="743" spans="1:8" ht="31.4" x14ac:dyDescent="0.2">
      <c r="A743" s="38" t="s">
        <v>17</v>
      </c>
      <c r="B743" s="144">
        <v>912</v>
      </c>
      <c r="C743" s="143" t="s">
        <v>65</v>
      </c>
      <c r="D743" s="143" t="s">
        <v>52</v>
      </c>
      <c r="E743" s="143" t="s">
        <v>655</v>
      </c>
      <c r="F743" s="143" t="s">
        <v>16</v>
      </c>
      <c r="G743" s="188">
        <f t="shared" si="211"/>
        <v>1322</v>
      </c>
      <c r="H743" s="188">
        <f t="shared" si="211"/>
        <v>1322</v>
      </c>
    </row>
    <row r="744" spans="1:8" x14ac:dyDescent="0.2">
      <c r="A744" s="38" t="s">
        <v>828</v>
      </c>
      <c r="B744" s="144">
        <v>912</v>
      </c>
      <c r="C744" s="143" t="s">
        <v>65</v>
      </c>
      <c r="D744" s="143" t="s">
        <v>52</v>
      </c>
      <c r="E744" s="143" t="s">
        <v>655</v>
      </c>
      <c r="F744" s="143" t="s">
        <v>128</v>
      </c>
      <c r="G744" s="188">
        <f t="shared" ref="G744:H744" si="212">1203+119</f>
        <v>1322</v>
      </c>
      <c r="H744" s="188">
        <f t="shared" si="212"/>
        <v>1322</v>
      </c>
    </row>
    <row r="745" spans="1:8" x14ac:dyDescent="0.2">
      <c r="A745" s="41" t="s">
        <v>13</v>
      </c>
      <c r="B745" s="144">
        <v>912</v>
      </c>
      <c r="C745" s="143" t="s">
        <v>65</v>
      </c>
      <c r="D745" s="143" t="s">
        <v>52</v>
      </c>
      <c r="E745" s="143" t="s">
        <v>655</v>
      </c>
      <c r="F745" s="143" t="s">
        <v>14</v>
      </c>
      <c r="G745" s="188">
        <f t="shared" ref="G745:H746" si="213">G746</f>
        <v>16</v>
      </c>
      <c r="H745" s="188">
        <f t="shared" si="213"/>
        <v>16</v>
      </c>
    </row>
    <row r="746" spans="1:8" x14ac:dyDescent="0.2">
      <c r="A746" s="38" t="s">
        <v>34</v>
      </c>
      <c r="B746" s="144">
        <v>912</v>
      </c>
      <c r="C746" s="143" t="s">
        <v>65</v>
      </c>
      <c r="D746" s="143" t="s">
        <v>52</v>
      </c>
      <c r="E746" s="143" t="s">
        <v>655</v>
      </c>
      <c r="F746" s="143" t="s">
        <v>33</v>
      </c>
      <c r="G746" s="188">
        <f t="shared" si="213"/>
        <v>16</v>
      </c>
      <c r="H746" s="188">
        <f t="shared" si="213"/>
        <v>16</v>
      </c>
    </row>
    <row r="747" spans="1:8" x14ac:dyDescent="0.2">
      <c r="A747" s="38" t="s">
        <v>134</v>
      </c>
      <c r="B747" s="144">
        <v>912</v>
      </c>
      <c r="C747" s="143" t="s">
        <v>65</v>
      </c>
      <c r="D747" s="143" t="s">
        <v>52</v>
      </c>
      <c r="E747" s="143" t="s">
        <v>655</v>
      </c>
      <c r="F747" s="143" t="s">
        <v>135</v>
      </c>
      <c r="G747" s="188">
        <v>16</v>
      </c>
      <c r="H747" s="188">
        <v>16</v>
      </c>
    </row>
    <row r="748" spans="1:8" ht="47.05" x14ac:dyDescent="0.2">
      <c r="A748" s="5" t="s">
        <v>801</v>
      </c>
      <c r="B748" s="36">
        <v>912</v>
      </c>
      <c r="C748" s="37" t="s">
        <v>65</v>
      </c>
      <c r="D748" s="37" t="s">
        <v>52</v>
      </c>
      <c r="E748" s="53" t="s">
        <v>608</v>
      </c>
      <c r="F748" s="37"/>
      <c r="G748" s="187">
        <f t="shared" ref="G748:H749" si="214">G749</f>
        <v>80902.31</v>
      </c>
      <c r="H748" s="187">
        <f t="shared" si="214"/>
        <v>176860.53999999998</v>
      </c>
    </row>
    <row r="749" spans="1:8" ht="31.4" x14ac:dyDescent="0.2">
      <c r="A749" s="84" t="s">
        <v>418</v>
      </c>
      <c r="B749" s="144">
        <v>912</v>
      </c>
      <c r="C749" s="143" t="s">
        <v>65</v>
      </c>
      <c r="D749" s="143" t="s">
        <v>52</v>
      </c>
      <c r="E749" s="45" t="s">
        <v>608</v>
      </c>
      <c r="F749" s="19" t="s">
        <v>36</v>
      </c>
      <c r="G749" s="188">
        <f t="shared" si="214"/>
        <v>80902.31</v>
      </c>
      <c r="H749" s="188">
        <f t="shared" si="214"/>
        <v>176860.53999999998</v>
      </c>
    </row>
    <row r="750" spans="1:8" x14ac:dyDescent="0.2">
      <c r="A750" s="68" t="s">
        <v>35</v>
      </c>
      <c r="B750" s="144">
        <v>912</v>
      </c>
      <c r="C750" s="143" t="s">
        <v>65</v>
      </c>
      <c r="D750" s="143" t="s">
        <v>52</v>
      </c>
      <c r="E750" s="45" t="s">
        <v>608</v>
      </c>
      <c r="F750" s="19">
        <v>410</v>
      </c>
      <c r="G750" s="188">
        <f>G751</f>
        <v>80902.31</v>
      </c>
      <c r="H750" s="188">
        <f>H751</f>
        <v>176860.53999999998</v>
      </c>
    </row>
    <row r="751" spans="1:8" ht="31.4" x14ac:dyDescent="0.2">
      <c r="A751" s="68" t="s">
        <v>136</v>
      </c>
      <c r="B751" s="144">
        <v>912</v>
      </c>
      <c r="C751" s="143" t="s">
        <v>65</v>
      </c>
      <c r="D751" s="143" t="s">
        <v>52</v>
      </c>
      <c r="E751" s="45" t="s">
        <v>608</v>
      </c>
      <c r="F751" s="19" t="s">
        <v>137</v>
      </c>
      <c r="G751" s="188">
        <f>81056.63-154.32</f>
        <v>80902.31</v>
      </c>
      <c r="H751" s="188">
        <f>178048.99-1188.45</f>
        <v>176860.53999999998</v>
      </c>
    </row>
    <row r="752" spans="1:8" ht="16.399999999999999" x14ac:dyDescent="0.2">
      <c r="A752" s="91" t="s">
        <v>68</v>
      </c>
      <c r="B752" s="7">
        <v>912</v>
      </c>
      <c r="C752" s="88" t="s">
        <v>65</v>
      </c>
      <c r="D752" s="88" t="s">
        <v>65</v>
      </c>
      <c r="E752" s="142"/>
      <c r="F752" s="142"/>
      <c r="G752" s="191">
        <f>G753</f>
        <v>3186</v>
      </c>
      <c r="H752" s="191">
        <f>H753</f>
        <v>3186</v>
      </c>
    </row>
    <row r="753" spans="1:8" ht="31.4" x14ac:dyDescent="0.2">
      <c r="A753" s="46" t="s">
        <v>650</v>
      </c>
      <c r="B753" s="7">
        <v>912</v>
      </c>
      <c r="C753" s="32" t="s">
        <v>65</v>
      </c>
      <c r="D753" s="32" t="s">
        <v>65</v>
      </c>
      <c r="E753" s="32" t="s">
        <v>352</v>
      </c>
      <c r="F753" s="32"/>
      <c r="G753" s="182">
        <f>G754+G773</f>
        <v>3186</v>
      </c>
      <c r="H753" s="182">
        <f>H754+H773</f>
        <v>3186</v>
      </c>
    </row>
    <row r="754" spans="1:8" x14ac:dyDescent="0.2">
      <c r="A754" s="31" t="s">
        <v>114</v>
      </c>
      <c r="B754" s="7">
        <v>912</v>
      </c>
      <c r="C754" s="32" t="s">
        <v>65</v>
      </c>
      <c r="D754" s="32" t="s">
        <v>65</v>
      </c>
      <c r="E754" s="52" t="s">
        <v>375</v>
      </c>
      <c r="F754" s="63"/>
      <c r="G754" s="182">
        <f>G755+G760</f>
        <v>1951</v>
      </c>
      <c r="H754" s="182">
        <f>H755+H760</f>
        <v>1951</v>
      </c>
    </row>
    <row r="755" spans="1:8" ht="31.4" x14ac:dyDescent="0.2">
      <c r="A755" s="31" t="s">
        <v>404</v>
      </c>
      <c r="B755" s="7">
        <v>912</v>
      </c>
      <c r="C755" s="32" t="s">
        <v>65</v>
      </c>
      <c r="D755" s="32" t="s">
        <v>65</v>
      </c>
      <c r="E755" s="52" t="s">
        <v>377</v>
      </c>
      <c r="F755" s="63"/>
      <c r="G755" s="182">
        <f t="shared" ref="G755:H756" si="215">G756</f>
        <v>816</v>
      </c>
      <c r="H755" s="182">
        <f t="shared" si="215"/>
        <v>816</v>
      </c>
    </row>
    <row r="756" spans="1:8" ht="31.4" x14ac:dyDescent="0.2">
      <c r="A756" s="58" t="s">
        <v>620</v>
      </c>
      <c r="B756" s="36">
        <v>912</v>
      </c>
      <c r="C756" s="37" t="s">
        <v>65</v>
      </c>
      <c r="D756" s="37" t="s">
        <v>65</v>
      </c>
      <c r="E756" s="37" t="s">
        <v>376</v>
      </c>
      <c r="F756" s="37"/>
      <c r="G756" s="201">
        <f t="shared" si="215"/>
        <v>816</v>
      </c>
      <c r="H756" s="201">
        <f t="shared" si="215"/>
        <v>816</v>
      </c>
    </row>
    <row r="757" spans="1:8" ht="31.4" x14ac:dyDescent="0.2">
      <c r="A757" s="68" t="s">
        <v>18</v>
      </c>
      <c r="B757" s="43">
        <v>912</v>
      </c>
      <c r="C757" s="143" t="s">
        <v>65</v>
      </c>
      <c r="D757" s="143" t="s">
        <v>65</v>
      </c>
      <c r="E757" s="143" t="s">
        <v>376</v>
      </c>
      <c r="F757" s="71" t="s">
        <v>20</v>
      </c>
      <c r="G757" s="192">
        <f t="shared" ref="G757:H758" si="216">G758</f>
        <v>816</v>
      </c>
      <c r="H757" s="192">
        <f t="shared" si="216"/>
        <v>816</v>
      </c>
    </row>
    <row r="758" spans="1:8" x14ac:dyDescent="0.2">
      <c r="A758" s="41" t="s">
        <v>19</v>
      </c>
      <c r="B758" s="43">
        <v>912</v>
      </c>
      <c r="C758" s="143" t="s">
        <v>65</v>
      </c>
      <c r="D758" s="143" t="s">
        <v>65</v>
      </c>
      <c r="E758" s="143" t="s">
        <v>376</v>
      </c>
      <c r="F758" s="71" t="s">
        <v>21</v>
      </c>
      <c r="G758" s="192">
        <f t="shared" si="216"/>
        <v>816</v>
      </c>
      <c r="H758" s="192">
        <f t="shared" si="216"/>
        <v>816</v>
      </c>
    </row>
    <row r="759" spans="1:8" x14ac:dyDescent="0.2">
      <c r="A759" s="41" t="s">
        <v>149</v>
      </c>
      <c r="B759" s="43">
        <v>912</v>
      </c>
      <c r="C759" s="143" t="s">
        <v>65</v>
      </c>
      <c r="D759" s="143" t="s">
        <v>65</v>
      </c>
      <c r="E759" s="143" t="s">
        <v>376</v>
      </c>
      <c r="F759" s="71" t="s">
        <v>150</v>
      </c>
      <c r="G759" s="192">
        <v>816</v>
      </c>
      <c r="H759" s="192">
        <v>816</v>
      </c>
    </row>
    <row r="760" spans="1:8" ht="31.4" x14ac:dyDescent="0.2">
      <c r="A760" s="31" t="s">
        <v>378</v>
      </c>
      <c r="B760" s="7">
        <v>912</v>
      </c>
      <c r="C760" s="32" t="s">
        <v>65</v>
      </c>
      <c r="D760" s="32" t="s">
        <v>65</v>
      </c>
      <c r="E760" s="52" t="s">
        <v>380</v>
      </c>
      <c r="F760" s="63"/>
      <c r="G760" s="182">
        <f>G761+G765+G769</f>
        <v>1135</v>
      </c>
      <c r="H760" s="182">
        <f>H761+H765+H769</f>
        <v>1135</v>
      </c>
    </row>
    <row r="761" spans="1:8" x14ac:dyDescent="0.2">
      <c r="A761" s="58" t="s">
        <v>379</v>
      </c>
      <c r="B761" s="36">
        <v>912</v>
      </c>
      <c r="C761" s="37" t="s">
        <v>65</v>
      </c>
      <c r="D761" s="37" t="s">
        <v>65</v>
      </c>
      <c r="E761" s="37" t="s">
        <v>431</v>
      </c>
      <c r="F761" s="37"/>
      <c r="G761" s="201">
        <f t="shared" ref="G761:H763" si="217">G762</f>
        <v>700</v>
      </c>
      <c r="H761" s="201">
        <f t="shared" si="217"/>
        <v>700</v>
      </c>
    </row>
    <row r="762" spans="1:8" ht="31.4" x14ac:dyDescent="0.2">
      <c r="A762" s="68" t="s">
        <v>18</v>
      </c>
      <c r="B762" s="43">
        <v>912</v>
      </c>
      <c r="C762" s="143" t="s">
        <v>65</v>
      </c>
      <c r="D762" s="143" t="s">
        <v>65</v>
      </c>
      <c r="E762" s="143" t="s">
        <v>431</v>
      </c>
      <c r="F762" s="71" t="s">
        <v>20</v>
      </c>
      <c r="G762" s="192">
        <f t="shared" si="217"/>
        <v>700</v>
      </c>
      <c r="H762" s="192">
        <f t="shared" si="217"/>
        <v>700</v>
      </c>
    </row>
    <row r="763" spans="1:8" x14ac:dyDescent="0.2">
      <c r="A763" s="41" t="s">
        <v>19</v>
      </c>
      <c r="B763" s="43">
        <v>912</v>
      </c>
      <c r="C763" s="143" t="s">
        <v>65</v>
      </c>
      <c r="D763" s="143" t="s">
        <v>65</v>
      </c>
      <c r="E763" s="143" t="s">
        <v>431</v>
      </c>
      <c r="F763" s="71" t="s">
        <v>21</v>
      </c>
      <c r="G763" s="192">
        <f t="shared" si="217"/>
        <v>700</v>
      </c>
      <c r="H763" s="192">
        <f t="shared" si="217"/>
        <v>700</v>
      </c>
    </row>
    <row r="764" spans="1:8" x14ac:dyDescent="0.2">
      <c r="A764" s="41" t="s">
        <v>149</v>
      </c>
      <c r="B764" s="43">
        <v>912</v>
      </c>
      <c r="C764" s="143" t="s">
        <v>65</v>
      </c>
      <c r="D764" s="143" t="s">
        <v>65</v>
      </c>
      <c r="E764" s="143" t="s">
        <v>431</v>
      </c>
      <c r="F764" s="71" t="s">
        <v>150</v>
      </c>
      <c r="G764" s="192">
        <v>700</v>
      </c>
      <c r="H764" s="192">
        <v>700</v>
      </c>
    </row>
    <row r="765" spans="1:8" ht="31.4" x14ac:dyDescent="0.2">
      <c r="A765" s="58" t="s">
        <v>429</v>
      </c>
      <c r="B765" s="36">
        <v>912</v>
      </c>
      <c r="C765" s="37" t="s">
        <v>65</v>
      </c>
      <c r="D765" s="37" t="s">
        <v>65</v>
      </c>
      <c r="E765" s="37" t="s">
        <v>462</v>
      </c>
      <c r="F765" s="142"/>
      <c r="G765" s="201">
        <f t="shared" ref="G765:H767" si="218">G766</f>
        <v>230</v>
      </c>
      <c r="H765" s="201">
        <f t="shared" si="218"/>
        <v>230</v>
      </c>
    </row>
    <row r="766" spans="1:8" ht="31.4" x14ac:dyDescent="0.2">
      <c r="A766" s="68" t="s">
        <v>18</v>
      </c>
      <c r="B766" s="43">
        <v>912</v>
      </c>
      <c r="C766" s="143" t="s">
        <v>65</v>
      </c>
      <c r="D766" s="143" t="s">
        <v>65</v>
      </c>
      <c r="E766" s="143" t="s">
        <v>462</v>
      </c>
      <c r="F766" s="71" t="s">
        <v>20</v>
      </c>
      <c r="G766" s="192">
        <f t="shared" si="218"/>
        <v>230</v>
      </c>
      <c r="H766" s="192">
        <f t="shared" si="218"/>
        <v>230</v>
      </c>
    </row>
    <row r="767" spans="1:8" x14ac:dyDescent="0.2">
      <c r="A767" s="41" t="s">
        <v>19</v>
      </c>
      <c r="B767" s="43">
        <v>912</v>
      </c>
      <c r="C767" s="143" t="s">
        <v>65</v>
      </c>
      <c r="D767" s="143" t="s">
        <v>65</v>
      </c>
      <c r="E767" s="143" t="s">
        <v>462</v>
      </c>
      <c r="F767" s="71" t="s">
        <v>21</v>
      </c>
      <c r="G767" s="192">
        <f t="shared" si="218"/>
        <v>230</v>
      </c>
      <c r="H767" s="192">
        <f t="shared" si="218"/>
        <v>230</v>
      </c>
    </row>
    <row r="768" spans="1:8" x14ac:dyDescent="0.2">
      <c r="A768" s="41" t="s">
        <v>149</v>
      </c>
      <c r="B768" s="43">
        <v>912</v>
      </c>
      <c r="C768" s="143" t="s">
        <v>65</v>
      </c>
      <c r="D768" s="143" t="s">
        <v>65</v>
      </c>
      <c r="E768" s="143" t="s">
        <v>462</v>
      </c>
      <c r="F768" s="71" t="s">
        <v>150</v>
      </c>
      <c r="G768" s="192">
        <v>230</v>
      </c>
      <c r="H768" s="192">
        <v>230</v>
      </c>
    </row>
    <row r="769" spans="1:8" ht="31.4" x14ac:dyDescent="0.2">
      <c r="A769" s="58" t="s">
        <v>430</v>
      </c>
      <c r="B769" s="36">
        <v>912</v>
      </c>
      <c r="C769" s="37" t="s">
        <v>65</v>
      </c>
      <c r="D769" s="37" t="s">
        <v>65</v>
      </c>
      <c r="E769" s="37" t="s">
        <v>463</v>
      </c>
      <c r="F769" s="142"/>
      <c r="G769" s="201">
        <f t="shared" ref="G769:H771" si="219">G770</f>
        <v>205</v>
      </c>
      <c r="H769" s="201">
        <f t="shared" si="219"/>
        <v>205</v>
      </c>
    </row>
    <row r="770" spans="1:8" ht="31.4" x14ac:dyDescent="0.2">
      <c r="A770" s="41" t="s">
        <v>18</v>
      </c>
      <c r="B770" s="43">
        <v>912</v>
      </c>
      <c r="C770" s="143" t="s">
        <v>65</v>
      </c>
      <c r="D770" s="143" t="s">
        <v>65</v>
      </c>
      <c r="E770" s="143" t="s">
        <v>463</v>
      </c>
      <c r="F770" s="143" t="s">
        <v>20</v>
      </c>
      <c r="G770" s="192">
        <f t="shared" si="219"/>
        <v>205</v>
      </c>
      <c r="H770" s="192">
        <f t="shared" si="219"/>
        <v>205</v>
      </c>
    </row>
    <row r="771" spans="1:8" x14ac:dyDescent="0.2">
      <c r="A771" s="41" t="s">
        <v>19</v>
      </c>
      <c r="B771" s="43">
        <v>912</v>
      </c>
      <c r="C771" s="143" t="s">
        <v>65</v>
      </c>
      <c r="D771" s="143" t="s">
        <v>65</v>
      </c>
      <c r="E771" s="143" t="s">
        <v>463</v>
      </c>
      <c r="F771" s="143" t="s">
        <v>21</v>
      </c>
      <c r="G771" s="192">
        <f t="shared" si="219"/>
        <v>205</v>
      </c>
      <c r="H771" s="192">
        <f t="shared" si="219"/>
        <v>205</v>
      </c>
    </row>
    <row r="772" spans="1:8" x14ac:dyDescent="0.2">
      <c r="A772" s="41" t="s">
        <v>149</v>
      </c>
      <c r="B772" s="43">
        <v>912</v>
      </c>
      <c r="C772" s="143" t="s">
        <v>65</v>
      </c>
      <c r="D772" s="143" t="s">
        <v>65</v>
      </c>
      <c r="E772" s="143" t="s">
        <v>463</v>
      </c>
      <c r="F772" s="143" t="s">
        <v>150</v>
      </c>
      <c r="G772" s="192">
        <v>205</v>
      </c>
      <c r="H772" s="192">
        <v>205</v>
      </c>
    </row>
    <row r="773" spans="1:8" ht="49.2" x14ac:dyDescent="0.2">
      <c r="A773" s="141" t="s">
        <v>705</v>
      </c>
      <c r="B773" s="6">
        <v>912</v>
      </c>
      <c r="C773" s="142" t="s">
        <v>65</v>
      </c>
      <c r="D773" s="142" t="s">
        <v>65</v>
      </c>
      <c r="E773" s="61" t="s">
        <v>353</v>
      </c>
      <c r="F773" s="62"/>
      <c r="G773" s="191">
        <f t="shared" ref="G773:H777" si="220">G774</f>
        <v>1235</v>
      </c>
      <c r="H773" s="191">
        <f t="shared" si="220"/>
        <v>1235</v>
      </c>
    </row>
    <row r="774" spans="1:8" ht="31.4" x14ac:dyDescent="0.2">
      <c r="A774" s="31" t="s">
        <v>354</v>
      </c>
      <c r="B774" s="7">
        <v>912</v>
      </c>
      <c r="C774" s="32" t="s">
        <v>65</v>
      </c>
      <c r="D774" s="32" t="s">
        <v>65</v>
      </c>
      <c r="E774" s="52" t="s">
        <v>355</v>
      </c>
      <c r="F774" s="63"/>
      <c r="G774" s="182">
        <f t="shared" si="220"/>
        <v>1235</v>
      </c>
      <c r="H774" s="182">
        <f t="shared" si="220"/>
        <v>1235</v>
      </c>
    </row>
    <row r="775" spans="1:8" x14ac:dyDescent="0.2">
      <c r="A775" s="58" t="s">
        <v>93</v>
      </c>
      <c r="B775" s="36">
        <v>912</v>
      </c>
      <c r="C775" s="37" t="s">
        <v>65</v>
      </c>
      <c r="D775" s="37" t="s">
        <v>65</v>
      </c>
      <c r="E775" s="37" t="s">
        <v>356</v>
      </c>
      <c r="F775" s="37"/>
      <c r="G775" s="201">
        <f t="shared" si="220"/>
        <v>1235</v>
      </c>
      <c r="H775" s="201">
        <f t="shared" si="220"/>
        <v>1235</v>
      </c>
    </row>
    <row r="776" spans="1:8" ht="31.4" x14ac:dyDescent="0.2">
      <c r="A776" s="41" t="s">
        <v>18</v>
      </c>
      <c r="B776" s="43">
        <v>912</v>
      </c>
      <c r="C776" s="143" t="s">
        <v>65</v>
      </c>
      <c r="D776" s="143" t="s">
        <v>65</v>
      </c>
      <c r="E776" s="143" t="s">
        <v>356</v>
      </c>
      <c r="F776" s="143" t="s">
        <v>20</v>
      </c>
      <c r="G776" s="192">
        <f t="shared" si="220"/>
        <v>1235</v>
      </c>
      <c r="H776" s="192">
        <f t="shared" si="220"/>
        <v>1235</v>
      </c>
    </row>
    <row r="777" spans="1:8" x14ac:dyDescent="0.2">
      <c r="A777" s="41" t="s">
        <v>25</v>
      </c>
      <c r="B777" s="43">
        <v>912</v>
      </c>
      <c r="C777" s="143" t="s">
        <v>65</v>
      </c>
      <c r="D777" s="143" t="s">
        <v>65</v>
      </c>
      <c r="E777" s="143" t="s">
        <v>356</v>
      </c>
      <c r="F777" s="143" t="s">
        <v>26</v>
      </c>
      <c r="G777" s="192">
        <f t="shared" si="220"/>
        <v>1235</v>
      </c>
      <c r="H777" s="192">
        <f t="shared" si="220"/>
        <v>1235</v>
      </c>
    </row>
    <row r="778" spans="1:8" x14ac:dyDescent="0.2">
      <c r="A778" s="68" t="s">
        <v>138</v>
      </c>
      <c r="B778" s="43">
        <v>912</v>
      </c>
      <c r="C778" s="143" t="s">
        <v>65</v>
      </c>
      <c r="D778" s="143" t="s">
        <v>65</v>
      </c>
      <c r="E778" s="143" t="s">
        <v>356</v>
      </c>
      <c r="F778" s="71" t="s">
        <v>145</v>
      </c>
      <c r="G778" s="192">
        <v>1235</v>
      </c>
      <c r="H778" s="192">
        <v>1235</v>
      </c>
    </row>
    <row r="779" spans="1:8" s="56" customFormat="1" ht="18.55" x14ac:dyDescent="0.2">
      <c r="A779" s="8" t="s">
        <v>60</v>
      </c>
      <c r="B779" s="7">
        <v>912</v>
      </c>
      <c r="C779" s="10" t="s">
        <v>61</v>
      </c>
      <c r="D779" s="10"/>
      <c r="E779" s="10"/>
      <c r="F779" s="10"/>
      <c r="G779" s="200">
        <f t="shared" ref="G779:H779" si="221">G780</f>
        <v>186247</v>
      </c>
      <c r="H779" s="200">
        <f t="shared" si="221"/>
        <v>186247</v>
      </c>
    </row>
    <row r="780" spans="1:8" s="56" customFormat="1" ht="21.05" customHeight="1" x14ac:dyDescent="0.2">
      <c r="A780" s="44" t="s">
        <v>63</v>
      </c>
      <c r="B780" s="7">
        <v>912</v>
      </c>
      <c r="C780" s="32" t="s">
        <v>61</v>
      </c>
      <c r="D780" s="32" t="s">
        <v>62</v>
      </c>
      <c r="E780" s="45"/>
      <c r="F780" s="19"/>
      <c r="G780" s="182">
        <f t="shared" ref="G780:H786" si="222">G781</f>
        <v>186247</v>
      </c>
      <c r="H780" s="182">
        <f t="shared" si="222"/>
        <v>186247</v>
      </c>
    </row>
    <row r="781" spans="1:8" s="56" customFormat="1" ht="31.4" x14ac:dyDescent="0.2">
      <c r="A781" s="46" t="s">
        <v>704</v>
      </c>
      <c r="B781" s="7">
        <v>912</v>
      </c>
      <c r="C781" s="32" t="s">
        <v>61</v>
      </c>
      <c r="D781" s="7" t="s">
        <v>62</v>
      </c>
      <c r="E781" s="32" t="s">
        <v>366</v>
      </c>
      <c r="F781" s="32"/>
      <c r="G781" s="182">
        <f>G782+G788</f>
        <v>186247</v>
      </c>
      <c r="H781" s="182">
        <f>H782+H788</f>
        <v>186247</v>
      </c>
    </row>
    <row r="782" spans="1:8" s="56" customFormat="1" ht="31.4" x14ac:dyDescent="0.2">
      <c r="A782" s="46" t="s">
        <v>363</v>
      </c>
      <c r="B782" s="7" t="s">
        <v>113</v>
      </c>
      <c r="C782" s="32" t="s">
        <v>61</v>
      </c>
      <c r="D782" s="32" t="s">
        <v>62</v>
      </c>
      <c r="E782" s="52" t="s">
        <v>364</v>
      </c>
      <c r="F782" s="63"/>
      <c r="G782" s="182">
        <f t="shared" si="222"/>
        <v>960</v>
      </c>
      <c r="H782" s="182">
        <f t="shared" si="222"/>
        <v>960</v>
      </c>
    </row>
    <row r="783" spans="1:8" s="56" customFormat="1" x14ac:dyDescent="0.2">
      <c r="A783" s="35" t="s">
        <v>38</v>
      </c>
      <c r="B783" s="43">
        <v>912</v>
      </c>
      <c r="C783" s="19" t="s">
        <v>61</v>
      </c>
      <c r="D783" s="43" t="s">
        <v>62</v>
      </c>
      <c r="E783" s="19" t="s">
        <v>393</v>
      </c>
      <c r="F783" s="19"/>
      <c r="G783" s="192">
        <f t="shared" si="222"/>
        <v>960</v>
      </c>
      <c r="H783" s="192">
        <f t="shared" si="222"/>
        <v>960</v>
      </c>
    </row>
    <row r="784" spans="1:8" s="56" customFormat="1" x14ac:dyDescent="0.2">
      <c r="A784" s="35" t="s">
        <v>44</v>
      </c>
      <c r="B784" s="43">
        <v>912</v>
      </c>
      <c r="C784" s="19" t="s">
        <v>61</v>
      </c>
      <c r="D784" s="43" t="s">
        <v>62</v>
      </c>
      <c r="E784" s="19" t="s">
        <v>365</v>
      </c>
      <c r="F784" s="19"/>
      <c r="G784" s="192">
        <f t="shared" si="222"/>
        <v>960</v>
      </c>
      <c r="H784" s="192">
        <f t="shared" si="222"/>
        <v>960</v>
      </c>
    </row>
    <row r="785" spans="1:8" s="56" customFormat="1" x14ac:dyDescent="0.2">
      <c r="A785" s="38" t="s">
        <v>22</v>
      </c>
      <c r="B785" s="43">
        <v>912</v>
      </c>
      <c r="C785" s="19" t="s">
        <v>61</v>
      </c>
      <c r="D785" s="43" t="s">
        <v>62</v>
      </c>
      <c r="E785" s="19" t="s">
        <v>365</v>
      </c>
      <c r="F785" s="19" t="s">
        <v>15</v>
      </c>
      <c r="G785" s="192">
        <f t="shared" si="222"/>
        <v>960</v>
      </c>
      <c r="H785" s="192">
        <f t="shared" si="222"/>
        <v>960</v>
      </c>
    </row>
    <row r="786" spans="1:8" s="56" customFormat="1" ht="31.4" x14ac:dyDescent="0.2">
      <c r="A786" s="67" t="s">
        <v>17</v>
      </c>
      <c r="B786" s="43">
        <v>912</v>
      </c>
      <c r="C786" s="19" t="s">
        <v>61</v>
      </c>
      <c r="D786" s="43" t="s">
        <v>62</v>
      </c>
      <c r="E786" s="19" t="s">
        <v>365</v>
      </c>
      <c r="F786" s="19" t="s">
        <v>16</v>
      </c>
      <c r="G786" s="192">
        <f t="shared" si="222"/>
        <v>960</v>
      </c>
      <c r="H786" s="192">
        <f t="shared" si="222"/>
        <v>960</v>
      </c>
    </row>
    <row r="787" spans="1:8" s="56" customFormat="1" x14ac:dyDescent="0.2">
      <c r="A787" s="38" t="s">
        <v>828</v>
      </c>
      <c r="B787" s="43">
        <v>912</v>
      </c>
      <c r="C787" s="19" t="s">
        <v>61</v>
      </c>
      <c r="D787" s="43" t="s">
        <v>62</v>
      </c>
      <c r="E787" s="19" t="s">
        <v>365</v>
      </c>
      <c r="F787" s="19" t="s">
        <v>128</v>
      </c>
      <c r="G787" s="192">
        <v>960</v>
      </c>
      <c r="H787" s="192">
        <v>960</v>
      </c>
    </row>
    <row r="788" spans="1:8" s="56" customFormat="1" ht="31.4" x14ac:dyDescent="0.2">
      <c r="A788" s="31" t="s">
        <v>694</v>
      </c>
      <c r="B788" s="7">
        <v>912</v>
      </c>
      <c r="C788" s="32" t="s">
        <v>61</v>
      </c>
      <c r="D788" s="7" t="s">
        <v>62</v>
      </c>
      <c r="E788" s="52" t="s">
        <v>699</v>
      </c>
      <c r="F788" s="63"/>
      <c r="G788" s="186">
        <f>G789</f>
        <v>185287</v>
      </c>
      <c r="H788" s="186">
        <f>H789</f>
        <v>185287</v>
      </c>
    </row>
    <row r="789" spans="1:8" s="56" customFormat="1" x14ac:dyDescent="0.2">
      <c r="A789" s="58" t="s">
        <v>695</v>
      </c>
      <c r="B789" s="36">
        <v>912</v>
      </c>
      <c r="C789" s="37" t="s">
        <v>61</v>
      </c>
      <c r="D789" s="36" t="s">
        <v>62</v>
      </c>
      <c r="E789" s="37" t="s">
        <v>700</v>
      </c>
      <c r="F789" s="143"/>
      <c r="G789" s="187">
        <f>G790+G794+G798+G802</f>
        <v>185287</v>
      </c>
      <c r="H789" s="187">
        <f>H790+H794+H798+H802</f>
        <v>185287</v>
      </c>
    </row>
    <row r="790" spans="1:8" s="56" customFormat="1" ht="31.4" x14ac:dyDescent="0.2">
      <c r="A790" s="58" t="s">
        <v>939</v>
      </c>
      <c r="B790" s="36">
        <v>912</v>
      </c>
      <c r="C790" s="37" t="s">
        <v>61</v>
      </c>
      <c r="D790" s="36" t="s">
        <v>62</v>
      </c>
      <c r="E790" s="37" t="s">
        <v>701</v>
      </c>
      <c r="F790" s="143"/>
      <c r="G790" s="187">
        <f t="shared" ref="G790:H792" si="223">G791</f>
        <v>50</v>
      </c>
      <c r="H790" s="187">
        <f t="shared" si="223"/>
        <v>50</v>
      </c>
    </row>
    <row r="791" spans="1:8" s="56" customFormat="1" ht="31.4" x14ac:dyDescent="0.2">
      <c r="A791" s="41" t="s">
        <v>18</v>
      </c>
      <c r="B791" s="43">
        <v>912</v>
      </c>
      <c r="C791" s="19" t="s">
        <v>61</v>
      </c>
      <c r="D791" s="43" t="s">
        <v>62</v>
      </c>
      <c r="E791" s="143" t="s">
        <v>701</v>
      </c>
      <c r="F791" s="143" t="s">
        <v>20</v>
      </c>
      <c r="G791" s="188">
        <f t="shared" si="223"/>
        <v>50</v>
      </c>
      <c r="H791" s="188">
        <f t="shared" si="223"/>
        <v>50</v>
      </c>
    </row>
    <row r="792" spans="1:8" s="56" customFormat="1" x14ac:dyDescent="0.2">
      <c r="A792" s="41" t="s">
        <v>19</v>
      </c>
      <c r="B792" s="43">
        <v>912</v>
      </c>
      <c r="C792" s="19" t="s">
        <v>61</v>
      </c>
      <c r="D792" s="43" t="s">
        <v>62</v>
      </c>
      <c r="E792" s="143" t="s">
        <v>701</v>
      </c>
      <c r="F792" s="143" t="s">
        <v>21</v>
      </c>
      <c r="G792" s="188">
        <f t="shared" si="223"/>
        <v>50</v>
      </c>
      <c r="H792" s="188">
        <f t="shared" si="223"/>
        <v>50</v>
      </c>
    </row>
    <row r="793" spans="1:8" s="56" customFormat="1" x14ac:dyDescent="0.2">
      <c r="A793" s="41" t="s">
        <v>149</v>
      </c>
      <c r="B793" s="43">
        <v>912</v>
      </c>
      <c r="C793" s="19" t="s">
        <v>61</v>
      </c>
      <c r="D793" s="43" t="s">
        <v>62</v>
      </c>
      <c r="E793" s="143" t="s">
        <v>701</v>
      </c>
      <c r="F793" s="143" t="s">
        <v>150</v>
      </c>
      <c r="G793" s="188">
        <v>50</v>
      </c>
      <c r="H793" s="188">
        <v>50</v>
      </c>
    </row>
    <row r="794" spans="1:8" s="56" customFormat="1" x14ac:dyDescent="0.2">
      <c r="A794" s="58" t="s">
        <v>696</v>
      </c>
      <c r="B794" s="36">
        <v>912</v>
      </c>
      <c r="C794" s="37" t="s">
        <v>61</v>
      </c>
      <c r="D794" s="36" t="s">
        <v>62</v>
      </c>
      <c r="E794" s="37" t="s">
        <v>702</v>
      </c>
      <c r="F794" s="143"/>
      <c r="G794" s="187">
        <f t="shared" ref="G794:H796" si="224">G795</f>
        <v>100</v>
      </c>
      <c r="H794" s="187">
        <f t="shared" si="224"/>
        <v>100</v>
      </c>
    </row>
    <row r="795" spans="1:8" s="56" customFormat="1" ht="31.4" x14ac:dyDescent="0.2">
      <c r="A795" s="41" t="s">
        <v>18</v>
      </c>
      <c r="B795" s="43">
        <v>912</v>
      </c>
      <c r="C795" s="19" t="s">
        <v>61</v>
      </c>
      <c r="D795" s="43" t="s">
        <v>62</v>
      </c>
      <c r="E795" s="143" t="s">
        <v>702</v>
      </c>
      <c r="F795" s="143" t="s">
        <v>20</v>
      </c>
      <c r="G795" s="188">
        <f t="shared" si="224"/>
        <v>100</v>
      </c>
      <c r="H795" s="188">
        <f t="shared" si="224"/>
        <v>100</v>
      </c>
    </row>
    <row r="796" spans="1:8" s="56" customFormat="1" x14ac:dyDescent="0.2">
      <c r="A796" s="41" t="s">
        <v>19</v>
      </c>
      <c r="B796" s="43">
        <v>912</v>
      </c>
      <c r="C796" s="19" t="s">
        <v>61</v>
      </c>
      <c r="D796" s="43" t="s">
        <v>62</v>
      </c>
      <c r="E796" s="143" t="s">
        <v>702</v>
      </c>
      <c r="F796" s="143" t="s">
        <v>21</v>
      </c>
      <c r="G796" s="188">
        <f t="shared" si="224"/>
        <v>100</v>
      </c>
      <c r="H796" s="188">
        <f t="shared" si="224"/>
        <v>100</v>
      </c>
    </row>
    <row r="797" spans="1:8" s="56" customFormat="1" x14ac:dyDescent="0.2">
      <c r="A797" s="41" t="s">
        <v>149</v>
      </c>
      <c r="B797" s="43">
        <v>912</v>
      </c>
      <c r="C797" s="19" t="s">
        <v>61</v>
      </c>
      <c r="D797" s="43" t="s">
        <v>62</v>
      </c>
      <c r="E797" s="143" t="s">
        <v>702</v>
      </c>
      <c r="F797" s="143" t="s">
        <v>150</v>
      </c>
      <c r="G797" s="188">
        <v>100</v>
      </c>
      <c r="H797" s="188">
        <v>100</v>
      </c>
    </row>
    <row r="798" spans="1:8" s="56" customFormat="1" ht="31.4" x14ac:dyDescent="0.2">
      <c r="A798" s="58" t="s">
        <v>697</v>
      </c>
      <c r="B798" s="36">
        <v>912</v>
      </c>
      <c r="C798" s="37" t="s">
        <v>61</v>
      </c>
      <c r="D798" s="36" t="s">
        <v>62</v>
      </c>
      <c r="E798" s="37" t="s">
        <v>703</v>
      </c>
      <c r="F798" s="143"/>
      <c r="G798" s="187">
        <f t="shared" ref="G798:H800" si="225">G799</f>
        <v>3000</v>
      </c>
      <c r="H798" s="187">
        <f t="shared" si="225"/>
        <v>3000</v>
      </c>
    </row>
    <row r="799" spans="1:8" s="56" customFormat="1" ht="31.4" x14ac:dyDescent="0.2">
      <c r="A799" s="41" t="s">
        <v>18</v>
      </c>
      <c r="B799" s="43">
        <v>912</v>
      </c>
      <c r="C799" s="19" t="s">
        <v>61</v>
      </c>
      <c r="D799" s="43" t="s">
        <v>62</v>
      </c>
      <c r="E799" s="143" t="s">
        <v>703</v>
      </c>
      <c r="F799" s="143" t="s">
        <v>20</v>
      </c>
      <c r="G799" s="188">
        <f t="shared" si="225"/>
        <v>3000</v>
      </c>
      <c r="H799" s="188">
        <f t="shared" si="225"/>
        <v>3000</v>
      </c>
    </row>
    <row r="800" spans="1:8" s="56" customFormat="1" x14ac:dyDescent="0.2">
      <c r="A800" s="41" t="s">
        <v>19</v>
      </c>
      <c r="B800" s="43">
        <v>912</v>
      </c>
      <c r="C800" s="19" t="s">
        <v>61</v>
      </c>
      <c r="D800" s="43" t="s">
        <v>62</v>
      </c>
      <c r="E800" s="143" t="s">
        <v>703</v>
      </c>
      <c r="F800" s="143" t="s">
        <v>21</v>
      </c>
      <c r="G800" s="188">
        <f t="shared" si="225"/>
        <v>3000</v>
      </c>
      <c r="H800" s="188">
        <f t="shared" si="225"/>
        <v>3000</v>
      </c>
    </row>
    <row r="801" spans="1:8" s="56" customFormat="1" x14ac:dyDescent="0.2">
      <c r="A801" s="41" t="s">
        <v>149</v>
      </c>
      <c r="B801" s="43">
        <v>912</v>
      </c>
      <c r="C801" s="19" t="s">
        <v>61</v>
      </c>
      <c r="D801" s="43" t="s">
        <v>62</v>
      </c>
      <c r="E801" s="143" t="s">
        <v>703</v>
      </c>
      <c r="F801" s="143" t="s">
        <v>150</v>
      </c>
      <c r="G801" s="188">
        <v>3000</v>
      </c>
      <c r="H801" s="188">
        <v>3000</v>
      </c>
    </row>
    <row r="802" spans="1:8" s="56" customFormat="1" ht="31.4" x14ac:dyDescent="0.2">
      <c r="A802" s="58" t="s">
        <v>698</v>
      </c>
      <c r="B802" s="36">
        <v>912</v>
      </c>
      <c r="C802" s="37" t="s">
        <v>61</v>
      </c>
      <c r="D802" s="36" t="s">
        <v>62</v>
      </c>
      <c r="E802" s="37" t="s">
        <v>730</v>
      </c>
      <c r="F802" s="143"/>
      <c r="G802" s="187">
        <f t="shared" ref="G802:H804" si="226">G803</f>
        <v>182137</v>
      </c>
      <c r="H802" s="187">
        <f t="shared" si="226"/>
        <v>182137</v>
      </c>
    </row>
    <row r="803" spans="1:8" s="56" customFormat="1" ht="31.4" x14ac:dyDescent="0.2">
      <c r="A803" s="41" t="s">
        <v>18</v>
      </c>
      <c r="B803" s="43">
        <v>912</v>
      </c>
      <c r="C803" s="19" t="s">
        <v>61</v>
      </c>
      <c r="D803" s="43" t="s">
        <v>62</v>
      </c>
      <c r="E803" s="143" t="s">
        <v>730</v>
      </c>
      <c r="F803" s="143" t="s">
        <v>20</v>
      </c>
      <c r="G803" s="188">
        <f t="shared" si="226"/>
        <v>182137</v>
      </c>
      <c r="H803" s="188">
        <f t="shared" si="226"/>
        <v>182137</v>
      </c>
    </row>
    <row r="804" spans="1:8" s="56" customFormat="1" x14ac:dyDescent="0.2">
      <c r="A804" s="41" t="s">
        <v>19</v>
      </c>
      <c r="B804" s="43">
        <v>912</v>
      </c>
      <c r="C804" s="19" t="s">
        <v>61</v>
      </c>
      <c r="D804" s="43" t="s">
        <v>62</v>
      </c>
      <c r="E804" s="143" t="s">
        <v>730</v>
      </c>
      <c r="F804" s="143" t="s">
        <v>21</v>
      </c>
      <c r="G804" s="188">
        <f t="shared" si="226"/>
        <v>182137</v>
      </c>
      <c r="H804" s="188">
        <f t="shared" si="226"/>
        <v>182137</v>
      </c>
    </row>
    <row r="805" spans="1:8" s="56" customFormat="1" ht="47.05" x14ac:dyDescent="0.2">
      <c r="A805" s="41" t="s">
        <v>165</v>
      </c>
      <c r="B805" s="43">
        <v>912</v>
      </c>
      <c r="C805" s="19" t="s">
        <v>61</v>
      </c>
      <c r="D805" s="43" t="s">
        <v>62</v>
      </c>
      <c r="E805" s="143" t="s">
        <v>730</v>
      </c>
      <c r="F805" s="143" t="s">
        <v>151</v>
      </c>
      <c r="G805" s="188">
        <v>182137</v>
      </c>
      <c r="H805" s="188">
        <v>182137</v>
      </c>
    </row>
    <row r="806" spans="1:8" s="85" customFormat="1" x14ac:dyDescent="0.2">
      <c r="A806" s="33" t="s">
        <v>87</v>
      </c>
      <c r="B806" s="7">
        <v>912</v>
      </c>
      <c r="C806" s="32" t="s">
        <v>75</v>
      </c>
      <c r="D806" s="32"/>
      <c r="E806" s="32"/>
      <c r="F806" s="32"/>
      <c r="G806" s="182">
        <f>G807</f>
        <v>7500</v>
      </c>
      <c r="H806" s="182">
        <f>H807</f>
        <v>7500</v>
      </c>
    </row>
    <row r="807" spans="1:8" s="56" customFormat="1" x14ac:dyDescent="0.2">
      <c r="A807" s="33" t="s">
        <v>195</v>
      </c>
      <c r="B807" s="7">
        <v>912</v>
      </c>
      <c r="C807" s="32" t="s">
        <v>75</v>
      </c>
      <c r="D807" s="32" t="s">
        <v>75</v>
      </c>
      <c r="E807" s="32"/>
      <c r="F807" s="32"/>
      <c r="G807" s="182">
        <f t="shared" ref="G807:H807" si="227">G808</f>
        <v>7500</v>
      </c>
      <c r="H807" s="182">
        <f t="shared" si="227"/>
        <v>7500</v>
      </c>
    </row>
    <row r="808" spans="1:8" s="56" customFormat="1" ht="31.4" x14ac:dyDescent="0.2">
      <c r="A808" s="46" t="s">
        <v>651</v>
      </c>
      <c r="B808" s="7">
        <v>912</v>
      </c>
      <c r="C808" s="32" t="s">
        <v>75</v>
      </c>
      <c r="D808" s="32" t="s">
        <v>75</v>
      </c>
      <c r="E808" s="52" t="s">
        <v>362</v>
      </c>
      <c r="F808" s="92"/>
      <c r="G808" s="212">
        <f t="shared" ref="G808:H810" si="228">G809</f>
        <v>7500</v>
      </c>
      <c r="H808" s="212">
        <f t="shared" si="228"/>
        <v>7500</v>
      </c>
    </row>
    <row r="809" spans="1:8" s="56" customFormat="1" x14ac:dyDescent="0.2">
      <c r="A809" s="31" t="s">
        <v>471</v>
      </c>
      <c r="B809" s="7">
        <v>912</v>
      </c>
      <c r="C809" s="32" t="s">
        <v>75</v>
      </c>
      <c r="D809" s="32" t="s">
        <v>75</v>
      </c>
      <c r="E809" s="52" t="s">
        <v>461</v>
      </c>
      <c r="F809" s="93"/>
      <c r="G809" s="212">
        <f t="shared" si="228"/>
        <v>7500</v>
      </c>
      <c r="H809" s="212">
        <f t="shared" si="228"/>
        <v>7500</v>
      </c>
    </row>
    <row r="810" spans="1:8" s="56" customFormat="1" ht="62.75" x14ac:dyDescent="0.2">
      <c r="A810" s="46" t="s">
        <v>816</v>
      </c>
      <c r="B810" s="7">
        <v>912</v>
      </c>
      <c r="C810" s="32" t="s">
        <v>75</v>
      </c>
      <c r="D810" s="32" t="s">
        <v>75</v>
      </c>
      <c r="E810" s="32" t="s">
        <v>472</v>
      </c>
      <c r="F810" s="32"/>
      <c r="G810" s="182">
        <f t="shared" si="228"/>
        <v>7500</v>
      </c>
      <c r="H810" s="182">
        <f t="shared" si="228"/>
        <v>7500</v>
      </c>
    </row>
    <row r="811" spans="1:8" s="56" customFormat="1" ht="47.05" x14ac:dyDescent="0.2">
      <c r="A811" s="58" t="s">
        <v>817</v>
      </c>
      <c r="B811" s="36">
        <v>912</v>
      </c>
      <c r="C811" s="37" t="s">
        <v>75</v>
      </c>
      <c r="D811" s="37" t="s">
        <v>75</v>
      </c>
      <c r="E811" s="37" t="s">
        <v>473</v>
      </c>
      <c r="F811" s="37"/>
      <c r="G811" s="201">
        <f>G812+G815</f>
        <v>7500</v>
      </c>
      <c r="H811" s="201">
        <f>H812+H815</f>
        <v>7500</v>
      </c>
    </row>
    <row r="812" spans="1:8" s="56" customFormat="1" x14ac:dyDescent="0.2">
      <c r="A812" s="41" t="s">
        <v>22</v>
      </c>
      <c r="B812" s="144">
        <v>912</v>
      </c>
      <c r="C812" s="143" t="s">
        <v>75</v>
      </c>
      <c r="D812" s="143" t="s">
        <v>75</v>
      </c>
      <c r="E812" s="143" t="s">
        <v>473</v>
      </c>
      <c r="F812" s="143" t="s">
        <v>15</v>
      </c>
      <c r="G812" s="201">
        <f t="shared" ref="G812:H813" si="229">G813</f>
        <v>36</v>
      </c>
      <c r="H812" s="201">
        <f t="shared" si="229"/>
        <v>36</v>
      </c>
    </row>
    <row r="813" spans="1:8" s="56" customFormat="1" ht="31.4" x14ac:dyDescent="0.2">
      <c r="A813" s="68" t="s">
        <v>17</v>
      </c>
      <c r="B813" s="144">
        <v>912</v>
      </c>
      <c r="C813" s="143" t="s">
        <v>75</v>
      </c>
      <c r="D813" s="143" t="s">
        <v>75</v>
      </c>
      <c r="E813" s="143" t="s">
        <v>473</v>
      </c>
      <c r="F813" s="143" t="s">
        <v>16</v>
      </c>
      <c r="G813" s="201">
        <f t="shared" si="229"/>
        <v>36</v>
      </c>
      <c r="H813" s="201">
        <f t="shared" si="229"/>
        <v>36</v>
      </c>
    </row>
    <row r="814" spans="1:8" s="56" customFormat="1" x14ac:dyDescent="0.2">
      <c r="A814" s="68" t="s">
        <v>829</v>
      </c>
      <c r="B814" s="144">
        <v>912</v>
      </c>
      <c r="C814" s="143" t="s">
        <v>75</v>
      </c>
      <c r="D814" s="143" t="s">
        <v>75</v>
      </c>
      <c r="E814" s="143" t="s">
        <v>473</v>
      </c>
      <c r="F814" s="143" t="s">
        <v>128</v>
      </c>
      <c r="G814" s="201">
        <v>36</v>
      </c>
      <c r="H814" s="201">
        <v>36</v>
      </c>
    </row>
    <row r="815" spans="1:8" s="56" customFormat="1" x14ac:dyDescent="0.2">
      <c r="A815" s="68" t="s">
        <v>23</v>
      </c>
      <c r="B815" s="144">
        <v>912</v>
      </c>
      <c r="C815" s="143" t="s">
        <v>75</v>
      </c>
      <c r="D815" s="143" t="s">
        <v>75</v>
      </c>
      <c r="E815" s="143" t="s">
        <v>473</v>
      </c>
      <c r="F815" s="143" t="s">
        <v>24</v>
      </c>
      <c r="G815" s="192">
        <f t="shared" ref="G815:H815" si="230">G816</f>
        <v>7464</v>
      </c>
      <c r="H815" s="192">
        <f t="shared" si="230"/>
        <v>7464</v>
      </c>
    </row>
    <row r="816" spans="1:8" s="56" customFormat="1" ht="31.4" x14ac:dyDescent="0.2">
      <c r="A816" s="41" t="s">
        <v>158</v>
      </c>
      <c r="B816" s="144">
        <v>912</v>
      </c>
      <c r="C816" s="143" t="s">
        <v>75</v>
      </c>
      <c r="D816" s="143" t="s">
        <v>75</v>
      </c>
      <c r="E816" s="143" t="s">
        <v>473</v>
      </c>
      <c r="F816" s="143" t="s">
        <v>162</v>
      </c>
      <c r="G816" s="192">
        <f>G817</f>
        <v>7464</v>
      </c>
      <c r="H816" s="192">
        <f>H817</f>
        <v>7464</v>
      </c>
    </row>
    <row r="817" spans="1:8" s="56" customFormat="1" ht="31.4" x14ac:dyDescent="0.2">
      <c r="A817" s="41" t="s">
        <v>198</v>
      </c>
      <c r="B817" s="144">
        <v>912</v>
      </c>
      <c r="C817" s="32" t="s">
        <v>75</v>
      </c>
      <c r="D817" s="32" t="s">
        <v>75</v>
      </c>
      <c r="E817" s="143" t="s">
        <v>473</v>
      </c>
      <c r="F817" s="143" t="s">
        <v>163</v>
      </c>
      <c r="G817" s="192">
        <v>7464</v>
      </c>
      <c r="H817" s="192">
        <v>7464</v>
      </c>
    </row>
    <row r="818" spans="1:8" s="56" customFormat="1" ht="18.55" x14ac:dyDescent="0.2">
      <c r="A818" s="77" t="s">
        <v>105</v>
      </c>
      <c r="B818" s="7">
        <v>912</v>
      </c>
      <c r="C818" s="10">
        <v>10</v>
      </c>
      <c r="D818" s="10"/>
      <c r="E818" s="94"/>
      <c r="F818" s="94"/>
      <c r="G818" s="213">
        <f>G819+G830+G960</f>
        <v>185067</v>
      </c>
      <c r="H818" s="213">
        <f>H819+H830+H960</f>
        <v>178068</v>
      </c>
    </row>
    <row r="819" spans="1:8" s="56" customFormat="1" x14ac:dyDescent="0.2">
      <c r="A819" s="33" t="s">
        <v>106</v>
      </c>
      <c r="B819" s="7">
        <v>912</v>
      </c>
      <c r="C819" s="32">
        <v>10</v>
      </c>
      <c r="D819" s="32" t="s">
        <v>62</v>
      </c>
      <c r="E819" s="63"/>
      <c r="F819" s="63"/>
      <c r="G819" s="212">
        <f>G821</f>
        <v>15201</v>
      </c>
      <c r="H819" s="212">
        <f>H821</f>
        <v>16405</v>
      </c>
    </row>
    <row r="820" spans="1:8" s="56" customFormat="1" ht="31.4" x14ac:dyDescent="0.2">
      <c r="A820" s="31" t="s">
        <v>709</v>
      </c>
      <c r="B820" s="7">
        <v>912</v>
      </c>
      <c r="C820" s="32" t="s">
        <v>103</v>
      </c>
      <c r="D820" s="32" t="s">
        <v>62</v>
      </c>
      <c r="E820" s="32" t="s">
        <v>210</v>
      </c>
      <c r="F820" s="63"/>
      <c r="G820" s="182">
        <f t="shared" ref="G820:H822" si="231">G821</f>
        <v>15201</v>
      </c>
      <c r="H820" s="182">
        <f t="shared" si="231"/>
        <v>16405</v>
      </c>
    </row>
    <row r="821" spans="1:8" s="56" customFormat="1" ht="16.399999999999999" x14ac:dyDescent="0.2">
      <c r="A821" s="141" t="s">
        <v>480</v>
      </c>
      <c r="B821" s="6" t="s">
        <v>113</v>
      </c>
      <c r="C821" s="142" t="s">
        <v>103</v>
      </c>
      <c r="D821" s="142" t="s">
        <v>62</v>
      </c>
      <c r="E821" s="61" t="s">
        <v>484</v>
      </c>
      <c r="F821" s="142"/>
      <c r="G821" s="191">
        <f t="shared" si="231"/>
        <v>15201</v>
      </c>
      <c r="H821" s="191">
        <f t="shared" si="231"/>
        <v>16405</v>
      </c>
    </row>
    <row r="822" spans="1:8" s="56" customFormat="1" ht="31.4" x14ac:dyDescent="0.2">
      <c r="A822" s="31" t="s">
        <v>481</v>
      </c>
      <c r="B822" s="7" t="s">
        <v>113</v>
      </c>
      <c r="C822" s="32" t="s">
        <v>103</v>
      </c>
      <c r="D822" s="32" t="s">
        <v>62</v>
      </c>
      <c r="E822" s="52" t="s">
        <v>485</v>
      </c>
      <c r="F822" s="142"/>
      <c r="G822" s="182">
        <f t="shared" si="231"/>
        <v>15201</v>
      </c>
      <c r="H822" s="182">
        <f t="shared" si="231"/>
        <v>16405</v>
      </c>
    </row>
    <row r="823" spans="1:8" s="56" customFormat="1" x14ac:dyDescent="0.2">
      <c r="A823" s="35" t="s">
        <v>618</v>
      </c>
      <c r="B823" s="36" t="s">
        <v>113</v>
      </c>
      <c r="C823" s="37" t="s">
        <v>103</v>
      </c>
      <c r="D823" s="37" t="s">
        <v>62</v>
      </c>
      <c r="E823" s="53" t="s">
        <v>533</v>
      </c>
      <c r="F823" s="143"/>
      <c r="G823" s="201">
        <f>G824+G827</f>
        <v>15201</v>
      </c>
      <c r="H823" s="201">
        <f>H824+H827</f>
        <v>16405</v>
      </c>
    </row>
    <row r="824" spans="1:8" s="56" customFormat="1" x14ac:dyDescent="0.2">
      <c r="A824" s="41" t="s">
        <v>22</v>
      </c>
      <c r="B824" s="43" t="s">
        <v>113</v>
      </c>
      <c r="C824" s="143" t="s">
        <v>103</v>
      </c>
      <c r="D824" s="143" t="s">
        <v>62</v>
      </c>
      <c r="E824" s="55" t="s">
        <v>533</v>
      </c>
      <c r="F824" s="143" t="s">
        <v>15</v>
      </c>
      <c r="G824" s="192">
        <f t="shared" ref="G824:H825" si="232">G825</f>
        <v>72</v>
      </c>
      <c r="H824" s="192">
        <f t="shared" si="232"/>
        <v>77</v>
      </c>
    </row>
    <row r="825" spans="1:8" s="56" customFormat="1" ht="31.4" x14ac:dyDescent="0.2">
      <c r="A825" s="41" t="s">
        <v>17</v>
      </c>
      <c r="B825" s="43" t="s">
        <v>113</v>
      </c>
      <c r="C825" s="143" t="s">
        <v>103</v>
      </c>
      <c r="D825" s="143" t="s">
        <v>62</v>
      </c>
      <c r="E825" s="55" t="s">
        <v>533</v>
      </c>
      <c r="F825" s="143" t="s">
        <v>16</v>
      </c>
      <c r="G825" s="192">
        <f t="shared" si="232"/>
        <v>72</v>
      </c>
      <c r="H825" s="192">
        <f t="shared" si="232"/>
        <v>77</v>
      </c>
    </row>
    <row r="826" spans="1:8" s="56" customFormat="1" x14ac:dyDescent="0.2">
      <c r="A826" s="41" t="s">
        <v>829</v>
      </c>
      <c r="B826" s="43">
        <v>912</v>
      </c>
      <c r="C826" s="143" t="s">
        <v>103</v>
      </c>
      <c r="D826" s="143" t="s">
        <v>62</v>
      </c>
      <c r="E826" s="55" t="s">
        <v>533</v>
      </c>
      <c r="F826" s="143" t="s">
        <v>128</v>
      </c>
      <c r="G826" s="188">
        <v>72</v>
      </c>
      <c r="H826" s="188">
        <v>77</v>
      </c>
    </row>
    <row r="827" spans="1:8" s="56" customFormat="1" x14ac:dyDescent="0.2">
      <c r="A827" s="38" t="s">
        <v>23</v>
      </c>
      <c r="B827" s="43" t="s">
        <v>113</v>
      </c>
      <c r="C827" s="143" t="s">
        <v>103</v>
      </c>
      <c r="D827" s="143" t="s">
        <v>62</v>
      </c>
      <c r="E827" s="55" t="s">
        <v>533</v>
      </c>
      <c r="F827" s="143" t="s">
        <v>24</v>
      </c>
      <c r="G827" s="192">
        <f t="shared" ref="G827:H828" si="233">G828</f>
        <v>15129</v>
      </c>
      <c r="H827" s="192">
        <f t="shared" si="233"/>
        <v>16328</v>
      </c>
    </row>
    <row r="828" spans="1:8" s="56" customFormat="1" ht="31.4" x14ac:dyDescent="0.2">
      <c r="A828" s="38" t="s">
        <v>158</v>
      </c>
      <c r="B828" s="43">
        <v>912</v>
      </c>
      <c r="C828" s="143" t="s">
        <v>103</v>
      </c>
      <c r="D828" s="143" t="s">
        <v>62</v>
      </c>
      <c r="E828" s="55" t="s">
        <v>533</v>
      </c>
      <c r="F828" s="143" t="s">
        <v>162</v>
      </c>
      <c r="G828" s="192">
        <f t="shared" si="233"/>
        <v>15129</v>
      </c>
      <c r="H828" s="192">
        <f t="shared" si="233"/>
        <v>16328</v>
      </c>
    </row>
    <row r="829" spans="1:8" s="56" customFormat="1" ht="31.4" x14ac:dyDescent="0.2">
      <c r="A829" s="38" t="s">
        <v>198</v>
      </c>
      <c r="B829" s="43" t="s">
        <v>113</v>
      </c>
      <c r="C829" s="143">
        <v>10</v>
      </c>
      <c r="D829" s="143" t="s">
        <v>62</v>
      </c>
      <c r="E829" s="55" t="s">
        <v>533</v>
      </c>
      <c r="F829" s="143" t="s">
        <v>163</v>
      </c>
      <c r="G829" s="188">
        <f>15201-72</f>
        <v>15129</v>
      </c>
      <c r="H829" s="188">
        <f>16405-77</f>
        <v>16328</v>
      </c>
    </row>
    <row r="830" spans="1:8" s="56" customFormat="1" x14ac:dyDescent="0.2">
      <c r="A830" s="33" t="s">
        <v>100</v>
      </c>
      <c r="B830" s="7">
        <v>912</v>
      </c>
      <c r="C830" s="32" t="s">
        <v>103</v>
      </c>
      <c r="D830" s="32" t="s">
        <v>55</v>
      </c>
      <c r="E830" s="52"/>
      <c r="F830" s="32"/>
      <c r="G830" s="182">
        <f t="shared" ref="G830:H830" si="234">G831+G953</f>
        <v>134187</v>
      </c>
      <c r="H830" s="182">
        <f t="shared" si="234"/>
        <v>145805</v>
      </c>
    </row>
    <row r="831" spans="1:8" s="18" customFormat="1" ht="31.4" x14ac:dyDescent="0.2">
      <c r="A831" s="46" t="s">
        <v>651</v>
      </c>
      <c r="B831" s="7">
        <v>912</v>
      </c>
      <c r="C831" s="32" t="s">
        <v>103</v>
      </c>
      <c r="D831" s="32" t="s">
        <v>55</v>
      </c>
      <c r="E831" s="52" t="s">
        <v>362</v>
      </c>
      <c r="F831" s="92"/>
      <c r="G831" s="212">
        <f>G832+G928+G939</f>
        <v>120899</v>
      </c>
      <c r="H831" s="212">
        <f>H832+H928+H939</f>
        <v>131541</v>
      </c>
    </row>
    <row r="832" spans="1:8" s="56" customFormat="1" x14ac:dyDescent="0.2">
      <c r="A832" s="31" t="s">
        <v>586</v>
      </c>
      <c r="B832" s="7">
        <v>912</v>
      </c>
      <c r="C832" s="32" t="s">
        <v>103</v>
      </c>
      <c r="D832" s="32" t="s">
        <v>55</v>
      </c>
      <c r="E832" s="52" t="s">
        <v>439</v>
      </c>
      <c r="F832" s="63"/>
      <c r="G832" s="182">
        <f>G833+G855+G907+G915+G920</f>
        <v>76169</v>
      </c>
      <c r="H832" s="182">
        <f>H833+H855+H907+H915+H920</f>
        <v>85410</v>
      </c>
    </row>
    <row r="833" spans="1:8" s="56" customFormat="1" ht="31.4" x14ac:dyDescent="0.2">
      <c r="A833" s="31" t="s">
        <v>432</v>
      </c>
      <c r="B833" s="7" t="s">
        <v>113</v>
      </c>
      <c r="C833" s="32" t="s">
        <v>103</v>
      </c>
      <c r="D833" s="32" t="s">
        <v>55</v>
      </c>
      <c r="E833" s="52" t="s">
        <v>440</v>
      </c>
      <c r="F833" s="63"/>
      <c r="G833" s="182">
        <f t="shared" ref="G833:H833" si="235">G834+G841+G848</f>
        <v>8543</v>
      </c>
      <c r="H833" s="182">
        <f t="shared" si="235"/>
        <v>11476</v>
      </c>
    </row>
    <row r="834" spans="1:8" s="56" customFormat="1" ht="94.1" x14ac:dyDescent="0.2">
      <c r="A834" s="58" t="s">
        <v>830</v>
      </c>
      <c r="B834" s="36" t="s">
        <v>113</v>
      </c>
      <c r="C834" s="37" t="s">
        <v>103</v>
      </c>
      <c r="D834" s="37" t="s">
        <v>55</v>
      </c>
      <c r="E834" s="53" t="s">
        <v>441</v>
      </c>
      <c r="F834" s="37"/>
      <c r="G834" s="214">
        <f>G835+G838</f>
        <v>5025</v>
      </c>
      <c r="H834" s="214">
        <f>H835+H838</f>
        <v>6533</v>
      </c>
    </row>
    <row r="835" spans="1:8" s="56" customFormat="1" x14ac:dyDescent="0.2">
      <c r="A835" s="41" t="s">
        <v>22</v>
      </c>
      <c r="B835" s="43" t="s">
        <v>113</v>
      </c>
      <c r="C835" s="143" t="s">
        <v>103</v>
      </c>
      <c r="D835" s="143" t="s">
        <v>55</v>
      </c>
      <c r="E835" s="55" t="s">
        <v>441</v>
      </c>
      <c r="F835" s="143" t="s">
        <v>15</v>
      </c>
      <c r="G835" s="192">
        <f t="shared" ref="G835:H836" si="236">G836</f>
        <v>25</v>
      </c>
      <c r="H835" s="192">
        <f t="shared" si="236"/>
        <v>33</v>
      </c>
    </row>
    <row r="836" spans="1:8" s="56" customFormat="1" ht="31.4" x14ac:dyDescent="0.2">
      <c r="A836" s="41" t="s">
        <v>17</v>
      </c>
      <c r="B836" s="43" t="s">
        <v>113</v>
      </c>
      <c r="C836" s="143" t="s">
        <v>103</v>
      </c>
      <c r="D836" s="143" t="s">
        <v>55</v>
      </c>
      <c r="E836" s="55" t="s">
        <v>442</v>
      </c>
      <c r="F836" s="143" t="s">
        <v>16</v>
      </c>
      <c r="G836" s="192">
        <f t="shared" si="236"/>
        <v>25</v>
      </c>
      <c r="H836" s="192">
        <f t="shared" si="236"/>
        <v>33</v>
      </c>
    </row>
    <row r="837" spans="1:8" s="56" customFormat="1" x14ac:dyDescent="0.2">
      <c r="A837" s="41" t="s">
        <v>829</v>
      </c>
      <c r="B837" s="43">
        <v>912</v>
      </c>
      <c r="C837" s="143">
        <v>10</v>
      </c>
      <c r="D837" s="143" t="s">
        <v>55</v>
      </c>
      <c r="E837" s="55" t="s">
        <v>441</v>
      </c>
      <c r="F837" s="143" t="s">
        <v>128</v>
      </c>
      <c r="G837" s="192">
        <v>25</v>
      </c>
      <c r="H837" s="192">
        <v>33</v>
      </c>
    </row>
    <row r="838" spans="1:8" s="56" customFormat="1" x14ac:dyDescent="0.2">
      <c r="A838" s="41" t="s">
        <v>23</v>
      </c>
      <c r="B838" s="43">
        <v>912</v>
      </c>
      <c r="C838" s="143" t="s">
        <v>103</v>
      </c>
      <c r="D838" s="143" t="s">
        <v>55</v>
      </c>
      <c r="E838" s="55" t="s">
        <v>441</v>
      </c>
      <c r="F838" s="59">
        <v>300</v>
      </c>
      <c r="G838" s="192">
        <f t="shared" ref="G838:H839" si="237">G839</f>
        <v>5000</v>
      </c>
      <c r="H838" s="192">
        <f t="shared" si="237"/>
        <v>6500</v>
      </c>
    </row>
    <row r="839" spans="1:8" s="56" customFormat="1" x14ac:dyDescent="0.2">
      <c r="A839" s="41" t="s">
        <v>101</v>
      </c>
      <c r="B839" s="43">
        <v>912</v>
      </c>
      <c r="C839" s="19">
        <v>10</v>
      </c>
      <c r="D839" s="143" t="s">
        <v>55</v>
      </c>
      <c r="E839" s="55" t="s">
        <v>441</v>
      </c>
      <c r="F839" s="59">
        <v>310</v>
      </c>
      <c r="G839" s="192">
        <f t="shared" si="237"/>
        <v>5000</v>
      </c>
      <c r="H839" s="192">
        <f t="shared" si="237"/>
        <v>6500</v>
      </c>
    </row>
    <row r="840" spans="1:8" s="56" customFormat="1" ht="31.4" x14ac:dyDescent="0.2">
      <c r="A840" s="41" t="s">
        <v>155</v>
      </c>
      <c r="B840" s="43">
        <v>912</v>
      </c>
      <c r="C840" s="143">
        <v>10</v>
      </c>
      <c r="D840" s="143" t="s">
        <v>55</v>
      </c>
      <c r="E840" s="55" t="s">
        <v>441</v>
      </c>
      <c r="F840" s="59">
        <v>313</v>
      </c>
      <c r="G840" s="192">
        <v>5000</v>
      </c>
      <c r="H840" s="192">
        <v>6500</v>
      </c>
    </row>
    <row r="841" spans="1:8" s="56" customFormat="1" ht="31.4" x14ac:dyDescent="0.2">
      <c r="A841" s="58" t="s">
        <v>157</v>
      </c>
      <c r="B841" s="36">
        <v>912</v>
      </c>
      <c r="C841" s="37">
        <v>10</v>
      </c>
      <c r="D841" s="37" t="s">
        <v>55</v>
      </c>
      <c r="E841" s="53" t="s">
        <v>443</v>
      </c>
      <c r="F841" s="37"/>
      <c r="G841" s="214">
        <f>G842+G845</f>
        <v>3015</v>
      </c>
      <c r="H841" s="214">
        <f>H842+H845</f>
        <v>4440</v>
      </c>
    </row>
    <row r="842" spans="1:8" s="56" customFormat="1" x14ac:dyDescent="0.2">
      <c r="A842" s="41" t="s">
        <v>22</v>
      </c>
      <c r="B842" s="43">
        <v>912</v>
      </c>
      <c r="C842" s="143" t="s">
        <v>103</v>
      </c>
      <c r="D842" s="143" t="s">
        <v>55</v>
      </c>
      <c r="E842" s="55" t="s">
        <v>443</v>
      </c>
      <c r="F842" s="143" t="s">
        <v>15</v>
      </c>
      <c r="G842" s="192">
        <f t="shared" ref="G842:H843" si="238">G843</f>
        <v>15</v>
      </c>
      <c r="H842" s="192">
        <f t="shared" si="238"/>
        <v>22</v>
      </c>
    </row>
    <row r="843" spans="1:8" s="56" customFormat="1" ht="31.4" x14ac:dyDescent="0.2">
      <c r="A843" s="41" t="s">
        <v>17</v>
      </c>
      <c r="B843" s="43">
        <v>912</v>
      </c>
      <c r="C843" s="143" t="s">
        <v>103</v>
      </c>
      <c r="D843" s="143" t="s">
        <v>55</v>
      </c>
      <c r="E843" s="55" t="s">
        <v>443</v>
      </c>
      <c r="F843" s="143" t="s">
        <v>16</v>
      </c>
      <c r="G843" s="192">
        <f t="shared" si="238"/>
        <v>15</v>
      </c>
      <c r="H843" s="192">
        <f t="shared" si="238"/>
        <v>22</v>
      </c>
    </row>
    <row r="844" spans="1:8" s="56" customFormat="1" x14ac:dyDescent="0.2">
      <c r="A844" s="41" t="s">
        <v>829</v>
      </c>
      <c r="B844" s="43">
        <v>912</v>
      </c>
      <c r="C844" s="143" t="s">
        <v>103</v>
      </c>
      <c r="D844" s="143" t="s">
        <v>55</v>
      </c>
      <c r="E844" s="55" t="s">
        <v>443</v>
      </c>
      <c r="F844" s="143" t="s">
        <v>128</v>
      </c>
      <c r="G844" s="192">
        <v>15</v>
      </c>
      <c r="H844" s="192">
        <v>22</v>
      </c>
    </row>
    <row r="845" spans="1:8" s="56" customFormat="1" x14ac:dyDescent="0.2">
      <c r="A845" s="41" t="s">
        <v>23</v>
      </c>
      <c r="B845" s="43">
        <v>912</v>
      </c>
      <c r="C845" s="143">
        <v>10</v>
      </c>
      <c r="D845" s="143" t="s">
        <v>55</v>
      </c>
      <c r="E845" s="55" t="s">
        <v>443</v>
      </c>
      <c r="F845" s="59">
        <v>300</v>
      </c>
      <c r="G845" s="192">
        <f t="shared" ref="G845:H846" si="239">G846</f>
        <v>3000</v>
      </c>
      <c r="H845" s="192">
        <f t="shared" si="239"/>
        <v>4418</v>
      </c>
    </row>
    <row r="846" spans="1:8" s="56" customFormat="1" x14ac:dyDescent="0.2">
      <c r="A846" s="41" t="s">
        <v>101</v>
      </c>
      <c r="B846" s="43">
        <v>912</v>
      </c>
      <c r="C846" s="143">
        <v>10</v>
      </c>
      <c r="D846" s="143" t="s">
        <v>55</v>
      </c>
      <c r="E846" s="55" t="s">
        <v>443</v>
      </c>
      <c r="F846" s="59">
        <v>310</v>
      </c>
      <c r="G846" s="192">
        <f t="shared" si="239"/>
        <v>3000</v>
      </c>
      <c r="H846" s="192">
        <f t="shared" si="239"/>
        <v>4418</v>
      </c>
    </row>
    <row r="847" spans="1:8" s="56" customFormat="1" ht="31.4" x14ac:dyDescent="0.2">
      <c r="A847" s="41" t="s">
        <v>155</v>
      </c>
      <c r="B847" s="43">
        <v>912</v>
      </c>
      <c r="C847" s="19" t="s">
        <v>103</v>
      </c>
      <c r="D847" s="143" t="s">
        <v>55</v>
      </c>
      <c r="E847" s="55" t="s">
        <v>443</v>
      </c>
      <c r="F847" s="59">
        <v>313</v>
      </c>
      <c r="G847" s="192">
        <v>3000</v>
      </c>
      <c r="H847" s="192">
        <v>4418</v>
      </c>
    </row>
    <row r="848" spans="1:8" s="56" customFormat="1" ht="31.4" x14ac:dyDescent="0.2">
      <c r="A848" s="58" t="s">
        <v>711</v>
      </c>
      <c r="B848" s="36">
        <v>912</v>
      </c>
      <c r="C848" s="37" t="s">
        <v>103</v>
      </c>
      <c r="D848" s="37" t="s">
        <v>55</v>
      </c>
      <c r="E848" s="53" t="s">
        <v>444</v>
      </c>
      <c r="F848" s="86"/>
      <c r="G848" s="201">
        <f>G849+G852</f>
        <v>503</v>
      </c>
      <c r="H848" s="201">
        <f>H849+H852</f>
        <v>503</v>
      </c>
    </row>
    <row r="849" spans="1:8" s="56" customFormat="1" x14ac:dyDescent="0.2">
      <c r="A849" s="41" t="s">
        <v>22</v>
      </c>
      <c r="B849" s="43">
        <v>912</v>
      </c>
      <c r="C849" s="143" t="s">
        <v>103</v>
      </c>
      <c r="D849" s="143" t="s">
        <v>55</v>
      </c>
      <c r="E849" s="55" t="s">
        <v>444</v>
      </c>
      <c r="F849" s="59">
        <v>200</v>
      </c>
      <c r="G849" s="202">
        <f t="shared" ref="G849:H850" si="240">G850</f>
        <v>3</v>
      </c>
      <c r="H849" s="202">
        <f t="shared" si="240"/>
        <v>3</v>
      </c>
    </row>
    <row r="850" spans="1:8" s="56" customFormat="1" ht="31.4" x14ac:dyDescent="0.2">
      <c r="A850" s="41" t="s">
        <v>17</v>
      </c>
      <c r="B850" s="43">
        <v>912</v>
      </c>
      <c r="C850" s="143" t="s">
        <v>103</v>
      </c>
      <c r="D850" s="143" t="s">
        <v>55</v>
      </c>
      <c r="E850" s="55" t="s">
        <v>444</v>
      </c>
      <c r="F850" s="59">
        <v>240</v>
      </c>
      <c r="G850" s="202">
        <f t="shared" si="240"/>
        <v>3</v>
      </c>
      <c r="H850" s="202">
        <f t="shared" si="240"/>
        <v>3</v>
      </c>
    </row>
    <row r="851" spans="1:8" s="56" customFormat="1" x14ac:dyDescent="0.2">
      <c r="A851" s="41" t="s">
        <v>829</v>
      </c>
      <c r="B851" s="43">
        <v>912</v>
      </c>
      <c r="C851" s="143" t="s">
        <v>103</v>
      </c>
      <c r="D851" s="143" t="s">
        <v>55</v>
      </c>
      <c r="E851" s="55" t="s">
        <v>444</v>
      </c>
      <c r="F851" s="59">
        <v>244</v>
      </c>
      <c r="G851" s="202">
        <v>3</v>
      </c>
      <c r="H851" s="202">
        <v>3</v>
      </c>
    </row>
    <row r="852" spans="1:8" s="56" customFormat="1" x14ac:dyDescent="0.2">
      <c r="A852" s="41" t="s">
        <v>23</v>
      </c>
      <c r="B852" s="43">
        <v>912</v>
      </c>
      <c r="C852" s="143" t="s">
        <v>103</v>
      </c>
      <c r="D852" s="143" t="s">
        <v>55</v>
      </c>
      <c r="E852" s="55" t="s">
        <v>444</v>
      </c>
      <c r="F852" s="59">
        <v>300</v>
      </c>
      <c r="G852" s="202">
        <f t="shared" ref="G852:H853" si="241">G853</f>
        <v>500</v>
      </c>
      <c r="H852" s="202">
        <f t="shared" si="241"/>
        <v>500</v>
      </c>
    </row>
    <row r="853" spans="1:8" s="56" customFormat="1" x14ac:dyDescent="0.2">
      <c r="A853" s="41" t="s">
        <v>101</v>
      </c>
      <c r="B853" s="43">
        <v>912</v>
      </c>
      <c r="C853" s="143" t="s">
        <v>103</v>
      </c>
      <c r="D853" s="143" t="s">
        <v>55</v>
      </c>
      <c r="E853" s="55" t="s">
        <v>444</v>
      </c>
      <c r="F853" s="59">
        <v>310</v>
      </c>
      <c r="G853" s="202">
        <f t="shared" si="241"/>
        <v>500</v>
      </c>
      <c r="H853" s="202">
        <f t="shared" si="241"/>
        <v>500</v>
      </c>
    </row>
    <row r="854" spans="1:8" s="56" customFormat="1" ht="31.4" x14ac:dyDescent="0.2">
      <c r="A854" s="41" t="s">
        <v>155</v>
      </c>
      <c r="B854" s="43">
        <v>912</v>
      </c>
      <c r="C854" s="19" t="s">
        <v>103</v>
      </c>
      <c r="D854" s="143" t="s">
        <v>55</v>
      </c>
      <c r="E854" s="55" t="s">
        <v>444</v>
      </c>
      <c r="F854" s="59">
        <v>313</v>
      </c>
      <c r="G854" s="202">
        <v>500</v>
      </c>
      <c r="H854" s="202">
        <v>500</v>
      </c>
    </row>
    <row r="855" spans="1:8" s="56" customFormat="1" ht="31.4" x14ac:dyDescent="0.2">
      <c r="A855" s="31" t="s">
        <v>433</v>
      </c>
      <c r="B855" s="7">
        <v>912</v>
      </c>
      <c r="C855" s="32" t="s">
        <v>103</v>
      </c>
      <c r="D855" s="32" t="s">
        <v>55</v>
      </c>
      <c r="E855" s="52" t="s">
        <v>445</v>
      </c>
      <c r="F855" s="63"/>
      <c r="G855" s="182">
        <f t="shared" ref="G855:H855" si="242">G856+G863+G872+G879+G886+G893+G900</f>
        <v>26884</v>
      </c>
      <c r="H855" s="182">
        <f t="shared" si="242"/>
        <v>31310</v>
      </c>
    </row>
    <row r="856" spans="1:8" s="56" customFormat="1" x14ac:dyDescent="0.2">
      <c r="A856" s="58" t="s">
        <v>109</v>
      </c>
      <c r="B856" s="43">
        <v>912</v>
      </c>
      <c r="C856" s="37" t="s">
        <v>103</v>
      </c>
      <c r="D856" s="37" t="s">
        <v>55</v>
      </c>
      <c r="E856" s="53" t="s">
        <v>446</v>
      </c>
      <c r="F856" s="37"/>
      <c r="G856" s="201">
        <f>G857+G860</f>
        <v>7035</v>
      </c>
      <c r="H856" s="201">
        <f>H857+H860</f>
        <v>7035</v>
      </c>
    </row>
    <row r="857" spans="1:8" s="56" customFormat="1" x14ac:dyDescent="0.2">
      <c r="A857" s="41" t="s">
        <v>22</v>
      </c>
      <c r="B857" s="43">
        <v>912</v>
      </c>
      <c r="C857" s="143" t="s">
        <v>103</v>
      </c>
      <c r="D857" s="143" t="s">
        <v>55</v>
      </c>
      <c r="E857" s="55" t="s">
        <v>446</v>
      </c>
      <c r="F857" s="59">
        <v>200</v>
      </c>
      <c r="G857" s="202">
        <f t="shared" ref="G857:H858" si="243">G858</f>
        <v>35</v>
      </c>
      <c r="H857" s="202">
        <f t="shared" si="243"/>
        <v>35</v>
      </c>
    </row>
    <row r="858" spans="1:8" s="56" customFormat="1" ht="31.4" x14ac:dyDescent="0.2">
      <c r="A858" s="41" t="s">
        <v>17</v>
      </c>
      <c r="B858" s="43">
        <v>912</v>
      </c>
      <c r="C858" s="143" t="s">
        <v>103</v>
      </c>
      <c r="D858" s="143" t="s">
        <v>55</v>
      </c>
      <c r="E858" s="55" t="s">
        <v>446</v>
      </c>
      <c r="F858" s="59">
        <v>240</v>
      </c>
      <c r="G858" s="202">
        <f t="shared" si="243"/>
        <v>35</v>
      </c>
      <c r="H858" s="202">
        <f t="shared" si="243"/>
        <v>35</v>
      </c>
    </row>
    <row r="859" spans="1:8" s="56" customFormat="1" x14ac:dyDescent="0.2">
      <c r="A859" s="41" t="s">
        <v>829</v>
      </c>
      <c r="B859" s="43">
        <v>912</v>
      </c>
      <c r="C859" s="143" t="s">
        <v>103</v>
      </c>
      <c r="D859" s="143" t="s">
        <v>55</v>
      </c>
      <c r="E859" s="55" t="s">
        <v>446</v>
      </c>
      <c r="F859" s="59">
        <v>244</v>
      </c>
      <c r="G859" s="202">
        <v>35</v>
      </c>
      <c r="H859" s="202">
        <v>35</v>
      </c>
    </row>
    <row r="860" spans="1:8" s="56" customFormat="1" ht="35.5" customHeight="1" x14ac:dyDescent="0.2">
      <c r="A860" s="41" t="s">
        <v>23</v>
      </c>
      <c r="B860" s="43">
        <v>912</v>
      </c>
      <c r="C860" s="143" t="s">
        <v>103</v>
      </c>
      <c r="D860" s="143" t="s">
        <v>55</v>
      </c>
      <c r="E860" s="55" t="s">
        <v>446</v>
      </c>
      <c r="F860" s="59">
        <v>300</v>
      </c>
      <c r="G860" s="202">
        <f t="shared" ref="G860:H861" si="244">G861</f>
        <v>7000</v>
      </c>
      <c r="H860" s="202">
        <f t="shared" si="244"/>
        <v>7000</v>
      </c>
    </row>
    <row r="861" spans="1:8" s="56" customFormat="1" x14ac:dyDescent="0.2">
      <c r="A861" s="41" t="s">
        <v>101</v>
      </c>
      <c r="B861" s="43">
        <v>912</v>
      </c>
      <c r="C861" s="143" t="s">
        <v>103</v>
      </c>
      <c r="D861" s="143" t="s">
        <v>55</v>
      </c>
      <c r="E861" s="55" t="s">
        <v>446</v>
      </c>
      <c r="F861" s="59">
        <v>310</v>
      </c>
      <c r="G861" s="202">
        <f t="shared" si="244"/>
        <v>7000</v>
      </c>
      <c r="H861" s="202">
        <f t="shared" si="244"/>
        <v>7000</v>
      </c>
    </row>
    <row r="862" spans="1:8" s="56" customFormat="1" ht="31.4" x14ac:dyDescent="0.2">
      <c r="A862" s="41" t="s">
        <v>155</v>
      </c>
      <c r="B862" s="43">
        <v>912</v>
      </c>
      <c r="C862" s="143" t="s">
        <v>103</v>
      </c>
      <c r="D862" s="143" t="s">
        <v>55</v>
      </c>
      <c r="E862" s="55" t="s">
        <v>446</v>
      </c>
      <c r="F862" s="59">
        <v>313</v>
      </c>
      <c r="G862" s="202">
        <v>7000</v>
      </c>
      <c r="H862" s="202">
        <v>7000</v>
      </c>
    </row>
    <row r="863" spans="1:8" s="56" customFormat="1" ht="62.75" x14ac:dyDescent="0.2">
      <c r="A863" s="58" t="s">
        <v>833</v>
      </c>
      <c r="B863" s="36">
        <v>912</v>
      </c>
      <c r="C863" s="37" t="s">
        <v>103</v>
      </c>
      <c r="D863" s="37" t="s">
        <v>55</v>
      </c>
      <c r="E863" s="53" t="s">
        <v>447</v>
      </c>
      <c r="F863" s="37"/>
      <c r="G863" s="201">
        <f>G864+G867</f>
        <v>3195</v>
      </c>
      <c r="H863" s="201">
        <f>H864+H867</f>
        <v>3195</v>
      </c>
    </row>
    <row r="864" spans="1:8" s="56" customFormat="1" x14ac:dyDescent="0.2">
      <c r="A864" s="41" t="s">
        <v>22</v>
      </c>
      <c r="B864" s="43">
        <v>912</v>
      </c>
      <c r="C864" s="143" t="s">
        <v>103</v>
      </c>
      <c r="D864" s="143" t="s">
        <v>55</v>
      </c>
      <c r="E864" s="55" t="s">
        <v>447</v>
      </c>
      <c r="F864" s="59">
        <v>200</v>
      </c>
      <c r="G864" s="202">
        <f t="shared" ref="G864:H865" si="245">G865</f>
        <v>117</v>
      </c>
      <c r="H864" s="202">
        <f t="shared" si="245"/>
        <v>117</v>
      </c>
    </row>
    <row r="865" spans="1:8" s="56" customFormat="1" ht="31.4" x14ac:dyDescent="0.2">
      <c r="A865" s="41" t="s">
        <v>17</v>
      </c>
      <c r="B865" s="43">
        <v>912</v>
      </c>
      <c r="C865" s="143" t="s">
        <v>103</v>
      </c>
      <c r="D865" s="143" t="s">
        <v>55</v>
      </c>
      <c r="E865" s="55" t="s">
        <v>447</v>
      </c>
      <c r="F865" s="59">
        <v>240</v>
      </c>
      <c r="G865" s="202">
        <f t="shared" si="245"/>
        <v>117</v>
      </c>
      <c r="H865" s="202">
        <f t="shared" si="245"/>
        <v>117</v>
      </c>
    </row>
    <row r="866" spans="1:8" s="56" customFormat="1" x14ac:dyDescent="0.2">
      <c r="A866" s="41" t="s">
        <v>829</v>
      </c>
      <c r="B866" s="43">
        <v>912</v>
      </c>
      <c r="C866" s="143" t="s">
        <v>103</v>
      </c>
      <c r="D866" s="143" t="s">
        <v>55</v>
      </c>
      <c r="E866" s="55" t="s">
        <v>447</v>
      </c>
      <c r="F866" s="59">
        <v>244</v>
      </c>
      <c r="G866" s="202">
        <v>117</v>
      </c>
      <c r="H866" s="202">
        <v>117</v>
      </c>
    </row>
    <row r="867" spans="1:8" s="56" customFormat="1" x14ac:dyDescent="0.2">
      <c r="A867" s="41" t="s">
        <v>23</v>
      </c>
      <c r="B867" s="43">
        <v>912</v>
      </c>
      <c r="C867" s="19" t="s">
        <v>103</v>
      </c>
      <c r="D867" s="143" t="s">
        <v>55</v>
      </c>
      <c r="E867" s="55" t="s">
        <v>447</v>
      </c>
      <c r="F867" s="59">
        <v>300</v>
      </c>
      <c r="G867" s="202">
        <f>G868+G870</f>
        <v>3078</v>
      </c>
      <c r="H867" s="202">
        <f>H868+H870</f>
        <v>3078</v>
      </c>
    </row>
    <row r="868" spans="1:8" s="56" customFormat="1" x14ac:dyDescent="0.2">
      <c r="A868" s="41" t="s">
        <v>101</v>
      </c>
      <c r="B868" s="43">
        <v>912</v>
      </c>
      <c r="C868" s="143" t="s">
        <v>103</v>
      </c>
      <c r="D868" s="143" t="s">
        <v>55</v>
      </c>
      <c r="E868" s="55" t="s">
        <v>447</v>
      </c>
      <c r="F868" s="59">
        <v>310</v>
      </c>
      <c r="G868" s="202">
        <f>G869</f>
        <v>2853</v>
      </c>
      <c r="H868" s="202">
        <f>H869</f>
        <v>2853</v>
      </c>
    </row>
    <row r="869" spans="1:8" s="56" customFormat="1" ht="31.4" x14ac:dyDescent="0.2">
      <c r="A869" s="41" t="s">
        <v>155</v>
      </c>
      <c r="B869" s="43">
        <v>912</v>
      </c>
      <c r="C869" s="143" t="s">
        <v>103</v>
      </c>
      <c r="D869" s="143" t="s">
        <v>55</v>
      </c>
      <c r="E869" s="55" t="s">
        <v>447</v>
      </c>
      <c r="F869" s="59">
        <v>313</v>
      </c>
      <c r="G869" s="202">
        <v>2853</v>
      </c>
      <c r="H869" s="202">
        <v>2853</v>
      </c>
    </row>
    <row r="870" spans="1:8" s="56" customFormat="1" ht="31.4" x14ac:dyDescent="0.2">
      <c r="A870" s="41" t="s">
        <v>158</v>
      </c>
      <c r="B870" s="43">
        <v>912</v>
      </c>
      <c r="C870" s="143" t="s">
        <v>103</v>
      </c>
      <c r="D870" s="143" t="s">
        <v>55</v>
      </c>
      <c r="E870" s="55" t="s">
        <v>447</v>
      </c>
      <c r="F870" s="59">
        <v>320</v>
      </c>
      <c r="G870" s="202">
        <f>G871</f>
        <v>225</v>
      </c>
      <c r="H870" s="202">
        <f>H871</f>
        <v>225</v>
      </c>
    </row>
    <row r="871" spans="1:8" s="56" customFormat="1" ht="31.4" x14ac:dyDescent="0.2">
      <c r="A871" s="41" t="s">
        <v>198</v>
      </c>
      <c r="B871" s="43">
        <v>912</v>
      </c>
      <c r="C871" s="143" t="s">
        <v>103</v>
      </c>
      <c r="D871" s="143" t="s">
        <v>55</v>
      </c>
      <c r="E871" s="55" t="s">
        <v>447</v>
      </c>
      <c r="F871" s="59">
        <v>321</v>
      </c>
      <c r="G871" s="202">
        <f>135+45+45</f>
        <v>225</v>
      </c>
      <c r="H871" s="202">
        <f>135+45+45</f>
        <v>225</v>
      </c>
    </row>
    <row r="872" spans="1:8" s="56" customFormat="1" ht="63.1" customHeight="1" x14ac:dyDescent="0.2">
      <c r="A872" s="58" t="s">
        <v>156</v>
      </c>
      <c r="B872" s="36">
        <v>912</v>
      </c>
      <c r="C872" s="37" t="s">
        <v>103</v>
      </c>
      <c r="D872" s="37" t="s">
        <v>55</v>
      </c>
      <c r="E872" s="53" t="s">
        <v>448</v>
      </c>
      <c r="F872" s="37"/>
      <c r="G872" s="201">
        <f>G873+G876</f>
        <v>112</v>
      </c>
      <c r="H872" s="201">
        <f>H873+H876</f>
        <v>112</v>
      </c>
    </row>
    <row r="873" spans="1:8" s="56" customFormat="1" x14ac:dyDescent="0.2">
      <c r="A873" s="41" t="s">
        <v>22</v>
      </c>
      <c r="B873" s="43">
        <v>912</v>
      </c>
      <c r="C873" s="143" t="s">
        <v>103</v>
      </c>
      <c r="D873" s="143" t="s">
        <v>55</v>
      </c>
      <c r="E873" s="55" t="s">
        <v>448</v>
      </c>
      <c r="F873" s="59">
        <v>200</v>
      </c>
      <c r="G873" s="202">
        <f t="shared" ref="G873:H874" si="246">G874</f>
        <v>1</v>
      </c>
      <c r="H873" s="202">
        <f t="shared" si="246"/>
        <v>1</v>
      </c>
    </row>
    <row r="874" spans="1:8" s="56" customFormat="1" ht="31.4" x14ac:dyDescent="0.2">
      <c r="A874" s="41" t="s">
        <v>17</v>
      </c>
      <c r="B874" s="43">
        <v>912</v>
      </c>
      <c r="C874" s="19" t="s">
        <v>103</v>
      </c>
      <c r="D874" s="143" t="s">
        <v>55</v>
      </c>
      <c r="E874" s="55" t="s">
        <v>448</v>
      </c>
      <c r="F874" s="59">
        <v>240</v>
      </c>
      <c r="G874" s="202">
        <f t="shared" si="246"/>
        <v>1</v>
      </c>
      <c r="H874" s="202">
        <f t="shared" si="246"/>
        <v>1</v>
      </c>
    </row>
    <row r="875" spans="1:8" s="56" customFormat="1" x14ac:dyDescent="0.2">
      <c r="A875" s="41" t="s">
        <v>829</v>
      </c>
      <c r="B875" s="43">
        <v>912</v>
      </c>
      <c r="C875" s="143" t="s">
        <v>103</v>
      </c>
      <c r="D875" s="143" t="s">
        <v>55</v>
      </c>
      <c r="E875" s="55" t="s">
        <v>448</v>
      </c>
      <c r="F875" s="59">
        <v>244</v>
      </c>
      <c r="G875" s="202">
        <v>1</v>
      </c>
      <c r="H875" s="202">
        <v>1</v>
      </c>
    </row>
    <row r="876" spans="1:8" s="56" customFormat="1" x14ac:dyDescent="0.2">
      <c r="A876" s="41" t="s">
        <v>23</v>
      </c>
      <c r="B876" s="43">
        <v>912</v>
      </c>
      <c r="C876" s="143" t="s">
        <v>103</v>
      </c>
      <c r="D876" s="143" t="s">
        <v>55</v>
      </c>
      <c r="E876" s="55" t="s">
        <v>448</v>
      </c>
      <c r="F876" s="59">
        <v>300</v>
      </c>
      <c r="G876" s="202">
        <f t="shared" ref="G876:H877" si="247">G877</f>
        <v>111</v>
      </c>
      <c r="H876" s="202">
        <f t="shared" si="247"/>
        <v>111</v>
      </c>
    </row>
    <row r="877" spans="1:8" s="56" customFormat="1" x14ac:dyDescent="0.2">
      <c r="A877" s="41" t="s">
        <v>101</v>
      </c>
      <c r="B877" s="43">
        <v>912</v>
      </c>
      <c r="C877" s="143" t="s">
        <v>103</v>
      </c>
      <c r="D877" s="143" t="s">
        <v>55</v>
      </c>
      <c r="E877" s="55" t="s">
        <v>448</v>
      </c>
      <c r="F877" s="59">
        <v>310</v>
      </c>
      <c r="G877" s="202">
        <f t="shared" si="247"/>
        <v>111</v>
      </c>
      <c r="H877" s="202">
        <f t="shared" si="247"/>
        <v>111</v>
      </c>
    </row>
    <row r="878" spans="1:8" s="56" customFormat="1" x14ac:dyDescent="0.2">
      <c r="A878" s="41" t="s">
        <v>434</v>
      </c>
      <c r="B878" s="43">
        <v>912</v>
      </c>
      <c r="C878" s="143" t="s">
        <v>103</v>
      </c>
      <c r="D878" s="143" t="s">
        <v>55</v>
      </c>
      <c r="E878" s="55" t="s">
        <v>448</v>
      </c>
      <c r="F878" s="59">
        <v>312</v>
      </c>
      <c r="G878" s="202">
        <v>111</v>
      </c>
      <c r="H878" s="202">
        <v>111</v>
      </c>
    </row>
    <row r="879" spans="1:8" s="56" customFormat="1" ht="141.15" x14ac:dyDescent="0.2">
      <c r="A879" s="58" t="s">
        <v>810</v>
      </c>
      <c r="B879" s="36">
        <v>912</v>
      </c>
      <c r="C879" s="37" t="s">
        <v>103</v>
      </c>
      <c r="D879" s="37" t="s">
        <v>55</v>
      </c>
      <c r="E879" s="53" t="s">
        <v>450</v>
      </c>
      <c r="F879" s="86"/>
      <c r="G879" s="201">
        <f>G880+G883</f>
        <v>14820</v>
      </c>
      <c r="H879" s="201">
        <f>H880+H883</f>
        <v>19246</v>
      </c>
    </row>
    <row r="880" spans="1:8" s="56" customFormat="1" x14ac:dyDescent="0.2">
      <c r="A880" s="41" t="s">
        <v>22</v>
      </c>
      <c r="B880" s="43">
        <v>912</v>
      </c>
      <c r="C880" s="143" t="s">
        <v>103</v>
      </c>
      <c r="D880" s="143" t="s">
        <v>55</v>
      </c>
      <c r="E880" s="55" t="s">
        <v>450</v>
      </c>
      <c r="F880" s="59">
        <v>200</v>
      </c>
      <c r="G880" s="202">
        <f t="shared" ref="G880:H881" si="248">G881</f>
        <v>225</v>
      </c>
      <c r="H880" s="202">
        <f t="shared" si="248"/>
        <v>292</v>
      </c>
    </row>
    <row r="881" spans="1:8" s="56" customFormat="1" ht="31.4" x14ac:dyDescent="0.2">
      <c r="A881" s="41" t="s">
        <v>17</v>
      </c>
      <c r="B881" s="43">
        <v>912</v>
      </c>
      <c r="C881" s="143" t="s">
        <v>103</v>
      </c>
      <c r="D881" s="143" t="s">
        <v>55</v>
      </c>
      <c r="E881" s="55" t="s">
        <v>450</v>
      </c>
      <c r="F881" s="59">
        <v>240</v>
      </c>
      <c r="G881" s="202">
        <f t="shared" si="248"/>
        <v>225</v>
      </c>
      <c r="H881" s="202">
        <f t="shared" si="248"/>
        <v>292</v>
      </c>
    </row>
    <row r="882" spans="1:8" s="56" customFormat="1" x14ac:dyDescent="0.2">
      <c r="A882" s="41" t="s">
        <v>829</v>
      </c>
      <c r="B882" s="43">
        <v>912</v>
      </c>
      <c r="C882" s="143" t="s">
        <v>103</v>
      </c>
      <c r="D882" s="143" t="s">
        <v>55</v>
      </c>
      <c r="E882" s="55" t="s">
        <v>450</v>
      </c>
      <c r="F882" s="59">
        <v>244</v>
      </c>
      <c r="G882" s="202">
        <v>225</v>
      </c>
      <c r="H882" s="202">
        <v>292</v>
      </c>
    </row>
    <row r="883" spans="1:8" s="56" customFormat="1" x14ac:dyDescent="0.2">
      <c r="A883" s="41" t="s">
        <v>23</v>
      </c>
      <c r="B883" s="43">
        <v>912</v>
      </c>
      <c r="C883" s="143" t="s">
        <v>103</v>
      </c>
      <c r="D883" s="143" t="s">
        <v>55</v>
      </c>
      <c r="E883" s="55" t="s">
        <v>450</v>
      </c>
      <c r="F883" s="59">
        <v>300</v>
      </c>
      <c r="G883" s="202">
        <f>G885</f>
        <v>14595</v>
      </c>
      <c r="H883" s="202">
        <f>H885</f>
        <v>18954</v>
      </c>
    </row>
    <row r="884" spans="1:8" s="56" customFormat="1" x14ac:dyDescent="0.2">
      <c r="A884" s="41" t="s">
        <v>101</v>
      </c>
      <c r="B884" s="43">
        <v>912</v>
      </c>
      <c r="C884" s="19" t="s">
        <v>103</v>
      </c>
      <c r="D884" s="143" t="s">
        <v>55</v>
      </c>
      <c r="E884" s="55" t="s">
        <v>450</v>
      </c>
      <c r="F884" s="59">
        <v>310</v>
      </c>
      <c r="G884" s="202">
        <f>G885</f>
        <v>14595</v>
      </c>
      <c r="H884" s="202">
        <f>H885</f>
        <v>18954</v>
      </c>
    </row>
    <row r="885" spans="1:8" s="56" customFormat="1" ht="31.4" x14ac:dyDescent="0.2">
      <c r="A885" s="41" t="s">
        <v>155</v>
      </c>
      <c r="B885" s="43">
        <v>912</v>
      </c>
      <c r="C885" s="143" t="s">
        <v>103</v>
      </c>
      <c r="D885" s="143" t="s">
        <v>55</v>
      </c>
      <c r="E885" s="55" t="s">
        <v>450</v>
      </c>
      <c r="F885" s="59">
        <v>313</v>
      </c>
      <c r="G885" s="202">
        <v>14595</v>
      </c>
      <c r="H885" s="202">
        <v>18954</v>
      </c>
    </row>
    <row r="886" spans="1:8" s="56" customFormat="1" ht="172.55" x14ac:dyDescent="0.2">
      <c r="A886" s="58" t="s">
        <v>818</v>
      </c>
      <c r="B886" s="36">
        <v>912</v>
      </c>
      <c r="C886" s="37" t="s">
        <v>103</v>
      </c>
      <c r="D886" s="37" t="s">
        <v>55</v>
      </c>
      <c r="E886" s="53" t="s">
        <v>451</v>
      </c>
      <c r="F886" s="86"/>
      <c r="G886" s="201">
        <f>G887+G890</f>
        <v>423</v>
      </c>
      <c r="H886" s="201">
        <f>H887+H890</f>
        <v>423</v>
      </c>
    </row>
    <row r="887" spans="1:8" s="56" customFormat="1" x14ac:dyDescent="0.2">
      <c r="A887" s="41" t="s">
        <v>22</v>
      </c>
      <c r="B887" s="43">
        <v>912</v>
      </c>
      <c r="C887" s="143" t="s">
        <v>103</v>
      </c>
      <c r="D887" s="143" t="s">
        <v>55</v>
      </c>
      <c r="E887" s="55" t="s">
        <v>451</v>
      </c>
      <c r="F887" s="59">
        <v>200</v>
      </c>
      <c r="G887" s="202">
        <f t="shared" ref="G887:H888" si="249">G888</f>
        <v>3</v>
      </c>
      <c r="H887" s="202">
        <f t="shared" si="249"/>
        <v>3</v>
      </c>
    </row>
    <row r="888" spans="1:8" s="56" customFormat="1" ht="31.4" x14ac:dyDescent="0.2">
      <c r="A888" s="41" t="s">
        <v>17</v>
      </c>
      <c r="B888" s="43">
        <v>912</v>
      </c>
      <c r="C888" s="143" t="s">
        <v>103</v>
      </c>
      <c r="D888" s="143" t="s">
        <v>55</v>
      </c>
      <c r="E888" s="55" t="s">
        <v>451</v>
      </c>
      <c r="F888" s="59">
        <v>240</v>
      </c>
      <c r="G888" s="202">
        <f t="shared" si="249"/>
        <v>3</v>
      </c>
      <c r="H888" s="202">
        <f t="shared" si="249"/>
        <v>3</v>
      </c>
    </row>
    <row r="889" spans="1:8" s="56" customFormat="1" x14ac:dyDescent="0.2">
      <c r="A889" s="41" t="s">
        <v>829</v>
      </c>
      <c r="B889" s="43">
        <v>912</v>
      </c>
      <c r="C889" s="143" t="s">
        <v>103</v>
      </c>
      <c r="D889" s="143" t="s">
        <v>55</v>
      </c>
      <c r="E889" s="55" t="s">
        <v>451</v>
      </c>
      <c r="F889" s="59">
        <v>244</v>
      </c>
      <c r="G889" s="202">
        <v>3</v>
      </c>
      <c r="H889" s="202">
        <v>3</v>
      </c>
    </row>
    <row r="890" spans="1:8" s="56" customFormat="1" x14ac:dyDescent="0.2">
      <c r="A890" s="41" t="s">
        <v>23</v>
      </c>
      <c r="B890" s="43">
        <v>912</v>
      </c>
      <c r="C890" s="143" t="s">
        <v>103</v>
      </c>
      <c r="D890" s="143" t="s">
        <v>55</v>
      </c>
      <c r="E890" s="55" t="s">
        <v>451</v>
      </c>
      <c r="F890" s="59">
        <v>300</v>
      </c>
      <c r="G890" s="202">
        <f t="shared" ref="G890:H891" si="250">G891</f>
        <v>420</v>
      </c>
      <c r="H890" s="202">
        <f t="shared" si="250"/>
        <v>420</v>
      </c>
    </row>
    <row r="891" spans="1:8" s="56" customFormat="1" x14ac:dyDescent="0.2">
      <c r="A891" s="41" t="s">
        <v>101</v>
      </c>
      <c r="B891" s="43">
        <v>912</v>
      </c>
      <c r="C891" s="19" t="s">
        <v>103</v>
      </c>
      <c r="D891" s="143" t="s">
        <v>55</v>
      </c>
      <c r="E891" s="55" t="s">
        <v>451</v>
      </c>
      <c r="F891" s="59">
        <v>310</v>
      </c>
      <c r="G891" s="202">
        <f t="shared" si="250"/>
        <v>420</v>
      </c>
      <c r="H891" s="202">
        <f t="shared" si="250"/>
        <v>420</v>
      </c>
    </row>
    <row r="892" spans="1:8" s="56" customFormat="1" ht="31.4" x14ac:dyDescent="0.2">
      <c r="A892" s="41" t="s">
        <v>155</v>
      </c>
      <c r="B892" s="43">
        <v>912</v>
      </c>
      <c r="C892" s="19" t="s">
        <v>103</v>
      </c>
      <c r="D892" s="143" t="s">
        <v>55</v>
      </c>
      <c r="E892" s="55" t="s">
        <v>451</v>
      </c>
      <c r="F892" s="59">
        <v>313</v>
      </c>
      <c r="G892" s="202">
        <v>420</v>
      </c>
      <c r="H892" s="202">
        <v>420</v>
      </c>
    </row>
    <row r="893" spans="1:8" s="56" customFormat="1" ht="156.85" x14ac:dyDescent="0.2">
      <c r="A893" s="58" t="s">
        <v>821</v>
      </c>
      <c r="B893" s="43">
        <v>912</v>
      </c>
      <c r="C893" s="19" t="s">
        <v>103</v>
      </c>
      <c r="D893" s="143" t="s">
        <v>55</v>
      </c>
      <c r="E893" s="55" t="s">
        <v>712</v>
      </c>
      <c r="F893" s="59"/>
      <c r="G893" s="215">
        <f t="shared" ref="G893:H893" si="251">G894+G897</f>
        <v>294</v>
      </c>
      <c r="H893" s="215">
        <f t="shared" si="251"/>
        <v>294</v>
      </c>
    </row>
    <row r="894" spans="1:8" s="56" customFormat="1" x14ac:dyDescent="0.2">
      <c r="A894" s="41" t="s">
        <v>22</v>
      </c>
      <c r="B894" s="43">
        <v>912</v>
      </c>
      <c r="C894" s="19" t="s">
        <v>103</v>
      </c>
      <c r="D894" s="143" t="s">
        <v>55</v>
      </c>
      <c r="E894" s="55" t="s">
        <v>712</v>
      </c>
      <c r="F894" s="59">
        <v>200</v>
      </c>
      <c r="G894" s="216">
        <f t="shared" ref="G894:H895" si="252">G895</f>
        <v>2</v>
      </c>
      <c r="H894" s="216">
        <f t="shared" si="252"/>
        <v>2</v>
      </c>
    </row>
    <row r="895" spans="1:8" s="56" customFormat="1" ht="31.4" x14ac:dyDescent="0.2">
      <c r="A895" s="41" t="s">
        <v>17</v>
      </c>
      <c r="B895" s="43">
        <v>912</v>
      </c>
      <c r="C895" s="19" t="s">
        <v>103</v>
      </c>
      <c r="D895" s="143" t="s">
        <v>55</v>
      </c>
      <c r="E895" s="55" t="s">
        <v>712</v>
      </c>
      <c r="F895" s="59">
        <v>240</v>
      </c>
      <c r="G895" s="216">
        <f t="shared" si="252"/>
        <v>2</v>
      </c>
      <c r="H895" s="216">
        <f t="shared" si="252"/>
        <v>2</v>
      </c>
    </row>
    <row r="896" spans="1:8" s="56" customFormat="1" x14ac:dyDescent="0.2">
      <c r="A896" s="41" t="s">
        <v>829</v>
      </c>
      <c r="B896" s="43">
        <v>912</v>
      </c>
      <c r="C896" s="19" t="s">
        <v>103</v>
      </c>
      <c r="D896" s="143" t="s">
        <v>55</v>
      </c>
      <c r="E896" s="55" t="s">
        <v>712</v>
      </c>
      <c r="F896" s="59">
        <v>244</v>
      </c>
      <c r="G896" s="199">
        <f t="shared" ref="G896:H896" si="253">1+1</f>
        <v>2</v>
      </c>
      <c r="H896" s="199">
        <f t="shared" si="253"/>
        <v>2</v>
      </c>
    </row>
    <row r="897" spans="1:8" s="56" customFormat="1" x14ac:dyDescent="0.2">
      <c r="A897" s="41" t="s">
        <v>23</v>
      </c>
      <c r="B897" s="43">
        <v>912</v>
      </c>
      <c r="C897" s="19" t="s">
        <v>103</v>
      </c>
      <c r="D897" s="143" t="s">
        <v>55</v>
      </c>
      <c r="E897" s="55" t="s">
        <v>712</v>
      </c>
      <c r="F897" s="59">
        <v>300</v>
      </c>
      <c r="G897" s="216">
        <f t="shared" ref="G897:H898" si="254">G898</f>
        <v>292</v>
      </c>
      <c r="H897" s="216">
        <f t="shared" si="254"/>
        <v>292</v>
      </c>
    </row>
    <row r="898" spans="1:8" s="56" customFormat="1" x14ac:dyDescent="0.2">
      <c r="A898" s="41" t="s">
        <v>101</v>
      </c>
      <c r="B898" s="43">
        <v>912</v>
      </c>
      <c r="C898" s="19" t="s">
        <v>103</v>
      </c>
      <c r="D898" s="143" t="s">
        <v>55</v>
      </c>
      <c r="E898" s="55" t="s">
        <v>712</v>
      </c>
      <c r="F898" s="59">
        <v>310</v>
      </c>
      <c r="G898" s="216">
        <f t="shared" si="254"/>
        <v>292</v>
      </c>
      <c r="H898" s="216">
        <f t="shared" si="254"/>
        <v>292</v>
      </c>
    </row>
    <row r="899" spans="1:8" s="56" customFormat="1" ht="31.4" x14ac:dyDescent="0.2">
      <c r="A899" s="41" t="s">
        <v>155</v>
      </c>
      <c r="B899" s="43">
        <v>912</v>
      </c>
      <c r="C899" s="19" t="s">
        <v>103</v>
      </c>
      <c r="D899" s="143" t="s">
        <v>55</v>
      </c>
      <c r="E899" s="55" t="s">
        <v>712</v>
      </c>
      <c r="F899" s="59">
        <v>313</v>
      </c>
      <c r="G899" s="199">
        <f t="shared" ref="G899:H899" si="255">132+160</f>
        <v>292</v>
      </c>
      <c r="H899" s="199">
        <f t="shared" si="255"/>
        <v>292</v>
      </c>
    </row>
    <row r="900" spans="1:8" s="56" customFormat="1" ht="31.4" x14ac:dyDescent="0.2">
      <c r="A900" s="58" t="s">
        <v>713</v>
      </c>
      <c r="B900" s="43">
        <v>912</v>
      </c>
      <c r="C900" s="19" t="s">
        <v>103</v>
      </c>
      <c r="D900" s="143" t="s">
        <v>55</v>
      </c>
      <c r="E900" s="55" t="s">
        <v>714</v>
      </c>
      <c r="F900" s="59"/>
      <c r="G900" s="215">
        <f t="shared" ref="G900:H900" si="256">G901+G904</f>
        <v>1005</v>
      </c>
      <c r="H900" s="215">
        <f t="shared" si="256"/>
        <v>1005</v>
      </c>
    </row>
    <row r="901" spans="1:8" s="56" customFormat="1" x14ac:dyDescent="0.2">
      <c r="A901" s="41" t="s">
        <v>22</v>
      </c>
      <c r="B901" s="43">
        <v>912</v>
      </c>
      <c r="C901" s="19" t="s">
        <v>103</v>
      </c>
      <c r="D901" s="143" t="s">
        <v>55</v>
      </c>
      <c r="E901" s="55" t="s">
        <v>714</v>
      </c>
      <c r="F901" s="59">
        <v>200</v>
      </c>
      <c r="G901" s="216">
        <f t="shared" ref="G901:H902" si="257">G902</f>
        <v>5</v>
      </c>
      <c r="H901" s="216">
        <f t="shared" si="257"/>
        <v>5</v>
      </c>
    </row>
    <row r="902" spans="1:8" s="56" customFormat="1" ht="31.4" x14ac:dyDescent="0.2">
      <c r="A902" s="41" t="s">
        <v>17</v>
      </c>
      <c r="B902" s="43">
        <v>912</v>
      </c>
      <c r="C902" s="19" t="s">
        <v>103</v>
      </c>
      <c r="D902" s="143" t="s">
        <v>55</v>
      </c>
      <c r="E902" s="55" t="s">
        <v>714</v>
      </c>
      <c r="F902" s="59">
        <v>240</v>
      </c>
      <c r="G902" s="216">
        <f t="shared" si="257"/>
        <v>5</v>
      </c>
      <c r="H902" s="216">
        <f t="shared" si="257"/>
        <v>5</v>
      </c>
    </row>
    <row r="903" spans="1:8" s="56" customFormat="1" x14ac:dyDescent="0.2">
      <c r="A903" s="41" t="s">
        <v>829</v>
      </c>
      <c r="B903" s="43">
        <v>912</v>
      </c>
      <c r="C903" s="19" t="s">
        <v>103</v>
      </c>
      <c r="D903" s="143" t="s">
        <v>55</v>
      </c>
      <c r="E903" s="55" t="s">
        <v>714</v>
      </c>
      <c r="F903" s="59">
        <v>244</v>
      </c>
      <c r="G903" s="199">
        <v>5</v>
      </c>
      <c r="H903" s="199">
        <v>5</v>
      </c>
    </row>
    <row r="904" spans="1:8" s="56" customFormat="1" ht="31.4" x14ac:dyDescent="0.2">
      <c r="A904" s="41" t="s">
        <v>183</v>
      </c>
      <c r="B904" s="43">
        <v>912</v>
      </c>
      <c r="C904" s="19" t="s">
        <v>103</v>
      </c>
      <c r="D904" s="143" t="s">
        <v>55</v>
      </c>
      <c r="E904" s="55" t="s">
        <v>714</v>
      </c>
      <c r="F904" s="59">
        <v>300</v>
      </c>
      <c r="G904" s="216">
        <f t="shared" ref="G904:H905" si="258">G905</f>
        <v>1000</v>
      </c>
      <c r="H904" s="216">
        <f t="shared" si="258"/>
        <v>1000</v>
      </c>
    </row>
    <row r="905" spans="1:8" s="56" customFormat="1" x14ac:dyDescent="0.2">
      <c r="A905" s="41" t="s">
        <v>23</v>
      </c>
      <c r="B905" s="43">
        <v>912</v>
      </c>
      <c r="C905" s="19" t="s">
        <v>103</v>
      </c>
      <c r="D905" s="143" t="s">
        <v>55</v>
      </c>
      <c r="E905" s="55" t="s">
        <v>714</v>
      </c>
      <c r="F905" s="59">
        <v>310</v>
      </c>
      <c r="G905" s="216">
        <f t="shared" si="258"/>
        <v>1000</v>
      </c>
      <c r="H905" s="216">
        <f t="shared" si="258"/>
        <v>1000</v>
      </c>
    </row>
    <row r="906" spans="1:8" s="56" customFormat="1" ht="31.4" x14ac:dyDescent="0.2">
      <c r="A906" s="41" t="s">
        <v>155</v>
      </c>
      <c r="B906" s="43">
        <v>912</v>
      </c>
      <c r="C906" s="19" t="s">
        <v>103</v>
      </c>
      <c r="D906" s="143" t="s">
        <v>55</v>
      </c>
      <c r="E906" s="55" t="s">
        <v>714</v>
      </c>
      <c r="F906" s="59">
        <v>313</v>
      </c>
      <c r="G906" s="216">
        <v>1000</v>
      </c>
      <c r="H906" s="216">
        <v>1000</v>
      </c>
    </row>
    <row r="907" spans="1:8" s="56" customFormat="1" ht="31.4" x14ac:dyDescent="0.2">
      <c r="A907" s="31" t="s">
        <v>832</v>
      </c>
      <c r="B907" s="7">
        <v>912</v>
      </c>
      <c r="C907" s="32" t="s">
        <v>103</v>
      </c>
      <c r="D907" s="32" t="s">
        <v>55</v>
      </c>
      <c r="E907" s="52" t="s">
        <v>452</v>
      </c>
      <c r="F907" s="63"/>
      <c r="G907" s="182">
        <f>G908</f>
        <v>3000</v>
      </c>
      <c r="H907" s="182">
        <f>H908</f>
        <v>3000</v>
      </c>
    </row>
    <row r="908" spans="1:8" s="56" customFormat="1" ht="31.4" x14ac:dyDescent="0.2">
      <c r="A908" s="58" t="s">
        <v>831</v>
      </c>
      <c r="B908" s="36">
        <v>912</v>
      </c>
      <c r="C908" s="37" t="s">
        <v>103</v>
      </c>
      <c r="D908" s="37" t="s">
        <v>55</v>
      </c>
      <c r="E908" s="53" t="s">
        <v>453</v>
      </c>
      <c r="F908" s="86"/>
      <c r="G908" s="217">
        <f>G909+G912</f>
        <v>3000</v>
      </c>
      <c r="H908" s="217">
        <f>H909+H912</f>
        <v>3000</v>
      </c>
    </row>
    <row r="909" spans="1:8" s="56" customFormat="1" x14ac:dyDescent="0.2">
      <c r="A909" s="41" t="s">
        <v>22</v>
      </c>
      <c r="B909" s="43">
        <v>912</v>
      </c>
      <c r="C909" s="19" t="s">
        <v>103</v>
      </c>
      <c r="D909" s="143" t="s">
        <v>55</v>
      </c>
      <c r="E909" s="55" t="s">
        <v>453</v>
      </c>
      <c r="F909" s="59">
        <v>200</v>
      </c>
      <c r="G909" s="202">
        <f t="shared" ref="G909:H910" si="259">G910</f>
        <v>2120</v>
      </c>
      <c r="H909" s="202">
        <f t="shared" si="259"/>
        <v>2120</v>
      </c>
    </row>
    <row r="910" spans="1:8" s="56" customFormat="1" ht="31.4" x14ac:dyDescent="0.2">
      <c r="A910" s="41" t="s">
        <v>17</v>
      </c>
      <c r="B910" s="43">
        <v>912</v>
      </c>
      <c r="C910" s="19" t="s">
        <v>103</v>
      </c>
      <c r="D910" s="143" t="s">
        <v>55</v>
      </c>
      <c r="E910" s="55" t="s">
        <v>453</v>
      </c>
      <c r="F910" s="59">
        <v>240</v>
      </c>
      <c r="G910" s="202">
        <f t="shared" si="259"/>
        <v>2120</v>
      </c>
      <c r="H910" s="202">
        <f t="shared" si="259"/>
        <v>2120</v>
      </c>
    </row>
    <row r="911" spans="1:8" s="56" customFormat="1" x14ac:dyDescent="0.2">
      <c r="A911" s="41" t="s">
        <v>829</v>
      </c>
      <c r="B911" s="43">
        <v>912</v>
      </c>
      <c r="C911" s="19" t="s">
        <v>103</v>
      </c>
      <c r="D911" s="143" t="s">
        <v>55</v>
      </c>
      <c r="E911" s="55" t="s">
        <v>453</v>
      </c>
      <c r="F911" s="59">
        <v>244</v>
      </c>
      <c r="G911" s="202">
        <f>2918-798</f>
        <v>2120</v>
      </c>
      <c r="H911" s="202">
        <f>2918-798</f>
        <v>2120</v>
      </c>
    </row>
    <row r="912" spans="1:8" s="56" customFormat="1" ht="31.4" x14ac:dyDescent="0.2">
      <c r="A912" s="41" t="s">
        <v>18</v>
      </c>
      <c r="B912" s="144">
        <v>912</v>
      </c>
      <c r="C912" s="19" t="s">
        <v>103</v>
      </c>
      <c r="D912" s="143" t="s">
        <v>55</v>
      </c>
      <c r="E912" s="55" t="s">
        <v>453</v>
      </c>
      <c r="F912" s="59">
        <v>600</v>
      </c>
      <c r="G912" s="202">
        <f t="shared" ref="G912:H913" si="260">G913</f>
        <v>880</v>
      </c>
      <c r="H912" s="202">
        <f t="shared" si="260"/>
        <v>880</v>
      </c>
    </row>
    <row r="913" spans="1:8" s="56" customFormat="1" ht="31.4" x14ac:dyDescent="0.2">
      <c r="A913" s="68" t="s">
        <v>27</v>
      </c>
      <c r="B913" s="43">
        <v>912</v>
      </c>
      <c r="C913" s="143" t="s">
        <v>103</v>
      </c>
      <c r="D913" s="143" t="s">
        <v>55</v>
      </c>
      <c r="E913" s="55" t="s">
        <v>453</v>
      </c>
      <c r="F913" s="59">
        <v>630</v>
      </c>
      <c r="G913" s="202">
        <f t="shared" si="260"/>
        <v>880</v>
      </c>
      <c r="H913" s="202">
        <f t="shared" si="260"/>
        <v>880</v>
      </c>
    </row>
    <row r="914" spans="1:8" s="56" customFormat="1" ht="91.45" customHeight="1" x14ac:dyDescent="0.2">
      <c r="A914" s="68" t="s">
        <v>822</v>
      </c>
      <c r="B914" s="43">
        <v>912</v>
      </c>
      <c r="C914" s="143" t="s">
        <v>103</v>
      </c>
      <c r="D914" s="143" t="s">
        <v>55</v>
      </c>
      <c r="E914" s="55" t="s">
        <v>453</v>
      </c>
      <c r="F914" s="54" t="s">
        <v>669</v>
      </c>
      <c r="G914" s="192">
        <v>880</v>
      </c>
      <c r="H914" s="192">
        <v>880</v>
      </c>
    </row>
    <row r="915" spans="1:8" s="56" customFormat="1" ht="31.4" x14ac:dyDescent="0.2">
      <c r="A915" s="31" t="s">
        <v>435</v>
      </c>
      <c r="B915" s="7">
        <v>912</v>
      </c>
      <c r="C915" s="32" t="s">
        <v>103</v>
      </c>
      <c r="D915" s="32" t="s">
        <v>55</v>
      </c>
      <c r="E915" s="52" t="s">
        <v>454</v>
      </c>
      <c r="F915" s="63"/>
      <c r="G915" s="182">
        <f t="shared" ref="G915:H918" si="261">G916</f>
        <v>2238</v>
      </c>
      <c r="H915" s="182">
        <f t="shared" si="261"/>
        <v>2238</v>
      </c>
    </row>
    <row r="916" spans="1:8" s="56" customFormat="1" ht="31.4" x14ac:dyDescent="0.2">
      <c r="A916" s="58" t="s">
        <v>110</v>
      </c>
      <c r="B916" s="36">
        <v>912</v>
      </c>
      <c r="C916" s="37" t="s">
        <v>103</v>
      </c>
      <c r="D916" s="37" t="s">
        <v>55</v>
      </c>
      <c r="E916" s="53" t="s">
        <v>455</v>
      </c>
      <c r="F916" s="86"/>
      <c r="G916" s="217">
        <f t="shared" si="261"/>
        <v>2238</v>
      </c>
      <c r="H916" s="217">
        <f t="shared" si="261"/>
        <v>2238</v>
      </c>
    </row>
    <row r="917" spans="1:8" s="56" customFormat="1" ht="31.4" x14ac:dyDescent="0.2">
      <c r="A917" s="41" t="s">
        <v>18</v>
      </c>
      <c r="B917" s="43">
        <v>912</v>
      </c>
      <c r="C917" s="143" t="s">
        <v>103</v>
      </c>
      <c r="D917" s="143" t="s">
        <v>55</v>
      </c>
      <c r="E917" s="55" t="s">
        <v>455</v>
      </c>
      <c r="F917" s="59">
        <v>600</v>
      </c>
      <c r="G917" s="202">
        <f t="shared" si="261"/>
        <v>2238</v>
      </c>
      <c r="H917" s="202">
        <f t="shared" si="261"/>
        <v>2238</v>
      </c>
    </row>
    <row r="918" spans="1:8" s="56" customFormat="1" ht="31.4" x14ac:dyDescent="0.2">
      <c r="A918" s="68" t="s">
        <v>27</v>
      </c>
      <c r="B918" s="144">
        <v>912</v>
      </c>
      <c r="C918" s="143" t="s">
        <v>103</v>
      </c>
      <c r="D918" s="143" t="s">
        <v>55</v>
      </c>
      <c r="E918" s="55" t="s">
        <v>455</v>
      </c>
      <c r="F918" s="59">
        <v>630</v>
      </c>
      <c r="G918" s="202">
        <f t="shared" si="261"/>
        <v>2238</v>
      </c>
      <c r="H918" s="202">
        <f t="shared" si="261"/>
        <v>2238</v>
      </c>
    </row>
    <row r="919" spans="1:8" s="56" customFormat="1" ht="78.8" customHeight="1" x14ac:dyDescent="0.2">
      <c r="A919" s="68" t="s">
        <v>805</v>
      </c>
      <c r="B919" s="144">
        <v>912</v>
      </c>
      <c r="C919" s="143" t="s">
        <v>103</v>
      </c>
      <c r="D919" s="143" t="s">
        <v>55</v>
      </c>
      <c r="E919" s="55" t="s">
        <v>455</v>
      </c>
      <c r="F919" s="54" t="s">
        <v>669</v>
      </c>
      <c r="G919" s="202">
        <v>2238</v>
      </c>
      <c r="H919" s="202">
        <v>2238</v>
      </c>
    </row>
    <row r="920" spans="1:8" s="56" customFormat="1" ht="31.4" x14ac:dyDescent="0.2">
      <c r="A920" s="31" t="s">
        <v>436</v>
      </c>
      <c r="B920" s="7">
        <v>912</v>
      </c>
      <c r="C920" s="32" t="s">
        <v>103</v>
      </c>
      <c r="D920" s="32" t="s">
        <v>55</v>
      </c>
      <c r="E920" s="52" t="s">
        <v>456</v>
      </c>
      <c r="F920" s="63"/>
      <c r="G920" s="182">
        <f>G921</f>
        <v>35504</v>
      </c>
      <c r="H920" s="182">
        <f>H921</f>
        <v>37386</v>
      </c>
    </row>
    <row r="921" spans="1:8" s="56" customFormat="1" ht="31.4" x14ac:dyDescent="0.2">
      <c r="A921" s="58" t="s">
        <v>4</v>
      </c>
      <c r="B921" s="36">
        <v>912</v>
      </c>
      <c r="C921" s="37" t="s">
        <v>103</v>
      </c>
      <c r="D921" s="37" t="s">
        <v>55</v>
      </c>
      <c r="E921" s="53" t="s">
        <v>457</v>
      </c>
      <c r="F921" s="37"/>
      <c r="G921" s="201">
        <f>G922+G925</f>
        <v>35504</v>
      </c>
      <c r="H921" s="201">
        <f>H922+H925</f>
        <v>37386</v>
      </c>
    </row>
    <row r="922" spans="1:8" s="56" customFormat="1" x14ac:dyDescent="0.2">
      <c r="A922" s="68" t="s">
        <v>22</v>
      </c>
      <c r="B922" s="43">
        <v>912</v>
      </c>
      <c r="C922" s="143" t="s">
        <v>103</v>
      </c>
      <c r="D922" s="143" t="s">
        <v>55</v>
      </c>
      <c r="E922" s="55" t="s">
        <v>457</v>
      </c>
      <c r="F922" s="143" t="s">
        <v>15</v>
      </c>
      <c r="G922" s="192">
        <f t="shared" ref="G922:H923" si="262">G923</f>
        <v>178</v>
      </c>
      <c r="H922" s="192">
        <f t="shared" si="262"/>
        <v>187</v>
      </c>
    </row>
    <row r="923" spans="1:8" s="56" customFormat="1" ht="31.4" x14ac:dyDescent="0.2">
      <c r="A923" s="68" t="s">
        <v>17</v>
      </c>
      <c r="B923" s="43">
        <v>912</v>
      </c>
      <c r="C923" s="143" t="s">
        <v>103</v>
      </c>
      <c r="D923" s="143" t="s">
        <v>55</v>
      </c>
      <c r="E923" s="55" t="s">
        <v>457</v>
      </c>
      <c r="F923" s="143" t="s">
        <v>16</v>
      </c>
      <c r="G923" s="192">
        <f t="shared" si="262"/>
        <v>178</v>
      </c>
      <c r="H923" s="192">
        <f t="shared" si="262"/>
        <v>187</v>
      </c>
    </row>
    <row r="924" spans="1:8" s="56" customFormat="1" x14ac:dyDescent="0.2">
      <c r="A924" s="41" t="s">
        <v>829</v>
      </c>
      <c r="B924" s="43">
        <v>912</v>
      </c>
      <c r="C924" s="143" t="s">
        <v>103</v>
      </c>
      <c r="D924" s="143" t="s">
        <v>55</v>
      </c>
      <c r="E924" s="55" t="s">
        <v>457</v>
      </c>
      <c r="F924" s="143" t="s">
        <v>128</v>
      </c>
      <c r="G924" s="192">
        <v>178</v>
      </c>
      <c r="H924" s="192">
        <v>187</v>
      </c>
    </row>
    <row r="925" spans="1:8" s="56" customFormat="1" x14ac:dyDescent="0.2">
      <c r="A925" s="41" t="s">
        <v>23</v>
      </c>
      <c r="B925" s="43">
        <v>912</v>
      </c>
      <c r="C925" s="19" t="s">
        <v>103</v>
      </c>
      <c r="D925" s="143" t="s">
        <v>55</v>
      </c>
      <c r="E925" s="55" t="s">
        <v>457</v>
      </c>
      <c r="F925" s="143" t="s">
        <v>24</v>
      </c>
      <c r="G925" s="192">
        <f t="shared" ref="G925:H926" si="263">G926</f>
        <v>35326</v>
      </c>
      <c r="H925" s="192">
        <f t="shared" si="263"/>
        <v>37199</v>
      </c>
    </row>
    <row r="926" spans="1:8" s="56" customFormat="1" x14ac:dyDescent="0.2">
      <c r="A926" s="41" t="s">
        <v>101</v>
      </c>
      <c r="B926" s="43">
        <v>912</v>
      </c>
      <c r="C926" s="143" t="s">
        <v>103</v>
      </c>
      <c r="D926" s="143" t="s">
        <v>55</v>
      </c>
      <c r="E926" s="55" t="s">
        <v>457</v>
      </c>
      <c r="F926" s="143" t="s">
        <v>104</v>
      </c>
      <c r="G926" s="192">
        <f t="shared" si="263"/>
        <v>35326</v>
      </c>
      <c r="H926" s="192">
        <f t="shared" si="263"/>
        <v>37199</v>
      </c>
    </row>
    <row r="927" spans="1:8" s="56" customFormat="1" ht="31.4" x14ac:dyDescent="0.2">
      <c r="A927" s="41" t="s">
        <v>155</v>
      </c>
      <c r="B927" s="43">
        <v>912</v>
      </c>
      <c r="C927" s="143" t="s">
        <v>103</v>
      </c>
      <c r="D927" s="143" t="s">
        <v>55</v>
      </c>
      <c r="E927" s="55" t="s">
        <v>457</v>
      </c>
      <c r="F927" s="143" t="s">
        <v>161</v>
      </c>
      <c r="G927" s="192">
        <v>35326</v>
      </c>
      <c r="H927" s="192">
        <v>37199</v>
      </c>
    </row>
    <row r="928" spans="1:8" s="56" customFormat="1" x14ac:dyDescent="0.2">
      <c r="A928" s="31" t="s">
        <v>437</v>
      </c>
      <c r="B928" s="7">
        <v>912</v>
      </c>
      <c r="C928" s="32" t="s">
        <v>103</v>
      </c>
      <c r="D928" s="32" t="s">
        <v>55</v>
      </c>
      <c r="E928" s="52" t="s">
        <v>458</v>
      </c>
      <c r="F928" s="93"/>
      <c r="G928" s="212">
        <f t="shared" ref="G928:H929" si="264">G929</f>
        <v>3021</v>
      </c>
      <c r="H928" s="212">
        <f t="shared" si="264"/>
        <v>2970</v>
      </c>
    </row>
    <row r="929" spans="1:8" s="56" customFormat="1" ht="62.75" x14ac:dyDescent="0.2">
      <c r="A929" s="31" t="s">
        <v>438</v>
      </c>
      <c r="B929" s="7">
        <v>912</v>
      </c>
      <c r="C929" s="32" t="s">
        <v>103</v>
      </c>
      <c r="D929" s="32" t="s">
        <v>55</v>
      </c>
      <c r="E929" s="52" t="s">
        <v>459</v>
      </c>
      <c r="F929" s="63"/>
      <c r="G929" s="182">
        <f t="shared" si="264"/>
        <v>3021</v>
      </c>
      <c r="H929" s="182">
        <f t="shared" si="264"/>
        <v>2970</v>
      </c>
    </row>
    <row r="930" spans="1:8" s="56" customFormat="1" ht="62.75" x14ac:dyDescent="0.2">
      <c r="A930" s="58" t="s">
        <v>619</v>
      </c>
      <c r="B930" s="36">
        <v>912</v>
      </c>
      <c r="C930" s="37" t="s">
        <v>103</v>
      </c>
      <c r="D930" s="37" t="s">
        <v>55</v>
      </c>
      <c r="E930" s="53" t="s">
        <v>460</v>
      </c>
      <c r="F930" s="86"/>
      <c r="G930" s="217">
        <f t="shared" ref="G930:H930" si="265">G934+G931</f>
        <v>3021</v>
      </c>
      <c r="H930" s="217">
        <f t="shared" si="265"/>
        <v>2970</v>
      </c>
    </row>
    <row r="931" spans="1:8" s="56" customFormat="1" x14ac:dyDescent="0.2">
      <c r="A931" s="41" t="s">
        <v>22</v>
      </c>
      <c r="B931" s="36">
        <v>912</v>
      </c>
      <c r="C931" s="37" t="s">
        <v>103</v>
      </c>
      <c r="D931" s="37" t="s">
        <v>55</v>
      </c>
      <c r="E931" s="53" t="s">
        <v>460</v>
      </c>
      <c r="F931" s="19" t="s">
        <v>15</v>
      </c>
      <c r="G931" s="203">
        <f t="shared" ref="G931:H932" si="266">G932</f>
        <v>251</v>
      </c>
      <c r="H931" s="203">
        <f t="shared" si="266"/>
        <v>200</v>
      </c>
    </row>
    <row r="932" spans="1:8" s="56" customFormat="1" ht="31.4" x14ac:dyDescent="0.2">
      <c r="A932" s="68" t="s">
        <v>17</v>
      </c>
      <c r="B932" s="36">
        <v>912</v>
      </c>
      <c r="C932" s="37" t="s">
        <v>103</v>
      </c>
      <c r="D932" s="37" t="s">
        <v>55</v>
      </c>
      <c r="E932" s="53" t="s">
        <v>460</v>
      </c>
      <c r="F932" s="19" t="s">
        <v>16</v>
      </c>
      <c r="G932" s="203">
        <f t="shared" si="266"/>
        <v>251</v>
      </c>
      <c r="H932" s="203">
        <f t="shared" si="266"/>
        <v>200</v>
      </c>
    </row>
    <row r="933" spans="1:8" s="56" customFormat="1" x14ac:dyDescent="0.2">
      <c r="A933" s="68" t="s">
        <v>829</v>
      </c>
      <c r="B933" s="36">
        <v>912</v>
      </c>
      <c r="C933" s="37" t="s">
        <v>103</v>
      </c>
      <c r="D933" s="37" t="s">
        <v>55</v>
      </c>
      <c r="E933" s="53" t="s">
        <v>460</v>
      </c>
      <c r="F933" s="19" t="s">
        <v>128</v>
      </c>
      <c r="G933" s="217">
        <v>251</v>
      </c>
      <c r="H933" s="217">
        <v>200</v>
      </c>
    </row>
    <row r="934" spans="1:8" s="56" customFormat="1" ht="31.4" x14ac:dyDescent="0.2">
      <c r="A934" s="41" t="s">
        <v>18</v>
      </c>
      <c r="B934" s="144">
        <v>912</v>
      </c>
      <c r="C934" s="143" t="s">
        <v>103</v>
      </c>
      <c r="D934" s="143" t="s">
        <v>55</v>
      </c>
      <c r="E934" s="55" t="s">
        <v>460</v>
      </c>
      <c r="F934" s="143" t="s">
        <v>20</v>
      </c>
      <c r="G934" s="202">
        <f>G935+G937</f>
        <v>2770</v>
      </c>
      <c r="H934" s="202">
        <f>H935+H937</f>
        <v>2770</v>
      </c>
    </row>
    <row r="935" spans="1:8" s="56" customFormat="1" x14ac:dyDescent="0.2">
      <c r="A935" s="38" t="s">
        <v>19</v>
      </c>
      <c r="B935" s="36">
        <v>912</v>
      </c>
      <c r="C935" s="19" t="s">
        <v>103</v>
      </c>
      <c r="D935" s="143" t="s">
        <v>55</v>
      </c>
      <c r="E935" s="55" t="s">
        <v>460</v>
      </c>
      <c r="F935" s="143" t="s">
        <v>21</v>
      </c>
      <c r="G935" s="202">
        <f>G936</f>
        <v>650</v>
      </c>
      <c r="H935" s="202">
        <f>H936</f>
        <v>650</v>
      </c>
    </row>
    <row r="936" spans="1:8" s="56" customFormat="1" x14ac:dyDescent="0.2">
      <c r="A936" s="38" t="s">
        <v>149</v>
      </c>
      <c r="B936" s="144">
        <v>912</v>
      </c>
      <c r="C936" s="19" t="s">
        <v>103</v>
      </c>
      <c r="D936" s="143" t="s">
        <v>55</v>
      </c>
      <c r="E936" s="55" t="s">
        <v>460</v>
      </c>
      <c r="F936" s="143" t="s">
        <v>150</v>
      </c>
      <c r="G936" s="202">
        <f>650</f>
        <v>650</v>
      </c>
      <c r="H936" s="202">
        <f>650</f>
        <v>650</v>
      </c>
    </row>
    <row r="937" spans="1:8" s="56" customFormat="1" ht="31.4" x14ac:dyDescent="0.2">
      <c r="A937" s="68" t="s">
        <v>27</v>
      </c>
      <c r="B937" s="144">
        <v>912</v>
      </c>
      <c r="C937" s="19" t="s">
        <v>103</v>
      </c>
      <c r="D937" s="143" t="s">
        <v>55</v>
      </c>
      <c r="E937" s="55" t="s">
        <v>460</v>
      </c>
      <c r="F937" s="143" t="s">
        <v>0</v>
      </c>
      <c r="G937" s="202">
        <f t="shared" ref="G937:H937" si="267">G938</f>
        <v>2120</v>
      </c>
      <c r="H937" s="202">
        <f t="shared" si="267"/>
        <v>2120</v>
      </c>
    </row>
    <row r="938" spans="1:8" s="56" customFormat="1" ht="103.55" customHeight="1" x14ac:dyDescent="0.2">
      <c r="A938" s="67" t="s">
        <v>805</v>
      </c>
      <c r="B938" s="144">
        <v>912</v>
      </c>
      <c r="C938" s="19" t="s">
        <v>103</v>
      </c>
      <c r="D938" s="143" t="s">
        <v>55</v>
      </c>
      <c r="E938" s="55" t="s">
        <v>460</v>
      </c>
      <c r="F938" s="54" t="s">
        <v>669</v>
      </c>
      <c r="G938" s="192">
        <v>2120</v>
      </c>
      <c r="H938" s="192">
        <v>2120</v>
      </c>
    </row>
    <row r="939" spans="1:8" s="56" customFormat="1" x14ac:dyDescent="0.2">
      <c r="A939" s="31" t="s">
        <v>471</v>
      </c>
      <c r="B939" s="7">
        <v>912</v>
      </c>
      <c r="C939" s="32" t="s">
        <v>103</v>
      </c>
      <c r="D939" s="32" t="s">
        <v>55</v>
      </c>
      <c r="E939" s="52" t="s">
        <v>461</v>
      </c>
      <c r="F939" s="93"/>
      <c r="G939" s="212">
        <f t="shared" ref="G939:H939" si="268">G948+G940</f>
        <v>41709</v>
      </c>
      <c r="H939" s="212">
        <f t="shared" si="268"/>
        <v>43161</v>
      </c>
    </row>
    <row r="940" spans="1:8" s="56" customFormat="1" ht="62.75" x14ac:dyDescent="0.2">
      <c r="A940" s="46" t="s">
        <v>816</v>
      </c>
      <c r="B940" s="7">
        <v>912</v>
      </c>
      <c r="C940" s="32" t="s">
        <v>103</v>
      </c>
      <c r="D940" s="32" t="s">
        <v>55</v>
      </c>
      <c r="E940" s="32" t="s">
        <v>472</v>
      </c>
      <c r="F940" s="32"/>
      <c r="G940" s="218">
        <f t="shared" ref="G940:H940" si="269">G941</f>
        <v>5418</v>
      </c>
      <c r="H940" s="218">
        <f t="shared" si="269"/>
        <v>5418</v>
      </c>
    </row>
    <row r="941" spans="1:8" s="56" customFormat="1" ht="47.05" x14ac:dyDescent="0.2">
      <c r="A941" s="58" t="s">
        <v>817</v>
      </c>
      <c r="B941" s="144">
        <v>912</v>
      </c>
      <c r="C941" s="143" t="s">
        <v>103</v>
      </c>
      <c r="D941" s="143" t="s">
        <v>55</v>
      </c>
      <c r="E941" s="37" t="s">
        <v>473</v>
      </c>
      <c r="F941" s="37"/>
      <c r="G941" s="215">
        <f t="shared" ref="G941:H941" si="270">G942+G945</f>
        <v>5418</v>
      </c>
      <c r="H941" s="215">
        <f t="shared" si="270"/>
        <v>5418</v>
      </c>
    </row>
    <row r="942" spans="1:8" s="56" customFormat="1" x14ac:dyDescent="0.2">
      <c r="A942" s="41" t="s">
        <v>22</v>
      </c>
      <c r="B942" s="144">
        <v>912</v>
      </c>
      <c r="C942" s="143" t="s">
        <v>103</v>
      </c>
      <c r="D942" s="143" t="s">
        <v>55</v>
      </c>
      <c r="E942" s="143" t="s">
        <v>473</v>
      </c>
      <c r="F942" s="143" t="s">
        <v>15</v>
      </c>
      <c r="G942" s="215">
        <f t="shared" ref="G942:H943" si="271">G943</f>
        <v>26</v>
      </c>
      <c r="H942" s="215">
        <f t="shared" si="271"/>
        <v>26</v>
      </c>
    </row>
    <row r="943" spans="1:8" s="56" customFormat="1" ht="31.4" x14ac:dyDescent="0.2">
      <c r="A943" s="68" t="s">
        <v>17</v>
      </c>
      <c r="B943" s="144">
        <v>912</v>
      </c>
      <c r="C943" s="143" t="s">
        <v>103</v>
      </c>
      <c r="D943" s="143" t="s">
        <v>55</v>
      </c>
      <c r="E943" s="143" t="s">
        <v>473</v>
      </c>
      <c r="F943" s="143" t="s">
        <v>16</v>
      </c>
      <c r="G943" s="215">
        <f t="shared" si="271"/>
        <v>26</v>
      </c>
      <c r="H943" s="215">
        <f t="shared" si="271"/>
        <v>26</v>
      </c>
    </row>
    <row r="944" spans="1:8" s="56" customFormat="1" x14ac:dyDescent="0.2">
      <c r="A944" s="68" t="s">
        <v>829</v>
      </c>
      <c r="B944" s="144">
        <v>912</v>
      </c>
      <c r="C944" s="143" t="s">
        <v>103</v>
      </c>
      <c r="D944" s="143" t="s">
        <v>55</v>
      </c>
      <c r="E944" s="143" t="s">
        <v>473</v>
      </c>
      <c r="F944" s="143" t="s">
        <v>128</v>
      </c>
      <c r="G944" s="215">
        <f t="shared" ref="G944:H944" si="272">2+1+23</f>
        <v>26</v>
      </c>
      <c r="H944" s="215">
        <f t="shared" si="272"/>
        <v>26</v>
      </c>
    </row>
    <row r="945" spans="1:8" s="56" customFormat="1" x14ac:dyDescent="0.2">
      <c r="A945" s="68" t="s">
        <v>23</v>
      </c>
      <c r="B945" s="144">
        <v>912</v>
      </c>
      <c r="C945" s="143" t="s">
        <v>103</v>
      </c>
      <c r="D945" s="143" t="s">
        <v>55</v>
      </c>
      <c r="E945" s="143" t="s">
        <v>473</v>
      </c>
      <c r="F945" s="143" t="s">
        <v>24</v>
      </c>
      <c r="G945" s="219">
        <f t="shared" ref="G945:H946" si="273">G946</f>
        <v>5392</v>
      </c>
      <c r="H945" s="219">
        <f t="shared" si="273"/>
        <v>5392</v>
      </c>
    </row>
    <row r="946" spans="1:8" s="56" customFormat="1" x14ac:dyDescent="0.2">
      <c r="A946" s="68" t="s">
        <v>101</v>
      </c>
      <c r="B946" s="144">
        <v>912</v>
      </c>
      <c r="C946" s="143" t="s">
        <v>103</v>
      </c>
      <c r="D946" s="143" t="s">
        <v>55</v>
      </c>
      <c r="E946" s="143" t="s">
        <v>473</v>
      </c>
      <c r="F946" s="143" t="s">
        <v>104</v>
      </c>
      <c r="G946" s="219">
        <f t="shared" si="273"/>
        <v>5392</v>
      </c>
      <c r="H946" s="219">
        <f t="shared" si="273"/>
        <v>5392</v>
      </c>
    </row>
    <row r="947" spans="1:8" s="56" customFormat="1" ht="31.4" x14ac:dyDescent="0.2">
      <c r="A947" s="41" t="s">
        <v>155</v>
      </c>
      <c r="B947" s="144">
        <v>912</v>
      </c>
      <c r="C947" s="143" t="s">
        <v>103</v>
      </c>
      <c r="D947" s="143" t="s">
        <v>55</v>
      </c>
      <c r="E947" s="143" t="s">
        <v>473</v>
      </c>
      <c r="F947" s="143" t="s">
        <v>161</v>
      </c>
      <c r="G947" s="188">
        <f t="shared" ref="G947:H947" si="274">358+57+4977</f>
        <v>5392</v>
      </c>
      <c r="H947" s="188">
        <f t="shared" si="274"/>
        <v>5392</v>
      </c>
    </row>
    <row r="948" spans="1:8" s="56" customFormat="1" ht="31.4" x14ac:dyDescent="0.2">
      <c r="A948" s="46" t="s">
        <v>307</v>
      </c>
      <c r="B948" s="7">
        <v>912</v>
      </c>
      <c r="C948" s="32" t="s">
        <v>103</v>
      </c>
      <c r="D948" s="32" t="s">
        <v>55</v>
      </c>
      <c r="E948" s="52" t="s">
        <v>464</v>
      </c>
      <c r="F948" s="63"/>
      <c r="G948" s="182">
        <f t="shared" ref="G948:H951" si="275">G949</f>
        <v>36291</v>
      </c>
      <c r="H948" s="182">
        <f t="shared" si="275"/>
        <v>37743</v>
      </c>
    </row>
    <row r="949" spans="1:8" s="56" customFormat="1" ht="31.4" x14ac:dyDescent="0.2">
      <c r="A949" s="58" t="s">
        <v>308</v>
      </c>
      <c r="B949" s="36">
        <v>912</v>
      </c>
      <c r="C949" s="37" t="s">
        <v>103</v>
      </c>
      <c r="D949" s="36" t="s">
        <v>55</v>
      </c>
      <c r="E949" s="37" t="s">
        <v>465</v>
      </c>
      <c r="F949" s="37"/>
      <c r="G949" s="201">
        <f t="shared" si="275"/>
        <v>36291</v>
      </c>
      <c r="H949" s="201">
        <f t="shared" si="275"/>
        <v>37743</v>
      </c>
    </row>
    <row r="950" spans="1:8" s="56" customFormat="1" x14ac:dyDescent="0.2">
      <c r="A950" s="41" t="s">
        <v>22</v>
      </c>
      <c r="B950" s="43">
        <v>912</v>
      </c>
      <c r="C950" s="19" t="s">
        <v>103</v>
      </c>
      <c r="D950" s="43" t="s">
        <v>55</v>
      </c>
      <c r="E950" s="19" t="s">
        <v>465</v>
      </c>
      <c r="F950" s="19" t="s">
        <v>15</v>
      </c>
      <c r="G950" s="192">
        <f t="shared" si="275"/>
        <v>36291</v>
      </c>
      <c r="H950" s="192">
        <f t="shared" si="275"/>
        <v>37743</v>
      </c>
    </row>
    <row r="951" spans="1:8" s="56" customFormat="1" ht="31.4" x14ac:dyDescent="0.2">
      <c r="A951" s="68" t="s">
        <v>17</v>
      </c>
      <c r="B951" s="43">
        <v>912</v>
      </c>
      <c r="C951" s="19" t="s">
        <v>103</v>
      </c>
      <c r="D951" s="43" t="s">
        <v>55</v>
      </c>
      <c r="E951" s="19" t="s">
        <v>465</v>
      </c>
      <c r="F951" s="19" t="s">
        <v>16</v>
      </c>
      <c r="G951" s="192">
        <f t="shared" si="275"/>
        <v>36291</v>
      </c>
      <c r="H951" s="192">
        <f t="shared" si="275"/>
        <v>37743</v>
      </c>
    </row>
    <row r="952" spans="1:8" s="56" customFormat="1" x14ac:dyDescent="0.2">
      <c r="A952" s="68" t="s">
        <v>829</v>
      </c>
      <c r="B952" s="43">
        <v>912</v>
      </c>
      <c r="C952" s="19" t="s">
        <v>103</v>
      </c>
      <c r="D952" s="43" t="s">
        <v>55</v>
      </c>
      <c r="E952" s="19" t="s">
        <v>465</v>
      </c>
      <c r="F952" s="19" t="s">
        <v>128</v>
      </c>
      <c r="G952" s="192">
        <f>38867-2576</f>
        <v>36291</v>
      </c>
      <c r="H952" s="192">
        <f>38867-1124</f>
        <v>37743</v>
      </c>
    </row>
    <row r="953" spans="1:8" s="56" customFormat="1" ht="31.4" x14ac:dyDescent="0.2">
      <c r="A953" s="46" t="s">
        <v>819</v>
      </c>
      <c r="B953" s="7">
        <v>912</v>
      </c>
      <c r="C953" s="32" t="s">
        <v>103</v>
      </c>
      <c r="D953" s="7" t="s">
        <v>55</v>
      </c>
      <c r="E953" s="32" t="s">
        <v>367</v>
      </c>
      <c r="F953" s="32"/>
      <c r="G953" s="182">
        <f t="shared" ref="G953:H958" si="276">G954</f>
        <v>13288</v>
      </c>
      <c r="H953" s="182">
        <f t="shared" si="276"/>
        <v>14264</v>
      </c>
    </row>
    <row r="954" spans="1:8" s="73" customFormat="1" ht="16.399999999999999" x14ac:dyDescent="0.2">
      <c r="A954" s="141" t="s">
        <v>715</v>
      </c>
      <c r="B954" s="6">
        <v>912</v>
      </c>
      <c r="C954" s="142" t="s">
        <v>103</v>
      </c>
      <c r="D954" s="142" t="s">
        <v>55</v>
      </c>
      <c r="E954" s="61" t="s">
        <v>718</v>
      </c>
      <c r="F954" s="37"/>
      <c r="G954" s="190">
        <f t="shared" si="276"/>
        <v>13288</v>
      </c>
      <c r="H954" s="190">
        <f t="shared" si="276"/>
        <v>14264</v>
      </c>
    </row>
    <row r="955" spans="1:8" s="56" customFormat="1" ht="47.05" x14ac:dyDescent="0.2">
      <c r="A955" s="31" t="s">
        <v>716</v>
      </c>
      <c r="B955" s="7">
        <v>912</v>
      </c>
      <c r="C955" s="32" t="s">
        <v>103</v>
      </c>
      <c r="D955" s="32" t="s">
        <v>55</v>
      </c>
      <c r="E955" s="52" t="s">
        <v>719</v>
      </c>
      <c r="F955" s="19"/>
      <c r="G955" s="186">
        <f t="shared" si="276"/>
        <v>13288</v>
      </c>
      <c r="H955" s="186">
        <f t="shared" si="276"/>
        <v>14264</v>
      </c>
    </row>
    <row r="956" spans="1:8" s="56" customFormat="1" ht="16.399999999999999" x14ac:dyDescent="0.2">
      <c r="A956" s="57" t="s">
        <v>717</v>
      </c>
      <c r="B956" s="36">
        <v>912</v>
      </c>
      <c r="C956" s="37" t="s">
        <v>103</v>
      </c>
      <c r="D956" s="37" t="s">
        <v>55</v>
      </c>
      <c r="E956" s="52" t="s">
        <v>720</v>
      </c>
      <c r="F956" s="19"/>
      <c r="G956" s="186">
        <f t="shared" si="276"/>
        <v>13288</v>
      </c>
      <c r="H956" s="186">
        <f t="shared" si="276"/>
        <v>14264</v>
      </c>
    </row>
    <row r="957" spans="1:8" s="56" customFormat="1" x14ac:dyDescent="0.2">
      <c r="A957" s="41" t="s">
        <v>23</v>
      </c>
      <c r="B957" s="43">
        <v>912</v>
      </c>
      <c r="C957" s="19" t="s">
        <v>103</v>
      </c>
      <c r="D957" s="43" t="s">
        <v>55</v>
      </c>
      <c r="E957" s="19" t="s">
        <v>720</v>
      </c>
      <c r="F957" s="19">
        <v>300</v>
      </c>
      <c r="G957" s="192">
        <f t="shared" si="276"/>
        <v>13288</v>
      </c>
      <c r="H957" s="192">
        <f t="shared" si="276"/>
        <v>14264</v>
      </c>
    </row>
    <row r="958" spans="1:8" s="56" customFormat="1" x14ac:dyDescent="0.2">
      <c r="A958" s="41" t="s">
        <v>101</v>
      </c>
      <c r="B958" s="43">
        <v>912</v>
      </c>
      <c r="C958" s="19" t="s">
        <v>103</v>
      </c>
      <c r="D958" s="43" t="s">
        <v>55</v>
      </c>
      <c r="E958" s="19" t="s">
        <v>720</v>
      </c>
      <c r="F958" s="19">
        <v>310</v>
      </c>
      <c r="G958" s="192">
        <f t="shared" si="276"/>
        <v>13288</v>
      </c>
      <c r="H958" s="192">
        <f t="shared" si="276"/>
        <v>14264</v>
      </c>
    </row>
    <row r="959" spans="1:8" s="56" customFormat="1" ht="31.4" x14ac:dyDescent="0.2">
      <c r="A959" s="41" t="s">
        <v>155</v>
      </c>
      <c r="B959" s="43">
        <v>912</v>
      </c>
      <c r="C959" s="19" t="s">
        <v>103</v>
      </c>
      <c r="D959" s="43" t="s">
        <v>55</v>
      </c>
      <c r="E959" s="19" t="s">
        <v>720</v>
      </c>
      <c r="F959" s="19">
        <v>313</v>
      </c>
      <c r="G959" s="192">
        <v>13288</v>
      </c>
      <c r="H959" s="192">
        <v>14264</v>
      </c>
    </row>
    <row r="960" spans="1:8" s="56" customFormat="1" x14ac:dyDescent="0.2">
      <c r="A960" s="44" t="s">
        <v>102</v>
      </c>
      <c r="B960" s="7">
        <v>912</v>
      </c>
      <c r="C960" s="32">
        <v>10</v>
      </c>
      <c r="D960" s="32" t="s">
        <v>56</v>
      </c>
      <c r="E960" s="45"/>
      <c r="F960" s="19"/>
      <c r="G960" s="182">
        <f t="shared" ref="G960:H966" si="277">G961</f>
        <v>35679</v>
      </c>
      <c r="H960" s="182">
        <f t="shared" si="277"/>
        <v>15858</v>
      </c>
    </row>
    <row r="961" spans="1:8" s="56" customFormat="1" ht="31.4" x14ac:dyDescent="0.2">
      <c r="A961" s="46" t="s">
        <v>819</v>
      </c>
      <c r="B961" s="7">
        <v>912</v>
      </c>
      <c r="C961" s="32" t="s">
        <v>103</v>
      </c>
      <c r="D961" s="7" t="s">
        <v>56</v>
      </c>
      <c r="E961" s="32" t="s">
        <v>367</v>
      </c>
      <c r="F961" s="32"/>
      <c r="G961" s="182">
        <f t="shared" ref="G961:H963" si="278">G962</f>
        <v>35679</v>
      </c>
      <c r="H961" s="182">
        <f t="shared" si="278"/>
        <v>15858</v>
      </c>
    </row>
    <row r="962" spans="1:8" s="56" customFormat="1" ht="32.799999999999997" x14ac:dyDescent="0.2">
      <c r="A962" s="57" t="s">
        <v>191</v>
      </c>
      <c r="B962" s="6">
        <v>912</v>
      </c>
      <c r="C962" s="142" t="s">
        <v>103</v>
      </c>
      <c r="D962" s="142" t="s">
        <v>56</v>
      </c>
      <c r="E962" s="142" t="s">
        <v>369</v>
      </c>
      <c r="F962" s="142"/>
      <c r="G962" s="191">
        <f t="shared" si="278"/>
        <v>35679</v>
      </c>
      <c r="H962" s="191">
        <f t="shared" si="278"/>
        <v>15858</v>
      </c>
    </row>
    <row r="963" spans="1:8" s="56" customFormat="1" ht="47.05" x14ac:dyDescent="0.2">
      <c r="A963" s="46" t="s">
        <v>368</v>
      </c>
      <c r="B963" s="7">
        <v>912</v>
      </c>
      <c r="C963" s="32" t="s">
        <v>103</v>
      </c>
      <c r="D963" s="32" t="s">
        <v>56</v>
      </c>
      <c r="E963" s="52" t="s">
        <v>370</v>
      </c>
      <c r="F963" s="63"/>
      <c r="G963" s="182">
        <f t="shared" si="278"/>
        <v>35679</v>
      </c>
      <c r="H963" s="182">
        <f t="shared" si="278"/>
        <v>15858</v>
      </c>
    </row>
    <row r="964" spans="1:8" s="56" customFormat="1" ht="47.05" x14ac:dyDescent="0.2">
      <c r="A964" s="35" t="s">
        <v>111</v>
      </c>
      <c r="B964" s="43">
        <v>912</v>
      </c>
      <c r="C964" s="19" t="s">
        <v>103</v>
      </c>
      <c r="D964" s="43" t="s">
        <v>56</v>
      </c>
      <c r="E964" s="19" t="s">
        <v>639</v>
      </c>
      <c r="F964" s="19"/>
      <c r="G964" s="192">
        <f t="shared" si="277"/>
        <v>35679</v>
      </c>
      <c r="H964" s="203">
        <f t="shared" si="277"/>
        <v>15858</v>
      </c>
    </row>
    <row r="965" spans="1:8" s="56" customFormat="1" ht="31.4" x14ac:dyDescent="0.2">
      <c r="A965" s="84" t="s">
        <v>413</v>
      </c>
      <c r="B965" s="43">
        <v>912</v>
      </c>
      <c r="C965" s="19" t="s">
        <v>103</v>
      </c>
      <c r="D965" s="43" t="s">
        <v>56</v>
      </c>
      <c r="E965" s="19" t="s">
        <v>639</v>
      </c>
      <c r="F965" s="19">
        <v>400</v>
      </c>
      <c r="G965" s="192">
        <f t="shared" si="277"/>
        <v>35679</v>
      </c>
      <c r="H965" s="203">
        <f t="shared" si="277"/>
        <v>15858</v>
      </c>
    </row>
    <row r="966" spans="1:8" s="56" customFormat="1" x14ac:dyDescent="0.2">
      <c r="A966" s="42" t="s">
        <v>112</v>
      </c>
      <c r="B966" s="43">
        <v>912</v>
      </c>
      <c r="C966" s="19" t="s">
        <v>103</v>
      </c>
      <c r="D966" s="43" t="s">
        <v>56</v>
      </c>
      <c r="E966" s="19" t="s">
        <v>639</v>
      </c>
      <c r="F966" s="19">
        <v>410</v>
      </c>
      <c r="G966" s="192">
        <f t="shared" si="277"/>
        <v>35679</v>
      </c>
      <c r="H966" s="203">
        <f t="shared" si="277"/>
        <v>15858</v>
      </c>
    </row>
    <row r="967" spans="1:8" s="56" customFormat="1" ht="31.4" x14ac:dyDescent="0.2">
      <c r="A967" s="42" t="s">
        <v>160</v>
      </c>
      <c r="B967" s="43">
        <v>912</v>
      </c>
      <c r="C967" s="19" t="s">
        <v>103</v>
      </c>
      <c r="D967" s="43" t="s">
        <v>56</v>
      </c>
      <c r="E967" s="19" t="s">
        <v>639</v>
      </c>
      <c r="F967" s="19">
        <v>412</v>
      </c>
      <c r="G967" s="192">
        <f>12463+23216</f>
        <v>35679</v>
      </c>
      <c r="H967" s="203">
        <v>15858</v>
      </c>
    </row>
    <row r="968" spans="1:8" s="85" customFormat="1" x14ac:dyDescent="0.2">
      <c r="A968" s="33" t="s">
        <v>121</v>
      </c>
      <c r="B968" s="7">
        <v>912</v>
      </c>
      <c r="C968" s="32">
        <v>11</v>
      </c>
      <c r="D968" s="32"/>
      <c r="E968" s="63"/>
      <c r="F968" s="63"/>
      <c r="G968" s="206">
        <f>G969+G999+G1016</f>
        <v>447277</v>
      </c>
      <c r="H968" s="206">
        <f>H969+H999+H1016</f>
        <v>303631.8</v>
      </c>
    </row>
    <row r="969" spans="1:8" s="56" customFormat="1" x14ac:dyDescent="0.2">
      <c r="A969" s="33" t="s">
        <v>312</v>
      </c>
      <c r="B969" s="7">
        <v>912</v>
      </c>
      <c r="C969" s="32">
        <v>11</v>
      </c>
      <c r="D969" s="32" t="s">
        <v>62</v>
      </c>
      <c r="E969" s="63"/>
      <c r="F969" s="63"/>
      <c r="G969" s="206">
        <f t="shared" ref="G969:H969" si="279">G970</f>
        <v>325396</v>
      </c>
      <c r="H969" s="206">
        <f t="shared" si="279"/>
        <v>168956</v>
      </c>
    </row>
    <row r="970" spans="1:8" s="56" customFormat="1" ht="55.6" x14ac:dyDescent="0.2">
      <c r="A970" s="78" t="s">
        <v>748</v>
      </c>
      <c r="B970" s="7">
        <v>912</v>
      </c>
      <c r="C970" s="32">
        <v>11</v>
      </c>
      <c r="D970" s="32" t="s">
        <v>62</v>
      </c>
      <c r="E970" s="49" t="s">
        <v>313</v>
      </c>
      <c r="F970" s="95"/>
      <c r="G970" s="205">
        <f>G971+G980+G989+G994</f>
        <v>325396</v>
      </c>
      <c r="H970" s="205">
        <f>H971+H980+H989+H994</f>
        <v>168956</v>
      </c>
    </row>
    <row r="971" spans="1:8" s="56" customFormat="1" ht="31.4" x14ac:dyDescent="0.2">
      <c r="A971" s="46" t="s">
        <v>314</v>
      </c>
      <c r="B971" s="7">
        <v>912</v>
      </c>
      <c r="C971" s="32">
        <v>11</v>
      </c>
      <c r="D971" s="32" t="s">
        <v>62</v>
      </c>
      <c r="E971" s="32" t="s">
        <v>315</v>
      </c>
      <c r="F971" s="60"/>
      <c r="G971" s="186">
        <f>G972+G976</f>
        <v>170000</v>
      </c>
      <c r="H971" s="186">
        <f>H972+H976</f>
        <v>0</v>
      </c>
    </row>
    <row r="972" spans="1:8" s="56" customFormat="1" x14ac:dyDescent="0.2">
      <c r="A972" s="58" t="s">
        <v>635</v>
      </c>
      <c r="B972" s="36">
        <v>912</v>
      </c>
      <c r="C972" s="37">
        <v>11</v>
      </c>
      <c r="D972" s="37" t="s">
        <v>62</v>
      </c>
      <c r="E972" s="37" t="s">
        <v>636</v>
      </c>
      <c r="F972" s="39"/>
      <c r="G972" s="193">
        <f t="shared" ref="G972:H974" si="280">G973</f>
        <v>130000</v>
      </c>
      <c r="H972" s="193">
        <f t="shared" si="280"/>
        <v>0</v>
      </c>
    </row>
    <row r="973" spans="1:8" s="56" customFormat="1" ht="31.4" x14ac:dyDescent="0.2">
      <c r="A973" s="84" t="s">
        <v>418</v>
      </c>
      <c r="B973" s="144">
        <v>912</v>
      </c>
      <c r="C973" s="143">
        <v>11</v>
      </c>
      <c r="D973" s="143" t="s">
        <v>62</v>
      </c>
      <c r="E973" s="19" t="s">
        <v>636</v>
      </c>
      <c r="F973" s="54" t="s">
        <v>36</v>
      </c>
      <c r="G973" s="193">
        <f t="shared" si="280"/>
        <v>130000</v>
      </c>
      <c r="H973" s="193">
        <f t="shared" si="280"/>
        <v>0</v>
      </c>
    </row>
    <row r="974" spans="1:8" s="56" customFormat="1" x14ac:dyDescent="0.2">
      <c r="A974" s="68" t="s">
        <v>35</v>
      </c>
      <c r="B974" s="144">
        <v>912</v>
      </c>
      <c r="C974" s="143">
        <v>11</v>
      </c>
      <c r="D974" s="143" t="s">
        <v>62</v>
      </c>
      <c r="E974" s="19" t="s">
        <v>636</v>
      </c>
      <c r="F974" s="54" t="s">
        <v>164</v>
      </c>
      <c r="G974" s="193">
        <f t="shared" si="280"/>
        <v>130000</v>
      </c>
      <c r="H974" s="193">
        <f t="shared" si="280"/>
        <v>0</v>
      </c>
    </row>
    <row r="975" spans="1:8" s="56" customFormat="1" ht="31.4" x14ac:dyDescent="0.2">
      <c r="A975" s="68" t="s">
        <v>136</v>
      </c>
      <c r="B975" s="144">
        <v>912</v>
      </c>
      <c r="C975" s="143">
        <v>11</v>
      </c>
      <c r="D975" s="143" t="s">
        <v>62</v>
      </c>
      <c r="E975" s="19" t="s">
        <v>636</v>
      </c>
      <c r="F975" s="54" t="s">
        <v>137</v>
      </c>
      <c r="G975" s="193">
        <f>80000+50000</f>
        <v>130000</v>
      </c>
      <c r="H975" s="193">
        <v>0</v>
      </c>
    </row>
    <row r="976" spans="1:8" s="56" customFormat="1" ht="31.4" x14ac:dyDescent="0.2">
      <c r="A976" s="58" t="s">
        <v>823</v>
      </c>
      <c r="B976" s="36">
        <v>912</v>
      </c>
      <c r="C976" s="37">
        <v>11</v>
      </c>
      <c r="D976" s="37" t="s">
        <v>62</v>
      </c>
      <c r="E976" s="37" t="s">
        <v>754</v>
      </c>
      <c r="F976" s="39"/>
      <c r="G976" s="187">
        <f t="shared" ref="G976:H978" si="281">G977</f>
        <v>40000</v>
      </c>
      <c r="H976" s="187">
        <f t="shared" si="281"/>
        <v>0</v>
      </c>
    </row>
    <row r="977" spans="1:8" s="56" customFormat="1" ht="31.4" x14ac:dyDescent="0.2">
      <c r="A977" s="84" t="s">
        <v>418</v>
      </c>
      <c r="B977" s="144">
        <v>912</v>
      </c>
      <c r="C977" s="143">
        <v>11</v>
      </c>
      <c r="D977" s="143" t="s">
        <v>62</v>
      </c>
      <c r="E977" s="143" t="s">
        <v>754</v>
      </c>
      <c r="F977" s="54" t="s">
        <v>36</v>
      </c>
      <c r="G977" s="193">
        <f t="shared" si="281"/>
        <v>40000</v>
      </c>
      <c r="H977" s="193">
        <f t="shared" si="281"/>
        <v>0</v>
      </c>
    </row>
    <row r="978" spans="1:8" s="56" customFormat="1" x14ac:dyDescent="0.2">
      <c r="A978" s="68" t="s">
        <v>35</v>
      </c>
      <c r="B978" s="144">
        <v>912</v>
      </c>
      <c r="C978" s="143">
        <v>11</v>
      </c>
      <c r="D978" s="143" t="s">
        <v>62</v>
      </c>
      <c r="E978" s="143" t="s">
        <v>754</v>
      </c>
      <c r="F978" s="54" t="s">
        <v>164</v>
      </c>
      <c r="G978" s="193">
        <f t="shared" si="281"/>
        <v>40000</v>
      </c>
      <c r="H978" s="193">
        <f t="shared" si="281"/>
        <v>0</v>
      </c>
    </row>
    <row r="979" spans="1:8" s="56" customFormat="1" ht="31.4" x14ac:dyDescent="0.2">
      <c r="A979" s="68" t="s">
        <v>136</v>
      </c>
      <c r="B979" s="144">
        <v>912</v>
      </c>
      <c r="C979" s="143">
        <v>11</v>
      </c>
      <c r="D979" s="143" t="s">
        <v>62</v>
      </c>
      <c r="E979" s="143" t="s">
        <v>754</v>
      </c>
      <c r="F979" s="54" t="s">
        <v>137</v>
      </c>
      <c r="G979" s="193">
        <v>40000</v>
      </c>
      <c r="H979" s="193">
        <v>0</v>
      </c>
    </row>
    <row r="980" spans="1:8" s="56" customFormat="1" ht="31.4" x14ac:dyDescent="0.2">
      <c r="A980" s="46" t="s">
        <v>318</v>
      </c>
      <c r="B980" s="7">
        <v>912</v>
      </c>
      <c r="C980" s="32">
        <v>11</v>
      </c>
      <c r="D980" s="32" t="s">
        <v>62</v>
      </c>
      <c r="E980" s="32" t="s">
        <v>319</v>
      </c>
      <c r="F980" s="60"/>
      <c r="G980" s="186">
        <f>G985+G981</f>
        <v>153106</v>
      </c>
      <c r="H980" s="186">
        <f>H985+H981</f>
        <v>166666</v>
      </c>
    </row>
    <row r="981" spans="1:8" s="56" customFormat="1" x14ac:dyDescent="0.2">
      <c r="A981" s="35" t="s">
        <v>749</v>
      </c>
      <c r="B981" s="36">
        <v>912</v>
      </c>
      <c r="C981" s="37">
        <v>11</v>
      </c>
      <c r="D981" s="37" t="s">
        <v>62</v>
      </c>
      <c r="E981" s="37" t="s">
        <v>755</v>
      </c>
      <c r="F981" s="39"/>
      <c r="G981" s="187">
        <f t="shared" ref="G981:H983" si="282">G982</f>
        <v>2900</v>
      </c>
      <c r="H981" s="187">
        <f t="shared" si="282"/>
        <v>2900</v>
      </c>
    </row>
    <row r="982" spans="1:8" s="56" customFormat="1" ht="31.4" x14ac:dyDescent="0.2">
      <c r="A982" s="68" t="s">
        <v>18</v>
      </c>
      <c r="B982" s="144">
        <v>912</v>
      </c>
      <c r="C982" s="143">
        <v>11</v>
      </c>
      <c r="D982" s="143" t="s">
        <v>62</v>
      </c>
      <c r="E982" s="143" t="s">
        <v>755</v>
      </c>
      <c r="F982" s="54">
        <v>600</v>
      </c>
      <c r="G982" s="193">
        <f t="shared" si="282"/>
        <v>2900</v>
      </c>
      <c r="H982" s="193">
        <f t="shared" si="282"/>
        <v>2900</v>
      </c>
    </row>
    <row r="983" spans="1:8" s="56" customFormat="1" x14ac:dyDescent="0.2">
      <c r="A983" s="68" t="s">
        <v>187</v>
      </c>
      <c r="B983" s="144">
        <v>912</v>
      </c>
      <c r="C983" s="143">
        <v>11</v>
      </c>
      <c r="D983" s="143" t="s">
        <v>62</v>
      </c>
      <c r="E983" s="143" t="s">
        <v>755</v>
      </c>
      <c r="F983" s="54" t="s">
        <v>21</v>
      </c>
      <c r="G983" s="193">
        <f t="shared" si="282"/>
        <v>2900</v>
      </c>
      <c r="H983" s="193">
        <f t="shared" si="282"/>
        <v>2900</v>
      </c>
    </row>
    <row r="984" spans="1:8" s="56" customFormat="1" x14ac:dyDescent="0.2">
      <c r="A984" s="68" t="s">
        <v>149</v>
      </c>
      <c r="B984" s="144">
        <v>912</v>
      </c>
      <c r="C984" s="143">
        <v>11</v>
      </c>
      <c r="D984" s="143" t="s">
        <v>62</v>
      </c>
      <c r="E984" s="143" t="s">
        <v>755</v>
      </c>
      <c r="F984" s="54" t="s">
        <v>150</v>
      </c>
      <c r="G984" s="193">
        <v>2900</v>
      </c>
      <c r="H984" s="193">
        <v>2900</v>
      </c>
    </row>
    <row r="985" spans="1:8" s="56" customFormat="1" ht="31.4" x14ac:dyDescent="0.2">
      <c r="A985" s="58" t="s">
        <v>405</v>
      </c>
      <c r="B985" s="36">
        <v>912</v>
      </c>
      <c r="C985" s="37">
        <v>11</v>
      </c>
      <c r="D985" s="37" t="s">
        <v>62</v>
      </c>
      <c r="E985" s="37" t="s">
        <v>320</v>
      </c>
      <c r="F985" s="39"/>
      <c r="G985" s="187">
        <f t="shared" ref="G985:H986" si="283">G986</f>
        <v>150206</v>
      </c>
      <c r="H985" s="187">
        <f t="shared" si="283"/>
        <v>163766</v>
      </c>
    </row>
    <row r="986" spans="1:8" s="56" customFormat="1" ht="31.4" x14ac:dyDescent="0.2">
      <c r="A986" s="68" t="s">
        <v>18</v>
      </c>
      <c r="B986" s="144">
        <v>912</v>
      </c>
      <c r="C986" s="143">
        <v>11</v>
      </c>
      <c r="D986" s="143" t="s">
        <v>62</v>
      </c>
      <c r="E986" s="143" t="s">
        <v>320</v>
      </c>
      <c r="F986" s="54" t="s">
        <v>20</v>
      </c>
      <c r="G986" s="193">
        <f t="shared" si="283"/>
        <v>150206</v>
      </c>
      <c r="H986" s="193">
        <f t="shared" si="283"/>
        <v>163766</v>
      </c>
    </row>
    <row r="987" spans="1:8" s="56" customFormat="1" x14ac:dyDescent="0.2">
      <c r="A987" s="68" t="s">
        <v>19</v>
      </c>
      <c r="B987" s="144">
        <v>912</v>
      </c>
      <c r="C987" s="143">
        <v>11</v>
      </c>
      <c r="D987" s="143" t="s">
        <v>62</v>
      </c>
      <c r="E987" s="143" t="s">
        <v>320</v>
      </c>
      <c r="F987" s="54" t="s">
        <v>21</v>
      </c>
      <c r="G987" s="193">
        <f t="shared" ref="G987:H987" si="284">G988</f>
        <v>150206</v>
      </c>
      <c r="H987" s="193">
        <f t="shared" si="284"/>
        <v>163766</v>
      </c>
    </row>
    <row r="988" spans="1:8" s="56" customFormat="1" ht="47.05" x14ac:dyDescent="0.2">
      <c r="A988" s="67" t="s">
        <v>409</v>
      </c>
      <c r="B988" s="144">
        <v>912</v>
      </c>
      <c r="C988" s="143">
        <v>11</v>
      </c>
      <c r="D988" s="143" t="s">
        <v>62</v>
      </c>
      <c r="E988" s="143" t="s">
        <v>320</v>
      </c>
      <c r="F988" s="54" t="s">
        <v>151</v>
      </c>
      <c r="G988" s="193">
        <v>150206</v>
      </c>
      <c r="H988" s="193">
        <v>163766</v>
      </c>
    </row>
    <row r="989" spans="1:8" s="56" customFormat="1" ht="47.05" x14ac:dyDescent="0.2">
      <c r="A989" s="46" t="s">
        <v>321</v>
      </c>
      <c r="B989" s="7">
        <v>912</v>
      </c>
      <c r="C989" s="32">
        <v>11</v>
      </c>
      <c r="D989" s="32" t="s">
        <v>62</v>
      </c>
      <c r="E989" s="32" t="s">
        <v>322</v>
      </c>
      <c r="F989" s="60"/>
      <c r="G989" s="186">
        <f t="shared" ref="G989:H992" si="285">G990</f>
        <v>2000</v>
      </c>
      <c r="H989" s="186">
        <f t="shared" si="285"/>
        <v>2000</v>
      </c>
    </row>
    <row r="990" spans="1:8" s="56" customFormat="1" ht="31.4" x14ac:dyDescent="0.2">
      <c r="A990" s="58" t="s">
        <v>323</v>
      </c>
      <c r="B990" s="36">
        <v>912</v>
      </c>
      <c r="C990" s="37">
        <v>11</v>
      </c>
      <c r="D990" s="37" t="s">
        <v>62</v>
      </c>
      <c r="E990" s="37" t="s">
        <v>324</v>
      </c>
      <c r="F990" s="39"/>
      <c r="G990" s="187">
        <f t="shared" si="285"/>
        <v>2000</v>
      </c>
      <c r="H990" s="187">
        <f t="shared" si="285"/>
        <v>2000</v>
      </c>
    </row>
    <row r="991" spans="1:8" s="56" customFormat="1" ht="31.4" x14ac:dyDescent="0.2">
      <c r="A991" s="68" t="s">
        <v>18</v>
      </c>
      <c r="B991" s="144">
        <v>912</v>
      </c>
      <c r="C991" s="143">
        <v>11</v>
      </c>
      <c r="D991" s="143" t="s">
        <v>62</v>
      </c>
      <c r="E991" s="143" t="s">
        <v>324</v>
      </c>
      <c r="F991" s="54" t="s">
        <v>20</v>
      </c>
      <c r="G991" s="193">
        <f t="shared" si="285"/>
        <v>2000</v>
      </c>
      <c r="H991" s="193">
        <f t="shared" si="285"/>
        <v>2000</v>
      </c>
    </row>
    <row r="992" spans="1:8" s="56" customFormat="1" ht="31.4" x14ac:dyDescent="0.2">
      <c r="A992" s="68" t="s">
        <v>27</v>
      </c>
      <c r="B992" s="144">
        <v>912</v>
      </c>
      <c r="C992" s="143">
        <v>11</v>
      </c>
      <c r="D992" s="143" t="s">
        <v>62</v>
      </c>
      <c r="E992" s="143" t="s">
        <v>324</v>
      </c>
      <c r="F992" s="54" t="s">
        <v>0</v>
      </c>
      <c r="G992" s="193">
        <f t="shared" si="285"/>
        <v>2000</v>
      </c>
      <c r="H992" s="193">
        <f t="shared" si="285"/>
        <v>2000</v>
      </c>
    </row>
    <row r="993" spans="1:8" s="56" customFormat="1" ht="94.1" x14ac:dyDescent="0.2">
      <c r="A993" s="67" t="s">
        <v>665</v>
      </c>
      <c r="B993" s="144">
        <v>912</v>
      </c>
      <c r="C993" s="143">
        <v>11</v>
      </c>
      <c r="D993" s="143" t="s">
        <v>62</v>
      </c>
      <c r="E993" s="19" t="s">
        <v>324</v>
      </c>
      <c r="F993" s="54" t="s">
        <v>669</v>
      </c>
      <c r="G993" s="193">
        <v>2000</v>
      </c>
      <c r="H993" s="193">
        <v>2000</v>
      </c>
    </row>
    <row r="994" spans="1:8" s="56" customFormat="1" ht="47.05" x14ac:dyDescent="0.2">
      <c r="A994" s="46" t="s">
        <v>750</v>
      </c>
      <c r="B994" s="7">
        <v>912</v>
      </c>
      <c r="C994" s="32">
        <v>11</v>
      </c>
      <c r="D994" s="32" t="s">
        <v>62</v>
      </c>
      <c r="E994" s="32" t="s">
        <v>756</v>
      </c>
      <c r="F994" s="60"/>
      <c r="G994" s="186">
        <f t="shared" ref="G994:H997" si="286">G995</f>
        <v>290</v>
      </c>
      <c r="H994" s="186">
        <f t="shared" si="286"/>
        <v>290</v>
      </c>
    </row>
    <row r="995" spans="1:8" s="56" customFormat="1" ht="31.4" x14ac:dyDescent="0.2">
      <c r="A995" s="35" t="s">
        <v>751</v>
      </c>
      <c r="B995" s="36">
        <v>912</v>
      </c>
      <c r="C995" s="37">
        <v>11</v>
      </c>
      <c r="D995" s="37" t="s">
        <v>62</v>
      </c>
      <c r="E995" s="37" t="s">
        <v>757</v>
      </c>
      <c r="F995" s="39"/>
      <c r="G995" s="187">
        <f t="shared" si="286"/>
        <v>290</v>
      </c>
      <c r="H995" s="187">
        <f t="shared" si="286"/>
        <v>290</v>
      </c>
    </row>
    <row r="996" spans="1:8" s="56" customFormat="1" ht="31.4" x14ac:dyDescent="0.2">
      <c r="A996" s="68" t="s">
        <v>18</v>
      </c>
      <c r="B996" s="144">
        <v>912</v>
      </c>
      <c r="C996" s="143">
        <v>11</v>
      </c>
      <c r="D996" s="143" t="s">
        <v>62</v>
      </c>
      <c r="E996" s="143" t="s">
        <v>757</v>
      </c>
      <c r="F996" s="54" t="s">
        <v>20</v>
      </c>
      <c r="G996" s="193">
        <f t="shared" si="286"/>
        <v>290</v>
      </c>
      <c r="H996" s="193">
        <f t="shared" si="286"/>
        <v>290</v>
      </c>
    </row>
    <row r="997" spans="1:8" s="56" customFormat="1" x14ac:dyDescent="0.2">
      <c r="A997" s="68" t="s">
        <v>19</v>
      </c>
      <c r="B997" s="144">
        <v>912</v>
      </c>
      <c r="C997" s="143">
        <v>11</v>
      </c>
      <c r="D997" s="143" t="s">
        <v>62</v>
      </c>
      <c r="E997" s="143" t="s">
        <v>757</v>
      </c>
      <c r="F997" s="54" t="s">
        <v>21</v>
      </c>
      <c r="G997" s="193">
        <f t="shared" si="286"/>
        <v>290</v>
      </c>
      <c r="H997" s="193">
        <f t="shared" si="286"/>
        <v>290</v>
      </c>
    </row>
    <row r="998" spans="1:8" s="56" customFormat="1" x14ac:dyDescent="0.2">
      <c r="A998" s="68" t="s">
        <v>149</v>
      </c>
      <c r="B998" s="144">
        <v>912</v>
      </c>
      <c r="C998" s="143">
        <v>11</v>
      </c>
      <c r="D998" s="143" t="s">
        <v>62</v>
      </c>
      <c r="E998" s="143" t="s">
        <v>757</v>
      </c>
      <c r="F998" s="54" t="s">
        <v>150</v>
      </c>
      <c r="G998" s="193">
        <v>290</v>
      </c>
      <c r="H998" s="193">
        <v>290</v>
      </c>
    </row>
    <row r="999" spans="1:8" s="56" customFormat="1" x14ac:dyDescent="0.2">
      <c r="A999" s="33" t="s">
        <v>88</v>
      </c>
      <c r="B999" s="7">
        <v>912</v>
      </c>
      <c r="C999" s="63" t="s">
        <v>69</v>
      </c>
      <c r="D999" s="32" t="s">
        <v>52</v>
      </c>
      <c r="E999" s="143"/>
      <c r="F999" s="54"/>
      <c r="G999" s="186">
        <f t="shared" ref="G999:H999" si="287">G1000</f>
        <v>9400</v>
      </c>
      <c r="H999" s="186">
        <f t="shared" si="287"/>
        <v>16232.8</v>
      </c>
    </row>
    <row r="1000" spans="1:8" s="56" customFormat="1" ht="55.6" x14ac:dyDescent="0.2">
      <c r="A1000" s="78" t="s">
        <v>748</v>
      </c>
      <c r="B1000" s="7">
        <v>912</v>
      </c>
      <c r="C1000" s="63" t="s">
        <v>69</v>
      </c>
      <c r="D1000" s="32" t="s">
        <v>52</v>
      </c>
      <c r="E1000" s="49" t="s">
        <v>313</v>
      </c>
      <c r="F1000" s="95"/>
      <c r="G1000" s="205">
        <f>G1006+G1011+G1001</f>
        <v>9400</v>
      </c>
      <c r="H1000" s="205">
        <f>H1006+H1011+H1001</f>
        <v>16232.8</v>
      </c>
    </row>
    <row r="1001" spans="1:8" s="56" customFormat="1" ht="31.4" x14ac:dyDescent="0.25">
      <c r="A1001" s="129" t="s">
        <v>314</v>
      </c>
      <c r="B1001" s="7">
        <v>912</v>
      </c>
      <c r="C1001" s="32" t="s">
        <v>69</v>
      </c>
      <c r="D1001" s="32" t="s">
        <v>52</v>
      </c>
      <c r="E1001" s="165" t="s">
        <v>315</v>
      </c>
      <c r="F1001" s="132"/>
      <c r="G1001" s="189">
        <f>G1002</f>
        <v>0</v>
      </c>
      <c r="H1001" s="189">
        <f>H1002</f>
        <v>5932.8</v>
      </c>
    </row>
    <row r="1002" spans="1:8" s="56" customFormat="1" ht="31.4" x14ac:dyDescent="0.25">
      <c r="A1002" s="159" t="s">
        <v>928</v>
      </c>
      <c r="B1002" s="36">
        <v>912</v>
      </c>
      <c r="C1002" s="37" t="s">
        <v>69</v>
      </c>
      <c r="D1002" s="37" t="s">
        <v>52</v>
      </c>
      <c r="E1002" s="97" t="s">
        <v>929</v>
      </c>
      <c r="F1002" s="177"/>
      <c r="G1002" s="195">
        <f t="shared" ref="G1002:H1004" si="288">G1003</f>
        <v>0</v>
      </c>
      <c r="H1002" s="195">
        <f t="shared" si="288"/>
        <v>5932.8</v>
      </c>
    </row>
    <row r="1003" spans="1:8" s="56" customFormat="1" x14ac:dyDescent="0.25">
      <c r="A1003" s="130" t="s">
        <v>22</v>
      </c>
      <c r="B1003" s="144">
        <v>912</v>
      </c>
      <c r="C1003" s="143" t="s">
        <v>69</v>
      </c>
      <c r="D1003" s="143" t="s">
        <v>52</v>
      </c>
      <c r="E1003" s="98" t="s">
        <v>929</v>
      </c>
      <c r="F1003" s="180" t="s">
        <v>15</v>
      </c>
      <c r="G1003" s="198">
        <f t="shared" si="288"/>
        <v>0</v>
      </c>
      <c r="H1003" s="198">
        <f t="shared" si="288"/>
        <v>5932.8</v>
      </c>
    </row>
    <row r="1004" spans="1:8" s="56" customFormat="1" ht="31.4" x14ac:dyDescent="0.25">
      <c r="A1004" s="130" t="s">
        <v>17</v>
      </c>
      <c r="B1004" s="144">
        <v>912</v>
      </c>
      <c r="C1004" s="143" t="s">
        <v>69</v>
      </c>
      <c r="D1004" s="143" t="s">
        <v>52</v>
      </c>
      <c r="E1004" s="98" t="s">
        <v>929</v>
      </c>
      <c r="F1004" s="180" t="s">
        <v>16</v>
      </c>
      <c r="G1004" s="198">
        <f t="shared" si="288"/>
        <v>0</v>
      </c>
      <c r="H1004" s="198">
        <f t="shared" si="288"/>
        <v>5932.8</v>
      </c>
    </row>
    <row r="1005" spans="1:8" s="56" customFormat="1" x14ac:dyDescent="0.25">
      <c r="A1005" s="150" t="s">
        <v>829</v>
      </c>
      <c r="B1005" s="144">
        <v>912</v>
      </c>
      <c r="C1005" s="143" t="s">
        <v>69</v>
      </c>
      <c r="D1005" s="143" t="s">
        <v>52</v>
      </c>
      <c r="E1005" s="98" t="s">
        <v>929</v>
      </c>
      <c r="F1005" s="180" t="s">
        <v>128</v>
      </c>
      <c r="G1005" s="198">
        <v>0</v>
      </c>
      <c r="H1005" s="198">
        <v>5932.8</v>
      </c>
    </row>
    <row r="1006" spans="1:8" s="56" customFormat="1" ht="31.4" x14ac:dyDescent="0.2">
      <c r="A1006" s="46" t="s">
        <v>318</v>
      </c>
      <c r="B1006" s="7">
        <v>912</v>
      </c>
      <c r="C1006" s="63" t="s">
        <v>69</v>
      </c>
      <c r="D1006" s="32" t="s">
        <v>52</v>
      </c>
      <c r="E1006" s="32" t="s">
        <v>319</v>
      </c>
      <c r="F1006" s="60"/>
      <c r="G1006" s="186">
        <f>G1007</f>
        <v>9100</v>
      </c>
      <c r="H1006" s="186">
        <f>H1007</f>
        <v>10000</v>
      </c>
    </row>
    <row r="1007" spans="1:8" s="56" customFormat="1" ht="31.4" x14ac:dyDescent="0.2">
      <c r="A1007" s="58" t="s">
        <v>577</v>
      </c>
      <c r="B1007" s="36">
        <v>912</v>
      </c>
      <c r="C1007" s="76" t="s">
        <v>69</v>
      </c>
      <c r="D1007" s="37" t="s">
        <v>52</v>
      </c>
      <c r="E1007" s="37" t="s">
        <v>325</v>
      </c>
      <c r="F1007" s="39"/>
      <c r="G1007" s="187">
        <f t="shared" ref="G1007:H1007" si="289">G1008</f>
        <v>9100</v>
      </c>
      <c r="H1007" s="187">
        <f t="shared" si="289"/>
        <v>10000</v>
      </c>
    </row>
    <row r="1008" spans="1:8" s="56" customFormat="1" ht="31.4" x14ac:dyDescent="0.2">
      <c r="A1008" s="68" t="s">
        <v>18</v>
      </c>
      <c r="B1008" s="144">
        <v>912</v>
      </c>
      <c r="C1008" s="65" t="s">
        <v>69</v>
      </c>
      <c r="D1008" s="143" t="s">
        <v>52</v>
      </c>
      <c r="E1008" s="143" t="s">
        <v>325</v>
      </c>
      <c r="F1008" s="54" t="s">
        <v>20</v>
      </c>
      <c r="G1008" s="188">
        <f t="shared" ref="G1008:H1009" si="290">G1009</f>
        <v>9100</v>
      </c>
      <c r="H1008" s="188">
        <f t="shared" si="290"/>
        <v>10000</v>
      </c>
    </row>
    <row r="1009" spans="1:8" s="56" customFormat="1" x14ac:dyDescent="0.2">
      <c r="A1009" s="68" t="s">
        <v>19</v>
      </c>
      <c r="B1009" s="144">
        <v>912</v>
      </c>
      <c r="C1009" s="65" t="s">
        <v>69</v>
      </c>
      <c r="D1009" s="143" t="s">
        <v>52</v>
      </c>
      <c r="E1009" s="143" t="s">
        <v>325</v>
      </c>
      <c r="F1009" s="54" t="s">
        <v>21</v>
      </c>
      <c r="G1009" s="188">
        <f t="shared" si="290"/>
        <v>9100</v>
      </c>
      <c r="H1009" s="188">
        <f t="shared" si="290"/>
        <v>10000</v>
      </c>
    </row>
    <row r="1010" spans="1:8" s="56" customFormat="1" x14ac:dyDescent="0.2">
      <c r="A1010" s="68" t="s">
        <v>149</v>
      </c>
      <c r="B1010" s="144">
        <v>912</v>
      </c>
      <c r="C1010" s="65" t="s">
        <v>69</v>
      </c>
      <c r="D1010" s="143" t="s">
        <v>52</v>
      </c>
      <c r="E1010" s="143" t="s">
        <v>325</v>
      </c>
      <c r="F1010" s="54" t="s">
        <v>150</v>
      </c>
      <c r="G1010" s="188">
        <v>9100</v>
      </c>
      <c r="H1010" s="188">
        <v>10000</v>
      </c>
    </row>
    <row r="1011" spans="1:8" s="56" customFormat="1" ht="47.05" x14ac:dyDescent="0.2">
      <c r="A1011" s="46" t="s">
        <v>321</v>
      </c>
      <c r="B1011" s="7">
        <v>912</v>
      </c>
      <c r="C1011" s="63" t="s">
        <v>69</v>
      </c>
      <c r="D1011" s="32" t="s">
        <v>52</v>
      </c>
      <c r="E1011" s="32" t="s">
        <v>322</v>
      </c>
      <c r="F1011" s="60"/>
      <c r="G1011" s="186">
        <f t="shared" ref="G1011:H1014" si="291">G1012</f>
        <v>300</v>
      </c>
      <c r="H1011" s="186">
        <f t="shared" si="291"/>
        <v>300</v>
      </c>
    </row>
    <row r="1012" spans="1:8" s="56" customFormat="1" ht="31.4" x14ac:dyDescent="0.2">
      <c r="A1012" s="58" t="s">
        <v>323</v>
      </c>
      <c r="B1012" s="36">
        <v>912</v>
      </c>
      <c r="C1012" s="76" t="s">
        <v>69</v>
      </c>
      <c r="D1012" s="37" t="s">
        <v>52</v>
      </c>
      <c r="E1012" s="37" t="s">
        <v>324</v>
      </c>
      <c r="F1012" s="39"/>
      <c r="G1012" s="187">
        <f t="shared" si="291"/>
        <v>300</v>
      </c>
      <c r="H1012" s="187">
        <f t="shared" si="291"/>
        <v>300</v>
      </c>
    </row>
    <row r="1013" spans="1:8" s="56" customFormat="1" ht="31.4" x14ac:dyDescent="0.2">
      <c r="A1013" s="68" t="s">
        <v>18</v>
      </c>
      <c r="B1013" s="144">
        <v>912</v>
      </c>
      <c r="C1013" s="65" t="s">
        <v>69</v>
      </c>
      <c r="D1013" s="143" t="s">
        <v>52</v>
      </c>
      <c r="E1013" s="143" t="s">
        <v>324</v>
      </c>
      <c r="F1013" s="54" t="s">
        <v>20</v>
      </c>
      <c r="G1013" s="193">
        <f t="shared" si="291"/>
        <v>300</v>
      </c>
      <c r="H1013" s="193">
        <f t="shared" si="291"/>
        <v>300</v>
      </c>
    </row>
    <row r="1014" spans="1:8" s="56" customFormat="1" x14ac:dyDescent="0.2">
      <c r="A1014" s="68" t="s">
        <v>19</v>
      </c>
      <c r="B1014" s="144">
        <v>912</v>
      </c>
      <c r="C1014" s="65" t="s">
        <v>69</v>
      </c>
      <c r="D1014" s="143" t="s">
        <v>52</v>
      </c>
      <c r="E1014" s="143" t="s">
        <v>324</v>
      </c>
      <c r="F1014" s="54" t="s">
        <v>21</v>
      </c>
      <c r="G1014" s="193">
        <f t="shared" si="291"/>
        <v>300</v>
      </c>
      <c r="H1014" s="193">
        <f t="shared" si="291"/>
        <v>300</v>
      </c>
    </row>
    <row r="1015" spans="1:8" s="56" customFormat="1" x14ac:dyDescent="0.2">
      <c r="A1015" s="68" t="s">
        <v>149</v>
      </c>
      <c r="B1015" s="144">
        <v>912</v>
      </c>
      <c r="C1015" s="65" t="s">
        <v>69</v>
      </c>
      <c r="D1015" s="143" t="s">
        <v>52</v>
      </c>
      <c r="E1015" s="143" t="s">
        <v>324</v>
      </c>
      <c r="F1015" s="54" t="s">
        <v>150</v>
      </c>
      <c r="G1015" s="193">
        <v>300</v>
      </c>
      <c r="H1015" s="193">
        <v>300</v>
      </c>
    </row>
    <row r="1016" spans="1:8" s="56" customFormat="1" x14ac:dyDescent="0.2">
      <c r="A1016" s="33" t="s">
        <v>89</v>
      </c>
      <c r="B1016" s="7">
        <v>912</v>
      </c>
      <c r="C1016" s="32" t="s">
        <v>69</v>
      </c>
      <c r="D1016" s="32" t="s">
        <v>55</v>
      </c>
      <c r="E1016" s="32"/>
      <c r="F1016" s="32"/>
      <c r="G1016" s="186">
        <f t="shared" ref="G1016:H1016" si="292">G1017</f>
        <v>112481</v>
      </c>
      <c r="H1016" s="186">
        <f t="shared" si="292"/>
        <v>118443</v>
      </c>
    </row>
    <row r="1017" spans="1:8" s="56" customFormat="1" ht="55.6" x14ac:dyDescent="0.2">
      <c r="A1017" s="78" t="s">
        <v>748</v>
      </c>
      <c r="B1017" s="7">
        <v>912</v>
      </c>
      <c r="C1017" s="32" t="s">
        <v>69</v>
      </c>
      <c r="D1017" s="32" t="s">
        <v>55</v>
      </c>
      <c r="E1017" s="49" t="s">
        <v>313</v>
      </c>
      <c r="F1017" s="95"/>
      <c r="G1017" s="205">
        <f t="shared" ref="G1017:H1017" si="293">G1018+G1032</f>
        <v>112481</v>
      </c>
      <c r="H1017" s="205">
        <f t="shared" si="293"/>
        <v>118443</v>
      </c>
    </row>
    <row r="1018" spans="1:8" s="56" customFormat="1" ht="31.4" x14ac:dyDescent="0.2">
      <c r="A1018" s="46" t="s">
        <v>326</v>
      </c>
      <c r="B1018" s="7">
        <v>912</v>
      </c>
      <c r="C1018" s="32" t="s">
        <v>69</v>
      </c>
      <c r="D1018" s="32" t="s">
        <v>55</v>
      </c>
      <c r="E1018" s="32" t="s">
        <v>327</v>
      </c>
      <c r="F1018" s="60"/>
      <c r="G1018" s="186">
        <f t="shared" ref="G1018:H1018" si="294">G1019+G1028</f>
        <v>57864</v>
      </c>
      <c r="H1018" s="186">
        <f t="shared" si="294"/>
        <v>57914</v>
      </c>
    </row>
    <row r="1019" spans="1:8" s="56" customFormat="1" ht="47.05" x14ac:dyDescent="0.2">
      <c r="A1019" s="58" t="s">
        <v>328</v>
      </c>
      <c r="B1019" s="36">
        <v>912</v>
      </c>
      <c r="C1019" s="37" t="s">
        <v>69</v>
      </c>
      <c r="D1019" s="37" t="s">
        <v>55</v>
      </c>
      <c r="E1019" s="37" t="s">
        <v>329</v>
      </c>
      <c r="F1019" s="39"/>
      <c r="G1019" s="187">
        <f t="shared" ref="G1019:H1019" si="295">G1020+G1023</f>
        <v>57714</v>
      </c>
      <c r="H1019" s="187">
        <f t="shared" si="295"/>
        <v>57764</v>
      </c>
    </row>
    <row r="1020" spans="1:8" s="56" customFormat="1" x14ac:dyDescent="0.2">
      <c r="A1020" s="41" t="s">
        <v>22</v>
      </c>
      <c r="B1020" s="144">
        <v>912</v>
      </c>
      <c r="C1020" s="143" t="s">
        <v>69</v>
      </c>
      <c r="D1020" s="143" t="s">
        <v>55</v>
      </c>
      <c r="E1020" s="143" t="s">
        <v>329</v>
      </c>
      <c r="F1020" s="143" t="s">
        <v>15</v>
      </c>
      <c r="G1020" s="187">
        <f t="shared" ref="G1020:H1021" si="296">G1021</f>
        <v>420</v>
      </c>
      <c r="H1020" s="187">
        <f t="shared" si="296"/>
        <v>470</v>
      </c>
    </row>
    <row r="1021" spans="1:8" s="56" customFormat="1" ht="31.4" x14ac:dyDescent="0.2">
      <c r="A1021" s="41" t="s">
        <v>17</v>
      </c>
      <c r="B1021" s="144">
        <v>912</v>
      </c>
      <c r="C1021" s="143" t="s">
        <v>69</v>
      </c>
      <c r="D1021" s="143" t="s">
        <v>55</v>
      </c>
      <c r="E1021" s="143" t="s">
        <v>329</v>
      </c>
      <c r="F1021" s="143" t="s">
        <v>16</v>
      </c>
      <c r="G1021" s="187">
        <f t="shared" si="296"/>
        <v>420</v>
      </c>
      <c r="H1021" s="187">
        <f t="shared" si="296"/>
        <v>470</v>
      </c>
    </row>
    <row r="1022" spans="1:8" s="56" customFormat="1" x14ac:dyDescent="0.2">
      <c r="A1022" s="41" t="s">
        <v>829</v>
      </c>
      <c r="B1022" s="144">
        <v>912</v>
      </c>
      <c r="C1022" s="143" t="s">
        <v>69</v>
      </c>
      <c r="D1022" s="143" t="s">
        <v>55</v>
      </c>
      <c r="E1022" s="143" t="s">
        <v>329</v>
      </c>
      <c r="F1022" s="71" t="s">
        <v>128</v>
      </c>
      <c r="G1022" s="188">
        <v>420</v>
      </c>
      <c r="H1022" s="188">
        <v>470</v>
      </c>
    </row>
    <row r="1023" spans="1:8" s="56" customFormat="1" ht="31.4" x14ac:dyDescent="0.2">
      <c r="A1023" s="68" t="s">
        <v>18</v>
      </c>
      <c r="B1023" s="144">
        <v>912</v>
      </c>
      <c r="C1023" s="143" t="s">
        <v>69</v>
      </c>
      <c r="D1023" s="143" t="s">
        <v>55</v>
      </c>
      <c r="E1023" s="143" t="s">
        <v>329</v>
      </c>
      <c r="F1023" s="54" t="s">
        <v>20</v>
      </c>
      <c r="G1023" s="193">
        <f t="shared" ref="G1023:H1023" si="297">G1024+G1026</f>
        <v>57294</v>
      </c>
      <c r="H1023" s="193">
        <f t="shared" si="297"/>
        <v>57294</v>
      </c>
    </row>
    <row r="1024" spans="1:8" s="56" customFormat="1" x14ac:dyDescent="0.2">
      <c r="A1024" s="68" t="s">
        <v>19</v>
      </c>
      <c r="B1024" s="144">
        <v>912</v>
      </c>
      <c r="C1024" s="143" t="s">
        <v>69</v>
      </c>
      <c r="D1024" s="143" t="s">
        <v>55</v>
      </c>
      <c r="E1024" s="143" t="s">
        <v>329</v>
      </c>
      <c r="F1024" s="54" t="s">
        <v>21</v>
      </c>
      <c r="G1024" s="193">
        <f t="shared" ref="G1024:H1024" si="298">G1025</f>
        <v>1500</v>
      </c>
      <c r="H1024" s="193">
        <f t="shared" si="298"/>
        <v>1500</v>
      </c>
    </row>
    <row r="1025" spans="1:8" s="56" customFormat="1" x14ac:dyDescent="0.2">
      <c r="A1025" s="68" t="s">
        <v>149</v>
      </c>
      <c r="B1025" s="144">
        <v>912</v>
      </c>
      <c r="C1025" s="143" t="s">
        <v>69</v>
      </c>
      <c r="D1025" s="143" t="s">
        <v>55</v>
      </c>
      <c r="E1025" s="143" t="s">
        <v>329</v>
      </c>
      <c r="F1025" s="54" t="s">
        <v>150</v>
      </c>
      <c r="G1025" s="193">
        <v>1500</v>
      </c>
      <c r="H1025" s="193">
        <v>1500</v>
      </c>
    </row>
    <row r="1026" spans="1:8" s="56" customFormat="1" ht="31.4" x14ac:dyDescent="0.2">
      <c r="A1026" s="68" t="s">
        <v>27</v>
      </c>
      <c r="B1026" s="144">
        <v>912</v>
      </c>
      <c r="C1026" s="143" t="s">
        <v>69</v>
      </c>
      <c r="D1026" s="143" t="s">
        <v>55</v>
      </c>
      <c r="E1026" s="143" t="s">
        <v>329</v>
      </c>
      <c r="F1026" s="54" t="s">
        <v>0</v>
      </c>
      <c r="G1026" s="193">
        <f t="shared" ref="G1026:H1026" si="299">G1027</f>
        <v>55794</v>
      </c>
      <c r="H1026" s="193">
        <f t="shared" si="299"/>
        <v>55794</v>
      </c>
    </row>
    <row r="1027" spans="1:8" s="56" customFormat="1" ht="94.1" x14ac:dyDescent="0.2">
      <c r="A1027" s="67" t="s">
        <v>665</v>
      </c>
      <c r="B1027" s="144">
        <v>912</v>
      </c>
      <c r="C1027" s="143" t="s">
        <v>69</v>
      </c>
      <c r="D1027" s="143" t="s">
        <v>55</v>
      </c>
      <c r="E1027" s="19" t="s">
        <v>329</v>
      </c>
      <c r="F1027" s="54" t="s">
        <v>669</v>
      </c>
      <c r="G1027" s="193">
        <v>55794</v>
      </c>
      <c r="H1027" s="193">
        <v>55794</v>
      </c>
    </row>
    <row r="1028" spans="1:8" s="56" customFormat="1" ht="31.4" x14ac:dyDescent="0.2">
      <c r="A1028" s="35" t="s">
        <v>752</v>
      </c>
      <c r="B1028" s="36">
        <v>912</v>
      </c>
      <c r="C1028" s="37" t="s">
        <v>69</v>
      </c>
      <c r="D1028" s="37" t="s">
        <v>55</v>
      </c>
      <c r="E1028" s="37" t="s">
        <v>758</v>
      </c>
      <c r="F1028" s="39"/>
      <c r="G1028" s="187">
        <f t="shared" ref="G1028:H1030" si="300">G1029</f>
        <v>150</v>
      </c>
      <c r="H1028" s="187">
        <f t="shared" si="300"/>
        <v>150</v>
      </c>
    </row>
    <row r="1029" spans="1:8" s="56" customFormat="1" ht="31.4" x14ac:dyDescent="0.2">
      <c r="A1029" s="68" t="s">
        <v>18</v>
      </c>
      <c r="B1029" s="144">
        <v>912</v>
      </c>
      <c r="C1029" s="143" t="s">
        <v>69</v>
      </c>
      <c r="D1029" s="143" t="s">
        <v>55</v>
      </c>
      <c r="E1029" s="143" t="s">
        <v>758</v>
      </c>
      <c r="F1029" s="54" t="s">
        <v>20</v>
      </c>
      <c r="G1029" s="193">
        <f t="shared" si="300"/>
        <v>150</v>
      </c>
      <c r="H1029" s="193">
        <f t="shared" si="300"/>
        <v>150</v>
      </c>
    </row>
    <row r="1030" spans="1:8" s="56" customFormat="1" x14ac:dyDescent="0.2">
      <c r="A1030" s="68" t="s">
        <v>19</v>
      </c>
      <c r="B1030" s="144">
        <v>912</v>
      </c>
      <c r="C1030" s="143" t="s">
        <v>69</v>
      </c>
      <c r="D1030" s="143" t="s">
        <v>55</v>
      </c>
      <c r="E1030" s="143" t="s">
        <v>758</v>
      </c>
      <c r="F1030" s="54" t="s">
        <v>21</v>
      </c>
      <c r="G1030" s="193">
        <f t="shared" si="300"/>
        <v>150</v>
      </c>
      <c r="H1030" s="193">
        <f t="shared" si="300"/>
        <v>150</v>
      </c>
    </row>
    <row r="1031" spans="1:8" s="56" customFormat="1" x14ac:dyDescent="0.2">
      <c r="A1031" s="68" t="s">
        <v>149</v>
      </c>
      <c r="B1031" s="144">
        <v>912</v>
      </c>
      <c r="C1031" s="143" t="s">
        <v>69</v>
      </c>
      <c r="D1031" s="143" t="s">
        <v>55</v>
      </c>
      <c r="E1031" s="143" t="s">
        <v>758</v>
      </c>
      <c r="F1031" s="54" t="s">
        <v>150</v>
      </c>
      <c r="G1031" s="193">
        <v>150</v>
      </c>
      <c r="H1031" s="193">
        <v>150</v>
      </c>
    </row>
    <row r="1032" spans="1:8" s="56" customFormat="1" x14ac:dyDescent="0.2">
      <c r="A1032" s="46" t="s">
        <v>578</v>
      </c>
      <c r="B1032" s="7">
        <v>912</v>
      </c>
      <c r="C1032" s="32" t="s">
        <v>69</v>
      </c>
      <c r="D1032" s="32" t="s">
        <v>55</v>
      </c>
      <c r="E1032" s="32" t="s">
        <v>579</v>
      </c>
      <c r="F1032" s="60"/>
      <c r="G1032" s="186">
        <f>G1033+G1037+G1041</f>
        <v>54617</v>
      </c>
      <c r="H1032" s="186">
        <f>H1033+H1037+H1041</f>
        <v>60529</v>
      </c>
    </row>
    <row r="1033" spans="1:8" s="56" customFormat="1" x14ac:dyDescent="0.2">
      <c r="A1033" s="58" t="s">
        <v>580</v>
      </c>
      <c r="B1033" s="36">
        <v>912</v>
      </c>
      <c r="C1033" s="37" t="s">
        <v>69</v>
      </c>
      <c r="D1033" s="37" t="s">
        <v>55</v>
      </c>
      <c r="E1033" s="37" t="s">
        <v>581</v>
      </c>
      <c r="F1033" s="37"/>
      <c r="G1033" s="187">
        <f t="shared" ref="G1033:H1035" si="301">G1034</f>
        <v>53918</v>
      </c>
      <c r="H1033" s="187">
        <f t="shared" si="301"/>
        <v>59830</v>
      </c>
    </row>
    <row r="1034" spans="1:8" s="56" customFormat="1" ht="31.4" x14ac:dyDescent="0.2">
      <c r="A1034" s="68" t="s">
        <v>18</v>
      </c>
      <c r="B1034" s="144">
        <v>912</v>
      </c>
      <c r="C1034" s="143" t="s">
        <v>69</v>
      </c>
      <c r="D1034" s="143" t="s">
        <v>55</v>
      </c>
      <c r="E1034" s="143" t="s">
        <v>581</v>
      </c>
      <c r="F1034" s="19" t="s">
        <v>20</v>
      </c>
      <c r="G1034" s="188">
        <f t="shared" si="301"/>
        <v>53918</v>
      </c>
      <c r="H1034" s="188">
        <f t="shared" si="301"/>
        <v>59830</v>
      </c>
    </row>
    <row r="1035" spans="1:8" s="56" customFormat="1" x14ac:dyDescent="0.2">
      <c r="A1035" s="68" t="s">
        <v>25</v>
      </c>
      <c r="B1035" s="144">
        <v>912</v>
      </c>
      <c r="C1035" s="143" t="s">
        <v>69</v>
      </c>
      <c r="D1035" s="143" t="s">
        <v>55</v>
      </c>
      <c r="E1035" s="143" t="s">
        <v>581</v>
      </c>
      <c r="F1035" s="19" t="s">
        <v>26</v>
      </c>
      <c r="G1035" s="188">
        <f t="shared" si="301"/>
        <v>53918</v>
      </c>
      <c r="H1035" s="188">
        <f t="shared" si="301"/>
        <v>59830</v>
      </c>
    </row>
    <row r="1036" spans="1:8" s="56" customFormat="1" ht="47.05" x14ac:dyDescent="0.2">
      <c r="A1036" s="41" t="s">
        <v>144</v>
      </c>
      <c r="B1036" s="144">
        <v>912</v>
      </c>
      <c r="C1036" s="143" t="s">
        <v>69</v>
      </c>
      <c r="D1036" s="143" t="s">
        <v>55</v>
      </c>
      <c r="E1036" s="143" t="s">
        <v>581</v>
      </c>
      <c r="F1036" s="143" t="s">
        <v>146</v>
      </c>
      <c r="G1036" s="188">
        <v>53918</v>
      </c>
      <c r="H1036" s="188">
        <v>59830</v>
      </c>
    </row>
    <row r="1037" spans="1:8" s="56" customFormat="1" x14ac:dyDescent="0.2">
      <c r="A1037" s="58" t="s">
        <v>582</v>
      </c>
      <c r="B1037" s="36">
        <v>912</v>
      </c>
      <c r="C1037" s="37" t="s">
        <v>69</v>
      </c>
      <c r="D1037" s="37" t="s">
        <v>55</v>
      </c>
      <c r="E1037" s="37" t="s">
        <v>583</v>
      </c>
      <c r="F1037" s="37"/>
      <c r="G1037" s="187">
        <f t="shared" ref="G1037:H1039" si="302">G1038</f>
        <v>29</v>
      </c>
      <c r="H1037" s="187">
        <f t="shared" si="302"/>
        <v>29</v>
      </c>
    </row>
    <row r="1038" spans="1:8" s="56" customFormat="1" ht="31.4" x14ac:dyDescent="0.2">
      <c r="A1038" s="68" t="s">
        <v>18</v>
      </c>
      <c r="B1038" s="144">
        <v>912</v>
      </c>
      <c r="C1038" s="143" t="s">
        <v>69</v>
      </c>
      <c r="D1038" s="143" t="s">
        <v>55</v>
      </c>
      <c r="E1038" s="143" t="s">
        <v>583</v>
      </c>
      <c r="F1038" s="19" t="s">
        <v>20</v>
      </c>
      <c r="G1038" s="193">
        <f t="shared" si="302"/>
        <v>29</v>
      </c>
      <c r="H1038" s="193">
        <f t="shared" si="302"/>
        <v>29</v>
      </c>
    </row>
    <row r="1039" spans="1:8" s="56" customFormat="1" x14ac:dyDescent="0.2">
      <c r="A1039" s="68" t="s">
        <v>25</v>
      </c>
      <c r="B1039" s="144">
        <v>912</v>
      </c>
      <c r="C1039" s="143" t="s">
        <v>69</v>
      </c>
      <c r="D1039" s="143" t="s">
        <v>55</v>
      </c>
      <c r="E1039" s="143" t="s">
        <v>583</v>
      </c>
      <c r="F1039" s="19" t="s">
        <v>26</v>
      </c>
      <c r="G1039" s="193">
        <f t="shared" si="302"/>
        <v>29</v>
      </c>
      <c r="H1039" s="193">
        <f t="shared" si="302"/>
        <v>29</v>
      </c>
    </row>
    <row r="1040" spans="1:8" s="56" customFormat="1" x14ac:dyDescent="0.2">
      <c r="A1040" s="68" t="s">
        <v>138</v>
      </c>
      <c r="B1040" s="144">
        <v>912</v>
      </c>
      <c r="C1040" s="143" t="s">
        <v>69</v>
      </c>
      <c r="D1040" s="143" t="s">
        <v>55</v>
      </c>
      <c r="E1040" s="143" t="s">
        <v>583</v>
      </c>
      <c r="F1040" s="19" t="s">
        <v>145</v>
      </c>
      <c r="G1040" s="193">
        <v>29</v>
      </c>
      <c r="H1040" s="193">
        <v>29</v>
      </c>
    </row>
    <row r="1041" spans="1:8" s="56" customFormat="1" x14ac:dyDescent="0.2">
      <c r="A1041" s="58" t="s">
        <v>316</v>
      </c>
      <c r="B1041" s="36">
        <v>912</v>
      </c>
      <c r="C1041" s="37" t="s">
        <v>69</v>
      </c>
      <c r="D1041" s="37" t="s">
        <v>55</v>
      </c>
      <c r="E1041" s="37" t="s">
        <v>584</v>
      </c>
      <c r="F1041" s="39"/>
      <c r="G1041" s="187">
        <f t="shared" ref="G1041:H1043" si="303">G1042</f>
        <v>670</v>
      </c>
      <c r="H1041" s="187">
        <f t="shared" si="303"/>
        <v>670</v>
      </c>
    </row>
    <row r="1042" spans="1:8" s="56" customFormat="1" ht="31.4" x14ac:dyDescent="0.2">
      <c r="A1042" s="68" t="s">
        <v>18</v>
      </c>
      <c r="B1042" s="144">
        <v>912</v>
      </c>
      <c r="C1042" s="143" t="s">
        <v>69</v>
      </c>
      <c r="D1042" s="143" t="s">
        <v>55</v>
      </c>
      <c r="E1042" s="19" t="s">
        <v>584</v>
      </c>
      <c r="F1042" s="54" t="s">
        <v>20</v>
      </c>
      <c r="G1042" s="193">
        <f t="shared" si="303"/>
        <v>670</v>
      </c>
      <c r="H1042" s="193">
        <f t="shared" si="303"/>
        <v>670</v>
      </c>
    </row>
    <row r="1043" spans="1:8" s="56" customFormat="1" x14ac:dyDescent="0.2">
      <c r="A1043" s="68" t="s">
        <v>25</v>
      </c>
      <c r="B1043" s="144">
        <v>912</v>
      </c>
      <c r="C1043" s="143" t="s">
        <v>69</v>
      </c>
      <c r="D1043" s="143" t="s">
        <v>55</v>
      </c>
      <c r="E1043" s="19" t="s">
        <v>584</v>
      </c>
      <c r="F1043" s="71" t="s">
        <v>26</v>
      </c>
      <c r="G1043" s="193">
        <f t="shared" si="303"/>
        <v>670</v>
      </c>
      <c r="H1043" s="193">
        <f t="shared" si="303"/>
        <v>670</v>
      </c>
    </row>
    <row r="1044" spans="1:8" s="56" customFormat="1" x14ac:dyDescent="0.2">
      <c r="A1044" s="68" t="s">
        <v>138</v>
      </c>
      <c r="B1044" s="144">
        <v>912</v>
      </c>
      <c r="C1044" s="143" t="s">
        <v>69</v>
      </c>
      <c r="D1044" s="143" t="s">
        <v>55</v>
      </c>
      <c r="E1044" s="19" t="s">
        <v>584</v>
      </c>
      <c r="F1044" s="71" t="s">
        <v>145</v>
      </c>
      <c r="G1044" s="193">
        <v>670</v>
      </c>
      <c r="H1044" s="193">
        <v>670</v>
      </c>
    </row>
    <row r="1045" spans="1:8" s="137" customFormat="1" ht="26.4" customHeight="1" x14ac:dyDescent="0.2">
      <c r="A1045" s="31" t="s">
        <v>91</v>
      </c>
      <c r="B1045" s="7">
        <v>912</v>
      </c>
      <c r="C1045" s="32">
        <v>12</v>
      </c>
      <c r="D1045" s="32"/>
      <c r="E1045" s="32"/>
      <c r="F1045" s="32"/>
      <c r="G1045" s="182">
        <f>G1046+G1057+G1068</f>
        <v>45939</v>
      </c>
      <c r="H1045" s="182">
        <f>H1046+H1057+H1068</f>
        <v>49312</v>
      </c>
    </row>
    <row r="1046" spans="1:8" s="138" customFormat="1" ht="20.5" customHeight="1" x14ac:dyDescent="0.2">
      <c r="A1046" s="44" t="s">
        <v>107</v>
      </c>
      <c r="B1046" s="7">
        <v>912</v>
      </c>
      <c r="C1046" s="32">
        <v>12</v>
      </c>
      <c r="D1046" s="32" t="s">
        <v>62</v>
      </c>
      <c r="E1046" s="45"/>
      <c r="F1046" s="19"/>
      <c r="G1046" s="182">
        <f t="shared" ref="G1046:H1047" si="304">G1047</f>
        <v>20417</v>
      </c>
      <c r="H1046" s="182">
        <f t="shared" si="304"/>
        <v>21778</v>
      </c>
    </row>
    <row r="1047" spans="1:8" s="56" customFormat="1" ht="62.75" x14ac:dyDescent="0.2">
      <c r="A1047" s="31" t="s">
        <v>706</v>
      </c>
      <c r="B1047" s="7">
        <v>912</v>
      </c>
      <c r="C1047" s="32">
        <v>12</v>
      </c>
      <c r="D1047" s="7" t="s">
        <v>62</v>
      </c>
      <c r="E1047" s="32" t="s">
        <v>371</v>
      </c>
      <c r="F1047" s="7"/>
      <c r="G1047" s="182">
        <f t="shared" si="304"/>
        <v>20417</v>
      </c>
      <c r="H1047" s="182">
        <f t="shared" si="304"/>
        <v>21778</v>
      </c>
    </row>
    <row r="1048" spans="1:8" s="56" customFormat="1" ht="62.75" x14ac:dyDescent="0.2">
      <c r="A1048" s="31" t="s">
        <v>707</v>
      </c>
      <c r="B1048" s="7">
        <v>912</v>
      </c>
      <c r="C1048" s="32" t="s">
        <v>78</v>
      </c>
      <c r="D1048" s="32" t="s">
        <v>62</v>
      </c>
      <c r="E1048" s="52" t="s">
        <v>372</v>
      </c>
      <c r="F1048" s="63"/>
      <c r="G1048" s="182">
        <f>G1049+G1053</f>
        <v>20417</v>
      </c>
      <c r="H1048" s="182">
        <f>H1049+H1053</f>
        <v>21778</v>
      </c>
    </row>
    <row r="1049" spans="1:8" s="56" customFormat="1" x14ac:dyDescent="0.2">
      <c r="A1049" s="58" t="s">
        <v>657</v>
      </c>
      <c r="B1049" s="36">
        <v>912</v>
      </c>
      <c r="C1049" s="37" t="s">
        <v>78</v>
      </c>
      <c r="D1049" s="37" t="s">
        <v>62</v>
      </c>
      <c r="E1049" s="37" t="s">
        <v>656</v>
      </c>
      <c r="F1049" s="37"/>
      <c r="G1049" s="201">
        <f t="shared" ref="G1049:H1051" si="305">G1050</f>
        <v>0</v>
      </c>
      <c r="H1049" s="201">
        <f t="shared" si="305"/>
        <v>1361</v>
      </c>
    </row>
    <row r="1050" spans="1:8" s="56" customFormat="1" ht="31.4" x14ac:dyDescent="0.2">
      <c r="A1050" s="41" t="s">
        <v>18</v>
      </c>
      <c r="B1050" s="144">
        <v>912</v>
      </c>
      <c r="C1050" s="143" t="s">
        <v>78</v>
      </c>
      <c r="D1050" s="143" t="s">
        <v>62</v>
      </c>
      <c r="E1050" s="143" t="s">
        <v>656</v>
      </c>
      <c r="F1050" s="143" t="s">
        <v>20</v>
      </c>
      <c r="G1050" s="192">
        <f t="shared" si="305"/>
        <v>0</v>
      </c>
      <c r="H1050" s="192">
        <f t="shared" si="305"/>
        <v>1361</v>
      </c>
    </row>
    <row r="1051" spans="1:8" s="56" customFormat="1" x14ac:dyDescent="0.2">
      <c r="A1051" s="41" t="s">
        <v>25</v>
      </c>
      <c r="B1051" s="144">
        <v>912</v>
      </c>
      <c r="C1051" s="143" t="s">
        <v>78</v>
      </c>
      <c r="D1051" s="143" t="s">
        <v>62</v>
      </c>
      <c r="E1051" s="143" t="s">
        <v>656</v>
      </c>
      <c r="F1051" s="143" t="s">
        <v>26</v>
      </c>
      <c r="G1051" s="192">
        <f t="shared" si="305"/>
        <v>0</v>
      </c>
      <c r="H1051" s="192">
        <f t="shared" si="305"/>
        <v>1361</v>
      </c>
    </row>
    <row r="1052" spans="1:8" s="56" customFormat="1" x14ac:dyDescent="0.2">
      <c r="A1052" s="68" t="s">
        <v>138</v>
      </c>
      <c r="B1052" s="144">
        <v>912</v>
      </c>
      <c r="C1052" s="143" t="s">
        <v>78</v>
      </c>
      <c r="D1052" s="143" t="s">
        <v>62</v>
      </c>
      <c r="E1052" s="143" t="s">
        <v>656</v>
      </c>
      <c r="F1052" s="143" t="s">
        <v>145</v>
      </c>
      <c r="G1052" s="192">
        <v>0</v>
      </c>
      <c r="H1052" s="192">
        <v>1361</v>
      </c>
    </row>
    <row r="1053" spans="1:8" s="56" customFormat="1" ht="16.399999999999999" x14ac:dyDescent="0.2">
      <c r="A1053" s="35" t="s">
        <v>638</v>
      </c>
      <c r="B1053" s="36">
        <v>912</v>
      </c>
      <c r="C1053" s="37">
        <v>12</v>
      </c>
      <c r="D1053" s="37" t="s">
        <v>62</v>
      </c>
      <c r="E1053" s="37" t="s">
        <v>637</v>
      </c>
      <c r="F1053" s="142"/>
      <c r="G1053" s="201">
        <f t="shared" ref="G1053:H1055" si="306">G1054</f>
        <v>20417</v>
      </c>
      <c r="H1053" s="201">
        <f t="shared" si="306"/>
        <v>20417</v>
      </c>
    </row>
    <row r="1054" spans="1:8" s="56" customFormat="1" ht="31.4" x14ac:dyDescent="0.2">
      <c r="A1054" s="41" t="s">
        <v>18</v>
      </c>
      <c r="B1054" s="144">
        <v>912</v>
      </c>
      <c r="C1054" s="143" t="s">
        <v>78</v>
      </c>
      <c r="D1054" s="143" t="s">
        <v>62</v>
      </c>
      <c r="E1054" s="143" t="s">
        <v>637</v>
      </c>
      <c r="F1054" s="143" t="s">
        <v>20</v>
      </c>
      <c r="G1054" s="192">
        <f t="shared" si="306"/>
        <v>20417</v>
      </c>
      <c r="H1054" s="192">
        <f t="shared" si="306"/>
        <v>20417</v>
      </c>
    </row>
    <row r="1055" spans="1:8" s="56" customFormat="1" x14ac:dyDescent="0.2">
      <c r="A1055" s="41" t="s">
        <v>25</v>
      </c>
      <c r="B1055" s="144">
        <v>912</v>
      </c>
      <c r="C1055" s="143" t="s">
        <v>78</v>
      </c>
      <c r="D1055" s="143" t="s">
        <v>62</v>
      </c>
      <c r="E1055" s="143" t="s">
        <v>637</v>
      </c>
      <c r="F1055" s="143" t="s">
        <v>26</v>
      </c>
      <c r="G1055" s="192">
        <f t="shared" si="306"/>
        <v>20417</v>
      </c>
      <c r="H1055" s="192">
        <f t="shared" si="306"/>
        <v>20417</v>
      </c>
    </row>
    <row r="1056" spans="1:8" s="56" customFormat="1" ht="47.05" x14ac:dyDescent="0.2">
      <c r="A1056" s="41" t="s">
        <v>144</v>
      </c>
      <c r="B1056" s="144">
        <v>912</v>
      </c>
      <c r="C1056" s="143" t="s">
        <v>78</v>
      </c>
      <c r="D1056" s="143" t="s">
        <v>62</v>
      </c>
      <c r="E1056" s="143" t="s">
        <v>637</v>
      </c>
      <c r="F1056" s="143" t="s">
        <v>146</v>
      </c>
      <c r="G1056" s="192">
        <v>20417</v>
      </c>
      <c r="H1056" s="192">
        <v>20417</v>
      </c>
    </row>
    <row r="1057" spans="1:8" s="138" customFormat="1" ht="20.5" customHeight="1" x14ac:dyDescent="0.2">
      <c r="A1057" s="31" t="s">
        <v>470</v>
      </c>
      <c r="B1057" s="7">
        <v>912</v>
      </c>
      <c r="C1057" s="32" t="s">
        <v>78</v>
      </c>
      <c r="D1057" s="32" t="s">
        <v>52</v>
      </c>
      <c r="E1057" s="32"/>
      <c r="F1057" s="32"/>
      <c r="G1057" s="182">
        <f t="shared" ref="G1057:H1062" si="307">G1058</f>
        <v>13634</v>
      </c>
      <c r="H1057" s="182">
        <f t="shared" si="307"/>
        <v>13634</v>
      </c>
    </row>
    <row r="1058" spans="1:8" s="56" customFormat="1" ht="62.75" x14ac:dyDescent="0.2">
      <c r="A1058" s="31" t="s">
        <v>706</v>
      </c>
      <c r="B1058" s="7">
        <v>912</v>
      </c>
      <c r="C1058" s="32">
        <v>12</v>
      </c>
      <c r="D1058" s="32" t="s">
        <v>52</v>
      </c>
      <c r="E1058" s="32" t="s">
        <v>371</v>
      </c>
      <c r="F1058" s="7"/>
      <c r="G1058" s="182">
        <f>G1060+G1064</f>
        <v>13634</v>
      </c>
      <c r="H1058" s="182">
        <f>H1060+H1064</f>
        <v>13634</v>
      </c>
    </row>
    <row r="1059" spans="1:8" s="56" customFormat="1" ht="62.75" x14ac:dyDescent="0.2">
      <c r="A1059" s="31" t="s">
        <v>707</v>
      </c>
      <c r="B1059" s="7">
        <v>912</v>
      </c>
      <c r="C1059" s="32" t="s">
        <v>78</v>
      </c>
      <c r="D1059" s="32" t="s">
        <v>52</v>
      </c>
      <c r="E1059" s="52" t="s">
        <v>372</v>
      </c>
      <c r="F1059" s="63"/>
      <c r="G1059" s="182">
        <f t="shared" ref="G1059:H1060" si="308">G1060</f>
        <v>13134</v>
      </c>
      <c r="H1059" s="182">
        <f t="shared" si="308"/>
        <v>13134</v>
      </c>
    </row>
    <row r="1060" spans="1:8" s="56" customFormat="1" ht="31.4" x14ac:dyDescent="0.2">
      <c r="A1060" s="35" t="s">
        <v>153</v>
      </c>
      <c r="B1060" s="36">
        <v>912</v>
      </c>
      <c r="C1060" s="37">
        <v>12</v>
      </c>
      <c r="D1060" s="37" t="s">
        <v>52</v>
      </c>
      <c r="E1060" s="37" t="s">
        <v>373</v>
      </c>
      <c r="F1060" s="143"/>
      <c r="G1060" s="201">
        <f t="shared" si="308"/>
        <v>13134</v>
      </c>
      <c r="H1060" s="201">
        <f t="shared" si="308"/>
        <v>13134</v>
      </c>
    </row>
    <row r="1061" spans="1:8" s="56" customFormat="1" x14ac:dyDescent="0.2">
      <c r="A1061" s="40" t="s">
        <v>22</v>
      </c>
      <c r="B1061" s="7">
        <v>912</v>
      </c>
      <c r="C1061" s="32" t="s">
        <v>78</v>
      </c>
      <c r="D1061" s="32" t="s">
        <v>52</v>
      </c>
      <c r="E1061" s="143" t="s">
        <v>373</v>
      </c>
      <c r="F1061" s="143" t="s">
        <v>15</v>
      </c>
      <c r="G1061" s="192">
        <f t="shared" si="307"/>
        <v>13134</v>
      </c>
      <c r="H1061" s="192">
        <f t="shared" si="307"/>
        <v>13134</v>
      </c>
    </row>
    <row r="1062" spans="1:8" s="56" customFormat="1" ht="31.4" x14ac:dyDescent="0.2">
      <c r="A1062" s="40" t="s">
        <v>17</v>
      </c>
      <c r="B1062" s="144">
        <v>912</v>
      </c>
      <c r="C1062" s="143" t="s">
        <v>78</v>
      </c>
      <c r="D1062" s="143" t="s">
        <v>52</v>
      </c>
      <c r="E1062" s="143" t="s">
        <v>373</v>
      </c>
      <c r="F1062" s="143" t="s">
        <v>16</v>
      </c>
      <c r="G1062" s="192">
        <f t="shared" si="307"/>
        <v>13134</v>
      </c>
      <c r="H1062" s="192">
        <f t="shared" si="307"/>
        <v>13134</v>
      </c>
    </row>
    <row r="1063" spans="1:8" s="56" customFormat="1" x14ac:dyDescent="0.25">
      <c r="A1063" s="140" t="s">
        <v>828</v>
      </c>
      <c r="B1063" s="144">
        <v>912</v>
      </c>
      <c r="C1063" s="143" t="s">
        <v>78</v>
      </c>
      <c r="D1063" s="143" t="s">
        <v>52</v>
      </c>
      <c r="E1063" s="143" t="s">
        <v>373</v>
      </c>
      <c r="F1063" s="143" t="s">
        <v>128</v>
      </c>
      <c r="G1063" s="192">
        <v>13134</v>
      </c>
      <c r="H1063" s="192">
        <v>13134</v>
      </c>
    </row>
    <row r="1064" spans="1:8" s="56" customFormat="1" x14ac:dyDescent="0.2">
      <c r="A1064" s="83" t="s">
        <v>598</v>
      </c>
      <c r="B1064" s="36">
        <v>912</v>
      </c>
      <c r="C1064" s="37" t="s">
        <v>78</v>
      </c>
      <c r="D1064" s="37" t="s">
        <v>52</v>
      </c>
      <c r="E1064" s="37" t="s">
        <v>599</v>
      </c>
      <c r="F1064" s="37"/>
      <c r="G1064" s="201">
        <f t="shared" ref="G1064:H1066" si="309">G1065</f>
        <v>500</v>
      </c>
      <c r="H1064" s="201">
        <f t="shared" si="309"/>
        <v>500</v>
      </c>
    </row>
    <row r="1065" spans="1:8" s="56" customFormat="1" x14ac:dyDescent="0.2">
      <c r="A1065" s="40" t="s">
        <v>22</v>
      </c>
      <c r="B1065" s="144">
        <v>912</v>
      </c>
      <c r="C1065" s="143" t="s">
        <v>78</v>
      </c>
      <c r="D1065" s="143" t="s">
        <v>52</v>
      </c>
      <c r="E1065" s="143" t="s">
        <v>599</v>
      </c>
      <c r="F1065" s="143" t="s">
        <v>15</v>
      </c>
      <c r="G1065" s="192">
        <f t="shared" si="309"/>
        <v>500</v>
      </c>
      <c r="H1065" s="192">
        <f t="shared" si="309"/>
        <v>500</v>
      </c>
    </row>
    <row r="1066" spans="1:8" s="56" customFormat="1" ht="31.4" x14ac:dyDescent="0.2">
      <c r="A1066" s="40" t="s">
        <v>17</v>
      </c>
      <c r="B1066" s="36">
        <v>912</v>
      </c>
      <c r="C1066" s="143" t="s">
        <v>78</v>
      </c>
      <c r="D1066" s="143" t="s">
        <v>52</v>
      </c>
      <c r="E1066" s="143" t="s">
        <v>599</v>
      </c>
      <c r="F1066" s="143" t="s">
        <v>16</v>
      </c>
      <c r="G1066" s="192">
        <f t="shared" si="309"/>
        <v>500</v>
      </c>
      <c r="H1066" s="192">
        <f t="shared" si="309"/>
        <v>500</v>
      </c>
    </row>
    <row r="1067" spans="1:8" s="56" customFormat="1" x14ac:dyDescent="0.25">
      <c r="A1067" s="140" t="s">
        <v>828</v>
      </c>
      <c r="B1067" s="43">
        <v>912</v>
      </c>
      <c r="C1067" s="143" t="s">
        <v>78</v>
      </c>
      <c r="D1067" s="143" t="s">
        <v>52</v>
      </c>
      <c r="E1067" s="143" t="s">
        <v>599</v>
      </c>
      <c r="F1067" s="143" t="s">
        <v>128</v>
      </c>
      <c r="G1067" s="192">
        <v>500</v>
      </c>
      <c r="H1067" s="192">
        <v>500</v>
      </c>
    </row>
    <row r="1068" spans="1:8" s="56" customFormat="1" x14ac:dyDescent="0.2">
      <c r="A1068" s="44" t="s">
        <v>108</v>
      </c>
      <c r="B1068" s="43">
        <v>912</v>
      </c>
      <c r="C1068" s="32">
        <v>12</v>
      </c>
      <c r="D1068" s="32" t="s">
        <v>56</v>
      </c>
      <c r="E1068" s="45"/>
      <c r="F1068" s="19"/>
      <c r="G1068" s="182">
        <f>G1069</f>
        <v>11888</v>
      </c>
      <c r="H1068" s="182">
        <f>H1069</f>
        <v>13900</v>
      </c>
    </row>
    <row r="1069" spans="1:8" s="56" customFormat="1" ht="62.75" x14ac:dyDescent="0.2">
      <c r="A1069" s="31" t="s">
        <v>706</v>
      </c>
      <c r="B1069" s="7">
        <v>912</v>
      </c>
      <c r="C1069" s="32">
        <v>12</v>
      </c>
      <c r="D1069" s="7" t="s">
        <v>56</v>
      </c>
      <c r="E1069" s="32" t="s">
        <v>371</v>
      </c>
      <c r="F1069" s="32"/>
      <c r="G1069" s="182">
        <f>G1070+G1087</f>
        <v>11888</v>
      </c>
      <c r="H1069" s="182">
        <f>H1070+H1087</f>
        <v>13900</v>
      </c>
    </row>
    <row r="1070" spans="1:8" s="56" customFormat="1" ht="62.75" x14ac:dyDescent="0.2">
      <c r="A1070" s="31" t="s">
        <v>707</v>
      </c>
      <c r="B1070" s="7">
        <v>912</v>
      </c>
      <c r="C1070" s="32" t="s">
        <v>78</v>
      </c>
      <c r="D1070" s="32" t="s">
        <v>56</v>
      </c>
      <c r="E1070" s="52" t="s">
        <v>372</v>
      </c>
      <c r="F1070" s="63"/>
      <c r="G1070" s="182">
        <f>G1071+G1075+G1079+G1083</f>
        <v>10688</v>
      </c>
      <c r="H1070" s="182">
        <f>H1071+H1075+H1079+H1083</f>
        <v>12700</v>
      </c>
    </row>
    <row r="1071" spans="1:8" s="34" customFormat="1" ht="31.4" x14ac:dyDescent="0.2">
      <c r="A1071" s="83" t="s">
        <v>153</v>
      </c>
      <c r="B1071" s="36">
        <v>912</v>
      </c>
      <c r="C1071" s="37" t="s">
        <v>78</v>
      </c>
      <c r="D1071" s="37" t="s">
        <v>56</v>
      </c>
      <c r="E1071" s="37" t="s">
        <v>373</v>
      </c>
      <c r="F1071" s="37"/>
      <c r="G1071" s="201">
        <f t="shared" ref="G1071:H1085" si="310">G1072</f>
        <v>2700</v>
      </c>
      <c r="H1071" s="201">
        <f t="shared" si="310"/>
        <v>2700</v>
      </c>
    </row>
    <row r="1072" spans="1:8" s="34" customFormat="1" x14ac:dyDescent="0.2">
      <c r="A1072" s="40" t="s">
        <v>22</v>
      </c>
      <c r="B1072" s="43">
        <v>912</v>
      </c>
      <c r="C1072" s="143" t="s">
        <v>78</v>
      </c>
      <c r="D1072" s="143" t="s">
        <v>56</v>
      </c>
      <c r="E1072" s="143" t="s">
        <v>373</v>
      </c>
      <c r="F1072" s="143">
        <v>200</v>
      </c>
      <c r="G1072" s="192">
        <f t="shared" si="310"/>
        <v>2700</v>
      </c>
      <c r="H1072" s="192">
        <f t="shared" si="310"/>
        <v>2700</v>
      </c>
    </row>
    <row r="1073" spans="1:8" s="34" customFormat="1" ht="35.5" customHeight="1" x14ac:dyDescent="0.2">
      <c r="A1073" s="40" t="s">
        <v>17</v>
      </c>
      <c r="B1073" s="43">
        <v>912</v>
      </c>
      <c r="C1073" s="143" t="s">
        <v>78</v>
      </c>
      <c r="D1073" s="143" t="s">
        <v>56</v>
      </c>
      <c r="E1073" s="143" t="s">
        <v>373</v>
      </c>
      <c r="F1073" s="143">
        <v>240</v>
      </c>
      <c r="G1073" s="192">
        <f t="shared" si="310"/>
        <v>2700</v>
      </c>
      <c r="H1073" s="192">
        <f t="shared" si="310"/>
        <v>2700</v>
      </c>
    </row>
    <row r="1074" spans="1:8" s="34" customFormat="1" x14ac:dyDescent="0.25">
      <c r="A1074" s="140" t="s">
        <v>828</v>
      </c>
      <c r="B1074" s="43">
        <v>912</v>
      </c>
      <c r="C1074" s="143" t="s">
        <v>78</v>
      </c>
      <c r="D1074" s="143" t="s">
        <v>56</v>
      </c>
      <c r="E1074" s="143" t="s">
        <v>373</v>
      </c>
      <c r="F1074" s="143" t="s">
        <v>128</v>
      </c>
      <c r="G1074" s="192">
        <v>2700</v>
      </c>
      <c r="H1074" s="192">
        <v>2700</v>
      </c>
    </row>
    <row r="1075" spans="1:8" s="34" customFormat="1" ht="47.05" x14ac:dyDescent="0.2">
      <c r="A1075" s="83" t="s">
        <v>940</v>
      </c>
      <c r="B1075" s="36">
        <v>912</v>
      </c>
      <c r="C1075" s="37" t="s">
        <v>78</v>
      </c>
      <c r="D1075" s="37" t="s">
        <v>56</v>
      </c>
      <c r="E1075" s="37" t="s">
        <v>658</v>
      </c>
      <c r="F1075" s="37"/>
      <c r="G1075" s="201">
        <f t="shared" si="310"/>
        <v>2000</v>
      </c>
      <c r="H1075" s="201">
        <f t="shared" si="310"/>
        <v>2000</v>
      </c>
    </row>
    <row r="1076" spans="1:8" s="34" customFormat="1" x14ac:dyDescent="0.2">
      <c r="A1076" s="40" t="s">
        <v>22</v>
      </c>
      <c r="B1076" s="43">
        <v>912</v>
      </c>
      <c r="C1076" s="143" t="s">
        <v>78</v>
      </c>
      <c r="D1076" s="143" t="s">
        <v>56</v>
      </c>
      <c r="E1076" s="143" t="s">
        <v>658</v>
      </c>
      <c r="F1076" s="143">
        <v>200</v>
      </c>
      <c r="G1076" s="192">
        <f t="shared" si="310"/>
        <v>2000</v>
      </c>
      <c r="H1076" s="192">
        <f t="shared" si="310"/>
        <v>2000</v>
      </c>
    </row>
    <row r="1077" spans="1:8" s="34" customFormat="1" ht="31.4" x14ac:dyDescent="0.2">
      <c r="A1077" s="40" t="s">
        <v>17</v>
      </c>
      <c r="B1077" s="43">
        <v>912</v>
      </c>
      <c r="C1077" s="143" t="s">
        <v>78</v>
      </c>
      <c r="D1077" s="143" t="s">
        <v>56</v>
      </c>
      <c r="E1077" s="143" t="s">
        <v>658</v>
      </c>
      <c r="F1077" s="143">
        <v>240</v>
      </c>
      <c r="G1077" s="192">
        <f t="shared" si="310"/>
        <v>2000</v>
      </c>
      <c r="H1077" s="192">
        <f t="shared" si="310"/>
        <v>2000</v>
      </c>
    </row>
    <row r="1078" spans="1:8" s="34" customFormat="1" x14ac:dyDescent="0.25">
      <c r="A1078" s="140" t="s">
        <v>828</v>
      </c>
      <c r="B1078" s="43">
        <v>912</v>
      </c>
      <c r="C1078" s="143" t="s">
        <v>78</v>
      </c>
      <c r="D1078" s="143" t="s">
        <v>56</v>
      </c>
      <c r="E1078" s="143" t="s">
        <v>658</v>
      </c>
      <c r="F1078" s="143" t="s">
        <v>128</v>
      </c>
      <c r="G1078" s="192">
        <v>2000</v>
      </c>
      <c r="H1078" s="192">
        <v>2000</v>
      </c>
    </row>
    <row r="1079" spans="1:8" s="34" customFormat="1" x14ac:dyDescent="0.2">
      <c r="A1079" s="83" t="s">
        <v>154</v>
      </c>
      <c r="B1079" s="36">
        <v>912</v>
      </c>
      <c r="C1079" s="37" t="s">
        <v>78</v>
      </c>
      <c r="D1079" s="37" t="s">
        <v>56</v>
      </c>
      <c r="E1079" s="37" t="s">
        <v>838</v>
      </c>
      <c r="F1079" s="37"/>
      <c r="G1079" s="201">
        <f t="shared" si="310"/>
        <v>1000</v>
      </c>
      <c r="H1079" s="201">
        <f t="shared" si="310"/>
        <v>1000</v>
      </c>
    </row>
    <row r="1080" spans="1:8" s="34" customFormat="1" x14ac:dyDescent="0.2">
      <c r="A1080" s="40" t="s">
        <v>22</v>
      </c>
      <c r="B1080" s="43">
        <v>912</v>
      </c>
      <c r="C1080" s="143" t="s">
        <v>78</v>
      </c>
      <c r="D1080" s="143" t="s">
        <v>56</v>
      </c>
      <c r="E1080" s="143" t="s">
        <v>838</v>
      </c>
      <c r="F1080" s="143">
        <v>200</v>
      </c>
      <c r="G1080" s="192">
        <f t="shared" si="310"/>
        <v>1000</v>
      </c>
      <c r="H1080" s="192">
        <f t="shared" si="310"/>
        <v>1000</v>
      </c>
    </row>
    <row r="1081" spans="1:8" s="34" customFormat="1" ht="31.4" x14ac:dyDescent="0.2">
      <c r="A1081" s="40" t="s">
        <v>17</v>
      </c>
      <c r="B1081" s="43">
        <v>912</v>
      </c>
      <c r="C1081" s="143" t="s">
        <v>78</v>
      </c>
      <c r="D1081" s="143" t="s">
        <v>56</v>
      </c>
      <c r="E1081" s="143" t="s">
        <v>838</v>
      </c>
      <c r="F1081" s="143">
        <v>240</v>
      </c>
      <c r="G1081" s="192">
        <f t="shared" si="310"/>
        <v>1000</v>
      </c>
      <c r="H1081" s="192">
        <f t="shared" si="310"/>
        <v>1000</v>
      </c>
    </row>
    <row r="1082" spans="1:8" s="34" customFormat="1" x14ac:dyDescent="0.25">
      <c r="A1082" s="140" t="s">
        <v>828</v>
      </c>
      <c r="B1082" s="43">
        <v>912</v>
      </c>
      <c r="C1082" s="143" t="s">
        <v>78</v>
      </c>
      <c r="D1082" s="143" t="s">
        <v>56</v>
      </c>
      <c r="E1082" s="143" t="s">
        <v>838</v>
      </c>
      <c r="F1082" s="143" t="s">
        <v>128</v>
      </c>
      <c r="G1082" s="192">
        <v>1000</v>
      </c>
      <c r="H1082" s="192">
        <v>1000</v>
      </c>
    </row>
    <row r="1083" spans="1:8" s="34" customFormat="1" ht="31.4" x14ac:dyDescent="0.2">
      <c r="A1083" s="83" t="s">
        <v>941</v>
      </c>
      <c r="B1083" s="36">
        <v>912</v>
      </c>
      <c r="C1083" s="37" t="s">
        <v>78</v>
      </c>
      <c r="D1083" s="37" t="s">
        <v>56</v>
      </c>
      <c r="E1083" s="37" t="s">
        <v>839</v>
      </c>
      <c r="F1083" s="37"/>
      <c r="G1083" s="201">
        <f t="shared" si="310"/>
        <v>4988</v>
      </c>
      <c r="H1083" s="201">
        <f t="shared" si="310"/>
        <v>7000</v>
      </c>
    </row>
    <row r="1084" spans="1:8" s="34" customFormat="1" x14ac:dyDescent="0.2">
      <c r="A1084" s="40" t="s">
        <v>22</v>
      </c>
      <c r="B1084" s="43">
        <v>912</v>
      </c>
      <c r="C1084" s="143" t="s">
        <v>78</v>
      </c>
      <c r="D1084" s="143" t="s">
        <v>56</v>
      </c>
      <c r="E1084" s="143" t="s">
        <v>839</v>
      </c>
      <c r="F1084" s="143">
        <v>200</v>
      </c>
      <c r="G1084" s="192">
        <f t="shared" si="310"/>
        <v>4988</v>
      </c>
      <c r="H1084" s="192">
        <f t="shared" si="310"/>
        <v>7000</v>
      </c>
    </row>
    <row r="1085" spans="1:8" s="34" customFormat="1" ht="31.4" x14ac:dyDescent="0.2">
      <c r="A1085" s="40" t="s">
        <v>17</v>
      </c>
      <c r="B1085" s="43">
        <v>912</v>
      </c>
      <c r="C1085" s="143" t="s">
        <v>78</v>
      </c>
      <c r="D1085" s="143" t="s">
        <v>56</v>
      </c>
      <c r="E1085" s="143" t="s">
        <v>839</v>
      </c>
      <c r="F1085" s="143">
        <v>240</v>
      </c>
      <c r="G1085" s="192">
        <f t="shared" si="310"/>
        <v>4988</v>
      </c>
      <c r="H1085" s="192">
        <f t="shared" si="310"/>
        <v>7000</v>
      </c>
    </row>
    <row r="1086" spans="1:8" s="34" customFormat="1" x14ac:dyDescent="0.25">
      <c r="A1086" s="140" t="s">
        <v>828</v>
      </c>
      <c r="B1086" s="43">
        <v>912</v>
      </c>
      <c r="C1086" s="143" t="s">
        <v>78</v>
      </c>
      <c r="D1086" s="143" t="s">
        <v>56</v>
      </c>
      <c r="E1086" s="143" t="s">
        <v>839</v>
      </c>
      <c r="F1086" s="143" t="s">
        <v>128</v>
      </c>
      <c r="G1086" s="192">
        <v>4988</v>
      </c>
      <c r="H1086" s="192">
        <v>7000</v>
      </c>
    </row>
    <row r="1087" spans="1:8" s="34" customFormat="1" ht="47.05" x14ac:dyDescent="0.2">
      <c r="A1087" s="46" t="s">
        <v>842</v>
      </c>
      <c r="B1087" s="7">
        <v>912</v>
      </c>
      <c r="C1087" s="32" t="s">
        <v>78</v>
      </c>
      <c r="D1087" s="32" t="s">
        <v>56</v>
      </c>
      <c r="E1087" s="52" t="s">
        <v>374</v>
      </c>
      <c r="F1087" s="63"/>
      <c r="G1087" s="182">
        <f t="shared" ref="G1087:H1090" si="311">G1088</f>
        <v>1200</v>
      </c>
      <c r="H1087" s="182">
        <f t="shared" si="311"/>
        <v>1200</v>
      </c>
    </row>
    <row r="1088" spans="1:8" s="34" customFormat="1" ht="31.4" x14ac:dyDescent="0.2">
      <c r="A1088" s="83" t="s">
        <v>841</v>
      </c>
      <c r="B1088" s="36">
        <v>912</v>
      </c>
      <c r="C1088" s="37" t="s">
        <v>78</v>
      </c>
      <c r="D1088" s="37" t="s">
        <v>56</v>
      </c>
      <c r="E1088" s="37" t="s">
        <v>840</v>
      </c>
      <c r="F1088" s="143"/>
      <c r="G1088" s="201">
        <f t="shared" si="311"/>
        <v>1200</v>
      </c>
      <c r="H1088" s="201">
        <f t="shared" si="311"/>
        <v>1200</v>
      </c>
    </row>
    <row r="1089" spans="1:8" s="34" customFormat="1" x14ac:dyDescent="0.2">
      <c r="A1089" s="40" t="s">
        <v>22</v>
      </c>
      <c r="B1089" s="43">
        <v>912</v>
      </c>
      <c r="C1089" s="143" t="s">
        <v>78</v>
      </c>
      <c r="D1089" s="143" t="s">
        <v>56</v>
      </c>
      <c r="E1089" s="143" t="s">
        <v>840</v>
      </c>
      <c r="F1089" s="143">
        <v>200</v>
      </c>
      <c r="G1089" s="192">
        <f t="shared" si="311"/>
        <v>1200</v>
      </c>
      <c r="H1089" s="192">
        <f t="shared" si="311"/>
        <v>1200</v>
      </c>
    </row>
    <row r="1090" spans="1:8" s="34" customFormat="1" ht="31.4" x14ac:dyDescent="0.2">
      <c r="A1090" s="40" t="s">
        <v>17</v>
      </c>
      <c r="B1090" s="43">
        <v>912</v>
      </c>
      <c r="C1090" s="143" t="s">
        <v>78</v>
      </c>
      <c r="D1090" s="143" t="s">
        <v>56</v>
      </c>
      <c r="E1090" s="143" t="s">
        <v>840</v>
      </c>
      <c r="F1090" s="143">
        <v>240</v>
      </c>
      <c r="G1090" s="192">
        <f t="shared" si="311"/>
        <v>1200</v>
      </c>
      <c r="H1090" s="192">
        <f t="shared" si="311"/>
        <v>1200</v>
      </c>
    </row>
    <row r="1091" spans="1:8" s="34" customFormat="1" x14ac:dyDescent="0.25">
      <c r="A1091" s="140" t="s">
        <v>828</v>
      </c>
      <c r="B1091" s="43">
        <v>912</v>
      </c>
      <c r="C1091" s="143" t="s">
        <v>78</v>
      </c>
      <c r="D1091" s="143" t="s">
        <v>56</v>
      </c>
      <c r="E1091" s="143" t="s">
        <v>840</v>
      </c>
      <c r="F1091" s="143" t="s">
        <v>128</v>
      </c>
      <c r="G1091" s="192">
        <v>1200</v>
      </c>
      <c r="H1091" s="192">
        <v>1200</v>
      </c>
    </row>
    <row r="1092" spans="1:8" s="13" customFormat="1" ht="37.450000000000003" customHeight="1" x14ac:dyDescent="0.2">
      <c r="A1092" s="8" t="s">
        <v>611</v>
      </c>
      <c r="B1092" s="9">
        <v>915</v>
      </c>
      <c r="C1092" s="9"/>
      <c r="D1092" s="9"/>
      <c r="E1092" s="10"/>
      <c r="F1092" s="10"/>
      <c r="G1092" s="200">
        <f>G1093+G1120+G1197+G1332</f>
        <v>717617</v>
      </c>
      <c r="H1092" s="200">
        <f>H1093+H1120+H1197+H1332</f>
        <v>617082</v>
      </c>
    </row>
    <row r="1093" spans="1:8" s="34" customFormat="1" ht="18.55" x14ac:dyDescent="0.2">
      <c r="A1093" s="77" t="s">
        <v>188</v>
      </c>
      <c r="B1093" s="7">
        <v>915</v>
      </c>
      <c r="C1093" s="10" t="s">
        <v>55</v>
      </c>
      <c r="D1093" s="10"/>
      <c r="E1093" s="10"/>
      <c r="F1093" s="10"/>
      <c r="G1093" s="200">
        <f t="shared" ref="G1093:H1093" si="312">G1094</f>
        <v>3933</v>
      </c>
      <c r="H1093" s="200">
        <f t="shared" si="312"/>
        <v>3933</v>
      </c>
    </row>
    <row r="1094" spans="1:8" s="34" customFormat="1" ht="31.4" x14ac:dyDescent="0.2">
      <c r="A1094" s="33" t="s">
        <v>152</v>
      </c>
      <c r="B1094" s="7">
        <v>915</v>
      </c>
      <c r="C1094" s="32" t="s">
        <v>55</v>
      </c>
      <c r="D1094" s="32" t="s">
        <v>76</v>
      </c>
      <c r="E1094" s="32"/>
      <c r="F1094" s="32"/>
      <c r="G1094" s="206">
        <f t="shared" ref="G1094:H1094" si="313">G1095</f>
        <v>3933</v>
      </c>
      <c r="H1094" s="206">
        <f t="shared" si="313"/>
        <v>3933</v>
      </c>
    </row>
    <row r="1095" spans="1:8" s="34" customFormat="1" ht="37.1" x14ac:dyDescent="0.2">
      <c r="A1095" s="78" t="s">
        <v>648</v>
      </c>
      <c r="B1095" s="7">
        <v>915</v>
      </c>
      <c r="C1095" s="32" t="s">
        <v>55</v>
      </c>
      <c r="D1095" s="32" t="s">
        <v>76</v>
      </c>
      <c r="E1095" s="49" t="s">
        <v>285</v>
      </c>
      <c r="F1095" s="49"/>
      <c r="G1095" s="205">
        <f t="shared" ref="G1095:H1095" si="314">G1096+G1112</f>
        <v>3933</v>
      </c>
      <c r="H1095" s="205">
        <f t="shared" si="314"/>
        <v>3933</v>
      </c>
    </row>
    <row r="1096" spans="1:8" s="47" customFormat="1" ht="32.799999999999997" x14ac:dyDescent="0.2">
      <c r="A1096" s="57" t="s">
        <v>294</v>
      </c>
      <c r="B1096" s="6">
        <v>915</v>
      </c>
      <c r="C1096" s="142" t="s">
        <v>55</v>
      </c>
      <c r="D1096" s="142" t="s">
        <v>76</v>
      </c>
      <c r="E1096" s="142" t="s">
        <v>574</v>
      </c>
      <c r="F1096" s="81"/>
      <c r="G1096" s="190">
        <f t="shared" ref="G1096:H1096" si="315">G1097+G1102</f>
        <v>2412</v>
      </c>
      <c r="H1096" s="190">
        <f t="shared" si="315"/>
        <v>2412</v>
      </c>
    </row>
    <row r="1097" spans="1:8" s="34" customFormat="1" ht="31.4" x14ac:dyDescent="0.2">
      <c r="A1097" s="46" t="s">
        <v>489</v>
      </c>
      <c r="B1097" s="7">
        <v>915</v>
      </c>
      <c r="C1097" s="32" t="s">
        <v>55</v>
      </c>
      <c r="D1097" s="32" t="s">
        <v>76</v>
      </c>
      <c r="E1097" s="32" t="s">
        <v>491</v>
      </c>
      <c r="F1097" s="54"/>
      <c r="G1097" s="186">
        <f t="shared" ref="G1097:H1098" si="316">G1098</f>
        <v>25</v>
      </c>
      <c r="H1097" s="186">
        <f t="shared" si="316"/>
        <v>25</v>
      </c>
    </row>
    <row r="1098" spans="1:8" s="34" customFormat="1" ht="31.4" x14ac:dyDescent="0.2">
      <c r="A1098" s="58" t="s">
        <v>490</v>
      </c>
      <c r="B1098" s="36">
        <v>915</v>
      </c>
      <c r="C1098" s="37" t="s">
        <v>55</v>
      </c>
      <c r="D1098" s="37" t="s">
        <v>76</v>
      </c>
      <c r="E1098" s="37" t="s">
        <v>492</v>
      </c>
      <c r="F1098" s="54"/>
      <c r="G1098" s="187">
        <f t="shared" si="316"/>
        <v>25</v>
      </c>
      <c r="H1098" s="187">
        <f t="shared" si="316"/>
        <v>25</v>
      </c>
    </row>
    <row r="1099" spans="1:8" s="34" customFormat="1" ht="31.4" x14ac:dyDescent="0.2">
      <c r="A1099" s="41" t="s">
        <v>18</v>
      </c>
      <c r="B1099" s="7">
        <v>915</v>
      </c>
      <c r="C1099" s="143" t="s">
        <v>55</v>
      </c>
      <c r="D1099" s="143" t="s">
        <v>76</v>
      </c>
      <c r="E1099" s="143" t="s">
        <v>492</v>
      </c>
      <c r="F1099" s="143">
        <v>600</v>
      </c>
      <c r="G1099" s="188">
        <f t="shared" ref="G1099:H1099" si="317">G1100</f>
        <v>25</v>
      </c>
      <c r="H1099" s="188">
        <f t="shared" si="317"/>
        <v>25</v>
      </c>
    </row>
    <row r="1100" spans="1:8" s="34" customFormat="1" x14ac:dyDescent="0.2">
      <c r="A1100" s="41" t="s">
        <v>187</v>
      </c>
      <c r="B1100" s="144">
        <v>915</v>
      </c>
      <c r="C1100" s="143" t="s">
        <v>55</v>
      </c>
      <c r="D1100" s="143" t="s">
        <v>76</v>
      </c>
      <c r="E1100" s="143" t="s">
        <v>492</v>
      </c>
      <c r="F1100" s="143" t="s">
        <v>21</v>
      </c>
      <c r="G1100" s="188">
        <f t="shared" ref="G1100:H1100" si="318">G1101</f>
        <v>25</v>
      </c>
      <c r="H1100" s="188">
        <f t="shared" si="318"/>
        <v>25</v>
      </c>
    </row>
    <row r="1101" spans="1:8" s="34" customFormat="1" x14ac:dyDescent="0.2">
      <c r="A1101" s="41" t="s">
        <v>149</v>
      </c>
      <c r="B1101" s="144">
        <v>915</v>
      </c>
      <c r="C1101" s="143" t="s">
        <v>55</v>
      </c>
      <c r="D1101" s="143" t="s">
        <v>76</v>
      </c>
      <c r="E1101" s="143" t="s">
        <v>492</v>
      </c>
      <c r="F1101" s="143" t="s">
        <v>150</v>
      </c>
      <c r="G1101" s="188">
        <f>25</f>
        <v>25</v>
      </c>
      <c r="H1101" s="188">
        <f>25</f>
        <v>25</v>
      </c>
    </row>
    <row r="1102" spans="1:8" s="34" customFormat="1" x14ac:dyDescent="0.2">
      <c r="A1102" s="46" t="s">
        <v>398</v>
      </c>
      <c r="B1102" s="7">
        <v>915</v>
      </c>
      <c r="C1102" s="32" t="s">
        <v>55</v>
      </c>
      <c r="D1102" s="32" t="s">
        <v>76</v>
      </c>
      <c r="E1102" s="32" t="s">
        <v>309</v>
      </c>
      <c r="F1102" s="32"/>
      <c r="G1102" s="186">
        <f t="shared" ref="G1102:H1102" si="319">G1103</f>
        <v>2387</v>
      </c>
      <c r="H1102" s="186">
        <f t="shared" si="319"/>
        <v>2387</v>
      </c>
    </row>
    <row r="1103" spans="1:8" s="34" customFormat="1" ht="31.4" x14ac:dyDescent="0.2">
      <c r="A1103" s="58" t="s">
        <v>310</v>
      </c>
      <c r="B1103" s="36">
        <v>915</v>
      </c>
      <c r="C1103" s="37" t="s">
        <v>55</v>
      </c>
      <c r="D1103" s="37" t="s">
        <v>76</v>
      </c>
      <c r="E1103" s="37" t="s">
        <v>311</v>
      </c>
      <c r="F1103" s="37"/>
      <c r="G1103" s="187">
        <f t="shared" ref="G1103:H1103" si="320">G1104+G1107</f>
        <v>2387</v>
      </c>
      <c r="H1103" s="187">
        <f t="shared" si="320"/>
        <v>2387</v>
      </c>
    </row>
    <row r="1104" spans="1:8" s="34" customFormat="1" x14ac:dyDescent="0.2">
      <c r="A1104" s="41" t="s">
        <v>22</v>
      </c>
      <c r="B1104" s="144">
        <v>915</v>
      </c>
      <c r="C1104" s="143" t="s">
        <v>55</v>
      </c>
      <c r="D1104" s="143" t="s">
        <v>76</v>
      </c>
      <c r="E1104" s="143" t="s">
        <v>311</v>
      </c>
      <c r="F1104" s="143" t="s">
        <v>15</v>
      </c>
      <c r="G1104" s="188">
        <f t="shared" ref="G1104:H1105" si="321">G1105</f>
        <v>100</v>
      </c>
      <c r="H1104" s="188">
        <f t="shared" si="321"/>
        <v>100</v>
      </c>
    </row>
    <row r="1105" spans="1:8" s="34" customFormat="1" ht="31.4" x14ac:dyDescent="0.2">
      <c r="A1105" s="41" t="s">
        <v>17</v>
      </c>
      <c r="B1105" s="144">
        <v>915</v>
      </c>
      <c r="C1105" s="143" t="s">
        <v>55</v>
      </c>
      <c r="D1105" s="143" t="s">
        <v>76</v>
      </c>
      <c r="E1105" s="143" t="s">
        <v>311</v>
      </c>
      <c r="F1105" s="143" t="s">
        <v>16</v>
      </c>
      <c r="G1105" s="188">
        <f t="shared" si="321"/>
        <v>100</v>
      </c>
      <c r="H1105" s="188">
        <f t="shared" si="321"/>
        <v>100</v>
      </c>
    </row>
    <row r="1106" spans="1:8" s="34" customFormat="1" x14ac:dyDescent="0.2">
      <c r="A1106" s="41" t="s">
        <v>829</v>
      </c>
      <c r="B1106" s="144">
        <v>915</v>
      </c>
      <c r="C1106" s="143" t="s">
        <v>55</v>
      </c>
      <c r="D1106" s="143" t="s">
        <v>76</v>
      </c>
      <c r="E1106" s="143" t="s">
        <v>311</v>
      </c>
      <c r="F1106" s="143" t="s">
        <v>128</v>
      </c>
      <c r="G1106" s="188">
        <v>100</v>
      </c>
      <c r="H1106" s="188">
        <v>100</v>
      </c>
    </row>
    <row r="1107" spans="1:8" s="34" customFormat="1" ht="31.4" x14ac:dyDescent="0.2">
      <c r="A1107" s="41" t="s">
        <v>18</v>
      </c>
      <c r="B1107" s="144">
        <v>915</v>
      </c>
      <c r="C1107" s="143" t="s">
        <v>55</v>
      </c>
      <c r="D1107" s="143" t="s">
        <v>76</v>
      </c>
      <c r="E1107" s="143" t="s">
        <v>311</v>
      </c>
      <c r="F1107" s="143" t="s">
        <v>20</v>
      </c>
      <c r="G1107" s="188">
        <f t="shared" ref="G1107:H1107" si="322">G1108+G1110</f>
        <v>2287</v>
      </c>
      <c r="H1107" s="188">
        <f t="shared" si="322"/>
        <v>2287</v>
      </c>
    </row>
    <row r="1108" spans="1:8" s="34" customFormat="1" x14ac:dyDescent="0.2">
      <c r="A1108" s="68" t="s">
        <v>25</v>
      </c>
      <c r="B1108" s="144">
        <v>915</v>
      </c>
      <c r="C1108" s="143" t="s">
        <v>55</v>
      </c>
      <c r="D1108" s="143" t="s">
        <v>76</v>
      </c>
      <c r="E1108" s="143" t="s">
        <v>311</v>
      </c>
      <c r="F1108" s="143" t="s">
        <v>26</v>
      </c>
      <c r="G1108" s="188">
        <f t="shared" ref="G1108:H1108" si="323">G1109</f>
        <v>2222</v>
      </c>
      <c r="H1108" s="188">
        <f t="shared" si="323"/>
        <v>2222</v>
      </c>
    </row>
    <row r="1109" spans="1:8" s="34" customFormat="1" x14ac:dyDescent="0.2">
      <c r="A1109" s="68" t="s">
        <v>138</v>
      </c>
      <c r="B1109" s="144">
        <v>915</v>
      </c>
      <c r="C1109" s="143" t="s">
        <v>55</v>
      </c>
      <c r="D1109" s="143" t="s">
        <v>76</v>
      </c>
      <c r="E1109" s="143" t="s">
        <v>311</v>
      </c>
      <c r="F1109" s="143" t="s">
        <v>145</v>
      </c>
      <c r="G1109" s="188">
        <v>2222</v>
      </c>
      <c r="H1109" s="188">
        <v>2222</v>
      </c>
    </row>
    <row r="1110" spans="1:8" s="34" customFormat="1" x14ac:dyDescent="0.2">
      <c r="A1110" s="41" t="s">
        <v>187</v>
      </c>
      <c r="B1110" s="144">
        <v>915</v>
      </c>
      <c r="C1110" s="143" t="s">
        <v>55</v>
      </c>
      <c r="D1110" s="143" t="s">
        <v>76</v>
      </c>
      <c r="E1110" s="143" t="s">
        <v>311</v>
      </c>
      <c r="F1110" s="143" t="s">
        <v>21</v>
      </c>
      <c r="G1110" s="188">
        <f t="shared" ref="G1110:H1110" si="324">G1111</f>
        <v>65</v>
      </c>
      <c r="H1110" s="188">
        <f t="shared" si="324"/>
        <v>65</v>
      </c>
    </row>
    <row r="1111" spans="1:8" s="34" customFormat="1" x14ac:dyDescent="0.2">
      <c r="A1111" s="41" t="s">
        <v>149</v>
      </c>
      <c r="B1111" s="144">
        <v>915</v>
      </c>
      <c r="C1111" s="143" t="s">
        <v>55</v>
      </c>
      <c r="D1111" s="143" t="s">
        <v>76</v>
      </c>
      <c r="E1111" s="143" t="s">
        <v>311</v>
      </c>
      <c r="F1111" s="143" t="s">
        <v>150</v>
      </c>
      <c r="G1111" s="188">
        <v>65</v>
      </c>
      <c r="H1111" s="188">
        <v>65</v>
      </c>
    </row>
    <row r="1112" spans="1:8" s="47" customFormat="1" ht="16.399999999999999" x14ac:dyDescent="0.2">
      <c r="A1112" s="141" t="s">
        <v>493</v>
      </c>
      <c r="B1112" s="6">
        <v>915</v>
      </c>
      <c r="C1112" s="142" t="s">
        <v>55</v>
      </c>
      <c r="D1112" s="142" t="s">
        <v>76</v>
      </c>
      <c r="E1112" s="61" t="s">
        <v>496</v>
      </c>
      <c r="F1112" s="62"/>
      <c r="G1112" s="190">
        <f t="shared" ref="G1112:H1113" si="325">G1113</f>
        <v>1521</v>
      </c>
      <c r="H1112" s="190">
        <f t="shared" si="325"/>
        <v>1521</v>
      </c>
    </row>
    <row r="1113" spans="1:8" s="34" customFormat="1" x14ac:dyDescent="0.2">
      <c r="A1113" s="31" t="s">
        <v>494</v>
      </c>
      <c r="B1113" s="7">
        <v>915</v>
      </c>
      <c r="C1113" s="32" t="s">
        <v>55</v>
      </c>
      <c r="D1113" s="32" t="s">
        <v>76</v>
      </c>
      <c r="E1113" s="32" t="s">
        <v>497</v>
      </c>
      <c r="F1113" s="19"/>
      <c r="G1113" s="186">
        <f t="shared" si="325"/>
        <v>1521</v>
      </c>
      <c r="H1113" s="186">
        <f t="shared" si="325"/>
        <v>1521</v>
      </c>
    </row>
    <row r="1114" spans="1:8" s="34" customFormat="1" x14ac:dyDescent="0.2">
      <c r="A1114" s="58" t="s">
        <v>495</v>
      </c>
      <c r="B1114" s="36">
        <v>915</v>
      </c>
      <c r="C1114" s="37" t="s">
        <v>55</v>
      </c>
      <c r="D1114" s="37" t="s">
        <v>76</v>
      </c>
      <c r="E1114" s="37" t="s">
        <v>498</v>
      </c>
      <c r="F1114" s="37"/>
      <c r="G1114" s="187">
        <f>G1115</f>
        <v>1521</v>
      </c>
      <c r="H1114" s="187">
        <f>H1115</f>
        <v>1521</v>
      </c>
    </row>
    <row r="1115" spans="1:8" s="34" customFormat="1" ht="31.4" x14ac:dyDescent="0.2">
      <c r="A1115" s="41" t="s">
        <v>18</v>
      </c>
      <c r="B1115" s="144">
        <v>915</v>
      </c>
      <c r="C1115" s="143" t="s">
        <v>55</v>
      </c>
      <c r="D1115" s="143" t="s">
        <v>76</v>
      </c>
      <c r="E1115" s="143" t="s">
        <v>498</v>
      </c>
      <c r="F1115" s="143" t="s">
        <v>20</v>
      </c>
      <c r="G1115" s="188">
        <f t="shared" ref="G1115:H1115" si="326">G1116+G1118</f>
        <v>1521</v>
      </c>
      <c r="H1115" s="188">
        <f t="shared" si="326"/>
        <v>1521</v>
      </c>
    </row>
    <row r="1116" spans="1:8" s="34" customFormat="1" x14ac:dyDescent="0.2">
      <c r="A1116" s="68" t="s">
        <v>25</v>
      </c>
      <c r="B1116" s="144">
        <v>915</v>
      </c>
      <c r="C1116" s="143" t="s">
        <v>55</v>
      </c>
      <c r="D1116" s="143" t="s">
        <v>76</v>
      </c>
      <c r="E1116" s="143" t="s">
        <v>498</v>
      </c>
      <c r="F1116" s="143" t="s">
        <v>26</v>
      </c>
      <c r="G1116" s="188">
        <f t="shared" ref="G1116:H1116" si="327">G1117</f>
        <v>891</v>
      </c>
      <c r="H1116" s="188">
        <f t="shared" si="327"/>
        <v>891</v>
      </c>
    </row>
    <row r="1117" spans="1:8" s="34" customFormat="1" x14ac:dyDescent="0.2">
      <c r="A1117" s="68" t="s">
        <v>138</v>
      </c>
      <c r="B1117" s="144">
        <v>915</v>
      </c>
      <c r="C1117" s="143" t="s">
        <v>55</v>
      </c>
      <c r="D1117" s="143" t="s">
        <v>76</v>
      </c>
      <c r="E1117" s="143" t="s">
        <v>498</v>
      </c>
      <c r="F1117" s="143" t="s">
        <v>145</v>
      </c>
      <c r="G1117" s="188">
        <v>891</v>
      </c>
      <c r="H1117" s="188">
        <v>891</v>
      </c>
    </row>
    <row r="1118" spans="1:8" s="34" customFormat="1" x14ac:dyDescent="0.2">
      <c r="A1118" s="41" t="s">
        <v>187</v>
      </c>
      <c r="B1118" s="144">
        <v>915</v>
      </c>
      <c r="C1118" s="143" t="s">
        <v>55</v>
      </c>
      <c r="D1118" s="143" t="s">
        <v>76</v>
      </c>
      <c r="E1118" s="143" t="s">
        <v>498</v>
      </c>
      <c r="F1118" s="143" t="s">
        <v>21</v>
      </c>
      <c r="G1118" s="188">
        <f t="shared" ref="G1118:H1118" si="328">G1119</f>
        <v>630</v>
      </c>
      <c r="H1118" s="188">
        <f t="shared" si="328"/>
        <v>630</v>
      </c>
    </row>
    <row r="1119" spans="1:8" s="34" customFormat="1" x14ac:dyDescent="0.2">
      <c r="A1119" s="41" t="s">
        <v>149</v>
      </c>
      <c r="B1119" s="144">
        <v>915</v>
      </c>
      <c r="C1119" s="143" t="s">
        <v>55</v>
      </c>
      <c r="D1119" s="143" t="s">
        <v>76</v>
      </c>
      <c r="E1119" s="143" t="s">
        <v>498</v>
      </c>
      <c r="F1119" s="143" t="s">
        <v>150</v>
      </c>
      <c r="G1119" s="188">
        <v>630</v>
      </c>
      <c r="H1119" s="188">
        <v>630</v>
      </c>
    </row>
    <row r="1120" spans="1:8" ht="18.55" x14ac:dyDescent="0.2">
      <c r="A1120" s="8" t="s">
        <v>66</v>
      </c>
      <c r="B1120" s="7">
        <v>915</v>
      </c>
      <c r="C1120" s="10" t="s">
        <v>65</v>
      </c>
      <c r="D1120" s="10"/>
      <c r="E1120" s="10"/>
      <c r="F1120" s="10"/>
      <c r="G1120" s="200">
        <f>G1121+G1153</f>
        <v>242309</v>
      </c>
      <c r="H1120" s="200">
        <f>H1121+H1153</f>
        <v>242309</v>
      </c>
    </row>
    <row r="1121" spans="1:8" x14ac:dyDescent="0.2">
      <c r="A1121" s="31" t="s">
        <v>67</v>
      </c>
      <c r="B1121" s="7">
        <v>915</v>
      </c>
      <c r="C1121" s="32" t="s">
        <v>65</v>
      </c>
      <c r="D1121" s="32" t="s">
        <v>55</v>
      </c>
      <c r="E1121" s="32"/>
      <c r="F1121" s="32"/>
      <c r="G1121" s="182">
        <f>G1122+G1142</f>
        <v>214816</v>
      </c>
      <c r="H1121" s="182">
        <f>H1122+H1142</f>
        <v>214816</v>
      </c>
    </row>
    <row r="1122" spans="1:8" ht="31.4" x14ac:dyDescent="0.2">
      <c r="A1122" s="46" t="s">
        <v>643</v>
      </c>
      <c r="B1122" s="7">
        <v>915</v>
      </c>
      <c r="C1122" s="32" t="s">
        <v>65</v>
      </c>
      <c r="D1122" s="32" t="s">
        <v>55</v>
      </c>
      <c r="E1122" s="32" t="s">
        <v>271</v>
      </c>
      <c r="F1122" s="32"/>
      <c r="G1122" s="182">
        <f t="shared" ref="G1122:H1123" si="329">G1123</f>
        <v>214336</v>
      </c>
      <c r="H1122" s="182">
        <f t="shared" si="329"/>
        <v>214336</v>
      </c>
    </row>
    <row r="1123" spans="1:8" ht="32.799999999999997" x14ac:dyDescent="0.2">
      <c r="A1123" s="57" t="s">
        <v>96</v>
      </c>
      <c r="B1123" s="6">
        <v>915</v>
      </c>
      <c r="C1123" s="142" t="s">
        <v>65</v>
      </c>
      <c r="D1123" s="142" t="s">
        <v>55</v>
      </c>
      <c r="E1123" s="142" t="s">
        <v>274</v>
      </c>
      <c r="F1123" s="142"/>
      <c r="G1123" s="191">
        <f t="shared" si="329"/>
        <v>214336</v>
      </c>
      <c r="H1123" s="191">
        <f t="shared" si="329"/>
        <v>214336</v>
      </c>
    </row>
    <row r="1124" spans="1:8" ht="47.05" x14ac:dyDescent="0.2">
      <c r="A1124" s="46" t="s">
        <v>273</v>
      </c>
      <c r="B1124" s="7">
        <v>915</v>
      </c>
      <c r="C1124" s="32" t="s">
        <v>65</v>
      </c>
      <c r="D1124" s="32" t="s">
        <v>55</v>
      </c>
      <c r="E1124" s="52" t="s">
        <v>275</v>
      </c>
      <c r="F1124" s="63"/>
      <c r="G1124" s="182">
        <f>G1125+G1129</f>
        <v>214336</v>
      </c>
      <c r="H1124" s="182">
        <f>H1125+H1129</f>
        <v>214336</v>
      </c>
    </row>
    <row r="1125" spans="1:8" x14ac:dyDescent="0.2">
      <c r="A1125" s="58" t="s">
        <v>42</v>
      </c>
      <c r="B1125" s="36">
        <v>915</v>
      </c>
      <c r="C1125" s="37" t="s">
        <v>65</v>
      </c>
      <c r="D1125" s="37" t="s">
        <v>55</v>
      </c>
      <c r="E1125" s="37" t="s">
        <v>276</v>
      </c>
      <c r="F1125" s="37"/>
      <c r="G1125" s="192">
        <f t="shared" ref="G1125:H1127" si="330">G1126</f>
        <v>580</v>
      </c>
      <c r="H1125" s="192">
        <f t="shared" si="330"/>
        <v>580</v>
      </c>
    </row>
    <row r="1126" spans="1:8" ht="31.4" x14ac:dyDescent="0.2">
      <c r="A1126" s="68" t="s">
        <v>18</v>
      </c>
      <c r="B1126" s="144">
        <v>915</v>
      </c>
      <c r="C1126" s="143" t="s">
        <v>65</v>
      </c>
      <c r="D1126" s="143" t="s">
        <v>55</v>
      </c>
      <c r="E1126" s="143" t="s">
        <v>276</v>
      </c>
      <c r="F1126" s="143" t="s">
        <v>20</v>
      </c>
      <c r="G1126" s="192">
        <f t="shared" si="330"/>
        <v>580</v>
      </c>
      <c r="H1126" s="192">
        <f t="shared" si="330"/>
        <v>580</v>
      </c>
    </row>
    <row r="1127" spans="1:8" x14ac:dyDescent="0.2">
      <c r="A1127" s="68" t="s">
        <v>25</v>
      </c>
      <c r="B1127" s="144">
        <v>915</v>
      </c>
      <c r="C1127" s="143" t="s">
        <v>65</v>
      </c>
      <c r="D1127" s="143" t="s">
        <v>55</v>
      </c>
      <c r="E1127" s="143" t="s">
        <v>276</v>
      </c>
      <c r="F1127" s="143" t="s">
        <v>26</v>
      </c>
      <c r="G1127" s="192">
        <f t="shared" si="330"/>
        <v>580</v>
      </c>
      <c r="H1127" s="192">
        <f t="shared" si="330"/>
        <v>580</v>
      </c>
    </row>
    <row r="1128" spans="1:8" x14ac:dyDescent="0.2">
      <c r="A1128" s="68" t="s">
        <v>138</v>
      </c>
      <c r="B1128" s="144">
        <v>915</v>
      </c>
      <c r="C1128" s="143" t="s">
        <v>65</v>
      </c>
      <c r="D1128" s="143" t="s">
        <v>55</v>
      </c>
      <c r="E1128" s="143" t="s">
        <v>276</v>
      </c>
      <c r="F1128" s="19" t="s">
        <v>145</v>
      </c>
      <c r="G1128" s="192">
        <v>580</v>
      </c>
      <c r="H1128" s="192">
        <v>580</v>
      </c>
    </row>
    <row r="1129" spans="1:8" ht="34.25" x14ac:dyDescent="0.2">
      <c r="A1129" s="99" t="s">
        <v>277</v>
      </c>
      <c r="B1129" s="6">
        <v>915</v>
      </c>
      <c r="C1129" s="142" t="s">
        <v>65</v>
      </c>
      <c r="D1129" s="142" t="s">
        <v>55</v>
      </c>
      <c r="E1129" s="61" t="s">
        <v>280</v>
      </c>
      <c r="F1129" s="142"/>
      <c r="G1129" s="191">
        <f>G1130+G1134+G1138</f>
        <v>213756</v>
      </c>
      <c r="H1129" s="191">
        <f>H1130+H1134+H1138</f>
        <v>213756</v>
      </c>
    </row>
    <row r="1130" spans="1:8" ht="31.4" x14ac:dyDescent="0.2">
      <c r="A1130" s="58" t="s">
        <v>278</v>
      </c>
      <c r="B1130" s="36">
        <v>915</v>
      </c>
      <c r="C1130" s="143" t="s">
        <v>65</v>
      </c>
      <c r="D1130" s="143" t="s">
        <v>55</v>
      </c>
      <c r="E1130" s="55" t="s">
        <v>281</v>
      </c>
      <c r="F1130" s="143"/>
      <c r="G1130" s="192">
        <f t="shared" ref="G1130:H1132" si="331">G1131</f>
        <v>2167</v>
      </c>
      <c r="H1130" s="192">
        <f t="shared" si="331"/>
        <v>2167</v>
      </c>
    </row>
    <row r="1131" spans="1:8" ht="31.4" x14ac:dyDescent="0.2">
      <c r="A1131" s="68" t="s">
        <v>18</v>
      </c>
      <c r="B1131" s="144">
        <v>915</v>
      </c>
      <c r="C1131" s="143" t="s">
        <v>65</v>
      </c>
      <c r="D1131" s="143" t="s">
        <v>55</v>
      </c>
      <c r="E1131" s="45" t="s">
        <v>281</v>
      </c>
      <c r="F1131" s="19" t="s">
        <v>20</v>
      </c>
      <c r="G1131" s="192">
        <f t="shared" si="331"/>
        <v>2167</v>
      </c>
      <c r="H1131" s="192">
        <f t="shared" si="331"/>
        <v>2167</v>
      </c>
    </row>
    <row r="1132" spans="1:8" x14ac:dyDescent="0.2">
      <c r="A1132" s="68" t="s">
        <v>25</v>
      </c>
      <c r="B1132" s="144">
        <v>915</v>
      </c>
      <c r="C1132" s="143" t="s">
        <v>65</v>
      </c>
      <c r="D1132" s="143" t="s">
        <v>55</v>
      </c>
      <c r="E1132" s="45" t="s">
        <v>281</v>
      </c>
      <c r="F1132" s="19" t="s">
        <v>26</v>
      </c>
      <c r="G1132" s="192">
        <f t="shared" si="331"/>
        <v>2167</v>
      </c>
      <c r="H1132" s="192">
        <f t="shared" si="331"/>
        <v>2167</v>
      </c>
    </row>
    <row r="1133" spans="1:8" x14ac:dyDescent="0.2">
      <c r="A1133" s="68" t="s">
        <v>138</v>
      </c>
      <c r="B1133" s="144">
        <v>915</v>
      </c>
      <c r="C1133" s="143" t="s">
        <v>65</v>
      </c>
      <c r="D1133" s="143" t="s">
        <v>55</v>
      </c>
      <c r="E1133" s="45" t="s">
        <v>281</v>
      </c>
      <c r="F1133" s="19" t="s">
        <v>145</v>
      </c>
      <c r="G1133" s="192">
        <v>2167</v>
      </c>
      <c r="H1133" s="192">
        <v>2167</v>
      </c>
    </row>
    <row r="1134" spans="1:8" ht="33.700000000000003" customHeight="1" x14ac:dyDescent="0.2">
      <c r="A1134" s="100" t="s">
        <v>607</v>
      </c>
      <c r="B1134" s="36">
        <v>915</v>
      </c>
      <c r="C1134" s="37" t="s">
        <v>65</v>
      </c>
      <c r="D1134" s="37" t="s">
        <v>55</v>
      </c>
      <c r="E1134" s="53" t="s">
        <v>606</v>
      </c>
      <c r="F1134" s="37"/>
      <c r="G1134" s="201">
        <f t="shared" ref="G1134:H1136" si="332">G1135</f>
        <v>280</v>
      </c>
      <c r="H1134" s="201">
        <f t="shared" si="332"/>
        <v>280</v>
      </c>
    </row>
    <row r="1135" spans="1:8" ht="31.4" x14ac:dyDescent="0.2">
      <c r="A1135" s="67" t="s">
        <v>18</v>
      </c>
      <c r="B1135" s="144">
        <v>915</v>
      </c>
      <c r="C1135" s="143" t="s">
        <v>65</v>
      </c>
      <c r="D1135" s="143" t="s">
        <v>55</v>
      </c>
      <c r="E1135" s="55" t="s">
        <v>606</v>
      </c>
      <c r="F1135" s="19" t="s">
        <v>20</v>
      </c>
      <c r="G1135" s="192">
        <f t="shared" si="332"/>
        <v>280</v>
      </c>
      <c r="H1135" s="192">
        <f t="shared" si="332"/>
        <v>280</v>
      </c>
    </row>
    <row r="1136" spans="1:8" x14ac:dyDescent="0.2">
      <c r="A1136" s="67" t="s">
        <v>25</v>
      </c>
      <c r="B1136" s="43">
        <v>915</v>
      </c>
      <c r="C1136" s="19" t="s">
        <v>65</v>
      </c>
      <c r="D1136" s="19" t="s">
        <v>55</v>
      </c>
      <c r="E1136" s="55" t="s">
        <v>606</v>
      </c>
      <c r="F1136" s="19" t="s">
        <v>26</v>
      </c>
      <c r="G1136" s="192">
        <f t="shared" si="332"/>
        <v>280</v>
      </c>
      <c r="H1136" s="192">
        <f t="shared" si="332"/>
        <v>280</v>
      </c>
    </row>
    <row r="1137" spans="1:8" x14ac:dyDescent="0.2">
      <c r="A1137" s="67" t="s">
        <v>138</v>
      </c>
      <c r="B1137" s="43">
        <v>915</v>
      </c>
      <c r="C1137" s="19" t="s">
        <v>65</v>
      </c>
      <c r="D1137" s="19" t="s">
        <v>55</v>
      </c>
      <c r="E1137" s="55" t="s">
        <v>606</v>
      </c>
      <c r="F1137" s="19" t="s">
        <v>145</v>
      </c>
      <c r="G1137" s="192">
        <v>280</v>
      </c>
      <c r="H1137" s="192">
        <v>280</v>
      </c>
    </row>
    <row r="1138" spans="1:8" ht="31.4" x14ac:dyDescent="0.2">
      <c r="A1138" s="58" t="s">
        <v>279</v>
      </c>
      <c r="B1138" s="36">
        <v>915</v>
      </c>
      <c r="C1138" s="143" t="s">
        <v>65</v>
      </c>
      <c r="D1138" s="143" t="s">
        <v>55</v>
      </c>
      <c r="E1138" s="143" t="s">
        <v>282</v>
      </c>
      <c r="F1138" s="143"/>
      <c r="G1138" s="192">
        <f t="shared" ref="G1138:H1140" si="333">G1139</f>
        <v>211309</v>
      </c>
      <c r="H1138" s="192">
        <f t="shared" si="333"/>
        <v>211309</v>
      </c>
    </row>
    <row r="1139" spans="1:8" ht="31.4" x14ac:dyDescent="0.2">
      <c r="A1139" s="68" t="s">
        <v>18</v>
      </c>
      <c r="B1139" s="144">
        <v>915</v>
      </c>
      <c r="C1139" s="143" t="s">
        <v>65</v>
      </c>
      <c r="D1139" s="143" t="s">
        <v>55</v>
      </c>
      <c r="E1139" s="143" t="s">
        <v>282</v>
      </c>
      <c r="F1139" s="19" t="s">
        <v>20</v>
      </c>
      <c r="G1139" s="192">
        <f>G1140</f>
        <v>211309</v>
      </c>
      <c r="H1139" s="192">
        <f>H1140</f>
        <v>211309</v>
      </c>
    </row>
    <row r="1140" spans="1:8" x14ac:dyDescent="0.2">
      <c r="A1140" s="68" t="s">
        <v>25</v>
      </c>
      <c r="B1140" s="144">
        <v>915</v>
      </c>
      <c r="C1140" s="143" t="s">
        <v>65</v>
      </c>
      <c r="D1140" s="143" t="s">
        <v>55</v>
      </c>
      <c r="E1140" s="143" t="s">
        <v>282</v>
      </c>
      <c r="F1140" s="19" t="s">
        <v>26</v>
      </c>
      <c r="G1140" s="192">
        <f t="shared" si="333"/>
        <v>211309</v>
      </c>
      <c r="H1140" s="192">
        <f t="shared" si="333"/>
        <v>211309</v>
      </c>
    </row>
    <row r="1141" spans="1:8" ht="47.05" x14ac:dyDescent="0.2">
      <c r="A1141" s="41" t="s">
        <v>144</v>
      </c>
      <c r="B1141" s="144">
        <v>915</v>
      </c>
      <c r="C1141" s="143" t="s">
        <v>65</v>
      </c>
      <c r="D1141" s="143" t="s">
        <v>55</v>
      </c>
      <c r="E1141" s="143" t="s">
        <v>282</v>
      </c>
      <c r="F1141" s="143" t="s">
        <v>146</v>
      </c>
      <c r="G1141" s="192">
        <v>211309</v>
      </c>
      <c r="H1141" s="192">
        <v>211309</v>
      </c>
    </row>
    <row r="1142" spans="1:8" ht="60.1" customHeight="1" x14ac:dyDescent="0.3">
      <c r="A1142" s="151" t="s">
        <v>853</v>
      </c>
      <c r="B1142" s="9">
        <v>915</v>
      </c>
      <c r="C1142" s="10" t="s">
        <v>65</v>
      </c>
      <c r="D1142" s="10" t="s">
        <v>55</v>
      </c>
      <c r="E1142" s="152" t="s">
        <v>854</v>
      </c>
      <c r="F1142" s="143"/>
      <c r="G1142" s="200">
        <f t="shared" ref="G1142:H1143" si="334">G1143</f>
        <v>480</v>
      </c>
      <c r="H1142" s="200">
        <f t="shared" si="334"/>
        <v>480</v>
      </c>
    </row>
    <row r="1143" spans="1:8" ht="31.4" x14ac:dyDescent="0.25">
      <c r="A1143" s="131" t="s">
        <v>932</v>
      </c>
      <c r="B1143" s="7">
        <v>915</v>
      </c>
      <c r="C1143" s="32" t="s">
        <v>65</v>
      </c>
      <c r="D1143" s="32" t="s">
        <v>55</v>
      </c>
      <c r="E1143" s="52" t="s">
        <v>855</v>
      </c>
      <c r="F1143" s="143"/>
      <c r="G1143" s="182">
        <f t="shared" si="334"/>
        <v>480</v>
      </c>
      <c r="H1143" s="182">
        <f t="shared" si="334"/>
        <v>480</v>
      </c>
    </row>
    <row r="1144" spans="1:8" ht="31.4" x14ac:dyDescent="0.25">
      <c r="A1144" s="131" t="s">
        <v>933</v>
      </c>
      <c r="B1144" s="7">
        <v>915</v>
      </c>
      <c r="C1144" s="32" t="s">
        <v>65</v>
      </c>
      <c r="D1144" s="32" t="s">
        <v>55</v>
      </c>
      <c r="E1144" s="52" t="s">
        <v>856</v>
      </c>
      <c r="F1144" s="143"/>
      <c r="G1144" s="182">
        <f t="shared" ref="G1144:H1144" si="335">G1145+G1149</f>
        <v>480</v>
      </c>
      <c r="H1144" s="182">
        <f t="shared" si="335"/>
        <v>480</v>
      </c>
    </row>
    <row r="1145" spans="1:8" ht="31.4" x14ac:dyDescent="0.2">
      <c r="A1145" s="58" t="s">
        <v>857</v>
      </c>
      <c r="B1145" s="36">
        <v>915</v>
      </c>
      <c r="C1145" s="37" t="s">
        <v>65</v>
      </c>
      <c r="D1145" s="37" t="s">
        <v>55</v>
      </c>
      <c r="E1145" s="53" t="s">
        <v>859</v>
      </c>
      <c r="F1145" s="97"/>
      <c r="G1145" s="201">
        <f t="shared" ref="G1145:H1147" si="336">G1146</f>
        <v>280</v>
      </c>
      <c r="H1145" s="201">
        <f t="shared" si="336"/>
        <v>280</v>
      </c>
    </row>
    <row r="1146" spans="1:8" ht="31.4" x14ac:dyDescent="0.25">
      <c r="A1146" s="130" t="s">
        <v>18</v>
      </c>
      <c r="B1146" s="144">
        <v>915</v>
      </c>
      <c r="C1146" s="143" t="s">
        <v>65</v>
      </c>
      <c r="D1146" s="143" t="s">
        <v>55</v>
      </c>
      <c r="E1146" s="55" t="s">
        <v>859</v>
      </c>
      <c r="F1146" s="98" t="s">
        <v>20</v>
      </c>
      <c r="G1146" s="192">
        <f t="shared" si="336"/>
        <v>280</v>
      </c>
      <c r="H1146" s="192">
        <f t="shared" si="336"/>
        <v>280</v>
      </c>
    </row>
    <row r="1147" spans="1:8" x14ac:dyDescent="0.25">
      <c r="A1147" s="130" t="s">
        <v>25</v>
      </c>
      <c r="B1147" s="144">
        <v>915</v>
      </c>
      <c r="C1147" s="143" t="s">
        <v>65</v>
      </c>
      <c r="D1147" s="143" t="s">
        <v>55</v>
      </c>
      <c r="E1147" s="55" t="s">
        <v>859</v>
      </c>
      <c r="F1147" s="98" t="s">
        <v>26</v>
      </c>
      <c r="G1147" s="192">
        <f t="shared" si="336"/>
        <v>280</v>
      </c>
      <c r="H1147" s="192">
        <f t="shared" si="336"/>
        <v>280</v>
      </c>
    </row>
    <row r="1148" spans="1:8" x14ac:dyDescent="0.25">
      <c r="A1148" s="130" t="s">
        <v>138</v>
      </c>
      <c r="B1148" s="144">
        <v>915</v>
      </c>
      <c r="C1148" s="143" t="s">
        <v>65</v>
      </c>
      <c r="D1148" s="143" t="s">
        <v>55</v>
      </c>
      <c r="E1148" s="55" t="s">
        <v>859</v>
      </c>
      <c r="F1148" s="98" t="s">
        <v>145</v>
      </c>
      <c r="G1148" s="192">
        <v>280</v>
      </c>
      <c r="H1148" s="192">
        <v>280</v>
      </c>
    </row>
    <row r="1149" spans="1:8" ht="47.05" x14ac:dyDescent="0.25">
      <c r="A1149" s="134" t="s">
        <v>858</v>
      </c>
      <c r="B1149" s="36">
        <v>915</v>
      </c>
      <c r="C1149" s="37" t="s">
        <v>65</v>
      </c>
      <c r="D1149" s="37" t="s">
        <v>55</v>
      </c>
      <c r="E1149" s="37" t="s">
        <v>860</v>
      </c>
      <c r="F1149" s="97"/>
      <c r="G1149" s="201">
        <f t="shared" ref="G1149:H1151" si="337">G1150</f>
        <v>200</v>
      </c>
      <c r="H1149" s="201">
        <f t="shared" si="337"/>
        <v>200</v>
      </c>
    </row>
    <row r="1150" spans="1:8" ht="31.4" x14ac:dyDescent="0.25">
      <c r="A1150" s="130" t="s">
        <v>18</v>
      </c>
      <c r="B1150" s="144">
        <v>915</v>
      </c>
      <c r="C1150" s="143" t="s">
        <v>65</v>
      </c>
      <c r="D1150" s="143" t="s">
        <v>55</v>
      </c>
      <c r="E1150" s="143" t="s">
        <v>860</v>
      </c>
      <c r="F1150" s="98" t="s">
        <v>20</v>
      </c>
      <c r="G1150" s="192">
        <f t="shared" si="337"/>
        <v>200</v>
      </c>
      <c r="H1150" s="192">
        <f t="shared" si="337"/>
        <v>200</v>
      </c>
    </row>
    <row r="1151" spans="1:8" x14ac:dyDescent="0.25">
      <c r="A1151" s="130" t="s">
        <v>25</v>
      </c>
      <c r="B1151" s="144">
        <v>915</v>
      </c>
      <c r="C1151" s="143" t="s">
        <v>65</v>
      </c>
      <c r="D1151" s="143" t="s">
        <v>55</v>
      </c>
      <c r="E1151" s="143" t="s">
        <v>860</v>
      </c>
      <c r="F1151" s="98" t="s">
        <v>26</v>
      </c>
      <c r="G1151" s="192">
        <f t="shared" si="337"/>
        <v>200</v>
      </c>
      <c r="H1151" s="192">
        <f t="shared" si="337"/>
        <v>200</v>
      </c>
    </row>
    <row r="1152" spans="1:8" x14ac:dyDescent="0.25">
      <c r="A1152" s="130" t="s">
        <v>138</v>
      </c>
      <c r="B1152" s="144">
        <v>915</v>
      </c>
      <c r="C1152" s="143" t="s">
        <v>65</v>
      </c>
      <c r="D1152" s="143" t="s">
        <v>55</v>
      </c>
      <c r="E1152" s="143" t="s">
        <v>860</v>
      </c>
      <c r="F1152" s="98" t="s">
        <v>145</v>
      </c>
      <c r="G1152" s="192">
        <v>200</v>
      </c>
      <c r="H1152" s="192">
        <v>200</v>
      </c>
    </row>
    <row r="1153" spans="1:8" ht="16.399999999999999" x14ac:dyDescent="0.2">
      <c r="A1153" s="91" t="s">
        <v>68</v>
      </c>
      <c r="B1153" s="7">
        <v>915</v>
      </c>
      <c r="C1153" s="88" t="s">
        <v>65</v>
      </c>
      <c r="D1153" s="88" t="s">
        <v>65</v>
      </c>
      <c r="E1153" s="142"/>
      <c r="F1153" s="142"/>
      <c r="G1153" s="191">
        <f>G1154</f>
        <v>27493</v>
      </c>
      <c r="H1153" s="191">
        <f>H1154</f>
        <v>27493</v>
      </c>
    </row>
    <row r="1154" spans="1:8" ht="31.4" x14ac:dyDescent="0.2">
      <c r="A1154" s="46" t="s">
        <v>650</v>
      </c>
      <c r="B1154" s="7">
        <v>915</v>
      </c>
      <c r="C1154" s="32" t="s">
        <v>65</v>
      </c>
      <c r="D1154" s="32" t="s">
        <v>65</v>
      </c>
      <c r="E1154" s="32" t="s">
        <v>352</v>
      </c>
      <c r="F1154" s="32"/>
      <c r="G1154" s="182">
        <f>G1155+G1191</f>
        <v>27493</v>
      </c>
      <c r="H1154" s="182">
        <f>H1155+H1191</f>
        <v>27493</v>
      </c>
    </row>
    <row r="1155" spans="1:8" x14ac:dyDescent="0.2">
      <c r="A1155" s="31" t="s">
        <v>114</v>
      </c>
      <c r="B1155" s="7">
        <v>915</v>
      </c>
      <c r="C1155" s="32" t="s">
        <v>65</v>
      </c>
      <c r="D1155" s="32" t="s">
        <v>65</v>
      </c>
      <c r="E1155" s="52" t="s">
        <v>375</v>
      </c>
      <c r="F1155" s="63"/>
      <c r="G1155" s="182">
        <f>G1156+G1163</f>
        <v>26893</v>
      </c>
      <c r="H1155" s="182">
        <f>H1156+H1163</f>
        <v>26893</v>
      </c>
    </row>
    <row r="1156" spans="1:8" ht="31.4" x14ac:dyDescent="0.2">
      <c r="A1156" s="31" t="s">
        <v>404</v>
      </c>
      <c r="B1156" s="7">
        <v>915</v>
      </c>
      <c r="C1156" s="32" t="s">
        <v>65</v>
      </c>
      <c r="D1156" s="32" t="s">
        <v>65</v>
      </c>
      <c r="E1156" s="52" t="s">
        <v>377</v>
      </c>
      <c r="F1156" s="63"/>
      <c r="G1156" s="182">
        <f t="shared" ref="G1156:H1157" si="338">G1157</f>
        <v>4022</v>
      </c>
      <c r="H1156" s="182">
        <f t="shared" si="338"/>
        <v>4022</v>
      </c>
    </row>
    <row r="1157" spans="1:8" ht="31.4" x14ac:dyDescent="0.2">
      <c r="A1157" s="58" t="s">
        <v>620</v>
      </c>
      <c r="B1157" s="36">
        <v>915</v>
      </c>
      <c r="C1157" s="37" t="s">
        <v>65</v>
      </c>
      <c r="D1157" s="37" t="s">
        <v>65</v>
      </c>
      <c r="E1157" s="37" t="s">
        <v>376</v>
      </c>
      <c r="F1157" s="37"/>
      <c r="G1157" s="201">
        <f t="shared" si="338"/>
        <v>4022</v>
      </c>
      <c r="H1157" s="201">
        <f t="shared" si="338"/>
        <v>4022</v>
      </c>
    </row>
    <row r="1158" spans="1:8" ht="31.4" x14ac:dyDescent="0.2">
      <c r="A1158" s="68" t="s">
        <v>18</v>
      </c>
      <c r="B1158" s="43">
        <v>915</v>
      </c>
      <c r="C1158" s="143" t="s">
        <v>65</v>
      </c>
      <c r="D1158" s="143" t="s">
        <v>65</v>
      </c>
      <c r="E1158" s="143" t="s">
        <v>376</v>
      </c>
      <c r="F1158" s="71" t="s">
        <v>20</v>
      </c>
      <c r="G1158" s="192">
        <f>G1159+G1161</f>
        <v>4022</v>
      </c>
      <c r="H1158" s="192">
        <f>H1159+H1161</f>
        <v>4022</v>
      </c>
    </row>
    <row r="1159" spans="1:8" x14ac:dyDescent="0.2">
      <c r="A1159" s="68" t="s">
        <v>25</v>
      </c>
      <c r="B1159" s="43">
        <v>915</v>
      </c>
      <c r="C1159" s="143" t="s">
        <v>65</v>
      </c>
      <c r="D1159" s="143" t="s">
        <v>65</v>
      </c>
      <c r="E1159" s="143" t="s">
        <v>376</v>
      </c>
      <c r="F1159" s="71" t="s">
        <v>26</v>
      </c>
      <c r="G1159" s="192">
        <f>G1160</f>
        <v>140</v>
      </c>
      <c r="H1159" s="192">
        <f>H1160</f>
        <v>140</v>
      </c>
    </row>
    <row r="1160" spans="1:8" x14ac:dyDescent="0.2">
      <c r="A1160" s="41" t="s">
        <v>138</v>
      </c>
      <c r="B1160" s="43">
        <v>915</v>
      </c>
      <c r="C1160" s="143" t="s">
        <v>65</v>
      </c>
      <c r="D1160" s="143" t="s">
        <v>65</v>
      </c>
      <c r="E1160" s="143" t="s">
        <v>376</v>
      </c>
      <c r="F1160" s="71" t="s">
        <v>145</v>
      </c>
      <c r="G1160" s="192">
        <v>140</v>
      </c>
      <c r="H1160" s="192">
        <v>140</v>
      </c>
    </row>
    <row r="1161" spans="1:8" ht="31.4" x14ac:dyDescent="0.2">
      <c r="A1161" s="68" t="s">
        <v>27</v>
      </c>
      <c r="B1161" s="43">
        <v>915</v>
      </c>
      <c r="C1161" s="143" t="s">
        <v>65</v>
      </c>
      <c r="D1161" s="143" t="s">
        <v>65</v>
      </c>
      <c r="E1161" s="143" t="s">
        <v>376</v>
      </c>
      <c r="F1161" s="71" t="s">
        <v>0</v>
      </c>
      <c r="G1161" s="192">
        <f>G1162</f>
        <v>3882</v>
      </c>
      <c r="H1161" s="192">
        <f>H1162</f>
        <v>3882</v>
      </c>
    </row>
    <row r="1162" spans="1:8" s="56" customFormat="1" ht="94.1" x14ac:dyDescent="0.2">
      <c r="A1162" s="41" t="s">
        <v>665</v>
      </c>
      <c r="B1162" s="43">
        <v>915</v>
      </c>
      <c r="C1162" s="143" t="s">
        <v>65</v>
      </c>
      <c r="D1162" s="143" t="s">
        <v>65</v>
      </c>
      <c r="E1162" s="143" t="s">
        <v>376</v>
      </c>
      <c r="F1162" s="54" t="s">
        <v>669</v>
      </c>
      <c r="G1162" s="192">
        <v>3882</v>
      </c>
      <c r="H1162" s="192">
        <v>3882</v>
      </c>
    </row>
    <row r="1163" spans="1:8" ht="31.4" x14ac:dyDescent="0.2">
      <c r="A1163" s="31" t="s">
        <v>378</v>
      </c>
      <c r="B1163" s="7">
        <v>915</v>
      </c>
      <c r="C1163" s="32" t="s">
        <v>65</v>
      </c>
      <c r="D1163" s="32" t="s">
        <v>65</v>
      </c>
      <c r="E1163" s="52" t="s">
        <v>380</v>
      </c>
      <c r="F1163" s="63"/>
      <c r="G1163" s="182">
        <f>G1164+G1170+G1177+G1183+G1187</f>
        <v>22871</v>
      </c>
      <c r="H1163" s="182">
        <f>H1164+H1170+H1177+H1183+H1187</f>
        <v>22871</v>
      </c>
    </row>
    <row r="1164" spans="1:8" x14ac:dyDescent="0.2">
      <c r="A1164" s="58" t="s">
        <v>379</v>
      </c>
      <c r="B1164" s="36">
        <v>915</v>
      </c>
      <c r="C1164" s="37" t="s">
        <v>65</v>
      </c>
      <c r="D1164" s="37" t="s">
        <v>65</v>
      </c>
      <c r="E1164" s="37" t="s">
        <v>431</v>
      </c>
      <c r="F1164" s="37"/>
      <c r="G1164" s="201">
        <f>G1165</f>
        <v>2635</v>
      </c>
      <c r="H1164" s="201">
        <f>H1165</f>
        <v>2635</v>
      </c>
    </row>
    <row r="1165" spans="1:8" ht="31.4" x14ac:dyDescent="0.2">
      <c r="A1165" s="68" t="s">
        <v>18</v>
      </c>
      <c r="B1165" s="43">
        <v>915</v>
      </c>
      <c r="C1165" s="143" t="s">
        <v>65</v>
      </c>
      <c r="D1165" s="143" t="s">
        <v>65</v>
      </c>
      <c r="E1165" s="143" t="s">
        <v>431</v>
      </c>
      <c r="F1165" s="71" t="s">
        <v>20</v>
      </c>
      <c r="G1165" s="192">
        <f>G1166+G1168</f>
        <v>2635</v>
      </c>
      <c r="H1165" s="192">
        <f>H1166+H1168</f>
        <v>2635</v>
      </c>
    </row>
    <row r="1166" spans="1:8" x14ac:dyDescent="0.2">
      <c r="A1166" s="68" t="s">
        <v>25</v>
      </c>
      <c r="B1166" s="43">
        <v>915</v>
      </c>
      <c r="C1166" s="143" t="s">
        <v>65</v>
      </c>
      <c r="D1166" s="143" t="s">
        <v>65</v>
      </c>
      <c r="E1166" s="143" t="s">
        <v>431</v>
      </c>
      <c r="F1166" s="71" t="s">
        <v>26</v>
      </c>
      <c r="G1166" s="192">
        <f>G1167</f>
        <v>290</v>
      </c>
      <c r="H1166" s="192">
        <f>H1167</f>
        <v>290</v>
      </c>
    </row>
    <row r="1167" spans="1:8" x14ac:dyDescent="0.2">
      <c r="A1167" s="41" t="s">
        <v>138</v>
      </c>
      <c r="B1167" s="43">
        <v>915</v>
      </c>
      <c r="C1167" s="143" t="s">
        <v>65</v>
      </c>
      <c r="D1167" s="143" t="s">
        <v>65</v>
      </c>
      <c r="E1167" s="143" t="s">
        <v>431</v>
      </c>
      <c r="F1167" s="71" t="s">
        <v>145</v>
      </c>
      <c r="G1167" s="192">
        <v>290</v>
      </c>
      <c r="H1167" s="192">
        <v>290</v>
      </c>
    </row>
    <row r="1168" spans="1:8" ht="31.4" x14ac:dyDescent="0.2">
      <c r="A1168" s="68" t="s">
        <v>27</v>
      </c>
      <c r="B1168" s="144">
        <v>915</v>
      </c>
      <c r="C1168" s="143" t="s">
        <v>65</v>
      </c>
      <c r="D1168" s="143" t="s">
        <v>65</v>
      </c>
      <c r="E1168" s="143" t="s">
        <v>431</v>
      </c>
      <c r="F1168" s="71" t="s">
        <v>0</v>
      </c>
      <c r="G1168" s="192">
        <f>G1169</f>
        <v>2345</v>
      </c>
      <c r="H1168" s="192">
        <f>H1169</f>
        <v>2345</v>
      </c>
    </row>
    <row r="1169" spans="1:8" s="56" customFormat="1" ht="94.1" x14ac:dyDescent="0.2">
      <c r="A1169" s="41" t="s">
        <v>665</v>
      </c>
      <c r="B1169" s="144">
        <v>915</v>
      </c>
      <c r="C1169" s="143" t="s">
        <v>65</v>
      </c>
      <c r="D1169" s="143" t="s">
        <v>65</v>
      </c>
      <c r="E1169" s="143" t="s">
        <v>431</v>
      </c>
      <c r="F1169" s="54" t="s">
        <v>669</v>
      </c>
      <c r="G1169" s="192">
        <v>2345</v>
      </c>
      <c r="H1169" s="192">
        <v>2345</v>
      </c>
    </row>
    <row r="1170" spans="1:8" ht="31.4" x14ac:dyDescent="0.2">
      <c r="A1170" s="58" t="s">
        <v>429</v>
      </c>
      <c r="B1170" s="36">
        <v>915</v>
      </c>
      <c r="C1170" s="37" t="s">
        <v>65</v>
      </c>
      <c r="D1170" s="37" t="s">
        <v>65</v>
      </c>
      <c r="E1170" s="37" t="s">
        <v>462</v>
      </c>
      <c r="F1170" s="142"/>
      <c r="G1170" s="201">
        <f>G1171+G1174</f>
        <v>690</v>
      </c>
      <c r="H1170" s="201">
        <f>H1171+H1174</f>
        <v>690</v>
      </c>
    </row>
    <row r="1171" spans="1:8" x14ac:dyDescent="0.2">
      <c r="A1171" s="41" t="s">
        <v>22</v>
      </c>
      <c r="B1171" s="144">
        <v>915</v>
      </c>
      <c r="C1171" s="143" t="s">
        <v>65</v>
      </c>
      <c r="D1171" s="143" t="s">
        <v>65</v>
      </c>
      <c r="E1171" s="143" t="s">
        <v>462</v>
      </c>
      <c r="F1171" s="143" t="s">
        <v>15</v>
      </c>
      <c r="G1171" s="192">
        <f t="shared" ref="G1171:H1172" si="339">G1172</f>
        <v>200</v>
      </c>
      <c r="H1171" s="192">
        <f t="shared" si="339"/>
        <v>200</v>
      </c>
    </row>
    <row r="1172" spans="1:8" ht="31.4" x14ac:dyDescent="0.2">
      <c r="A1172" s="41" t="s">
        <v>17</v>
      </c>
      <c r="B1172" s="43">
        <v>915</v>
      </c>
      <c r="C1172" s="143" t="s">
        <v>65</v>
      </c>
      <c r="D1172" s="143" t="s">
        <v>65</v>
      </c>
      <c r="E1172" s="143" t="s">
        <v>462</v>
      </c>
      <c r="F1172" s="143" t="s">
        <v>16</v>
      </c>
      <c r="G1172" s="192">
        <f t="shared" si="339"/>
        <v>200</v>
      </c>
      <c r="H1172" s="192">
        <f t="shared" si="339"/>
        <v>200</v>
      </c>
    </row>
    <row r="1173" spans="1:8" x14ac:dyDescent="0.2">
      <c r="A1173" s="41" t="s">
        <v>829</v>
      </c>
      <c r="B1173" s="43">
        <v>915</v>
      </c>
      <c r="C1173" s="143" t="s">
        <v>65</v>
      </c>
      <c r="D1173" s="143" t="s">
        <v>65</v>
      </c>
      <c r="E1173" s="143" t="s">
        <v>462</v>
      </c>
      <c r="F1173" s="71" t="s">
        <v>128</v>
      </c>
      <c r="G1173" s="192">
        <v>200</v>
      </c>
      <c r="H1173" s="192">
        <v>200</v>
      </c>
    </row>
    <row r="1174" spans="1:8" ht="31.4" x14ac:dyDescent="0.2">
      <c r="A1174" s="68" t="s">
        <v>18</v>
      </c>
      <c r="B1174" s="43">
        <v>915</v>
      </c>
      <c r="C1174" s="143" t="s">
        <v>65</v>
      </c>
      <c r="D1174" s="143" t="s">
        <v>65</v>
      </c>
      <c r="E1174" s="143" t="s">
        <v>462</v>
      </c>
      <c r="F1174" s="71" t="s">
        <v>20</v>
      </c>
      <c r="G1174" s="192">
        <f t="shared" ref="G1174:H1175" si="340">G1175</f>
        <v>490</v>
      </c>
      <c r="H1174" s="192">
        <f t="shared" si="340"/>
        <v>490</v>
      </c>
    </row>
    <row r="1175" spans="1:8" ht="31.4" x14ac:dyDescent="0.2">
      <c r="A1175" s="68" t="s">
        <v>27</v>
      </c>
      <c r="B1175" s="43">
        <v>915</v>
      </c>
      <c r="C1175" s="143" t="s">
        <v>65</v>
      </c>
      <c r="D1175" s="143" t="s">
        <v>65</v>
      </c>
      <c r="E1175" s="143" t="s">
        <v>462</v>
      </c>
      <c r="F1175" s="71" t="s">
        <v>0</v>
      </c>
      <c r="G1175" s="192">
        <f t="shared" si="340"/>
        <v>490</v>
      </c>
      <c r="H1175" s="192">
        <f t="shared" si="340"/>
        <v>490</v>
      </c>
    </row>
    <row r="1176" spans="1:8" s="56" customFormat="1" ht="94.1" x14ac:dyDescent="0.2">
      <c r="A1176" s="41" t="s">
        <v>665</v>
      </c>
      <c r="B1176" s="43">
        <v>915</v>
      </c>
      <c r="C1176" s="143" t="s">
        <v>65</v>
      </c>
      <c r="D1176" s="143" t="s">
        <v>65</v>
      </c>
      <c r="E1176" s="143" t="s">
        <v>462</v>
      </c>
      <c r="F1176" s="54" t="s">
        <v>669</v>
      </c>
      <c r="G1176" s="192">
        <v>490</v>
      </c>
      <c r="H1176" s="192">
        <v>490</v>
      </c>
    </row>
    <row r="1177" spans="1:8" ht="31.4" x14ac:dyDescent="0.2">
      <c r="A1177" s="58" t="s">
        <v>430</v>
      </c>
      <c r="B1177" s="36">
        <v>915</v>
      </c>
      <c r="C1177" s="37" t="s">
        <v>65</v>
      </c>
      <c r="D1177" s="37" t="s">
        <v>65</v>
      </c>
      <c r="E1177" s="37" t="s">
        <v>463</v>
      </c>
      <c r="F1177" s="142"/>
      <c r="G1177" s="201">
        <f>G1178</f>
        <v>880</v>
      </c>
      <c r="H1177" s="201">
        <f>H1178</f>
        <v>880</v>
      </c>
    </row>
    <row r="1178" spans="1:8" ht="31.4" x14ac:dyDescent="0.2">
      <c r="A1178" s="41" t="s">
        <v>18</v>
      </c>
      <c r="B1178" s="43">
        <v>915</v>
      </c>
      <c r="C1178" s="143" t="s">
        <v>65</v>
      </c>
      <c r="D1178" s="143" t="s">
        <v>65</v>
      </c>
      <c r="E1178" s="143" t="s">
        <v>463</v>
      </c>
      <c r="F1178" s="143" t="s">
        <v>20</v>
      </c>
      <c r="G1178" s="192">
        <f>G1179+G1181</f>
        <v>880</v>
      </c>
      <c r="H1178" s="192">
        <f>H1179+H1181</f>
        <v>880</v>
      </c>
    </row>
    <row r="1179" spans="1:8" x14ac:dyDescent="0.2">
      <c r="A1179" s="68" t="s">
        <v>25</v>
      </c>
      <c r="B1179" s="43">
        <v>915</v>
      </c>
      <c r="C1179" s="143" t="s">
        <v>65</v>
      </c>
      <c r="D1179" s="143" t="s">
        <v>65</v>
      </c>
      <c r="E1179" s="143" t="s">
        <v>463</v>
      </c>
      <c r="F1179" s="143" t="s">
        <v>26</v>
      </c>
      <c r="G1179" s="192">
        <f>G1180</f>
        <v>395</v>
      </c>
      <c r="H1179" s="192">
        <f>H1180</f>
        <v>395</v>
      </c>
    </row>
    <row r="1180" spans="1:8" x14ac:dyDescent="0.2">
      <c r="A1180" s="41" t="s">
        <v>138</v>
      </c>
      <c r="B1180" s="43">
        <v>915</v>
      </c>
      <c r="C1180" s="143" t="s">
        <v>65</v>
      </c>
      <c r="D1180" s="143" t="s">
        <v>65</v>
      </c>
      <c r="E1180" s="143" t="s">
        <v>463</v>
      </c>
      <c r="F1180" s="143" t="s">
        <v>145</v>
      </c>
      <c r="G1180" s="192">
        <v>395</v>
      </c>
      <c r="H1180" s="192">
        <v>395</v>
      </c>
    </row>
    <row r="1181" spans="1:8" ht="31.4" x14ac:dyDescent="0.2">
      <c r="A1181" s="68" t="s">
        <v>27</v>
      </c>
      <c r="B1181" s="144">
        <v>915</v>
      </c>
      <c r="C1181" s="143" t="s">
        <v>65</v>
      </c>
      <c r="D1181" s="143" t="s">
        <v>65</v>
      </c>
      <c r="E1181" s="143" t="s">
        <v>463</v>
      </c>
      <c r="F1181" s="143" t="s">
        <v>0</v>
      </c>
      <c r="G1181" s="192">
        <f>G1182</f>
        <v>485</v>
      </c>
      <c r="H1181" s="192">
        <f>H1182</f>
        <v>485</v>
      </c>
    </row>
    <row r="1182" spans="1:8" s="56" customFormat="1" ht="94.1" x14ac:dyDescent="0.2">
      <c r="A1182" s="41" t="s">
        <v>665</v>
      </c>
      <c r="B1182" s="43">
        <v>915</v>
      </c>
      <c r="C1182" s="143" t="s">
        <v>65</v>
      </c>
      <c r="D1182" s="143" t="s">
        <v>65</v>
      </c>
      <c r="E1182" s="143" t="s">
        <v>463</v>
      </c>
      <c r="F1182" s="54" t="s">
        <v>669</v>
      </c>
      <c r="G1182" s="192">
        <v>485</v>
      </c>
      <c r="H1182" s="192">
        <v>485</v>
      </c>
    </row>
    <row r="1183" spans="1:8" s="56" customFormat="1" x14ac:dyDescent="0.2">
      <c r="A1183" s="68" t="s">
        <v>621</v>
      </c>
      <c r="B1183" s="43">
        <v>915</v>
      </c>
      <c r="C1183" s="143" t="s">
        <v>65</v>
      </c>
      <c r="D1183" s="143" t="s">
        <v>65</v>
      </c>
      <c r="E1183" s="143" t="s">
        <v>616</v>
      </c>
      <c r="F1183" s="54"/>
      <c r="G1183" s="192">
        <f>G1184</f>
        <v>18566</v>
      </c>
      <c r="H1183" s="192">
        <f>H1184</f>
        <v>18566</v>
      </c>
    </row>
    <row r="1184" spans="1:8" s="56" customFormat="1" ht="31.4" x14ac:dyDescent="0.2">
      <c r="A1184" s="41" t="s">
        <v>18</v>
      </c>
      <c r="B1184" s="144">
        <v>915</v>
      </c>
      <c r="C1184" s="143" t="s">
        <v>65</v>
      </c>
      <c r="D1184" s="143" t="s">
        <v>65</v>
      </c>
      <c r="E1184" s="143" t="s">
        <v>616</v>
      </c>
      <c r="F1184" s="143" t="s">
        <v>20</v>
      </c>
      <c r="G1184" s="192">
        <f t="shared" ref="G1184:H1185" si="341">G1185</f>
        <v>18566</v>
      </c>
      <c r="H1184" s="192">
        <f t="shared" si="341"/>
        <v>18566</v>
      </c>
    </row>
    <row r="1185" spans="1:8" s="56" customFormat="1" x14ac:dyDescent="0.2">
      <c r="A1185" s="41" t="s">
        <v>25</v>
      </c>
      <c r="B1185" s="144">
        <v>915</v>
      </c>
      <c r="C1185" s="87" t="s">
        <v>65</v>
      </c>
      <c r="D1185" s="87" t="s">
        <v>65</v>
      </c>
      <c r="E1185" s="143" t="s">
        <v>616</v>
      </c>
      <c r="F1185" s="143" t="s">
        <v>26</v>
      </c>
      <c r="G1185" s="192">
        <f t="shared" si="341"/>
        <v>18566</v>
      </c>
      <c r="H1185" s="192">
        <f t="shared" si="341"/>
        <v>18566</v>
      </c>
    </row>
    <row r="1186" spans="1:8" s="56" customFormat="1" ht="47.05" x14ac:dyDescent="0.2">
      <c r="A1186" s="41" t="s">
        <v>144</v>
      </c>
      <c r="B1186" s="144">
        <v>915</v>
      </c>
      <c r="C1186" s="87" t="s">
        <v>65</v>
      </c>
      <c r="D1186" s="87" t="s">
        <v>65</v>
      </c>
      <c r="E1186" s="143" t="s">
        <v>616</v>
      </c>
      <c r="F1186" s="143" t="s">
        <v>146</v>
      </c>
      <c r="G1186" s="192">
        <v>18566</v>
      </c>
      <c r="H1186" s="192">
        <v>18566</v>
      </c>
    </row>
    <row r="1187" spans="1:8" s="56" customFormat="1" x14ac:dyDescent="0.2">
      <c r="A1187" s="58" t="s">
        <v>42</v>
      </c>
      <c r="B1187" s="36">
        <v>915</v>
      </c>
      <c r="C1187" s="37" t="s">
        <v>65</v>
      </c>
      <c r="D1187" s="37" t="s">
        <v>65</v>
      </c>
      <c r="E1187" s="37" t="s">
        <v>615</v>
      </c>
      <c r="F1187" s="39"/>
      <c r="G1187" s="201">
        <f>G1188</f>
        <v>100</v>
      </c>
      <c r="H1187" s="201">
        <f>H1188</f>
        <v>100</v>
      </c>
    </row>
    <row r="1188" spans="1:8" s="56" customFormat="1" ht="31.4" x14ac:dyDescent="0.2">
      <c r="A1188" s="41" t="s">
        <v>18</v>
      </c>
      <c r="B1188" s="144">
        <v>915</v>
      </c>
      <c r="C1188" s="143" t="s">
        <v>65</v>
      </c>
      <c r="D1188" s="143" t="s">
        <v>65</v>
      </c>
      <c r="E1188" s="143" t="s">
        <v>615</v>
      </c>
      <c r="F1188" s="143" t="s">
        <v>20</v>
      </c>
      <c r="G1188" s="192">
        <f t="shared" ref="G1188:H1189" si="342">G1189</f>
        <v>100</v>
      </c>
      <c r="H1188" s="192">
        <f t="shared" si="342"/>
        <v>100</v>
      </c>
    </row>
    <row r="1189" spans="1:8" s="56" customFormat="1" x14ac:dyDescent="0.2">
      <c r="A1189" s="41" t="s">
        <v>25</v>
      </c>
      <c r="B1189" s="144">
        <v>915</v>
      </c>
      <c r="C1189" s="87" t="s">
        <v>65</v>
      </c>
      <c r="D1189" s="87" t="s">
        <v>65</v>
      </c>
      <c r="E1189" s="143" t="s">
        <v>615</v>
      </c>
      <c r="F1189" s="143" t="s">
        <v>26</v>
      </c>
      <c r="G1189" s="192">
        <f t="shared" si="342"/>
        <v>100</v>
      </c>
      <c r="H1189" s="192">
        <f t="shared" si="342"/>
        <v>100</v>
      </c>
    </row>
    <row r="1190" spans="1:8" s="56" customFormat="1" x14ac:dyDescent="0.2">
      <c r="A1190" s="68" t="s">
        <v>138</v>
      </c>
      <c r="B1190" s="144">
        <v>915</v>
      </c>
      <c r="C1190" s="87" t="s">
        <v>65</v>
      </c>
      <c r="D1190" s="87" t="s">
        <v>65</v>
      </c>
      <c r="E1190" s="143" t="s">
        <v>615</v>
      </c>
      <c r="F1190" s="143" t="s">
        <v>145</v>
      </c>
      <c r="G1190" s="192">
        <v>100</v>
      </c>
      <c r="H1190" s="192">
        <v>100</v>
      </c>
    </row>
    <row r="1191" spans="1:8" ht="49.2" x14ac:dyDescent="0.2">
      <c r="A1191" s="141" t="s">
        <v>705</v>
      </c>
      <c r="B1191" s="6">
        <v>915</v>
      </c>
      <c r="C1191" s="142" t="s">
        <v>65</v>
      </c>
      <c r="D1191" s="142" t="s">
        <v>65</v>
      </c>
      <c r="E1191" s="61" t="s">
        <v>353</v>
      </c>
      <c r="F1191" s="62"/>
      <c r="G1191" s="191">
        <f t="shared" ref="G1191:H1195" si="343">G1192</f>
        <v>600</v>
      </c>
      <c r="H1191" s="191">
        <f t="shared" si="343"/>
        <v>600</v>
      </c>
    </row>
    <row r="1192" spans="1:8" ht="31.4" x14ac:dyDescent="0.2">
      <c r="A1192" s="31" t="s">
        <v>354</v>
      </c>
      <c r="B1192" s="7">
        <v>915</v>
      </c>
      <c r="C1192" s="32" t="s">
        <v>65</v>
      </c>
      <c r="D1192" s="32" t="s">
        <v>65</v>
      </c>
      <c r="E1192" s="52" t="s">
        <v>355</v>
      </c>
      <c r="F1192" s="63"/>
      <c r="G1192" s="182">
        <f t="shared" si="343"/>
        <v>600</v>
      </c>
      <c r="H1192" s="182">
        <f t="shared" si="343"/>
        <v>600</v>
      </c>
    </row>
    <row r="1193" spans="1:8" x14ac:dyDescent="0.2">
      <c r="A1193" s="58" t="s">
        <v>93</v>
      </c>
      <c r="B1193" s="36">
        <v>915</v>
      </c>
      <c r="C1193" s="37" t="s">
        <v>65</v>
      </c>
      <c r="D1193" s="37" t="s">
        <v>65</v>
      </c>
      <c r="E1193" s="37" t="s">
        <v>356</v>
      </c>
      <c r="F1193" s="37"/>
      <c r="G1193" s="201">
        <f t="shared" si="343"/>
        <v>600</v>
      </c>
      <c r="H1193" s="201">
        <f t="shared" si="343"/>
        <v>600</v>
      </c>
    </row>
    <row r="1194" spans="1:8" ht="31.4" x14ac:dyDescent="0.2">
      <c r="A1194" s="41" t="s">
        <v>18</v>
      </c>
      <c r="B1194" s="43">
        <v>915</v>
      </c>
      <c r="C1194" s="143" t="s">
        <v>65</v>
      </c>
      <c r="D1194" s="143" t="s">
        <v>65</v>
      </c>
      <c r="E1194" s="143" t="s">
        <v>356</v>
      </c>
      <c r="F1194" s="143" t="s">
        <v>20</v>
      </c>
      <c r="G1194" s="192">
        <f t="shared" si="343"/>
        <v>600</v>
      </c>
      <c r="H1194" s="192">
        <f t="shared" si="343"/>
        <v>600</v>
      </c>
    </row>
    <row r="1195" spans="1:8" ht="31.4" x14ac:dyDescent="0.2">
      <c r="A1195" s="41" t="s">
        <v>170</v>
      </c>
      <c r="B1195" s="43">
        <v>915</v>
      </c>
      <c r="C1195" s="143" t="s">
        <v>65</v>
      </c>
      <c r="D1195" s="143" t="s">
        <v>65</v>
      </c>
      <c r="E1195" s="143" t="s">
        <v>356</v>
      </c>
      <c r="F1195" s="143" t="s">
        <v>0</v>
      </c>
      <c r="G1195" s="192">
        <f t="shared" si="343"/>
        <v>600</v>
      </c>
      <c r="H1195" s="192">
        <f t="shared" si="343"/>
        <v>600</v>
      </c>
    </row>
    <row r="1196" spans="1:8" s="56" customFormat="1" ht="94.1" x14ac:dyDescent="0.2">
      <c r="A1196" s="41" t="s">
        <v>665</v>
      </c>
      <c r="B1196" s="43">
        <v>915</v>
      </c>
      <c r="C1196" s="143" t="s">
        <v>65</v>
      </c>
      <c r="D1196" s="143" t="s">
        <v>65</v>
      </c>
      <c r="E1196" s="143" t="s">
        <v>356</v>
      </c>
      <c r="F1196" s="54" t="s">
        <v>669</v>
      </c>
      <c r="G1196" s="192">
        <v>600</v>
      </c>
      <c r="H1196" s="192">
        <v>600</v>
      </c>
    </row>
    <row r="1197" spans="1:8" ht="18.55" x14ac:dyDescent="0.2">
      <c r="A1197" s="101" t="s">
        <v>60</v>
      </c>
      <c r="B1197" s="7">
        <v>915</v>
      </c>
      <c r="C1197" s="49" t="s">
        <v>61</v>
      </c>
      <c r="D1197" s="49"/>
      <c r="E1197" s="49"/>
      <c r="F1197" s="49"/>
      <c r="G1197" s="220">
        <f>G1198+G1304</f>
        <v>467643</v>
      </c>
      <c r="H1197" s="220">
        <f>H1198+H1304</f>
        <v>367710</v>
      </c>
    </row>
    <row r="1198" spans="1:8" x14ac:dyDescent="0.2">
      <c r="A1198" s="50" t="s">
        <v>63</v>
      </c>
      <c r="B1198" s="7">
        <v>915</v>
      </c>
      <c r="C1198" s="51" t="s">
        <v>61</v>
      </c>
      <c r="D1198" s="51" t="s">
        <v>62</v>
      </c>
      <c r="E1198" s="51"/>
      <c r="F1198" s="51"/>
      <c r="G1198" s="221">
        <f>G1199+G1295</f>
        <v>448603</v>
      </c>
      <c r="H1198" s="221">
        <f>H1199+H1295</f>
        <v>348603</v>
      </c>
    </row>
    <row r="1199" spans="1:8" ht="31.4" x14ac:dyDescent="0.2">
      <c r="A1199" s="46" t="s">
        <v>708</v>
      </c>
      <c r="B1199" s="7">
        <v>915</v>
      </c>
      <c r="C1199" s="32" t="s">
        <v>61</v>
      </c>
      <c r="D1199" s="32" t="s">
        <v>62</v>
      </c>
      <c r="E1199" s="32" t="s">
        <v>366</v>
      </c>
      <c r="F1199" s="32"/>
      <c r="G1199" s="182">
        <f>G1200+G1260</f>
        <v>448395</v>
      </c>
      <c r="H1199" s="182">
        <f>H1200+H1260</f>
        <v>348395</v>
      </c>
    </row>
    <row r="1200" spans="1:8" ht="31.4" x14ac:dyDescent="0.2">
      <c r="A1200" s="31" t="s">
        <v>381</v>
      </c>
      <c r="B1200" s="7">
        <v>915</v>
      </c>
      <c r="C1200" s="32" t="s">
        <v>61</v>
      </c>
      <c r="D1200" s="32" t="s">
        <v>62</v>
      </c>
      <c r="E1200" s="52" t="s">
        <v>385</v>
      </c>
      <c r="F1200" s="63"/>
      <c r="G1200" s="182">
        <f>G1201+G1218+G1254</f>
        <v>417275</v>
      </c>
      <c r="H1200" s="182">
        <f>H1201+H1218+H1254</f>
        <v>317275</v>
      </c>
    </row>
    <row r="1201" spans="1:8" ht="16.399999999999999" x14ac:dyDescent="0.2">
      <c r="A1201" s="46" t="s">
        <v>382</v>
      </c>
      <c r="B1201" s="6">
        <v>915</v>
      </c>
      <c r="C1201" s="32" t="s">
        <v>61</v>
      </c>
      <c r="D1201" s="32" t="s">
        <v>62</v>
      </c>
      <c r="E1201" s="52" t="s">
        <v>386</v>
      </c>
      <c r="F1201" s="32"/>
      <c r="G1201" s="182">
        <f>G1202+G1206+G1210+G1214</f>
        <v>51252</v>
      </c>
      <c r="H1201" s="182">
        <f>H1202+H1206+H1210+H1214</f>
        <v>51252</v>
      </c>
    </row>
    <row r="1202" spans="1:8" ht="16.399999999999999" x14ac:dyDescent="0.2">
      <c r="A1202" s="57" t="s">
        <v>115</v>
      </c>
      <c r="B1202" s="6">
        <v>915</v>
      </c>
      <c r="C1202" s="142" t="s">
        <v>61</v>
      </c>
      <c r="D1202" s="142" t="s">
        <v>62</v>
      </c>
      <c r="E1202" s="142" t="s">
        <v>387</v>
      </c>
      <c r="F1202" s="142"/>
      <c r="G1202" s="191">
        <f t="shared" ref="G1202:H1204" si="344">G1203</f>
        <v>2040</v>
      </c>
      <c r="H1202" s="191">
        <f t="shared" si="344"/>
        <v>2040</v>
      </c>
    </row>
    <row r="1203" spans="1:8" ht="31.4" x14ac:dyDescent="0.2">
      <c r="A1203" s="68" t="s">
        <v>18</v>
      </c>
      <c r="B1203" s="43">
        <v>915</v>
      </c>
      <c r="C1203" s="143" t="s">
        <v>61</v>
      </c>
      <c r="D1203" s="143" t="s">
        <v>62</v>
      </c>
      <c r="E1203" s="143" t="s">
        <v>387</v>
      </c>
      <c r="F1203" s="143" t="s">
        <v>20</v>
      </c>
      <c r="G1203" s="201">
        <f t="shared" si="344"/>
        <v>2040</v>
      </c>
      <c r="H1203" s="201">
        <f t="shared" si="344"/>
        <v>2040</v>
      </c>
    </row>
    <row r="1204" spans="1:8" x14ac:dyDescent="0.2">
      <c r="A1204" s="41" t="s">
        <v>25</v>
      </c>
      <c r="B1204" s="43">
        <v>915</v>
      </c>
      <c r="C1204" s="143" t="s">
        <v>61</v>
      </c>
      <c r="D1204" s="143" t="s">
        <v>62</v>
      </c>
      <c r="E1204" s="143" t="s">
        <v>387</v>
      </c>
      <c r="F1204" s="143" t="s">
        <v>26</v>
      </c>
      <c r="G1204" s="192">
        <f t="shared" si="344"/>
        <v>2040</v>
      </c>
      <c r="H1204" s="192">
        <f t="shared" si="344"/>
        <v>2040</v>
      </c>
    </row>
    <row r="1205" spans="1:8" x14ac:dyDescent="0.2">
      <c r="A1205" s="41" t="s">
        <v>138</v>
      </c>
      <c r="B1205" s="43">
        <v>915</v>
      </c>
      <c r="C1205" s="143" t="s">
        <v>61</v>
      </c>
      <c r="D1205" s="143" t="s">
        <v>62</v>
      </c>
      <c r="E1205" s="143" t="s">
        <v>387</v>
      </c>
      <c r="F1205" s="143" t="s">
        <v>145</v>
      </c>
      <c r="G1205" s="192">
        <v>2040</v>
      </c>
      <c r="H1205" s="192">
        <v>2040</v>
      </c>
    </row>
    <row r="1206" spans="1:8" x14ac:dyDescent="0.2">
      <c r="A1206" s="58" t="s">
        <v>116</v>
      </c>
      <c r="B1206" s="36">
        <v>915</v>
      </c>
      <c r="C1206" s="37" t="s">
        <v>61</v>
      </c>
      <c r="D1206" s="37" t="s">
        <v>62</v>
      </c>
      <c r="E1206" s="37" t="s">
        <v>388</v>
      </c>
      <c r="F1206" s="37"/>
      <c r="G1206" s="201">
        <f t="shared" ref="G1206:H1212" si="345">G1207</f>
        <v>828</v>
      </c>
      <c r="H1206" s="201">
        <f t="shared" si="345"/>
        <v>828</v>
      </c>
    </row>
    <row r="1207" spans="1:8" ht="31.4" x14ac:dyDescent="0.2">
      <c r="A1207" s="68" t="s">
        <v>18</v>
      </c>
      <c r="B1207" s="43">
        <v>915</v>
      </c>
      <c r="C1207" s="143" t="s">
        <v>61</v>
      </c>
      <c r="D1207" s="143" t="s">
        <v>62</v>
      </c>
      <c r="E1207" s="143" t="s">
        <v>388</v>
      </c>
      <c r="F1207" s="143" t="s">
        <v>20</v>
      </c>
      <c r="G1207" s="192">
        <f t="shared" si="345"/>
        <v>828</v>
      </c>
      <c r="H1207" s="192">
        <f t="shared" si="345"/>
        <v>828</v>
      </c>
    </row>
    <row r="1208" spans="1:8" x14ac:dyDescent="0.2">
      <c r="A1208" s="41" t="s">
        <v>25</v>
      </c>
      <c r="B1208" s="43">
        <v>915</v>
      </c>
      <c r="C1208" s="143" t="s">
        <v>61</v>
      </c>
      <c r="D1208" s="143" t="s">
        <v>62</v>
      </c>
      <c r="E1208" s="143" t="s">
        <v>388</v>
      </c>
      <c r="F1208" s="143" t="s">
        <v>26</v>
      </c>
      <c r="G1208" s="192">
        <f t="shared" si="345"/>
        <v>828</v>
      </c>
      <c r="H1208" s="192">
        <f t="shared" si="345"/>
        <v>828</v>
      </c>
    </row>
    <row r="1209" spans="1:8" x14ac:dyDescent="0.2">
      <c r="A1209" s="41" t="s">
        <v>138</v>
      </c>
      <c r="B1209" s="43">
        <v>915</v>
      </c>
      <c r="C1209" s="143" t="s">
        <v>61</v>
      </c>
      <c r="D1209" s="143" t="s">
        <v>62</v>
      </c>
      <c r="E1209" s="143" t="s">
        <v>388</v>
      </c>
      <c r="F1209" s="143" t="s">
        <v>145</v>
      </c>
      <c r="G1209" s="192">
        <v>828</v>
      </c>
      <c r="H1209" s="192">
        <v>828</v>
      </c>
    </row>
    <row r="1210" spans="1:8" x14ac:dyDescent="0.2">
      <c r="A1210" s="58" t="s">
        <v>679</v>
      </c>
      <c r="B1210" s="36">
        <v>915</v>
      </c>
      <c r="C1210" s="37" t="s">
        <v>61</v>
      </c>
      <c r="D1210" s="37" t="s">
        <v>62</v>
      </c>
      <c r="E1210" s="37" t="s">
        <v>678</v>
      </c>
      <c r="F1210" s="37"/>
      <c r="G1210" s="201">
        <f t="shared" si="345"/>
        <v>200</v>
      </c>
      <c r="H1210" s="201">
        <f t="shared" si="345"/>
        <v>200</v>
      </c>
    </row>
    <row r="1211" spans="1:8" ht="31.4" x14ac:dyDescent="0.2">
      <c r="A1211" s="68" t="s">
        <v>18</v>
      </c>
      <c r="B1211" s="43">
        <v>915</v>
      </c>
      <c r="C1211" s="143" t="s">
        <v>61</v>
      </c>
      <c r="D1211" s="143" t="s">
        <v>62</v>
      </c>
      <c r="E1211" s="143" t="s">
        <v>678</v>
      </c>
      <c r="F1211" s="143" t="s">
        <v>20</v>
      </c>
      <c r="G1211" s="192">
        <f t="shared" si="345"/>
        <v>200</v>
      </c>
      <c r="H1211" s="192">
        <f t="shared" si="345"/>
        <v>200</v>
      </c>
    </row>
    <row r="1212" spans="1:8" x14ac:dyDescent="0.2">
      <c r="A1212" s="41" t="s">
        <v>25</v>
      </c>
      <c r="B1212" s="43">
        <v>915</v>
      </c>
      <c r="C1212" s="143" t="s">
        <v>61</v>
      </c>
      <c r="D1212" s="143" t="s">
        <v>62</v>
      </c>
      <c r="E1212" s="143" t="s">
        <v>678</v>
      </c>
      <c r="F1212" s="143" t="s">
        <v>26</v>
      </c>
      <c r="G1212" s="192">
        <f t="shared" si="345"/>
        <v>200</v>
      </c>
      <c r="H1212" s="192">
        <f t="shared" si="345"/>
        <v>200</v>
      </c>
    </row>
    <row r="1213" spans="1:8" x14ac:dyDescent="0.2">
      <c r="A1213" s="41" t="s">
        <v>138</v>
      </c>
      <c r="B1213" s="43">
        <v>915</v>
      </c>
      <c r="C1213" s="143" t="s">
        <v>61</v>
      </c>
      <c r="D1213" s="143" t="s">
        <v>62</v>
      </c>
      <c r="E1213" s="143" t="s">
        <v>678</v>
      </c>
      <c r="F1213" s="143" t="s">
        <v>145</v>
      </c>
      <c r="G1213" s="192">
        <v>200</v>
      </c>
      <c r="H1213" s="192">
        <v>200</v>
      </c>
    </row>
    <row r="1214" spans="1:8" ht="16.399999999999999" x14ac:dyDescent="0.2">
      <c r="A1214" s="58" t="s">
        <v>117</v>
      </c>
      <c r="B1214" s="36">
        <v>915</v>
      </c>
      <c r="C1214" s="143" t="s">
        <v>61</v>
      </c>
      <c r="D1214" s="143" t="s">
        <v>62</v>
      </c>
      <c r="E1214" s="37" t="s">
        <v>389</v>
      </c>
      <c r="F1214" s="142"/>
      <c r="G1214" s="201">
        <f t="shared" ref="G1214:H1216" si="346">G1215</f>
        <v>48184</v>
      </c>
      <c r="H1214" s="201">
        <f t="shared" si="346"/>
        <v>48184</v>
      </c>
    </row>
    <row r="1215" spans="1:8" ht="31.4" x14ac:dyDescent="0.2">
      <c r="A1215" s="41" t="s">
        <v>18</v>
      </c>
      <c r="B1215" s="43">
        <v>915</v>
      </c>
      <c r="C1215" s="143" t="s">
        <v>61</v>
      </c>
      <c r="D1215" s="143" t="s">
        <v>62</v>
      </c>
      <c r="E1215" s="143" t="s">
        <v>389</v>
      </c>
      <c r="F1215" s="143" t="s">
        <v>20</v>
      </c>
      <c r="G1215" s="192">
        <f t="shared" si="346"/>
        <v>48184</v>
      </c>
      <c r="H1215" s="192">
        <f t="shared" si="346"/>
        <v>48184</v>
      </c>
    </row>
    <row r="1216" spans="1:8" x14ac:dyDescent="0.2">
      <c r="A1216" s="41" t="s">
        <v>25</v>
      </c>
      <c r="B1216" s="43">
        <v>915</v>
      </c>
      <c r="C1216" s="143" t="s">
        <v>61</v>
      </c>
      <c r="D1216" s="143" t="s">
        <v>62</v>
      </c>
      <c r="E1216" s="143" t="s">
        <v>389</v>
      </c>
      <c r="F1216" s="143" t="s">
        <v>26</v>
      </c>
      <c r="G1216" s="192">
        <f t="shared" si="346"/>
        <v>48184</v>
      </c>
      <c r="H1216" s="192">
        <f t="shared" si="346"/>
        <v>48184</v>
      </c>
    </row>
    <row r="1217" spans="1:8" ht="47.05" x14ac:dyDescent="0.2">
      <c r="A1217" s="41" t="s">
        <v>144</v>
      </c>
      <c r="B1217" s="43">
        <v>915</v>
      </c>
      <c r="C1217" s="143" t="s">
        <v>61</v>
      </c>
      <c r="D1217" s="143" t="s">
        <v>62</v>
      </c>
      <c r="E1217" s="143" t="s">
        <v>389</v>
      </c>
      <c r="F1217" s="143" t="s">
        <v>146</v>
      </c>
      <c r="G1217" s="192">
        <v>48184</v>
      </c>
      <c r="H1217" s="192">
        <v>48184</v>
      </c>
    </row>
    <row r="1218" spans="1:8" ht="31.4" x14ac:dyDescent="0.2">
      <c r="A1218" s="46" t="s">
        <v>383</v>
      </c>
      <c r="B1218" s="6">
        <v>915</v>
      </c>
      <c r="C1218" s="32" t="s">
        <v>61</v>
      </c>
      <c r="D1218" s="32" t="s">
        <v>62</v>
      </c>
      <c r="E1218" s="52" t="s">
        <v>390</v>
      </c>
      <c r="F1218" s="32"/>
      <c r="G1218" s="182">
        <f>G1219+G1225+G1229+G1235</f>
        <v>365553</v>
      </c>
      <c r="H1218" s="182">
        <f>H1219+H1225+H1229+H1235</f>
        <v>265553</v>
      </c>
    </row>
    <row r="1219" spans="1:8" ht="31.4" x14ac:dyDescent="0.2">
      <c r="A1219" s="58" t="s">
        <v>806</v>
      </c>
      <c r="B1219" s="36">
        <v>915</v>
      </c>
      <c r="C1219" s="37" t="s">
        <v>61</v>
      </c>
      <c r="D1219" s="37" t="s">
        <v>62</v>
      </c>
      <c r="E1219" s="37" t="s">
        <v>680</v>
      </c>
      <c r="F1219" s="37"/>
      <c r="G1219" s="201">
        <f t="shared" ref="G1219:H1223" si="347">G1220</f>
        <v>502</v>
      </c>
      <c r="H1219" s="201">
        <f t="shared" si="347"/>
        <v>502</v>
      </c>
    </row>
    <row r="1220" spans="1:8" ht="31.4" x14ac:dyDescent="0.2">
      <c r="A1220" s="41" t="s">
        <v>18</v>
      </c>
      <c r="B1220" s="43">
        <v>915</v>
      </c>
      <c r="C1220" s="143" t="s">
        <v>61</v>
      </c>
      <c r="D1220" s="143" t="s">
        <v>62</v>
      </c>
      <c r="E1220" s="143" t="s">
        <v>680</v>
      </c>
      <c r="F1220" s="143" t="s">
        <v>20</v>
      </c>
      <c r="G1220" s="192">
        <f>G1221+G1223</f>
        <v>502</v>
      </c>
      <c r="H1220" s="192">
        <f>H1221+H1223</f>
        <v>502</v>
      </c>
    </row>
    <row r="1221" spans="1:8" x14ac:dyDescent="0.2">
      <c r="A1221" s="41" t="s">
        <v>25</v>
      </c>
      <c r="B1221" s="43">
        <v>915</v>
      </c>
      <c r="C1221" s="143" t="s">
        <v>61</v>
      </c>
      <c r="D1221" s="143" t="s">
        <v>62</v>
      </c>
      <c r="E1221" s="143" t="s">
        <v>680</v>
      </c>
      <c r="F1221" s="143" t="s">
        <v>26</v>
      </c>
      <c r="G1221" s="192">
        <f>G1222</f>
        <v>269</v>
      </c>
      <c r="H1221" s="192">
        <f>H1222</f>
        <v>269</v>
      </c>
    </row>
    <row r="1222" spans="1:8" x14ac:dyDescent="0.2">
      <c r="A1222" s="41" t="s">
        <v>138</v>
      </c>
      <c r="B1222" s="43">
        <v>915</v>
      </c>
      <c r="C1222" s="143" t="s">
        <v>61</v>
      </c>
      <c r="D1222" s="143" t="s">
        <v>62</v>
      </c>
      <c r="E1222" s="143" t="s">
        <v>680</v>
      </c>
      <c r="F1222" s="143" t="s">
        <v>145</v>
      </c>
      <c r="G1222" s="192">
        <v>269</v>
      </c>
      <c r="H1222" s="192">
        <v>269</v>
      </c>
    </row>
    <row r="1223" spans="1:8" x14ac:dyDescent="0.2">
      <c r="A1223" s="41" t="s">
        <v>19</v>
      </c>
      <c r="B1223" s="43">
        <v>915</v>
      </c>
      <c r="C1223" s="143" t="s">
        <v>61</v>
      </c>
      <c r="D1223" s="143" t="s">
        <v>62</v>
      </c>
      <c r="E1223" s="143" t="s">
        <v>680</v>
      </c>
      <c r="F1223" s="143" t="s">
        <v>21</v>
      </c>
      <c r="G1223" s="192">
        <f t="shared" si="347"/>
        <v>233</v>
      </c>
      <c r="H1223" s="192">
        <f t="shared" si="347"/>
        <v>233</v>
      </c>
    </row>
    <row r="1224" spans="1:8" x14ac:dyDescent="0.2">
      <c r="A1224" s="41" t="s">
        <v>149</v>
      </c>
      <c r="B1224" s="43">
        <v>915</v>
      </c>
      <c r="C1224" s="143" t="s">
        <v>61</v>
      </c>
      <c r="D1224" s="143" t="s">
        <v>62</v>
      </c>
      <c r="E1224" s="143" t="s">
        <v>680</v>
      </c>
      <c r="F1224" s="143" t="s">
        <v>150</v>
      </c>
      <c r="G1224" s="192">
        <v>233</v>
      </c>
      <c r="H1224" s="192">
        <v>233</v>
      </c>
    </row>
    <row r="1225" spans="1:8" ht="31.4" x14ac:dyDescent="0.2">
      <c r="A1225" s="58" t="s">
        <v>681</v>
      </c>
      <c r="B1225" s="36">
        <v>915</v>
      </c>
      <c r="C1225" s="37" t="s">
        <v>61</v>
      </c>
      <c r="D1225" s="37" t="s">
        <v>62</v>
      </c>
      <c r="E1225" s="37" t="s">
        <v>682</v>
      </c>
      <c r="F1225" s="37"/>
      <c r="G1225" s="192">
        <f>G1226</f>
        <v>100000</v>
      </c>
      <c r="H1225" s="192"/>
    </row>
    <row r="1226" spans="1:8" ht="31.4" x14ac:dyDescent="0.2">
      <c r="A1226" s="41" t="s">
        <v>18</v>
      </c>
      <c r="B1226" s="43">
        <v>915</v>
      </c>
      <c r="C1226" s="143" t="s">
        <v>61</v>
      </c>
      <c r="D1226" s="143" t="s">
        <v>62</v>
      </c>
      <c r="E1226" s="143" t="s">
        <v>682</v>
      </c>
      <c r="F1226" s="143" t="s">
        <v>20</v>
      </c>
      <c r="G1226" s="192">
        <f>G1227</f>
        <v>100000</v>
      </c>
      <c r="H1226" s="192"/>
    </row>
    <row r="1227" spans="1:8" x14ac:dyDescent="0.2">
      <c r="A1227" s="41" t="s">
        <v>19</v>
      </c>
      <c r="B1227" s="43">
        <v>915</v>
      </c>
      <c r="C1227" s="143" t="s">
        <v>61</v>
      </c>
      <c r="D1227" s="143" t="s">
        <v>62</v>
      </c>
      <c r="E1227" s="143" t="s">
        <v>682</v>
      </c>
      <c r="F1227" s="143" t="s">
        <v>21</v>
      </c>
      <c r="G1227" s="192">
        <f>G1228</f>
        <v>100000</v>
      </c>
      <c r="H1227" s="192"/>
    </row>
    <row r="1228" spans="1:8" x14ac:dyDescent="0.2">
      <c r="A1228" s="41" t="s">
        <v>149</v>
      </c>
      <c r="B1228" s="43">
        <v>915</v>
      </c>
      <c r="C1228" s="143" t="s">
        <v>61</v>
      </c>
      <c r="D1228" s="143" t="s">
        <v>62</v>
      </c>
      <c r="E1228" s="143" t="s">
        <v>682</v>
      </c>
      <c r="F1228" s="143" t="s">
        <v>150</v>
      </c>
      <c r="G1228" s="192">
        <v>100000</v>
      </c>
      <c r="H1228" s="192">
        <v>0</v>
      </c>
    </row>
    <row r="1229" spans="1:8" x14ac:dyDescent="0.2">
      <c r="A1229" s="58" t="s">
        <v>684</v>
      </c>
      <c r="B1229" s="36">
        <v>915</v>
      </c>
      <c r="C1229" s="37" t="s">
        <v>61</v>
      </c>
      <c r="D1229" s="37" t="s">
        <v>62</v>
      </c>
      <c r="E1229" s="37" t="s">
        <v>683</v>
      </c>
      <c r="F1229" s="37"/>
      <c r="G1229" s="201">
        <f t="shared" ref="G1229:H1233" si="348">G1230</f>
        <v>388</v>
      </c>
      <c r="H1229" s="201">
        <f t="shared" si="348"/>
        <v>388</v>
      </c>
    </row>
    <row r="1230" spans="1:8" ht="31.4" x14ac:dyDescent="0.2">
      <c r="A1230" s="41" t="s">
        <v>18</v>
      </c>
      <c r="B1230" s="43">
        <v>915</v>
      </c>
      <c r="C1230" s="143" t="s">
        <v>61</v>
      </c>
      <c r="D1230" s="143" t="s">
        <v>62</v>
      </c>
      <c r="E1230" s="143" t="s">
        <v>683</v>
      </c>
      <c r="F1230" s="143" t="s">
        <v>20</v>
      </c>
      <c r="G1230" s="192">
        <f>G1231+G1233</f>
        <v>388</v>
      </c>
      <c r="H1230" s="192">
        <f>H1231+H1233</f>
        <v>388</v>
      </c>
    </row>
    <row r="1231" spans="1:8" x14ac:dyDescent="0.2">
      <c r="A1231" s="41" t="s">
        <v>25</v>
      </c>
      <c r="B1231" s="43">
        <v>915</v>
      </c>
      <c r="C1231" s="143" t="s">
        <v>61</v>
      </c>
      <c r="D1231" s="143" t="s">
        <v>62</v>
      </c>
      <c r="E1231" s="143" t="s">
        <v>683</v>
      </c>
      <c r="F1231" s="143" t="s">
        <v>26</v>
      </c>
      <c r="G1231" s="192">
        <f>G1232</f>
        <v>155</v>
      </c>
      <c r="H1231" s="192">
        <f>H1232</f>
        <v>155</v>
      </c>
    </row>
    <row r="1232" spans="1:8" x14ac:dyDescent="0.2">
      <c r="A1232" s="41" t="s">
        <v>138</v>
      </c>
      <c r="B1232" s="43">
        <v>915</v>
      </c>
      <c r="C1232" s="143" t="s">
        <v>61</v>
      </c>
      <c r="D1232" s="143" t="s">
        <v>62</v>
      </c>
      <c r="E1232" s="143" t="s">
        <v>683</v>
      </c>
      <c r="F1232" s="143" t="s">
        <v>145</v>
      </c>
      <c r="G1232" s="192">
        <v>155</v>
      </c>
      <c r="H1232" s="192">
        <v>155</v>
      </c>
    </row>
    <row r="1233" spans="1:8" x14ac:dyDescent="0.2">
      <c r="A1233" s="41" t="s">
        <v>19</v>
      </c>
      <c r="B1233" s="43">
        <v>915</v>
      </c>
      <c r="C1233" s="143" t="s">
        <v>61</v>
      </c>
      <c r="D1233" s="143" t="s">
        <v>62</v>
      </c>
      <c r="E1233" s="143" t="s">
        <v>683</v>
      </c>
      <c r="F1233" s="143" t="s">
        <v>21</v>
      </c>
      <c r="G1233" s="192">
        <f t="shared" si="348"/>
        <v>233</v>
      </c>
      <c r="H1233" s="192">
        <f t="shared" si="348"/>
        <v>233</v>
      </c>
    </row>
    <row r="1234" spans="1:8" x14ac:dyDescent="0.2">
      <c r="A1234" s="41" t="s">
        <v>149</v>
      </c>
      <c r="B1234" s="43">
        <v>915</v>
      </c>
      <c r="C1234" s="143" t="s">
        <v>61</v>
      </c>
      <c r="D1234" s="143" t="s">
        <v>62</v>
      </c>
      <c r="E1234" s="143" t="s">
        <v>683</v>
      </c>
      <c r="F1234" s="143" t="s">
        <v>150</v>
      </c>
      <c r="G1234" s="192">
        <v>233</v>
      </c>
      <c r="H1234" s="192">
        <v>233</v>
      </c>
    </row>
    <row r="1235" spans="1:8" x14ac:dyDescent="0.2">
      <c r="A1235" s="58" t="s">
        <v>118</v>
      </c>
      <c r="B1235" s="43">
        <v>915</v>
      </c>
      <c r="C1235" s="37" t="s">
        <v>61</v>
      </c>
      <c r="D1235" s="37" t="s">
        <v>62</v>
      </c>
      <c r="E1235" s="37" t="s">
        <v>391</v>
      </c>
      <c r="F1235" s="143"/>
      <c r="G1235" s="201">
        <f>G1236+G1241+G1245+G1250</f>
        <v>264663</v>
      </c>
      <c r="H1235" s="201">
        <f>H1236+H1241+H1245+H1250</f>
        <v>264663</v>
      </c>
    </row>
    <row r="1236" spans="1:8" ht="47.05" x14ac:dyDescent="0.2">
      <c r="A1236" s="41" t="s">
        <v>265</v>
      </c>
      <c r="B1236" s="43">
        <v>915</v>
      </c>
      <c r="C1236" s="143" t="s">
        <v>61</v>
      </c>
      <c r="D1236" s="143" t="s">
        <v>62</v>
      </c>
      <c r="E1236" s="143" t="s">
        <v>391</v>
      </c>
      <c r="F1236" s="143" t="s">
        <v>30</v>
      </c>
      <c r="G1236" s="192">
        <f>G1237</f>
        <v>5441</v>
      </c>
      <c r="H1236" s="192">
        <f>H1237</f>
        <v>5441</v>
      </c>
    </row>
    <row r="1237" spans="1:8" x14ac:dyDescent="0.2">
      <c r="A1237" s="68" t="s">
        <v>32</v>
      </c>
      <c r="B1237" s="143" t="s">
        <v>411</v>
      </c>
      <c r="C1237" s="143" t="s">
        <v>61</v>
      </c>
      <c r="D1237" s="143" t="s">
        <v>62</v>
      </c>
      <c r="E1237" s="143" t="s">
        <v>391</v>
      </c>
      <c r="F1237" s="143" t="s">
        <v>31</v>
      </c>
      <c r="G1237" s="192">
        <f>G1238+G1240</f>
        <v>5441</v>
      </c>
      <c r="H1237" s="192">
        <f>H1238+H1240</f>
        <v>5441</v>
      </c>
    </row>
    <row r="1238" spans="1:8" x14ac:dyDescent="0.2">
      <c r="A1238" s="38" t="s">
        <v>292</v>
      </c>
      <c r="B1238" s="143" t="s">
        <v>411</v>
      </c>
      <c r="C1238" s="143" t="s">
        <v>61</v>
      </c>
      <c r="D1238" s="143" t="s">
        <v>62</v>
      </c>
      <c r="E1238" s="143" t="s">
        <v>391</v>
      </c>
      <c r="F1238" s="143" t="s">
        <v>132</v>
      </c>
      <c r="G1238" s="192">
        <v>4179</v>
      </c>
      <c r="H1238" s="192">
        <v>4179</v>
      </c>
    </row>
    <row r="1239" spans="1:8" ht="31.4" x14ac:dyDescent="0.2">
      <c r="A1239" s="38" t="s">
        <v>131</v>
      </c>
      <c r="B1239" s="143" t="s">
        <v>411</v>
      </c>
      <c r="C1239" s="143" t="s">
        <v>61</v>
      </c>
      <c r="D1239" s="143" t="s">
        <v>62</v>
      </c>
      <c r="E1239" s="143" t="s">
        <v>391</v>
      </c>
      <c r="F1239" s="143" t="s">
        <v>133</v>
      </c>
      <c r="G1239" s="192"/>
      <c r="H1239" s="192"/>
    </row>
    <row r="1240" spans="1:8" ht="31.4" x14ac:dyDescent="0.2">
      <c r="A1240" s="38" t="s">
        <v>221</v>
      </c>
      <c r="B1240" s="143" t="s">
        <v>411</v>
      </c>
      <c r="C1240" s="143" t="s">
        <v>61</v>
      </c>
      <c r="D1240" s="143" t="s">
        <v>62</v>
      </c>
      <c r="E1240" s="143" t="s">
        <v>391</v>
      </c>
      <c r="F1240" s="143" t="s">
        <v>231</v>
      </c>
      <c r="G1240" s="192">
        <v>1262</v>
      </c>
      <c r="H1240" s="192">
        <v>1262</v>
      </c>
    </row>
    <row r="1241" spans="1:8" x14ac:dyDescent="0.2">
      <c r="A1241" s="41" t="s">
        <v>22</v>
      </c>
      <c r="B1241" s="36">
        <v>915</v>
      </c>
      <c r="C1241" s="143" t="s">
        <v>61</v>
      </c>
      <c r="D1241" s="143" t="s">
        <v>62</v>
      </c>
      <c r="E1241" s="143" t="s">
        <v>391</v>
      </c>
      <c r="F1241" s="143" t="s">
        <v>15</v>
      </c>
      <c r="G1241" s="192">
        <f>G1242</f>
        <v>1068</v>
      </c>
      <c r="H1241" s="192">
        <f>H1242</f>
        <v>1068</v>
      </c>
    </row>
    <row r="1242" spans="1:8" ht="31.4" x14ac:dyDescent="0.2">
      <c r="A1242" s="68" t="s">
        <v>17</v>
      </c>
      <c r="B1242" s="43">
        <v>915</v>
      </c>
      <c r="C1242" s="143" t="s">
        <v>61</v>
      </c>
      <c r="D1242" s="143" t="s">
        <v>62</v>
      </c>
      <c r="E1242" s="143" t="s">
        <v>391</v>
      </c>
      <c r="F1242" s="143" t="s">
        <v>16</v>
      </c>
      <c r="G1242" s="192">
        <f>G1243+G1244</f>
        <v>1068</v>
      </c>
      <c r="H1242" s="192">
        <f>H1243+H1244</f>
        <v>1068</v>
      </c>
    </row>
    <row r="1243" spans="1:8" ht="31.55" customHeight="1" x14ac:dyDescent="0.2">
      <c r="A1243" s="68" t="s">
        <v>467</v>
      </c>
      <c r="B1243" s="43">
        <v>915</v>
      </c>
      <c r="C1243" s="143" t="s">
        <v>61</v>
      </c>
      <c r="D1243" s="143" t="s">
        <v>62</v>
      </c>
      <c r="E1243" s="143" t="s">
        <v>391</v>
      </c>
      <c r="F1243" s="143" t="s">
        <v>468</v>
      </c>
      <c r="G1243" s="192">
        <v>10</v>
      </c>
      <c r="H1243" s="192">
        <v>10</v>
      </c>
    </row>
    <row r="1244" spans="1:8" x14ac:dyDescent="0.2">
      <c r="A1244" s="41" t="s">
        <v>829</v>
      </c>
      <c r="B1244" s="43">
        <v>915</v>
      </c>
      <c r="C1244" s="143" t="s">
        <v>61</v>
      </c>
      <c r="D1244" s="143" t="s">
        <v>62</v>
      </c>
      <c r="E1244" s="143" t="s">
        <v>391</v>
      </c>
      <c r="F1244" s="143" t="s">
        <v>128</v>
      </c>
      <c r="G1244" s="192">
        <v>1058</v>
      </c>
      <c r="H1244" s="192">
        <v>1058</v>
      </c>
    </row>
    <row r="1245" spans="1:8" ht="31.4" x14ac:dyDescent="0.2">
      <c r="A1245" s="41" t="s">
        <v>18</v>
      </c>
      <c r="B1245" s="144">
        <v>915</v>
      </c>
      <c r="C1245" s="143" t="s">
        <v>61</v>
      </c>
      <c r="D1245" s="143" t="s">
        <v>62</v>
      </c>
      <c r="E1245" s="143" t="s">
        <v>391</v>
      </c>
      <c r="F1245" s="143" t="s">
        <v>20</v>
      </c>
      <c r="G1245" s="192">
        <f>G1246+G1248</f>
        <v>257974</v>
      </c>
      <c r="H1245" s="192">
        <f>H1246+H1248</f>
        <v>257974</v>
      </c>
    </row>
    <row r="1246" spans="1:8" ht="20.5" customHeight="1" x14ac:dyDescent="0.2">
      <c r="A1246" s="41" t="s">
        <v>25</v>
      </c>
      <c r="B1246" s="144">
        <v>915</v>
      </c>
      <c r="C1246" s="143" t="s">
        <v>61</v>
      </c>
      <c r="D1246" s="143" t="s">
        <v>62</v>
      </c>
      <c r="E1246" s="143" t="s">
        <v>391</v>
      </c>
      <c r="F1246" s="143" t="s">
        <v>26</v>
      </c>
      <c r="G1246" s="192">
        <f>G1247</f>
        <v>54374</v>
      </c>
      <c r="H1246" s="192">
        <f>H1247</f>
        <v>54374</v>
      </c>
    </row>
    <row r="1247" spans="1:8" ht="47.05" x14ac:dyDescent="0.2">
      <c r="A1247" s="41" t="s">
        <v>144</v>
      </c>
      <c r="B1247" s="43">
        <v>915</v>
      </c>
      <c r="C1247" s="143" t="s">
        <v>61</v>
      </c>
      <c r="D1247" s="143" t="s">
        <v>62</v>
      </c>
      <c r="E1247" s="143" t="s">
        <v>391</v>
      </c>
      <c r="F1247" s="143" t="s">
        <v>146</v>
      </c>
      <c r="G1247" s="192">
        <v>54374</v>
      </c>
      <c r="H1247" s="192">
        <v>54374</v>
      </c>
    </row>
    <row r="1248" spans="1:8" x14ac:dyDescent="0.2">
      <c r="A1248" s="41" t="s">
        <v>19</v>
      </c>
      <c r="B1248" s="43">
        <v>915</v>
      </c>
      <c r="C1248" s="143" t="s">
        <v>61</v>
      </c>
      <c r="D1248" s="143" t="s">
        <v>62</v>
      </c>
      <c r="E1248" s="143" t="s">
        <v>391</v>
      </c>
      <c r="F1248" s="143" t="s">
        <v>21</v>
      </c>
      <c r="G1248" s="192">
        <f>G1249</f>
        <v>203600</v>
      </c>
      <c r="H1248" s="192">
        <f>H1249</f>
        <v>203600</v>
      </c>
    </row>
    <row r="1249" spans="1:8" ht="47.05" x14ac:dyDescent="0.2">
      <c r="A1249" s="41" t="s">
        <v>165</v>
      </c>
      <c r="B1249" s="43">
        <v>915</v>
      </c>
      <c r="C1249" s="143" t="s">
        <v>61</v>
      </c>
      <c r="D1249" s="143" t="s">
        <v>62</v>
      </c>
      <c r="E1249" s="143" t="s">
        <v>391</v>
      </c>
      <c r="F1249" s="143" t="s">
        <v>151</v>
      </c>
      <c r="G1249" s="192">
        <v>203600</v>
      </c>
      <c r="H1249" s="192">
        <v>203600</v>
      </c>
    </row>
    <row r="1250" spans="1:8" x14ac:dyDescent="0.2">
      <c r="A1250" s="41" t="s">
        <v>13</v>
      </c>
      <c r="B1250" s="43">
        <v>915</v>
      </c>
      <c r="C1250" s="143" t="s">
        <v>61</v>
      </c>
      <c r="D1250" s="143" t="s">
        <v>62</v>
      </c>
      <c r="E1250" s="143" t="s">
        <v>391</v>
      </c>
      <c r="F1250" s="143" t="s">
        <v>14</v>
      </c>
      <c r="G1250" s="192">
        <f t="shared" ref="G1250:H1251" si="349">G1251</f>
        <v>180</v>
      </c>
      <c r="H1250" s="192">
        <f t="shared" si="349"/>
        <v>180</v>
      </c>
    </row>
    <row r="1251" spans="1:8" x14ac:dyDescent="0.2">
      <c r="A1251" s="41" t="s">
        <v>34</v>
      </c>
      <c r="B1251" s="43">
        <v>915</v>
      </c>
      <c r="C1251" s="143" t="s">
        <v>61</v>
      </c>
      <c r="D1251" s="143" t="s">
        <v>62</v>
      </c>
      <c r="E1251" s="143" t="s">
        <v>391</v>
      </c>
      <c r="F1251" s="143" t="s">
        <v>33</v>
      </c>
      <c r="G1251" s="192">
        <f t="shared" si="349"/>
        <v>180</v>
      </c>
      <c r="H1251" s="192">
        <f t="shared" si="349"/>
        <v>180</v>
      </c>
    </row>
    <row r="1252" spans="1:8" x14ac:dyDescent="0.2">
      <c r="A1252" s="41" t="s">
        <v>587</v>
      </c>
      <c r="B1252" s="43">
        <v>915</v>
      </c>
      <c r="C1252" s="143" t="s">
        <v>61</v>
      </c>
      <c r="D1252" s="143" t="s">
        <v>62</v>
      </c>
      <c r="E1252" s="143" t="s">
        <v>391</v>
      </c>
      <c r="F1252" s="143" t="s">
        <v>129</v>
      </c>
      <c r="G1252" s="192">
        <v>180</v>
      </c>
      <c r="H1252" s="192">
        <v>180</v>
      </c>
    </row>
    <row r="1253" spans="1:8" x14ac:dyDescent="0.25">
      <c r="A1253" s="41" t="s">
        <v>19</v>
      </c>
      <c r="B1253" s="146">
        <v>915</v>
      </c>
      <c r="C1253" s="143" t="s">
        <v>61</v>
      </c>
      <c r="D1253" s="143" t="s">
        <v>62</v>
      </c>
      <c r="E1253" s="133" t="s">
        <v>930</v>
      </c>
      <c r="F1253" s="143" t="s">
        <v>21</v>
      </c>
      <c r="G1253" s="192" t="e">
        <f>#REF!</f>
        <v>#REF!</v>
      </c>
      <c r="H1253" s="192"/>
    </row>
    <row r="1254" spans="1:8" ht="16.399999999999999" x14ac:dyDescent="0.2">
      <c r="A1254" s="57" t="s">
        <v>42</v>
      </c>
      <c r="B1254" s="43">
        <v>915</v>
      </c>
      <c r="C1254" s="37" t="s">
        <v>61</v>
      </c>
      <c r="D1254" s="37" t="s">
        <v>62</v>
      </c>
      <c r="E1254" s="61" t="s">
        <v>392</v>
      </c>
      <c r="F1254" s="142"/>
      <c r="G1254" s="191">
        <f>G1255</f>
        <v>470</v>
      </c>
      <c r="H1254" s="191">
        <f>H1255</f>
        <v>470</v>
      </c>
    </row>
    <row r="1255" spans="1:8" ht="31.4" x14ac:dyDescent="0.2">
      <c r="A1255" s="41" t="s">
        <v>18</v>
      </c>
      <c r="B1255" s="43">
        <v>915</v>
      </c>
      <c r="C1255" s="143" t="s">
        <v>61</v>
      </c>
      <c r="D1255" s="143" t="s">
        <v>62</v>
      </c>
      <c r="E1255" s="143" t="s">
        <v>392</v>
      </c>
      <c r="F1255" s="143" t="s">
        <v>20</v>
      </c>
      <c r="G1255" s="192">
        <f>G1256+G1258</f>
        <v>470</v>
      </c>
      <c r="H1255" s="192">
        <f>H1256+H1258</f>
        <v>470</v>
      </c>
    </row>
    <row r="1256" spans="1:8" x14ac:dyDescent="0.2">
      <c r="A1256" s="41" t="s">
        <v>25</v>
      </c>
      <c r="B1256" s="43">
        <v>915</v>
      </c>
      <c r="C1256" s="143" t="s">
        <v>61</v>
      </c>
      <c r="D1256" s="143" t="s">
        <v>62</v>
      </c>
      <c r="E1256" s="143" t="s">
        <v>392</v>
      </c>
      <c r="F1256" s="143" t="s">
        <v>26</v>
      </c>
      <c r="G1256" s="192">
        <f>G1257</f>
        <v>300</v>
      </c>
      <c r="H1256" s="192">
        <f>H1257</f>
        <v>300</v>
      </c>
    </row>
    <row r="1257" spans="1:8" x14ac:dyDescent="0.2">
      <c r="A1257" s="41" t="s">
        <v>138</v>
      </c>
      <c r="B1257" s="43">
        <v>915</v>
      </c>
      <c r="C1257" s="143" t="s">
        <v>61</v>
      </c>
      <c r="D1257" s="143" t="s">
        <v>62</v>
      </c>
      <c r="E1257" s="143" t="s">
        <v>392</v>
      </c>
      <c r="F1257" s="143" t="s">
        <v>145</v>
      </c>
      <c r="G1257" s="192">
        <v>300</v>
      </c>
      <c r="H1257" s="192">
        <v>300</v>
      </c>
    </row>
    <row r="1258" spans="1:8" x14ac:dyDescent="0.2">
      <c r="A1258" s="41" t="s">
        <v>19</v>
      </c>
      <c r="B1258" s="43">
        <v>915</v>
      </c>
      <c r="C1258" s="143" t="s">
        <v>61</v>
      </c>
      <c r="D1258" s="143" t="s">
        <v>62</v>
      </c>
      <c r="E1258" s="143" t="s">
        <v>392</v>
      </c>
      <c r="F1258" s="143" t="s">
        <v>21</v>
      </c>
      <c r="G1258" s="192">
        <f>G1259</f>
        <v>170</v>
      </c>
      <c r="H1258" s="192">
        <f>H1259</f>
        <v>170</v>
      </c>
    </row>
    <row r="1259" spans="1:8" x14ac:dyDescent="0.2">
      <c r="A1259" s="41" t="s">
        <v>149</v>
      </c>
      <c r="B1259" s="43">
        <v>915</v>
      </c>
      <c r="C1259" s="143" t="s">
        <v>61</v>
      </c>
      <c r="D1259" s="143" t="s">
        <v>62</v>
      </c>
      <c r="E1259" s="143" t="s">
        <v>392</v>
      </c>
      <c r="F1259" s="143" t="s">
        <v>150</v>
      </c>
      <c r="G1259" s="192">
        <v>170</v>
      </c>
      <c r="H1259" s="192">
        <v>170</v>
      </c>
    </row>
    <row r="1260" spans="1:8" ht="31.4" x14ac:dyDescent="0.2">
      <c r="A1260" s="31" t="s">
        <v>363</v>
      </c>
      <c r="B1260" s="7">
        <v>915</v>
      </c>
      <c r="C1260" s="32" t="s">
        <v>61</v>
      </c>
      <c r="D1260" s="32" t="s">
        <v>62</v>
      </c>
      <c r="E1260" s="52" t="s">
        <v>364</v>
      </c>
      <c r="F1260" s="63"/>
      <c r="G1260" s="182">
        <f>G1261+G1279</f>
        <v>31120</v>
      </c>
      <c r="H1260" s="182">
        <f>H1261+H1279</f>
        <v>31120</v>
      </c>
    </row>
    <row r="1261" spans="1:8" x14ac:dyDescent="0.2">
      <c r="A1261" s="58" t="s">
        <v>38</v>
      </c>
      <c r="B1261" s="144">
        <v>915</v>
      </c>
      <c r="C1261" s="37" t="s">
        <v>61</v>
      </c>
      <c r="D1261" s="37" t="s">
        <v>62</v>
      </c>
      <c r="E1261" s="53" t="s">
        <v>393</v>
      </c>
      <c r="F1261" s="37"/>
      <c r="G1261" s="201">
        <f>G1262+G1272</f>
        <v>20640</v>
      </c>
      <c r="H1261" s="201">
        <f>H1262+H1272</f>
        <v>20640</v>
      </c>
    </row>
    <row r="1262" spans="1:8" x14ac:dyDescent="0.2">
      <c r="A1262" s="58" t="s">
        <v>44</v>
      </c>
      <c r="B1262" s="144">
        <v>915</v>
      </c>
      <c r="C1262" s="37" t="s">
        <v>61</v>
      </c>
      <c r="D1262" s="37" t="s">
        <v>62</v>
      </c>
      <c r="E1262" s="37" t="s">
        <v>365</v>
      </c>
      <c r="F1262" s="37"/>
      <c r="G1262" s="201">
        <f>G1263+G1266+G1268</f>
        <v>20090</v>
      </c>
      <c r="H1262" s="201">
        <f>H1263+H1266+H1268</f>
        <v>20090</v>
      </c>
    </row>
    <row r="1263" spans="1:8" x14ac:dyDescent="0.2">
      <c r="A1263" s="41" t="s">
        <v>22</v>
      </c>
      <c r="B1263" s="144">
        <v>915</v>
      </c>
      <c r="C1263" s="143" t="s">
        <v>61</v>
      </c>
      <c r="D1263" s="143" t="s">
        <v>62</v>
      </c>
      <c r="E1263" s="143" t="s">
        <v>365</v>
      </c>
      <c r="F1263" s="143" t="s">
        <v>15</v>
      </c>
      <c r="G1263" s="192">
        <f t="shared" ref="G1263:H1264" si="350">G1264</f>
        <v>16860</v>
      </c>
      <c r="H1263" s="192">
        <f t="shared" si="350"/>
        <v>16860</v>
      </c>
    </row>
    <row r="1264" spans="1:8" ht="31.4" x14ac:dyDescent="0.2">
      <c r="A1264" s="68" t="s">
        <v>17</v>
      </c>
      <c r="B1264" s="36">
        <v>915</v>
      </c>
      <c r="C1264" s="143" t="s">
        <v>61</v>
      </c>
      <c r="D1264" s="143" t="s">
        <v>62</v>
      </c>
      <c r="E1264" s="143" t="s">
        <v>365</v>
      </c>
      <c r="F1264" s="143" t="s">
        <v>16</v>
      </c>
      <c r="G1264" s="192">
        <f t="shared" si="350"/>
        <v>16860</v>
      </c>
      <c r="H1264" s="192">
        <f t="shared" si="350"/>
        <v>16860</v>
      </c>
    </row>
    <row r="1265" spans="1:8" x14ac:dyDescent="0.2">
      <c r="A1265" s="41" t="s">
        <v>829</v>
      </c>
      <c r="B1265" s="43">
        <v>915</v>
      </c>
      <c r="C1265" s="143" t="s">
        <v>61</v>
      </c>
      <c r="D1265" s="143" t="s">
        <v>62</v>
      </c>
      <c r="E1265" s="143" t="s">
        <v>365</v>
      </c>
      <c r="F1265" s="143" t="s">
        <v>128</v>
      </c>
      <c r="G1265" s="192">
        <v>16860</v>
      </c>
      <c r="H1265" s="192">
        <v>16860</v>
      </c>
    </row>
    <row r="1266" spans="1:8" x14ac:dyDescent="0.2">
      <c r="A1266" s="41" t="s">
        <v>23</v>
      </c>
      <c r="B1266" s="144">
        <v>915</v>
      </c>
      <c r="C1266" s="143" t="s">
        <v>61</v>
      </c>
      <c r="D1266" s="143" t="s">
        <v>62</v>
      </c>
      <c r="E1266" s="143" t="s">
        <v>365</v>
      </c>
      <c r="F1266" s="143" t="s">
        <v>24</v>
      </c>
      <c r="G1266" s="192">
        <f>G1267</f>
        <v>30</v>
      </c>
      <c r="H1266" s="192">
        <f>H1267</f>
        <v>30</v>
      </c>
    </row>
    <row r="1267" spans="1:8" x14ac:dyDescent="0.2">
      <c r="A1267" s="41" t="s">
        <v>28</v>
      </c>
      <c r="B1267" s="144">
        <v>915</v>
      </c>
      <c r="C1267" s="143" t="s">
        <v>61</v>
      </c>
      <c r="D1267" s="143" t="s">
        <v>62</v>
      </c>
      <c r="E1267" s="143" t="s">
        <v>365</v>
      </c>
      <c r="F1267" s="143" t="s">
        <v>37</v>
      </c>
      <c r="G1267" s="192">
        <v>30</v>
      </c>
      <c r="H1267" s="192">
        <v>30</v>
      </c>
    </row>
    <row r="1268" spans="1:8" ht="31.4" x14ac:dyDescent="0.2">
      <c r="A1268" s="41" t="s">
        <v>18</v>
      </c>
      <c r="B1268" s="43">
        <v>915</v>
      </c>
      <c r="C1268" s="143" t="s">
        <v>61</v>
      </c>
      <c r="D1268" s="143" t="s">
        <v>62</v>
      </c>
      <c r="E1268" s="143" t="s">
        <v>365</v>
      </c>
      <c r="F1268" s="143" t="s">
        <v>20</v>
      </c>
      <c r="G1268" s="192">
        <f>G1270</f>
        <v>3200</v>
      </c>
      <c r="H1268" s="192">
        <f>H1270</f>
        <v>3200</v>
      </c>
    </row>
    <row r="1269" spans="1:8" x14ac:dyDescent="0.2">
      <c r="A1269" s="41" t="s">
        <v>19</v>
      </c>
      <c r="B1269" s="144">
        <v>915</v>
      </c>
      <c r="C1269" s="143" t="s">
        <v>61</v>
      </c>
      <c r="D1269" s="143" t="s">
        <v>62</v>
      </c>
      <c r="E1269" s="143" t="s">
        <v>365</v>
      </c>
      <c r="F1269" s="143" t="s">
        <v>21</v>
      </c>
      <c r="G1269" s="192"/>
      <c r="H1269" s="192"/>
    </row>
    <row r="1270" spans="1:8" ht="31.4" x14ac:dyDescent="0.2">
      <c r="A1270" s="68" t="s">
        <v>27</v>
      </c>
      <c r="B1270" s="43">
        <v>915</v>
      </c>
      <c r="C1270" s="143" t="s">
        <v>61</v>
      </c>
      <c r="D1270" s="143" t="s">
        <v>62</v>
      </c>
      <c r="E1270" s="143" t="s">
        <v>365</v>
      </c>
      <c r="F1270" s="143" t="s">
        <v>0</v>
      </c>
      <c r="G1270" s="192">
        <f t="shared" ref="G1270:H1270" si="351">G1271</f>
        <v>3200</v>
      </c>
      <c r="H1270" s="192">
        <f t="shared" si="351"/>
        <v>3200</v>
      </c>
    </row>
    <row r="1271" spans="1:8" s="56" customFormat="1" ht="94.1" x14ac:dyDescent="0.2">
      <c r="A1271" s="41" t="s">
        <v>665</v>
      </c>
      <c r="B1271" s="43">
        <v>915</v>
      </c>
      <c r="C1271" s="143" t="s">
        <v>61</v>
      </c>
      <c r="D1271" s="143" t="s">
        <v>62</v>
      </c>
      <c r="E1271" s="143" t="s">
        <v>365</v>
      </c>
      <c r="F1271" s="54" t="s">
        <v>669</v>
      </c>
      <c r="G1271" s="192">
        <v>3200</v>
      </c>
      <c r="H1271" s="192">
        <v>3200</v>
      </c>
    </row>
    <row r="1272" spans="1:8" x14ac:dyDescent="0.2">
      <c r="A1272" s="58" t="s">
        <v>384</v>
      </c>
      <c r="B1272" s="43">
        <v>915</v>
      </c>
      <c r="C1272" s="143" t="s">
        <v>61</v>
      </c>
      <c r="D1272" s="143" t="s">
        <v>62</v>
      </c>
      <c r="E1272" s="37" t="s">
        <v>394</v>
      </c>
      <c r="F1272" s="143"/>
      <c r="G1272" s="201">
        <f>G1273+G1276</f>
        <v>550</v>
      </c>
      <c r="H1272" s="201">
        <f>H1273+H1276</f>
        <v>550</v>
      </c>
    </row>
    <row r="1273" spans="1:8" x14ac:dyDescent="0.2">
      <c r="A1273" s="41" t="s">
        <v>22</v>
      </c>
      <c r="B1273" s="43">
        <v>915</v>
      </c>
      <c r="C1273" s="143" t="s">
        <v>61</v>
      </c>
      <c r="D1273" s="143" t="s">
        <v>62</v>
      </c>
      <c r="E1273" s="143" t="s">
        <v>394</v>
      </c>
      <c r="F1273" s="143" t="s">
        <v>15</v>
      </c>
      <c r="G1273" s="192">
        <f t="shared" ref="G1273:H1274" si="352">G1274</f>
        <v>100</v>
      </c>
      <c r="H1273" s="192">
        <f t="shared" si="352"/>
        <v>100</v>
      </c>
    </row>
    <row r="1274" spans="1:8" ht="31.4" x14ac:dyDescent="0.2">
      <c r="A1274" s="68" t="s">
        <v>17</v>
      </c>
      <c r="B1274" s="43">
        <v>915</v>
      </c>
      <c r="C1274" s="143" t="s">
        <v>61</v>
      </c>
      <c r="D1274" s="143" t="s">
        <v>62</v>
      </c>
      <c r="E1274" s="143" t="s">
        <v>394</v>
      </c>
      <c r="F1274" s="143" t="s">
        <v>16</v>
      </c>
      <c r="G1274" s="192">
        <f t="shared" si="352"/>
        <v>100</v>
      </c>
      <c r="H1274" s="192">
        <f t="shared" si="352"/>
        <v>100</v>
      </c>
    </row>
    <row r="1275" spans="1:8" x14ac:dyDescent="0.2">
      <c r="A1275" s="41" t="s">
        <v>829</v>
      </c>
      <c r="B1275" s="43">
        <v>915</v>
      </c>
      <c r="C1275" s="143" t="s">
        <v>61</v>
      </c>
      <c r="D1275" s="143" t="s">
        <v>62</v>
      </c>
      <c r="E1275" s="143" t="s">
        <v>394</v>
      </c>
      <c r="F1275" s="143" t="s">
        <v>128</v>
      </c>
      <c r="G1275" s="192">
        <v>100</v>
      </c>
      <c r="H1275" s="192">
        <v>100</v>
      </c>
    </row>
    <row r="1276" spans="1:8" ht="31.4" x14ac:dyDescent="0.2">
      <c r="A1276" s="41" t="s">
        <v>18</v>
      </c>
      <c r="B1276" s="43">
        <v>915</v>
      </c>
      <c r="C1276" s="143" t="s">
        <v>61</v>
      </c>
      <c r="D1276" s="143" t="s">
        <v>62</v>
      </c>
      <c r="E1276" s="143" t="s">
        <v>394</v>
      </c>
      <c r="F1276" s="143" t="s">
        <v>20</v>
      </c>
      <c r="G1276" s="192">
        <f>G1278</f>
        <v>450</v>
      </c>
      <c r="H1276" s="192">
        <f>H1277</f>
        <v>450</v>
      </c>
    </row>
    <row r="1277" spans="1:8" x14ac:dyDescent="0.2">
      <c r="A1277" s="41" t="s">
        <v>25</v>
      </c>
      <c r="B1277" s="43">
        <v>915</v>
      </c>
      <c r="C1277" s="143" t="s">
        <v>61</v>
      </c>
      <c r="D1277" s="143" t="s">
        <v>51</v>
      </c>
      <c r="E1277" s="143" t="s">
        <v>394</v>
      </c>
      <c r="F1277" s="143" t="s">
        <v>26</v>
      </c>
      <c r="G1277" s="192">
        <f>G1278</f>
        <v>450</v>
      </c>
      <c r="H1277" s="192">
        <f>H1278</f>
        <v>450</v>
      </c>
    </row>
    <row r="1278" spans="1:8" x14ac:dyDescent="0.2">
      <c r="A1278" s="41" t="s">
        <v>138</v>
      </c>
      <c r="B1278" s="144">
        <v>915</v>
      </c>
      <c r="C1278" s="143" t="s">
        <v>61</v>
      </c>
      <c r="D1278" s="143" t="s">
        <v>62</v>
      </c>
      <c r="E1278" s="143" t="s">
        <v>394</v>
      </c>
      <c r="F1278" s="143" t="s">
        <v>145</v>
      </c>
      <c r="G1278" s="192">
        <v>450</v>
      </c>
      <c r="H1278" s="192">
        <v>450</v>
      </c>
    </row>
    <row r="1279" spans="1:8" x14ac:dyDescent="0.2">
      <c r="A1279" s="58" t="s">
        <v>166</v>
      </c>
      <c r="B1279" s="36">
        <v>915</v>
      </c>
      <c r="C1279" s="37" t="s">
        <v>61</v>
      </c>
      <c r="D1279" s="37" t="s">
        <v>62</v>
      </c>
      <c r="E1279" s="53" t="s">
        <v>395</v>
      </c>
      <c r="F1279" s="37"/>
      <c r="G1279" s="201">
        <f>G1280+G1284+G1291</f>
        <v>10480</v>
      </c>
      <c r="H1279" s="201">
        <f>H1280+H1284+H1291</f>
        <v>10480</v>
      </c>
    </row>
    <row r="1280" spans="1:8" ht="31.4" x14ac:dyDescent="0.2">
      <c r="A1280" s="58" t="s">
        <v>727</v>
      </c>
      <c r="B1280" s="43">
        <v>915</v>
      </c>
      <c r="C1280" s="37" t="s">
        <v>61</v>
      </c>
      <c r="D1280" s="37" t="s">
        <v>62</v>
      </c>
      <c r="E1280" s="37" t="s">
        <v>396</v>
      </c>
      <c r="F1280" s="37"/>
      <c r="G1280" s="201">
        <f t="shared" ref="G1280:H1286" si="353">G1281</f>
        <v>150</v>
      </c>
      <c r="H1280" s="201">
        <f t="shared" si="353"/>
        <v>150</v>
      </c>
    </row>
    <row r="1281" spans="1:8" ht="31.4" x14ac:dyDescent="0.2">
      <c r="A1281" s="41" t="s">
        <v>18</v>
      </c>
      <c r="B1281" s="43">
        <v>915</v>
      </c>
      <c r="C1281" s="143" t="s">
        <v>61</v>
      </c>
      <c r="D1281" s="143" t="s">
        <v>51</v>
      </c>
      <c r="E1281" s="143" t="s">
        <v>396</v>
      </c>
      <c r="F1281" s="143" t="s">
        <v>20</v>
      </c>
      <c r="G1281" s="192">
        <f t="shared" si="353"/>
        <v>150</v>
      </c>
      <c r="H1281" s="192">
        <f t="shared" si="353"/>
        <v>150</v>
      </c>
    </row>
    <row r="1282" spans="1:8" x14ac:dyDescent="0.2">
      <c r="A1282" s="41" t="s">
        <v>19</v>
      </c>
      <c r="B1282" s="43">
        <v>915</v>
      </c>
      <c r="C1282" s="143" t="s">
        <v>61</v>
      </c>
      <c r="D1282" s="143" t="s">
        <v>62</v>
      </c>
      <c r="E1282" s="143" t="s">
        <v>396</v>
      </c>
      <c r="F1282" s="143" t="s">
        <v>21</v>
      </c>
      <c r="G1282" s="192">
        <f t="shared" si="353"/>
        <v>150</v>
      </c>
      <c r="H1282" s="192">
        <f t="shared" si="353"/>
        <v>150</v>
      </c>
    </row>
    <row r="1283" spans="1:8" x14ac:dyDescent="0.2">
      <c r="A1283" s="41" t="s">
        <v>149</v>
      </c>
      <c r="B1283" s="144">
        <v>915</v>
      </c>
      <c r="C1283" s="143" t="s">
        <v>61</v>
      </c>
      <c r="D1283" s="143" t="s">
        <v>62</v>
      </c>
      <c r="E1283" s="143" t="s">
        <v>396</v>
      </c>
      <c r="F1283" s="143" t="s">
        <v>150</v>
      </c>
      <c r="G1283" s="192">
        <v>150</v>
      </c>
      <c r="H1283" s="192">
        <v>150</v>
      </c>
    </row>
    <row r="1284" spans="1:8" x14ac:dyDescent="0.2">
      <c r="A1284" s="58" t="s">
        <v>807</v>
      </c>
      <c r="B1284" s="43">
        <v>915</v>
      </c>
      <c r="C1284" s="37" t="s">
        <v>61</v>
      </c>
      <c r="D1284" s="37" t="s">
        <v>62</v>
      </c>
      <c r="E1284" s="37" t="s">
        <v>728</v>
      </c>
      <c r="F1284" s="37"/>
      <c r="G1284" s="201">
        <f t="shared" si="353"/>
        <v>200</v>
      </c>
      <c r="H1284" s="201">
        <f t="shared" si="353"/>
        <v>200</v>
      </c>
    </row>
    <row r="1285" spans="1:8" ht="31.4" x14ac:dyDescent="0.2">
      <c r="A1285" s="41" t="s">
        <v>18</v>
      </c>
      <c r="B1285" s="43">
        <v>915</v>
      </c>
      <c r="C1285" s="143" t="s">
        <v>61</v>
      </c>
      <c r="D1285" s="143" t="s">
        <v>51</v>
      </c>
      <c r="E1285" s="143" t="s">
        <v>728</v>
      </c>
      <c r="F1285" s="143" t="s">
        <v>20</v>
      </c>
      <c r="G1285" s="192">
        <f t="shared" si="353"/>
        <v>200</v>
      </c>
      <c r="H1285" s="192">
        <f t="shared" si="353"/>
        <v>200</v>
      </c>
    </row>
    <row r="1286" spans="1:8" x14ac:dyDescent="0.2">
      <c r="A1286" s="41" t="s">
        <v>19</v>
      </c>
      <c r="B1286" s="43">
        <v>915</v>
      </c>
      <c r="C1286" s="143" t="s">
        <v>61</v>
      </c>
      <c r="D1286" s="143" t="s">
        <v>62</v>
      </c>
      <c r="E1286" s="143" t="s">
        <v>728</v>
      </c>
      <c r="F1286" s="143" t="s">
        <v>21</v>
      </c>
      <c r="G1286" s="192">
        <f t="shared" si="353"/>
        <v>200</v>
      </c>
      <c r="H1286" s="192">
        <f t="shared" si="353"/>
        <v>200</v>
      </c>
    </row>
    <row r="1287" spans="1:8" x14ac:dyDescent="0.2">
      <c r="A1287" s="41" t="s">
        <v>149</v>
      </c>
      <c r="B1287" s="144">
        <v>915</v>
      </c>
      <c r="C1287" s="143" t="s">
        <v>61</v>
      </c>
      <c r="D1287" s="143" t="s">
        <v>62</v>
      </c>
      <c r="E1287" s="143" t="s">
        <v>728</v>
      </c>
      <c r="F1287" s="143" t="s">
        <v>150</v>
      </c>
      <c r="G1287" s="192">
        <v>200</v>
      </c>
      <c r="H1287" s="192">
        <v>200</v>
      </c>
    </row>
    <row r="1288" spans="1:8" ht="47.05" x14ac:dyDescent="0.2">
      <c r="A1288" s="41" t="s">
        <v>837</v>
      </c>
      <c r="B1288" s="43">
        <v>915</v>
      </c>
      <c r="C1288" s="37" t="s">
        <v>61</v>
      </c>
      <c r="D1288" s="37" t="s">
        <v>62</v>
      </c>
      <c r="E1288" s="37" t="s">
        <v>836</v>
      </c>
      <c r="F1288" s="37"/>
      <c r="G1288" s="192"/>
      <c r="H1288" s="192"/>
    </row>
    <row r="1289" spans="1:8" ht="31.4" x14ac:dyDescent="0.2">
      <c r="A1289" s="41" t="s">
        <v>18</v>
      </c>
      <c r="B1289" s="43">
        <v>915</v>
      </c>
      <c r="C1289" s="143" t="s">
        <v>61</v>
      </c>
      <c r="D1289" s="143" t="s">
        <v>51</v>
      </c>
      <c r="E1289" s="143" t="s">
        <v>836</v>
      </c>
      <c r="F1289" s="143" t="s">
        <v>20</v>
      </c>
      <c r="G1289" s="192"/>
      <c r="H1289" s="192"/>
    </row>
    <row r="1290" spans="1:8" x14ac:dyDescent="0.2">
      <c r="A1290" s="41" t="s">
        <v>19</v>
      </c>
      <c r="B1290" s="43">
        <v>915</v>
      </c>
      <c r="C1290" s="143" t="s">
        <v>61</v>
      </c>
      <c r="D1290" s="143" t="s">
        <v>62</v>
      </c>
      <c r="E1290" s="143" t="s">
        <v>836</v>
      </c>
      <c r="F1290" s="143" t="s">
        <v>21</v>
      </c>
      <c r="G1290" s="192"/>
      <c r="H1290" s="192"/>
    </row>
    <row r="1291" spans="1:8" ht="16.399999999999999" x14ac:dyDescent="0.2">
      <c r="A1291" s="58" t="s">
        <v>167</v>
      </c>
      <c r="B1291" s="6">
        <v>915</v>
      </c>
      <c r="C1291" s="143" t="s">
        <v>61</v>
      </c>
      <c r="D1291" s="143" t="s">
        <v>62</v>
      </c>
      <c r="E1291" s="37" t="s">
        <v>397</v>
      </c>
      <c r="F1291" s="143"/>
      <c r="G1291" s="192">
        <f t="shared" ref="G1291:H1293" si="354">G1292</f>
        <v>10130</v>
      </c>
      <c r="H1291" s="192">
        <f t="shared" si="354"/>
        <v>10130</v>
      </c>
    </row>
    <row r="1292" spans="1:8" ht="31.4" x14ac:dyDescent="0.2">
      <c r="A1292" s="41" t="s">
        <v>18</v>
      </c>
      <c r="B1292" s="43">
        <v>915</v>
      </c>
      <c r="C1292" s="143" t="s">
        <v>61</v>
      </c>
      <c r="D1292" s="143" t="s">
        <v>62</v>
      </c>
      <c r="E1292" s="143" t="s">
        <v>397</v>
      </c>
      <c r="F1292" s="143" t="s">
        <v>20</v>
      </c>
      <c r="G1292" s="192">
        <f t="shared" si="354"/>
        <v>10130</v>
      </c>
      <c r="H1292" s="192">
        <f t="shared" si="354"/>
        <v>10130</v>
      </c>
    </row>
    <row r="1293" spans="1:8" x14ac:dyDescent="0.2">
      <c r="A1293" s="41" t="s">
        <v>19</v>
      </c>
      <c r="B1293" s="43">
        <v>915</v>
      </c>
      <c r="C1293" s="143" t="s">
        <v>61</v>
      </c>
      <c r="D1293" s="143" t="s">
        <v>62</v>
      </c>
      <c r="E1293" s="143" t="s">
        <v>397</v>
      </c>
      <c r="F1293" s="143" t="s">
        <v>21</v>
      </c>
      <c r="G1293" s="192">
        <f t="shared" si="354"/>
        <v>10130</v>
      </c>
      <c r="H1293" s="192">
        <f t="shared" si="354"/>
        <v>10130</v>
      </c>
    </row>
    <row r="1294" spans="1:8" ht="47.05" x14ac:dyDescent="0.2">
      <c r="A1294" s="41" t="s">
        <v>165</v>
      </c>
      <c r="B1294" s="43">
        <v>915</v>
      </c>
      <c r="C1294" s="143" t="s">
        <v>61</v>
      </c>
      <c r="D1294" s="143" t="s">
        <v>62</v>
      </c>
      <c r="E1294" s="143" t="s">
        <v>397</v>
      </c>
      <c r="F1294" s="143" t="s">
        <v>151</v>
      </c>
      <c r="G1294" s="192">
        <v>10130</v>
      </c>
      <c r="H1294" s="192">
        <v>10130</v>
      </c>
    </row>
    <row r="1295" spans="1:8" ht="55.6" x14ac:dyDescent="0.3">
      <c r="A1295" s="151" t="s">
        <v>853</v>
      </c>
      <c r="B1295" s="9">
        <v>915</v>
      </c>
      <c r="C1295" s="10" t="s">
        <v>61</v>
      </c>
      <c r="D1295" s="10" t="s">
        <v>62</v>
      </c>
      <c r="E1295" s="152" t="s">
        <v>854</v>
      </c>
      <c r="F1295" s="143"/>
      <c r="G1295" s="200">
        <f t="shared" ref="G1295:G1297" si="355">G1296</f>
        <v>208</v>
      </c>
      <c r="H1295" s="200">
        <f t="shared" ref="H1295:H1297" si="356">H1296</f>
        <v>208</v>
      </c>
    </row>
    <row r="1296" spans="1:8" ht="31.4" x14ac:dyDescent="0.25">
      <c r="A1296" s="131" t="s">
        <v>932</v>
      </c>
      <c r="B1296" s="7">
        <v>915</v>
      </c>
      <c r="C1296" s="32" t="s">
        <v>61</v>
      </c>
      <c r="D1296" s="32" t="s">
        <v>62</v>
      </c>
      <c r="E1296" s="52" t="s">
        <v>855</v>
      </c>
      <c r="F1296" s="143"/>
      <c r="G1296" s="182">
        <f t="shared" si="355"/>
        <v>208</v>
      </c>
      <c r="H1296" s="182">
        <f t="shared" si="356"/>
        <v>208</v>
      </c>
    </row>
    <row r="1297" spans="1:8" ht="31.4" x14ac:dyDescent="0.25">
      <c r="A1297" s="131" t="s">
        <v>933</v>
      </c>
      <c r="B1297" s="7">
        <v>915</v>
      </c>
      <c r="C1297" s="32" t="s">
        <v>61</v>
      </c>
      <c r="D1297" s="32" t="s">
        <v>62</v>
      </c>
      <c r="E1297" s="52" t="s">
        <v>856</v>
      </c>
      <c r="F1297" s="143"/>
      <c r="G1297" s="182">
        <f t="shared" si="355"/>
        <v>208</v>
      </c>
      <c r="H1297" s="182">
        <f t="shared" si="356"/>
        <v>208</v>
      </c>
    </row>
    <row r="1298" spans="1:8" ht="31.4" x14ac:dyDescent="0.2">
      <c r="A1298" s="58" t="s">
        <v>857</v>
      </c>
      <c r="B1298" s="36">
        <v>915</v>
      </c>
      <c r="C1298" s="37" t="s">
        <v>61</v>
      </c>
      <c r="D1298" s="37" t="s">
        <v>62</v>
      </c>
      <c r="E1298" s="53" t="s">
        <v>859</v>
      </c>
      <c r="F1298" s="97"/>
      <c r="G1298" s="201">
        <f t="shared" ref="G1298:G1300" si="357">G1299</f>
        <v>208</v>
      </c>
      <c r="H1298" s="201">
        <f t="shared" ref="H1298:H1300" si="358">H1299</f>
        <v>208</v>
      </c>
    </row>
    <row r="1299" spans="1:8" ht="31.4" x14ac:dyDescent="0.25">
      <c r="A1299" s="130" t="s">
        <v>18</v>
      </c>
      <c r="B1299" s="144">
        <v>915</v>
      </c>
      <c r="C1299" s="143" t="s">
        <v>61</v>
      </c>
      <c r="D1299" s="143" t="s">
        <v>62</v>
      </c>
      <c r="E1299" s="55" t="s">
        <v>859</v>
      </c>
      <c r="F1299" s="98" t="s">
        <v>20</v>
      </c>
      <c r="G1299" s="192">
        <f t="shared" ref="G1299:H1299" si="359">G1300+G1302</f>
        <v>208</v>
      </c>
      <c r="H1299" s="192">
        <f t="shared" si="359"/>
        <v>208</v>
      </c>
    </row>
    <row r="1300" spans="1:8" x14ac:dyDescent="0.25">
      <c r="A1300" s="130" t="s">
        <v>25</v>
      </c>
      <c r="B1300" s="144">
        <v>915</v>
      </c>
      <c r="C1300" s="143" t="s">
        <v>61</v>
      </c>
      <c r="D1300" s="143" t="s">
        <v>62</v>
      </c>
      <c r="E1300" s="55" t="s">
        <v>859</v>
      </c>
      <c r="F1300" s="98" t="s">
        <v>26</v>
      </c>
      <c r="G1300" s="192">
        <f t="shared" si="357"/>
        <v>110</v>
      </c>
      <c r="H1300" s="192">
        <f t="shared" si="358"/>
        <v>110</v>
      </c>
    </row>
    <row r="1301" spans="1:8" x14ac:dyDescent="0.25">
      <c r="A1301" s="130" t="s">
        <v>138</v>
      </c>
      <c r="B1301" s="144">
        <v>915</v>
      </c>
      <c r="C1301" s="143" t="s">
        <v>61</v>
      </c>
      <c r="D1301" s="143" t="s">
        <v>62</v>
      </c>
      <c r="E1301" s="55" t="s">
        <v>859</v>
      </c>
      <c r="F1301" s="98" t="s">
        <v>145</v>
      </c>
      <c r="G1301" s="192">
        <v>110</v>
      </c>
      <c r="H1301" s="192">
        <v>110</v>
      </c>
    </row>
    <row r="1302" spans="1:8" x14ac:dyDescent="0.25">
      <c r="A1302" s="130" t="s">
        <v>19</v>
      </c>
      <c r="B1302" s="144">
        <v>915</v>
      </c>
      <c r="C1302" s="143" t="s">
        <v>61</v>
      </c>
      <c r="D1302" s="143" t="s">
        <v>62</v>
      </c>
      <c r="E1302" s="55" t="s">
        <v>859</v>
      </c>
      <c r="F1302" s="98" t="s">
        <v>21</v>
      </c>
      <c r="G1302" s="192">
        <f t="shared" ref="G1302:H1302" si="360">G1303</f>
        <v>98</v>
      </c>
      <c r="H1302" s="192">
        <f t="shared" si="360"/>
        <v>98</v>
      </c>
    </row>
    <row r="1303" spans="1:8" x14ac:dyDescent="0.25">
      <c r="A1303" s="130" t="s">
        <v>149</v>
      </c>
      <c r="B1303" s="144">
        <v>915</v>
      </c>
      <c r="C1303" s="143" t="s">
        <v>61</v>
      </c>
      <c r="D1303" s="143" t="s">
        <v>62</v>
      </c>
      <c r="E1303" s="55" t="s">
        <v>859</v>
      </c>
      <c r="F1303" s="98" t="s">
        <v>150</v>
      </c>
      <c r="G1303" s="192">
        <v>98</v>
      </c>
      <c r="H1303" s="192">
        <v>98</v>
      </c>
    </row>
    <row r="1304" spans="1:8" x14ac:dyDescent="0.2">
      <c r="A1304" s="50" t="s">
        <v>168</v>
      </c>
      <c r="B1304" s="7">
        <v>915</v>
      </c>
      <c r="C1304" s="51" t="s">
        <v>61</v>
      </c>
      <c r="D1304" s="51" t="s">
        <v>56</v>
      </c>
      <c r="E1304" s="51"/>
      <c r="F1304" s="51"/>
      <c r="G1304" s="221">
        <f>G1305+G1320</f>
        <v>19040</v>
      </c>
      <c r="H1304" s="221">
        <f>H1305+H1320</f>
        <v>19107</v>
      </c>
    </row>
    <row r="1305" spans="1:8" ht="31.4" x14ac:dyDescent="0.2">
      <c r="A1305" s="46" t="s">
        <v>708</v>
      </c>
      <c r="B1305" s="7">
        <v>915</v>
      </c>
      <c r="C1305" s="32" t="s">
        <v>61</v>
      </c>
      <c r="D1305" s="32" t="s">
        <v>56</v>
      </c>
      <c r="E1305" s="32" t="s">
        <v>366</v>
      </c>
      <c r="F1305" s="32"/>
      <c r="G1305" s="182">
        <f t="shared" ref="G1305:H1306" si="361">G1306</f>
        <v>18906</v>
      </c>
      <c r="H1305" s="182">
        <f t="shared" si="361"/>
        <v>18906</v>
      </c>
    </row>
    <row r="1306" spans="1:8" ht="31.4" x14ac:dyDescent="0.2">
      <c r="A1306" s="31" t="s">
        <v>588</v>
      </c>
      <c r="B1306" s="144">
        <v>915</v>
      </c>
      <c r="C1306" s="32" t="s">
        <v>61</v>
      </c>
      <c r="D1306" s="32" t="s">
        <v>56</v>
      </c>
      <c r="E1306" s="52" t="s">
        <v>591</v>
      </c>
      <c r="F1306" s="63"/>
      <c r="G1306" s="182">
        <f t="shared" si="361"/>
        <v>18906</v>
      </c>
      <c r="H1306" s="182">
        <f t="shared" si="361"/>
        <v>18906</v>
      </c>
    </row>
    <row r="1307" spans="1:8" ht="31.4" x14ac:dyDescent="0.2">
      <c r="A1307" s="58" t="s">
        <v>589</v>
      </c>
      <c r="B1307" s="144">
        <v>915</v>
      </c>
      <c r="C1307" s="37" t="s">
        <v>61</v>
      </c>
      <c r="D1307" s="37" t="s">
        <v>56</v>
      </c>
      <c r="E1307" s="53" t="s">
        <v>592</v>
      </c>
      <c r="F1307" s="37"/>
      <c r="G1307" s="214">
        <f>G1308+G1313+G1317</f>
        <v>18906</v>
      </c>
      <c r="H1307" s="214">
        <f>H1308+H1313+H1317</f>
        <v>18906</v>
      </c>
    </row>
    <row r="1308" spans="1:8" ht="47.05" x14ac:dyDescent="0.2">
      <c r="A1308" s="68" t="s">
        <v>265</v>
      </c>
      <c r="B1308" s="144">
        <v>915</v>
      </c>
      <c r="C1308" s="143" t="s">
        <v>61</v>
      </c>
      <c r="D1308" s="143" t="s">
        <v>56</v>
      </c>
      <c r="E1308" s="143" t="s">
        <v>592</v>
      </c>
      <c r="F1308" s="143">
        <v>100</v>
      </c>
      <c r="G1308" s="192">
        <f>G1309</f>
        <v>15615</v>
      </c>
      <c r="H1308" s="192">
        <f>H1309</f>
        <v>15615</v>
      </c>
    </row>
    <row r="1309" spans="1:8" x14ac:dyDescent="0.2">
      <c r="A1309" s="68" t="s">
        <v>8</v>
      </c>
      <c r="B1309" s="7">
        <v>915</v>
      </c>
      <c r="C1309" s="143" t="s">
        <v>61</v>
      </c>
      <c r="D1309" s="143" t="s">
        <v>56</v>
      </c>
      <c r="E1309" s="143" t="s">
        <v>592</v>
      </c>
      <c r="F1309" s="143">
        <v>120</v>
      </c>
      <c r="G1309" s="192">
        <f>G1310+G1311+G1312</f>
        <v>15615</v>
      </c>
      <c r="H1309" s="192">
        <f>H1310+H1311+H1312</f>
        <v>15615</v>
      </c>
    </row>
    <row r="1310" spans="1:8" x14ac:dyDescent="0.2">
      <c r="A1310" s="41" t="s">
        <v>590</v>
      </c>
      <c r="B1310" s="144">
        <v>915</v>
      </c>
      <c r="C1310" s="143" t="s">
        <v>61</v>
      </c>
      <c r="D1310" s="143" t="s">
        <v>56</v>
      </c>
      <c r="E1310" s="143" t="s">
        <v>592</v>
      </c>
      <c r="F1310" s="143" t="s">
        <v>126</v>
      </c>
      <c r="G1310" s="192">
        <v>8732</v>
      </c>
      <c r="H1310" s="192">
        <v>8732</v>
      </c>
    </row>
    <row r="1311" spans="1:8" ht="31.4" x14ac:dyDescent="0.2">
      <c r="A1311" s="41" t="s">
        <v>169</v>
      </c>
      <c r="B1311" s="144">
        <v>915</v>
      </c>
      <c r="C1311" s="143" t="s">
        <v>61</v>
      </c>
      <c r="D1311" s="143" t="s">
        <v>56</v>
      </c>
      <c r="E1311" s="143" t="s">
        <v>592</v>
      </c>
      <c r="F1311" s="143" t="s">
        <v>127</v>
      </c>
      <c r="G1311" s="192">
        <v>3261</v>
      </c>
      <c r="H1311" s="192">
        <v>3261</v>
      </c>
    </row>
    <row r="1312" spans="1:8" ht="47.05" x14ac:dyDescent="0.2">
      <c r="A1312" s="38" t="s">
        <v>204</v>
      </c>
      <c r="B1312" s="144">
        <v>915</v>
      </c>
      <c r="C1312" s="143" t="s">
        <v>61</v>
      </c>
      <c r="D1312" s="143" t="s">
        <v>56</v>
      </c>
      <c r="E1312" s="143" t="s">
        <v>592</v>
      </c>
      <c r="F1312" s="143" t="s">
        <v>207</v>
      </c>
      <c r="G1312" s="192">
        <v>3622</v>
      </c>
      <c r="H1312" s="192">
        <v>3622</v>
      </c>
    </row>
    <row r="1313" spans="1:8" ht="16.399999999999999" x14ac:dyDescent="0.2">
      <c r="A1313" s="41" t="s">
        <v>22</v>
      </c>
      <c r="B1313" s="6">
        <v>915</v>
      </c>
      <c r="C1313" s="143" t="s">
        <v>61</v>
      </c>
      <c r="D1313" s="143" t="s">
        <v>56</v>
      </c>
      <c r="E1313" s="143" t="s">
        <v>592</v>
      </c>
      <c r="F1313" s="143" t="s">
        <v>15</v>
      </c>
      <c r="G1313" s="192">
        <f>G1314</f>
        <v>2801</v>
      </c>
      <c r="H1313" s="192">
        <f>H1314</f>
        <v>2801</v>
      </c>
    </row>
    <row r="1314" spans="1:8" ht="31.4" x14ac:dyDescent="0.2">
      <c r="A1314" s="68" t="s">
        <v>17</v>
      </c>
      <c r="B1314" s="36">
        <v>915</v>
      </c>
      <c r="C1314" s="143" t="s">
        <v>61</v>
      </c>
      <c r="D1314" s="143" t="s">
        <v>56</v>
      </c>
      <c r="E1314" s="143" t="s">
        <v>592</v>
      </c>
      <c r="F1314" s="143" t="s">
        <v>16</v>
      </c>
      <c r="G1314" s="192">
        <f>G1315+G1316</f>
        <v>2801</v>
      </c>
      <c r="H1314" s="192">
        <f>H1315+H1316</f>
        <v>2801</v>
      </c>
    </row>
    <row r="1315" spans="1:8" ht="31.4" x14ac:dyDescent="0.2">
      <c r="A1315" s="68" t="s">
        <v>467</v>
      </c>
      <c r="B1315" s="43">
        <v>915</v>
      </c>
      <c r="C1315" s="143" t="s">
        <v>61</v>
      </c>
      <c r="D1315" s="143" t="s">
        <v>56</v>
      </c>
      <c r="E1315" s="143" t="s">
        <v>592</v>
      </c>
      <c r="F1315" s="143" t="s">
        <v>468</v>
      </c>
      <c r="G1315" s="192">
        <v>630</v>
      </c>
      <c r="H1315" s="192">
        <v>630</v>
      </c>
    </row>
    <row r="1316" spans="1:8" x14ac:dyDescent="0.2">
      <c r="A1316" s="41" t="s">
        <v>829</v>
      </c>
      <c r="B1316" s="43">
        <v>915</v>
      </c>
      <c r="C1316" s="143" t="s">
        <v>61</v>
      </c>
      <c r="D1316" s="143" t="s">
        <v>56</v>
      </c>
      <c r="E1316" s="143" t="s">
        <v>592</v>
      </c>
      <c r="F1316" s="143" t="s">
        <v>128</v>
      </c>
      <c r="G1316" s="192">
        <v>2171</v>
      </c>
      <c r="H1316" s="192">
        <v>2171</v>
      </c>
    </row>
    <row r="1317" spans="1:8" x14ac:dyDescent="0.2">
      <c r="A1317" s="41" t="s">
        <v>13</v>
      </c>
      <c r="B1317" s="43">
        <v>915</v>
      </c>
      <c r="C1317" s="143" t="s">
        <v>61</v>
      </c>
      <c r="D1317" s="143" t="s">
        <v>56</v>
      </c>
      <c r="E1317" s="143" t="s">
        <v>592</v>
      </c>
      <c r="F1317" s="143" t="s">
        <v>14</v>
      </c>
      <c r="G1317" s="192">
        <f t="shared" ref="G1317:H1318" si="362">G1318</f>
        <v>490</v>
      </c>
      <c r="H1317" s="192">
        <f t="shared" si="362"/>
        <v>490</v>
      </c>
    </row>
    <row r="1318" spans="1:8" x14ac:dyDescent="0.2">
      <c r="A1318" s="41" t="s">
        <v>34</v>
      </c>
      <c r="B1318" s="36">
        <v>915</v>
      </c>
      <c r="C1318" s="143" t="s">
        <v>61</v>
      </c>
      <c r="D1318" s="143" t="s">
        <v>56</v>
      </c>
      <c r="E1318" s="143" t="s">
        <v>592</v>
      </c>
      <c r="F1318" s="143" t="s">
        <v>33</v>
      </c>
      <c r="G1318" s="192">
        <f t="shared" si="362"/>
        <v>490</v>
      </c>
      <c r="H1318" s="192">
        <f t="shared" si="362"/>
        <v>490</v>
      </c>
    </row>
    <row r="1319" spans="1:8" x14ac:dyDescent="0.2">
      <c r="A1319" s="41" t="s">
        <v>125</v>
      </c>
      <c r="B1319" s="43">
        <v>915</v>
      </c>
      <c r="C1319" s="143" t="s">
        <v>61</v>
      </c>
      <c r="D1319" s="143" t="s">
        <v>56</v>
      </c>
      <c r="E1319" s="143" t="s">
        <v>592</v>
      </c>
      <c r="F1319" s="143" t="s">
        <v>129</v>
      </c>
      <c r="G1319" s="192">
        <v>490</v>
      </c>
      <c r="H1319" s="192">
        <v>490</v>
      </c>
    </row>
    <row r="1320" spans="1:8" ht="31.4" x14ac:dyDescent="0.2">
      <c r="A1320" s="46" t="s">
        <v>709</v>
      </c>
      <c r="B1320" s="7">
        <v>915</v>
      </c>
      <c r="C1320" s="32" t="s">
        <v>61</v>
      </c>
      <c r="D1320" s="32" t="s">
        <v>56</v>
      </c>
      <c r="E1320" s="32" t="s">
        <v>210</v>
      </c>
      <c r="F1320" s="32"/>
      <c r="G1320" s="182">
        <f>G1321</f>
        <v>134</v>
      </c>
      <c r="H1320" s="182">
        <f>H1321</f>
        <v>201</v>
      </c>
    </row>
    <row r="1321" spans="1:8" ht="16.399999999999999" x14ac:dyDescent="0.2">
      <c r="A1321" s="141" t="s">
        <v>480</v>
      </c>
      <c r="B1321" s="6">
        <v>915</v>
      </c>
      <c r="C1321" s="142" t="s">
        <v>61</v>
      </c>
      <c r="D1321" s="142" t="s">
        <v>56</v>
      </c>
      <c r="E1321" s="61" t="s">
        <v>484</v>
      </c>
      <c r="F1321" s="37"/>
      <c r="G1321" s="191">
        <f>G1322+G1327</f>
        <v>134</v>
      </c>
      <c r="H1321" s="191">
        <f>H1322+H1327</f>
        <v>201</v>
      </c>
    </row>
    <row r="1322" spans="1:8" ht="31.4" x14ac:dyDescent="0.2">
      <c r="A1322" s="31" t="s">
        <v>481</v>
      </c>
      <c r="B1322" s="43">
        <v>915</v>
      </c>
      <c r="C1322" s="63" t="s">
        <v>61</v>
      </c>
      <c r="D1322" s="32" t="s">
        <v>56</v>
      </c>
      <c r="E1322" s="52" t="s">
        <v>485</v>
      </c>
      <c r="F1322" s="63"/>
      <c r="G1322" s="182">
        <f t="shared" ref="G1322:H1325" si="363">G1323</f>
        <v>59</v>
      </c>
      <c r="H1322" s="182">
        <f t="shared" si="363"/>
        <v>91</v>
      </c>
    </row>
    <row r="1323" spans="1:8" ht="62.75" x14ac:dyDescent="0.2">
      <c r="A1323" s="35" t="s">
        <v>482</v>
      </c>
      <c r="B1323" s="43">
        <v>915</v>
      </c>
      <c r="C1323" s="37" t="s">
        <v>61</v>
      </c>
      <c r="D1323" s="37" t="s">
        <v>56</v>
      </c>
      <c r="E1323" s="53" t="s">
        <v>486</v>
      </c>
      <c r="F1323" s="37"/>
      <c r="G1323" s="201">
        <f t="shared" si="363"/>
        <v>59</v>
      </c>
      <c r="H1323" s="201">
        <f t="shared" si="363"/>
        <v>91</v>
      </c>
    </row>
    <row r="1324" spans="1:8" x14ac:dyDescent="0.2">
      <c r="A1324" s="67" t="s">
        <v>22</v>
      </c>
      <c r="B1324" s="43">
        <v>915</v>
      </c>
      <c r="C1324" s="19" t="s">
        <v>61</v>
      </c>
      <c r="D1324" s="19" t="s">
        <v>56</v>
      </c>
      <c r="E1324" s="55" t="s">
        <v>486</v>
      </c>
      <c r="F1324" s="143" t="s">
        <v>15</v>
      </c>
      <c r="G1324" s="192">
        <f t="shared" si="363"/>
        <v>59</v>
      </c>
      <c r="H1324" s="192">
        <f t="shared" si="363"/>
        <v>91</v>
      </c>
    </row>
    <row r="1325" spans="1:8" ht="31.4" x14ac:dyDescent="0.2">
      <c r="A1325" s="67" t="s">
        <v>17</v>
      </c>
      <c r="B1325" s="7">
        <v>915</v>
      </c>
      <c r="C1325" s="19" t="s">
        <v>61</v>
      </c>
      <c r="D1325" s="19" t="s">
        <v>56</v>
      </c>
      <c r="E1325" s="55" t="s">
        <v>486</v>
      </c>
      <c r="F1325" s="143" t="s">
        <v>16</v>
      </c>
      <c r="G1325" s="192">
        <f t="shared" si="363"/>
        <v>59</v>
      </c>
      <c r="H1325" s="192">
        <f t="shared" si="363"/>
        <v>91</v>
      </c>
    </row>
    <row r="1326" spans="1:8" x14ac:dyDescent="0.2">
      <c r="A1326" s="38" t="s">
        <v>828</v>
      </c>
      <c r="B1326" s="43">
        <v>915</v>
      </c>
      <c r="C1326" s="19" t="s">
        <v>61</v>
      </c>
      <c r="D1326" s="19" t="s">
        <v>56</v>
      </c>
      <c r="E1326" s="55" t="s">
        <v>486</v>
      </c>
      <c r="F1326" s="143" t="s">
        <v>128</v>
      </c>
      <c r="G1326" s="192">
        <v>59</v>
      </c>
      <c r="H1326" s="192">
        <v>91</v>
      </c>
    </row>
    <row r="1327" spans="1:8" ht="31.4" x14ac:dyDescent="0.2">
      <c r="A1327" s="31" t="s">
        <v>209</v>
      </c>
      <c r="B1327" s="7">
        <v>915</v>
      </c>
      <c r="C1327" s="63" t="s">
        <v>61</v>
      </c>
      <c r="D1327" s="32" t="s">
        <v>56</v>
      </c>
      <c r="E1327" s="52" t="s">
        <v>487</v>
      </c>
      <c r="F1327" s="63"/>
      <c r="G1327" s="182">
        <f t="shared" ref="G1327:H1330" si="364">G1328</f>
        <v>75</v>
      </c>
      <c r="H1327" s="182">
        <f t="shared" si="364"/>
        <v>110</v>
      </c>
    </row>
    <row r="1328" spans="1:8" x14ac:dyDescent="0.2">
      <c r="A1328" s="35" t="s">
        <v>483</v>
      </c>
      <c r="B1328" s="36">
        <v>915</v>
      </c>
      <c r="C1328" s="37" t="s">
        <v>61</v>
      </c>
      <c r="D1328" s="37" t="s">
        <v>56</v>
      </c>
      <c r="E1328" s="53" t="s">
        <v>488</v>
      </c>
      <c r="F1328" s="37"/>
      <c r="G1328" s="201">
        <f t="shared" si="364"/>
        <v>75</v>
      </c>
      <c r="H1328" s="201">
        <f t="shared" si="364"/>
        <v>110</v>
      </c>
    </row>
    <row r="1329" spans="1:8" x14ac:dyDescent="0.2">
      <c r="A1329" s="67" t="s">
        <v>22</v>
      </c>
      <c r="B1329" s="43">
        <v>915</v>
      </c>
      <c r="C1329" s="19" t="s">
        <v>61</v>
      </c>
      <c r="D1329" s="19" t="s">
        <v>56</v>
      </c>
      <c r="E1329" s="53" t="s">
        <v>488</v>
      </c>
      <c r="F1329" s="143" t="s">
        <v>15</v>
      </c>
      <c r="G1329" s="192">
        <f t="shared" si="364"/>
        <v>75</v>
      </c>
      <c r="H1329" s="192">
        <f t="shared" si="364"/>
        <v>110</v>
      </c>
    </row>
    <row r="1330" spans="1:8" ht="31.4" x14ac:dyDescent="0.2">
      <c r="A1330" s="67" t="s">
        <v>17</v>
      </c>
      <c r="B1330" s="43">
        <v>915</v>
      </c>
      <c r="C1330" s="19" t="s">
        <v>61</v>
      </c>
      <c r="D1330" s="19" t="s">
        <v>56</v>
      </c>
      <c r="E1330" s="53" t="s">
        <v>488</v>
      </c>
      <c r="F1330" s="143" t="s">
        <v>16</v>
      </c>
      <c r="G1330" s="192">
        <f t="shared" si="364"/>
        <v>75</v>
      </c>
      <c r="H1330" s="192">
        <f t="shared" si="364"/>
        <v>110</v>
      </c>
    </row>
    <row r="1331" spans="1:8" x14ac:dyDescent="0.2">
      <c r="A1331" s="38" t="s">
        <v>828</v>
      </c>
      <c r="B1331" s="43">
        <v>915</v>
      </c>
      <c r="C1331" s="19" t="s">
        <v>61</v>
      </c>
      <c r="D1331" s="19" t="s">
        <v>56</v>
      </c>
      <c r="E1331" s="53" t="s">
        <v>488</v>
      </c>
      <c r="F1331" s="143" t="s">
        <v>128</v>
      </c>
      <c r="G1331" s="192">
        <v>75</v>
      </c>
      <c r="H1331" s="192">
        <v>110</v>
      </c>
    </row>
    <row r="1332" spans="1:8" s="34" customFormat="1" ht="18.55" x14ac:dyDescent="0.2">
      <c r="A1332" s="8" t="s">
        <v>99</v>
      </c>
      <c r="B1332" s="7">
        <v>915</v>
      </c>
      <c r="C1332" s="10">
        <v>10</v>
      </c>
      <c r="D1332" s="10" t="s">
        <v>94</v>
      </c>
      <c r="E1332" s="10" t="s">
        <v>92</v>
      </c>
      <c r="F1332" s="10"/>
      <c r="G1332" s="200">
        <f>G1333</f>
        <v>3732</v>
      </c>
      <c r="H1332" s="200">
        <f>H1333</f>
        <v>3130</v>
      </c>
    </row>
    <row r="1333" spans="1:8" s="34" customFormat="1" x14ac:dyDescent="0.2">
      <c r="A1333" s="44" t="s">
        <v>100</v>
      </c>
      <c r="B1333" s="7">
        <v>915</v>
      </c>
      <c r="C1333" s="32">
        <v>10</v>
      </c>
      <c r="D1333" s="32" t="s">
        <v>55</v>
      </c>
      <c r="E1333" s="45" t="s">
        <v>92</v>
      </c>
      <c r="F1333" s="19"/>
      <c r="G1333" s="182">
        <f>G1335</f>
        <v>3732</v>
      </c>
      <c r="H1333" s="182">
        <f>H1335</f>
        <v>3130</v>
      </c>
    </row>
    <row r="1334" spans="1:8" s="34" customFormat="1" ht="31.4" x14ac:dyDescent="0.2">
      <c r="A1334" s="46" t="s">
        <v>651</v>
      </c>
      <c r="B1334" s="7">
        <v>915</v>
      </c>
      <c r="C1334" s="32" t="s">
        <v>103</v>
      </c>
      <c r="D1334" s="32" t="s">
        <v>55</v>
      </c>
      <c r="E1334" s="32" t="s">
        <v>362</v>
      </c>
      <c r="F1334" s="32"/>
      <c r="G1334" s="182">
        <f t="shared" ref="G1334:H1336" si="365">G1335</f>
        <v>3732</v>
      </c>
      <c r="H1334" s="182">
        <f t="shared" si="365"/>
        <v>3130</v>
      </c>
    </row>
    <row r="1335" spans="1:8" s="34" customFormat="1" x14ac:dyDescent="0.2">
      <c r="A1335" s="31" t="s">
        <v>437</v>
      </c>
      <c r="B1335" s="28">
        <v>915</v>
      </c>
      <c r="C1335" s="32" t="s">
        <v>103</v>
      </c>
      <c r="D1335" s="32" t="s">
        <v>55</v>
      </c>
      <c r="E1335" s="52" t="s">
        <v>458</v>
      </c>
      <c r="F1335" s="93"/>
      <c r="G1335" s="212">
        <f t="shared" si="365"/>
        <v>3732</v>
      </c>
      <c r="H1335" s="212">
        <f t="shared" si="365"/>
        <v>3130</v>
      </c>
    </row>
    <row r="1336" spans="1:8" s="34" customFormat="1" ht="62.75" x14ac:dyDescent="0.2">
      <c r="A1336" s="31" t="s">
        <v>438</v>
      </c>
      <c r="B1336" s="7">
        <v>915</v>
      </c>
      <c r="C1336" s="32" t="s">
        <v>103</v>
      </c>
      <c r="D1336" s="32" t="s">
        <v>55</v>
      </c>
      <c r="E1336" s="52" t="s">
        <v>459</v>
      </c>
      <c r="F1336" s="63"/>
      <c r="G1336" s="182">
        <f t="shared" si="365"/>
        <v>3732</v>
      </c>
      <c r="H1336" s="182">
        <f t="shared" si="365"/>
        <v>3130</v>
      </c>
    </row>
    <row r="1337" spans="1:8" s="34" customFormat="1" ht="62.75" x14ac:dyDescent="0.2">
      <c r="A1337" s="58" t="s">
        <v>619</v>
      </c>
      <c r="B1337" s="7">
        <v>915</v>
      </c>
      <c r="C1337" s="37" t="s">
        <v>103</v>
      </c>
      <c r="D1337" s="37" t="s">
        <v>55</v>
      </c>
      <c r="E1337" s="53" t="s">
        <v>460</v>
      </c>
      <c r="F1337" s="86"/>
      <c r="G1337" s="217">
        <f>G1338+G1341</f>
        <v>3732</v>
      </c>
      <c r="H1337" s="217">
        <f>H1338+H1341</f>
        <v>3130</v>
      </c>
    </row>
    <row r="1338" spans="1:8" s="34" customFormat="1" x14ac:dyDescent="0.2">
      <c r="A1338" s="68" t="s">
        <v>22</v>
      </c>
      <c r="B1338" s="36">
        <v>915</v>
      </c>
      <c r="C1338" s="143" t="s">
        <v>103</v>
      </c>
      <c r="D1338" s="143" t="s">
        <v>55</v>
      </c>
      <c r="E1338" s="55" t="s">
        <v>460</v>
      </c>
      <c r="F1338" s="59">
        <v>200</v>
      </c>
      <c r="G1338" s="202">
        <f t="shared" ref="G1338:H1339" si="366">G1339</f>
        <v>20</v>
      </c>
      <c r="H1338" s="202">
        <f t="shared" si="366"/>
        <v>20</v>
      </c>
    </row>
    <row r="1339" spans="1:8" s="34" customFormat="1" ht="31.4" x14ac:dyDescent="0.2">
      <c r="A1339" s="68" t="s">
        <v>17</v>
      </c>
      <c r="B1339" s="36">
        <v>915</v>
      </c>
      <c r="C1339" s="143" t="s">
        <v>103</v>
      </c>
      <c r="D1339" s="143" t="s">
        <v>55</v>
      </c>
      <c r="E1339" s="55" t="s">
        <v>460</v>
      </c>
      <c r="F1339" s="59">
        <v>240</v>
      </c>
      <c r="G1339" s="202">
        <f t="shared" si="366"/>
        <v>20</v>
      </c>
      <c r="H1339" s="202">
        <f t="shared" si="366"/>
        <v>20</v>
      </c>
    </row>
    <row r="1340" spans="1:8" s="34" customFormat="1" x14ac:dyDescent="0.2">
      <c r="A1340" s="41" t="s">
        <v>829</v>
      </c>
      <c r="B1340" s="144">
        <v>915</v>
      </c>
      <c r="C1340" s="19" t="s">
        <v>103</v>
      </c>
      <c r="D1340" s="143" t="s">
        <v>55</v>
      </c>
      <c r="E1340" s="55" t="s">
        <v>460</v>
      </c>
      <c r="F1340" s="59">
        <v>244</v>
      </c>
      <c r="G1340" s="202">
        <v>20</v>
      </c>
      <c r="H1340" s="202">
        <v>20</v>
      </c>
    </row>
    <row r="1341" spans="1:8" s="34" customFormat="1" ht="31.4" x14ac:dyDescent="0.2">
      <c r="A1341" s="41" t="s">
        <v>18</v>
      </c>
      <c r="B1341" s="144">
        <v>915</v>
      </c>
      <c r="C1341" s="143" t="s">
        <v>103</v>
      </c>
      <c r="D1341" s="143" t="s">
        <v>55</v>
      </c>
      <c r="E1341" s="55" t="s">
        <v>460</v>
      </c>
      <c r="F1341" s="143" t="s">
        <v>20</v>
      </c>
      <c r="G1341" s="202">
        <f>G1342+G1344</f>
        <v>3712</v>
      </c>
      <c r="H1341" s="202">
        <f>H1342+H1344</f>
        <v>3110</v>
      </c>
    </row>
    <row r="1342" spans="1:8" s="34" customFormat="1" x14ac:dyDescent="0.2">
      <c r="A1342" s="41" t="s">
        <v>25</v>
      </c>
      <c r="B1342" s="144">
        <v>915</v>
      </c>
      <c r="C1342" s="19" t="s">
        <v>103</v>
      </c>
      <c r="D1342" s="143" t="s">
        <v>55</v>
      </c>
      <c r="E1342" s="55" t="s">
        <v>460</v>
      </c>
      <c r="F1342" s="143" t="s">
        <v>26</v>
      </c>
      <c r="G1342" s="202">
        <f>G1343</f>
        <v>1355</v>
      </c>
      <c r="H1342" s="202">
        <f>H1343</f>
        <v>960</v>
      </c>
    </row>
    <row r="1343" spans="1:8" s="34" customFormat="1" x14ac:dyDescent="0.2">
      <c r="A1343" s="68" t="s">
        <v>138</v>
      </c>
      <c r="B1343" s="144">
        <v>915</v>
      </c>
      <c r="C1343" s="19" t="s">
        <v>103</v>
      </c>
      <c r="D1343" s="143" t="s">
        <v>55</v>
      </c>
      <c r="E1343" s="55" t="s">
        <v>460</v>
      </c>
      <c r="F1343" s="143" t="s">
        <v>145</v>
      </c>
      <c r="G1343" s="202">
        <v>1355</v>
      </c>
      <c r="H1343" s="202">
        <v>960</v>
      </c>
    </row>
    <row r="1344" spans="1:8" s="34" customFormat="1" x14ac:dyDescent="0.2">
      <c r="A1344" s="38" t="s">
        <v>19</v>
      </c>
      <c r="B1344" s="36">
        <v>915</v>
      </c>
      <c r="C1344" s="19" t="s">
        <v>103</v>
      </c>
      <c r="D1344" s="143" t="s">
        <v>55</v>
      </c>
      <c r="E1344" s="55" t="s">
        <v>460</v>
      </c>
      <c r="F1344" s="143" t="s">
        <v>21</v>
      </c>
      <c r="G1344" s="202">
        <f>G1345</f>
        <v>2357</v>
      </c>
      <c r="H1344" s="202">
        <f>H1345</f>
        <v>2150</v>
      </c>
    </row>
    <row r="1345" spans="1:8" s="34" customFormat="1" x14ac:dyDescent="0.2">
      <c r="A1345" s="38" t="s">
        <v>149</v>
      </c>
      <c r="B1345" s="144">
        <v>915</v>
      </c>
      <c r="C1345" s="19" t="s">
        <v>103</v>
      </c>
      <c r="D1345" s="143" t="s">
        <v>55</v>
      </c>
      <c r="E1345" s="55" t="s">
        <v>460</v>
      </c>
      <c r="F1345" s="143" t="s">
        <v>150</v>
      </c>
      <c r="G1345" s="202">
        <f>2357</f>
        <v>2357</v>
      </c>
      <c r="H1345" s="202">
        <f>2150</f>
        <v>2150</v>
      </c>
    </row>
    <row r="1346" spans="1:8" s="13" customFormat="1" ht="37.450000000000003" customHeight="1" x14ac:dyDescent="0.2">
      <c r="A1346" s="8" t="s">
        <v>612</v>
      </c>
      <c r="B1346" s="9">
        <v>916</v>
      </c>
      <c r="C1346" s="9"/>
      <c r="D1346" s="9"/>
      <c r="E1346" s="10"/>
      <c r="F1346" s="10"/>
      <c r="G1346" s="200">
        <f>G1347+G1372+G1680</f>
        <v>4497969</v>
      </c>
      <c r="H1346" s="200">
        <f>H1347+H1372+H1680</f>
        <v>4552314</v>
      </c>
    </row>
    <row r="1347" spans="1:8" ht="18.55" x14ac:dyDescent="0.2">
      <c r="A1347" s="77" t="s">
        <v>188</v>
      </c>
      <c r="B1347" s="7">
        <v>916</v>
      </c>
      <c r="C1347" s="10" t="s">
        <v>55</v>
      </c>
      <c r="D1347" s="10"/>
      <c r="E1347" s="10"/>
      <c r="F1347" s="10"/>
      <c r="G1347" s="200">
        <f t="shared" ref="G1347:H1347" si="367">G1348</f>
        <v>16285</v>
      </c>
      <c r="H1347" s="200">
        <f t="shared" si="367"/>
        <v>16285</v>
      </c>
    </row>
    <row r="1348" spans="1:8" ht="31.4" x14ac:dyDescent="0.2">
      <c r="A1348" s="33" t="s">
        <v>152</v>
      </c>
      <c r="B1348" s="7">
        <v>916</v>
      </c>
      <c r="C1348" s="32" t="s">
        <v>55</v>
      </c>
      <c r="D1348" s="32" t="s">
        <v>76</v>
      </c>
      <c r="E1348" s="32"/>
      <c r="F1348" s="32"/>
      <c r="G1348" s="206">
        <f t="shared" ref="G1348:H1348" si="368">G1349</f>
        <v>16285</v>
      </c>
      <c r="H1348" s="206">
        <f t="shared" si="368"/>
        <v>16285</v>
      </c>
    </row>
    <row r="1349" spans="1:8" ht="37.1" x14ac:dyDescent="0.2">
      <c r="A1349" s="78" t="s">
        <v>648</v>
      </c>
      <c r="B1349" s="7">
        <v>916</v>
      </c>
      <c r="C1349" s="32" t="s">
        <v>55</v>
      </c>
      <c r="D1349" s="32" t="s">
        <v>76</v>
      </c>
      <c r="E1349" s="49" t="s">
        <v>285</v>
      </c>
      <c r="F1349" s="49"/>
      <c r="G1349" s="205">
        <f t="shared" ref="G1349:H1349" si="369">G1350+G1366</f>
        <v>16285</v>
      </c>
      <c r="H1349" s="205">
        <f t="shared" si="369"/>
        <v>16285</v>
      </c>
    </row>
    <row r="1350" spans="1:8" s="47" customFormat="1" ht="32.799999999999997" x14ac:dyDescent="0.2">
      <c r="A1350" s="57" t="s">
        <v>294</v>
      </c>
      <c r="B1350" s="6">
        <v>916</v>
      </c>
      <c r="C1350" s="142" t="s">
        <v>55</v>
      </c>
      <c r="D1350" s="142" t="s">
        <v>76</v>
      </c>
      <c r="E1350" s="142" t="s">
        <v>574</v>
      </c>
      <c r="F1350" s="81"/>
      <c r="G1350" s="190">
        <f t="shared" ref="G1350:H1350" si="370">G1351+G1356+G1361</f>
        <v>9785</v>
      </c>
      <c r="H1350" s="190">
        <f t="shared" si="370"/>
        <v>9785</v>
      </c>
    </row>
    <row r="1351" spans="1:8" ht="31.4" x14ac:dyDescent="0.2">
      <c r="A1351" s="46" t="s">
        <v>489</v>
      </c>
      <c r="B1351" s="7">
        <v>916</v>
      </c>
      <c r="C1351" s="32" t="s">
        <v>55</v>
      </c>
      <c r="D1351" s="32" t="s">
        <v>76</v>
      </c>
      <c r="E1351" s="32" t="s">
        <v>491</v>
      </c>
      <c r="F1351" s="54"/>
      <c r="G1351" s="186">
        <f t="shared" ref="G1351:H1352" si="371">G1352</f>
        <v>25</v>
      </c>
      <c r="H1351" s="186">
        <f t="shared" si="371"/>
        <v>25</v>
      </c>
    </row>
    <row r="1352" spans="1:8" ht="31.4" x14ac:dyDescent="0.2">
      <c r="A1352" s="58" t="s">
        <v>490</v>
      </c>
      <c r="B1352" s="36">
        <v>916</v>
      </c>
      <c r="C1352" s="37" t="s">
        <v>55</v>
      </c>
      <c r="D1352" s="37" t="s">
        <v>76</v>
      </c>
      <c r="E1352" s="37" t="s">
        <v>492</v>
      </c>
      <c r="F1352" s="54"/>
      <c r="G1352" s="187">
        <f t="shared" si="371"/>
        <v>25</v>
      </c>
      <c r="H1352" s="187">
        <f t="shared" si="371"/>
        <v>25</v>
      </c>
    </row>
    <row r="1353" spans="1:8" ht="31.4" x14ac:dyDescent="0.2">
      <c r="A1353" s="41" t="s">
        <v>18</v>
      </c>
      <c r="B1353" s="144">
        <v>916</v>
      </c>
      <c r="C1353" s="143" t="s">
        <v>55</v>
      </c>
      <c r="D1353" s="143" t="s">
        <v>76</v>
      </c>
      <c r="E1353" s="143" t="s">
        <v>492</v>
      </c>
      <c r="F1353" s="143">
        <v>600</v>
      </c>
      <c r="G1353" s="188">
        <f t="shared" ref="G1353:H1353" si="372">G1354</f>
        <v>25</v>
      </c>
      <c r="H1353" s="188">
        <f t="shared" si="372"/>
        <v>25</v>
      </c>
    </row>
    <row r="1354" spans="1:8" x14ac:dyDescent="0.2">
      <c r="A1354" s="68" t="s">
        <v>25</v>
      </c>
      <c r="B1354" s="144">
        <v>916</v>
      </c>
      <c r="C1354" s="143" t="s">
        <v>55</v>
      </c>
      <c r="D1354" s="143" t="s">
        <v>76</v>
      </c>
      <c r="E1354" s="143" t="s">
        <v>492</v>
      </c>
      <c r="F1354" s="54">
        <v>610</v>
      </c>
      <c r="G1354" s="188">
        <f t="shared" ref="G1354:H1354" si="373">G1355</f>
        <v>25</v>
      </c>
      <c r="H1354" s="188">
        <f t="shared" si="373"/>
        <v>25</v>
      </c>
    </row>
    <row r="1355" spans="1:8" x14ac:dyDescent="0.2">
      <c r="A1355" s="68" t="s">
        <v>138</v>
      </c>
      <c r="B1355" s="144">
        <v>916</v>
      </c>
      <c r="C1355" s="143" t="s">
        <v>55</v>
      </c>
      <c r="D1355" s="143" t="s">
        <v>76</v>
      </c>
      <c r="E1355" s="143" t="s">
        <v>492</v>
      </c>
      <c r="F1355" s="54" t="s">
        <v>145</v>
      </c>
      <c r="G1355" s="188">
        <f>25</f>
        <v>25</v>
      </c>
      <c r="H1355" s="188">
        <f>25</f>
        <v>25</v>
      </c>
    </row>
    <row r="1356" spans="1:8" ht="47.05" x14ac:dyDescent="0.2">
      <c r="A1356" s="46" t="s">
        <v>299</v>
      </c>
      <c r="B1356" s="7">
        <v>916</v>
      </c>
      <c r="C1356" s="32" t="s">
        <v>55</v>
      </c>
      <c r="D1356" s="32" t="s">
        <v>76</v>
      </c>
      <c r="E1356" s="32" t="s">
        <v>300</v>
      </c>
      <c r="F1356" s="32"/>
      <c r="G1356" s="186">
        <f t="shared" ref="G1356:H1357" si="374">G1357</f>
        <v>1195</v>
      </c>
      <c r="H1356" s="186">
        <f t="shared" si="374"/>
        <v>1195</v>
      </c>
    </row>
    <row r="1357" spans="1:8" ht="31.4" x14ac:dyDescent="0.2">
      <c r="A1357" s="58" t="s">
        <v>301</v>
      </c>
      <c r="B1357" s="36">
        <v>916</v>
      </c>
      <c r="C1357" s="37" t="s">
        <v>55</v>
      </c>
      <c r="D1357" s="37" t="s">
        <v>76</v>
      </c>
      <c r="E1357" s="37" t="s">
        <v>302</v>
      </c>
      <c r="F1357" s="37"/>
      <c r="G1357" s="187">
        <f t="shared" si="374"/>
        <v>1195</v>
      </c>
      <c r="H1357" s="187">
        <f t="shared" si="374"/>
        <v>1195</v>
      </c>
    </row>
    <row r="1358" spans="1:8" ht="31.4" x14ac:dyDescent="0.2">
      <c r="A1358" s="41" t="s">
        <v>18</v>
      </c>
      <c r="B1358" s="144">
        <v>916</v>
      </c>
      <c r="C1358" s="143" t="s">
        <v>55</v>
      </c>
      <c r="D1358" s="143" t="s">
        <v>76</v>
      </c>
      <c r="E1358" s="143" t="s">
        <v>302</v>
      </c>
      <c r="F1358" s="143">
        <v>600</v>
      </c>
      <c r="G1358" s="188">
        <f t="shared" ref="G1358:H1359" si="375">G1359</f>
        <v>1195</v>
      </c>
      <c r="H1358" s="188">
        <f t="shared" si="375"/>
        <v>1195</v>
      </c>
    </row>
    <row r="1359" spans="1:8" x14ac:dyDescent="0.2">
      <c r="A1359" s="68" t="s">
        <v>25</v>
      </c>
      <c r="B1359" s="144">
        <v>916</v>
      </c>
      <c r="C1359" s="143" t="s">
        <v>55</v>
      </c>
      <c r="D1359" s="143" t="s">
        <v>76</v>
      </c>
      <c r="E1359" s="143" t="s">
        <v>302</v>
      </c>
      <c r="F1359" s="54">
        <v>610</v>
      </c>
      <c r="G1359" s="188">
        <f t="shared" si="375"/>
        <v>1195</v>
      </c>
      <c r="H1359" s="188">
        <f t="shared" si="375"/>
        <v>1195</v>
      </c>
    </row>
    <row r="1360" spans="1:8" x14ac:dyDescent="0.2">
      <c r="A1360" s="68" t="s">
        <v>138</v>
      </c>
      <c r="B1360" s="144">
        <v>916</v>
      </c>
      <c r="C1360" s="143" t="s">
        <v>55</v>
      </c>
      <c r="D1360" s="143" t="s">
        <v>76</v>
      </c>
      <c r="E1360" s="143" t="s">
        <v>302</v>
      </c>
      <c r="F1360" s="54" t="s">
        <v>145</v>
      </c>
      <c r="G1360" s="188">
        <v>1195</v>
      </c>
      <c r="H1360" s="188">
        <v>1195</v>
      </c>
    </row>
    <row r="1361" spans="1:8" x14ac:dyDescent="0.2">
      <c r="A1361" s="46" t="s">
        <v>398</v>
      </c>
      <c r="B1361" s="7">
        <v>916</v>
      </c>
      <c r="C1361" s="32" t="s">
        <v>55</v>
      </c>
      <c r="D1361" s="32" t="s">
        <v>76</v>
      </c>
      <c r="E1361" s="32" t="s">
        <v>309</v>
      </c>
      <c r="F1361" s="32"/>
      <c r="G1361" s="186">
        <f t="shared" ref="G1361:H1362" si="376">G1362</f>
        <v>8565</v>
      </c>
      <c r="H1361" s="186">
        <f t="shared" si="376"/>
        <v>8565</v>
      </c>
    </row>
    <row r="1362" spans="1:8" ht="31.4" x14ac:dyDescent="0.2">
      <c r="A1362" s="58" t="s">
        <v>310</v>
      </c>
      <c r="B1362" s="36">
        <v>916</v>
      </c>
      <c r="C1362" s="37" t="s">
        <v>55</v>
      </c>
      <c r="D1362" s="37" t="s">
        <v>76</v>
      </c>
      <c r="E1362" s="37" t="s">
        <v>311</v>
      </c>
      <c r="F1362" s="37"/>
      <c r="G1362" s="187">
        <f t="shared" si="376"/>
        <v>8565</v>
      </c>
      <c r="H1362" s="187">
        <f t="shared" si="376"/>
        <v>8565</v>
      </c>
    </row>
    <row r="1363" spans="1:8" ht="31.4" x14ac:dyDescent="0.2">
      <c r="A1363" s="41" t="s">
        <v>18</v>
      </c>
      <c r="B1363" s="144">
        <v>916</v>
      </c>
      <c r="C1363" s="143" t="s">
        <v>55</v>
      </c>
      <c r="D1363" s="143" t="s">
        <v>76</v>
      </c>
      <c r="E1363" s="143" t="s">
        <v>311</v>
      </c>
      <c r="F1363" s="143" t="s">
        <v>20</v>
      </c>
      <c r="G1363" s="188">
        <f t="shared" ref="G1363:H1363" si="377">G1364</f>
        <v>8565</v>
      </c>
      <c r="H1363" s="188">
        <f t="shared" si="377"/>
        <v>8565</v>
      </c>
    </row>
    <row r="1364" spans="1:8" x14ac:dyDescent="0.2">
      <c r="A1364" s="68" t="s">
        <v>25</v>
      </c>
      <c r="B1364" s="144">
        <v>916</v>
      </c>
      <c r="C1364" s="143" t="s">
        <v>55</v>
      </c>
      <c r="D1364" s="143" t="s">
        <v>76</v>
      </c>
      <c r="E1364" s="143" t="s">
        <v>311</v>
      </c>
      <c r="F1364" s="143" t="s">
        <v>26</v>
      </c>
      <c r="G1364" s="188">
        <f t="shared" ref="G1364:H1364" si="378">G1365</f>
        <v>8565</v>
      </c>
      <c r="H1364" s="188">
        <f t="shared" si="378"/>
        <v>8565</v>
      </c>
    </row>
    <row r="1365" spans="1:8" x14ac:dyDescent="0.2">
      <c r="A1365" s="68" t="s">
        <v>138</v>
      </c>
      <c r="B1365" s="144">
        <v>916</v>
      </c>
      <c r="C1365" s="143" t="s">
        <v>55</v>
      </c>
      <c r="D1365" s="143" t="s">
        <v>76</v>
      </c>
      <c r="E1365" s="143" t="s">
        <v>311</v>
      </c>
      <c r="F1365" s="143" t="s">
        <v>145</v>
      </c>
      <c r="G1365" s="188">
        <v>8565</v>
      </c>
      <c r="H1365" s="188">
        <v>8565</v>
      </c>
    </row>
    <row r="1366" spans="1:8" s="47" customFormat="1" ht="16.399999999999999" x14ac:dyDescent="0.2">
      <c r="A1366" s="141" t="s">
        <v>493</v>
      </c>
      <c r="B1366" s="6">
        <v>916</v>
      </c>
      <c r="C1366" s="142" t="s">
        <v>55</v>
      </c>
      <c r="D1366" s="142" t="s">
        <v>76</v>
      </c>
      <c r="E1366" s="61" t="s">
        <v>496</v>
      </c>
      <c r="F1366" s="62"/>
      <c r="G1366" s="190">
        <f t="shared" ref="G1366:H1367" si="379">G1367</f>
        <v>6500</v>
      </c>
      <c r="H1366" s="190">
        <f t="shared" si="379"/>
        <v>6500</v>
      </c>
    </row>
    <row r="1367" spans="1:8" x14ac:dyDescent="0.2">
      <c r="A1367" s="31" t="s">
        <v>494</v>
      </c>
      <c r="B1367" s="7">
        <v>916</v>
      </c>
      <c r="C1367" s="32" t="s">
        <v>55</v>
      </c>
      <c r="D1367" s="32" t="s">
        <v>76</v>
      </c>
      <c r="E1367" s="32" t="s">
        <v>497</v>
      </c>
      <c r="F1367" s="19"/>
      <c r="G1367" s="186">
        <f t="shared" si="379"/>
        <v>6500</v>
      </c>
      <c r="H1367" s="186">
        <f t="shared" si="379"/>
        <v>6500</v>
      </c>
    </row>
    <row r="1368" spans="1:8" x14ac:dyDescent="0.2">
      <c r="A1368" s="58" t="s">
        <v>495</v>
      </c>
      <c r="B1368" s="36">
        <v>916</v>
      </c>
      <c r="C1368" s="37" t="s">
        <v>55</v>
      </c>
      <c r="D1368" s="37" t="s">
        <v>76</v>
      </c>
      <c r="E1368" s="37" t="s">
        <v>498</v>
      </c>
      <c r="F1368" s="37"/>
      <c r="G1368" s="187">
        <f t="shared" ref="G1368:H1368" si="380">G1369</f>
        <v>6500</v>
      </c>
      <c r="H1368" s="187">
        <f t="shared" si="380"/>
        <v>6500</v>
      </c>
    </row>
    <row r="1369" spans="1:8" ht="31.4" x14ac:dyDescent="0.2">
      <c r="A1369" s="41" t="s">
        <v>18</v>
      </c>
      <c r="B1369" s="144">
        <v>916</v>
      </c>
      <c r="C1369" s="143" t="s">
        <v>55</v>
      </c>
      <c r="D1369" s="143" t="s">
        <v>76</v>
      </c>
      <c r="E1369" s="143" t="s">
        <v>498</v>
      </c>
      <c r="F1369" s="143" t="s">
        <v>20</v>
      </c>
      <c r="G1369" s="188">
        <f t="shared" ref="G1369:H1369" si="381">G1370</f>
        <v>6500</v>
      </c>
      <c r="H1369" s="188">
        <f t="shared" si="381"/>
        <v>6500</v>
      </c>
    </row>
    <row r="1370" spans="1:8" x14ac:dyDescent="0.2">
      <c r="A1370" s="68" t="s">
        <v>25</v>
      </c>
      <c r="B1370" s="144">
        <v>916</v>
      </c>
      <c r="C1370" s="143" t="s">
        <v>55</v>
      </c>
      <c r="D1370" s="143" t="s">
        <v>76</v>
      </c>
      <c r="E1370" s="143" t="s">
        <v>498</v>
      </c>
      <c r="F1370" s="143" t="s">
        <v>26</v>
      </c>
      <c r="G1370" s="188">
        <f t="shared" ref="G1370:H1370" si="382">G1371</f>
        <v>6500</v>
      </c>
      <c r="H1370" s="188">
        <f t="shared" si="382"/>
        <v>6500</v>
      </c>
    </row>
    <row r="1371" spans="1:8" x14ac:dyDescent="0.2">
      <c r="A1371" s="68" t="s">
        <v>138</v>
      </c>
      <c r="B1371" s="144">
        <v>916</v>
      </c>
      <c r="C1371" s="143" t="s">
        <v>55</v>
      </c>
      <c r="D1371" s="143" t="s">
        <v>76</v>
      </c>
      <c r="E1371" s="143" t="s">
        <v>498</v>
      </c>
      <c r="F1371" s="143" t="s">
        <v>145</v>
      </c>
      <c r="G1371" s="188">
        <v>6500</v>
      </c>
      <c r="H1371" s="188">
        <v>6500</v>
      </c>
    </row>
    <row r="1372" spans="1:8" ht="18.55" x14ac:dyDescent="0.2">
      <c r="A1372" s="8" t="s">
        <v>66</v>
      </c>
      <c r="B1372" s="7">
        <v>916</v>
      </c>
      <c r="C1372" s="10" t="s">
        <v>65</v>
      </c>
      <c r="D1372" s="10"/>
      <c r="E1372" s="10"/>
      <c r="F1372" s="10"/>
      <c r="G1372" s="200">
        <f>G1373+G1427+G1533+G1557+G1572+G1608</f>
        <v>4357002</v>
      </c>
      <c r="H1372" s="200">
        <f>H1373+H1427+H1533+H1557+H1572+H1608</f>
        <v>4409890</v>
      </c>
    </row>
    <row r="1373" spans="1:8" x14ac:dyDescent="0.2">
      <c r="A1373" s="44" t="s">
        <v>64</v>
      </c>
      <c r="B1373" s="7">
        <v>916</v>
      </c>
      <c r="C1373" s="32" t="s">
        <v>65</v>
      </c>
      <c r="D1373" s="32" t="s">
        <v>62</v>
      </c>
      <c r="E1373" s="45"/>
      <c r="F1373" s="19"/>
      <c r="G1373" s="182">
        <f>G1374+G1410+G1421</f>
        <v>1818511</v>
      </c>
      <c r="H1373" s="182">
        <f>H1374+H1410+H1421</f>
        <v>1832246</v>
      </c>
    </row>
    <row r="1374" spans="1:8" ht="31.4" x14ac:dyDescent="0.2">
      <c r="A1374" s="46" t="s">
        <v>642</v>
      </c>
      <c r="B1374" s="7">
        <v>916</v>
      </c>
      <c r="C1374" s="32" t="s">
        <v>65</v>
      </c>
      <c r="D1374" s="32" t="s">
        <v>62</v>
      </c>
      <c r="E1374" s="32" t="s">
        <v>271</v>
      </c>
      <c r="F1374" s="32"/>
      <c r="G1374" s="182">
        <f>G1375</f>
        <v>1813662</v>
      </c>
      <c r="H1374" s="182">
        <f>H1375</f>
        <v>1827397</v>
      </c>
    </row>
    <row r="1375" spans="1:8" ht="16.399999999999999" x14ac:dyDescent="0.2">
      <c r="A1375" s="57" t="s">
        <v>6</v>
      </c>
      <c r="B1375" s="6">
        <v>916</v>
      </c>
      <c r="C1375" s="142" t="s">
        <v>65</v>
      </c>
      <c r="D1375" s="142" t="s">
        <v>62</v>
      </c>
      <c r="E1375" s="142" t="s">
        <v>272</v>
      </c>
      <c r="F1375" s="142"/>
      <c r="G1375" s="191">
        <f>G1376+G1405</f>
        <v>1813662</v>
      </c>
      <c r="H1375" s="191">
        <f>H1376+H1405</f>
        <v>1827397</v>
      </c>
    </row>
    <row r="1376" spans="1:8" ht="47.05" x14ac:dyDescent="0.2">
      <c r="A1376" s="31" t="s">
        <v>219</v>
      </c>
      <c r="B1376" s="7">
        <v>916</v>
      </c>
      <c r="C1376" s="32" t="s">
        <v>65</v>
      </c>
      <c r="D1376" s="32" t="s">
        <v>62</v>
      </c>
      <c r="E1376" s="52" t="s">
        <v>225</v>
      </c>
      <c r="F1376" s="63"/>
      <c r="G1376" s="182">
        <f>G1377+G1381+G1385+G1393+G1401+G1389+G1397</f>
        <v>1813102</v>
      </c>
      <c r="H1376" s="182">
        <f>H1377+H1381+H1385+H1393+H1401+H1389+H1397</f>
        <v>1826837</v>
      </c>
    </row>
    <row r="1377" spans="1:8" x14ac:dyDescent="0.2">
      <c r="A1377" s="35" t="s">
        <v>42</v>
      </c>
      <c r="B1377" s="36">
        <v>916</v>
      </c>
      <c r="C1377" s="37" t="s">
        <v>65</v>
      </c>
      <c r="D1377" s="37" t="s">
        <v>62</v>
      </c>
      <c r="E1377" s="53" t="s">
        <v>226</v>
      </c>
      <c r="F1377" s="76"/>
      <c r="G1377" s="201">
        <f t="shared" ref="G1377:H1379" si="383">G1378</f>
        <v>4960</v>
      </c>
      <c r="H1377" s="201">
        <f t="shared" si="383"/>
        <v>4960</v>
      </c>
    </row>
    <row r="1378" spans="1:8" ht="31.4" x14ac:dyDescent="0.2">
      <c r="A1378" s="67" t="s">
        <v>18</v>
      </c>
      <c r="B1378" s="144">
        <v>916</v>
      </c>
      <c r="C1378" s="143" t="s">
        <v>65</v>
      </c>
      <c r="D1378" s="143" t="s">
        <v>62</v>
      </c>
      <c r="E1378" s="55" t="s">
        <v>226</v>
      </c>
      <c r="F1378" s="19" t="s">
        <v>20</v>
      </c>
      <c r="G1378" s="203">
        <f t="shared" si="383"/>
        <v>4960</v>
      </c>
      <c r="H1378" s="203">
        <f t="shared" si="383"/>
        <v>4960</v>
      </c>
    </row>
    <row r="1379" spans="1:8" x14ac:dyDescent="0.2">
      <c r="A1379" s="67" t="s">
        <v>25</v>
      </c>
      <c r="B1379" s="144">
        <v>916</v>
      </c>
      <c r="C1379" s="143" t="s">
        <v>65</v>
      </c>
      <c r="D1379" s="143" t="s">
        <v>62</v>
      </c>
      <c r="E1379" s="55" t="s">
        <v>226</v>
      </c>
      <c r="F1379" s="19" t="s">
        <v>26</v>
      </c>
      <c r="G1379" s="203">
        <f t="shared" si="383"/>
        <v>4960</v>
      </c>
      <c r="H1379" s="203">
        <f t="shared" si="383"/>
        <v>4960</v>
      </c>
    </row>
    <row r="1380" spans="1:8" x14ac:dyDescent="0.2">
      <c r="A1380" s="67" t="s">
        <v>138</v>
      </c>
      <c r="B1380" s="144">
        <v>916</v>
      </c>
      <c r="C1380" s="143" t="s">
        <v>65</v>
      </c>
      <c r="D1380" s="143" t="s">
        <v>62</v>
      </c>
      <c r="E1380" s="55" t="s">
        <v>226</v>
      </c>
      <c r="F1380" s="19" t="s">
        <v>145</v>
      </c>
      <c r="G1380" s="203">
        <v>4960</v>
      </c>
      <c r="H1380" s="203">
        <v>4960</v>
      </c>
    </row>
    <row r="1381" spans="1:8" ht="47.05" x14ac:dyDescent="0.2">
      <c r="A1381" s="35" t="s">
        <v>139</v>
      </c>
      <c r="B1381" s="36">
        <v>916</v>
      </c>
      <c r="C1381" s="37" t="s">
        <v>65</v>
      </c>
      <c r="D1381" s="37" t="s">
        <v>62</v>
      </c>
      <c r="E1381" s="53" t="s">
        <v>227</v>
      </c>
      <c r="F1381" s="37"/>
      <c r="G1381" s="214">
        <f t="shared" ref="G1381:H1383" si="384">G1382</f>
        <v>0</v>
      </c>
      <c r="H1381" s="214">
        <f t="shared" si="384"/>
        <v>10000</v>
      </c>
    </row>
    <row r="1382" spans="1:8" ht="31.4" x14ac:dyDescent="0.2">
      <c r="A1382" s="67" t="s">
        <v>18</v>
      </c>
      <c r="B1382" s="144">
        <v>916</v>
      </c>
      <c r="C1382" s="143" t="s">
        <v>65</v>
      </c>
      <c r="D1382" s="143" t="s">
        <v>62</v>
      </c>
      <c r="E1382" s="55" t="s">
        <v>227</v>
      </c>
      <c r="F1382" s="19" t="s">
        <v>20</v>
      </c>
      <c r="G1382" s="203">
        <f t="shared" si="384"/>
        <v>0</v>
      </c>
      <c r="H1382" s="203">
        <f t="shared" si="384"/>
        <v>10000</v>
      </c>
    </row>
    <row r="1383" spans="1:8" x14ac:dyDescent="0.2">
      <c r="A1383" s="67" t="s">
        <v>25</v>
      </c>
      <c r="B1383" s="144">
        <v>916</v>
      </c>
      <c r="C1383" s="143" t="s">
        <v>65</v>
      </c>
      <c r="D1383" s="143" t="s">
        <v>62</v>
      </c>
      <c r="E1383" s="55" t="s">
        <v>227</v>
      </c>
      <c r="F1383" s="19" t="s">
        <v>26</v>
      </c>
      <c r="G1383" s="203">
        <f t="shared" si="384"/>
        <v>0</v>
      </c>
      <c r="H1383" s="203">
        <f t="shared" si="384"/>
        <v>10000</v>
      </c>
    </row>
    <row r="1384" spans="1:8" x14ac:dyDescent="0.2">
      <c r="A1384" s="67" t="s">
        <v>138</v>
      </c>
      <c r="B1384" s="144">
        <v>916</v>
      </c>
      <c r="C1384" s="143" t="s">
        <v>65</v>
      </c>
      <c r="D1384" s="143" t="s">
        <v>62</v>
      </c>
      <c r="E1384" s="55" t="s">
        <v>227</v>
      </c>
      <c r="F1384" s="19" t="s">
        <v>145</v>
      </c>
      <c r="G1384" s="203">
        <v>0</v>
      </c>
      <c r="H1384" s="203">
        <v>10000</v>
      </c>
    </row>
    <row r="1385" spans="1:8" ht="62.75" x14ac:dyDescent="0.2">
      <c r="A1385" s="35" t="s">
        <v>729</v>
      </c>
      <c r="B1385" s="36">
        <v>916</v>
      </c>
      <c r="C1385" s="37" t="s">
        <v>65</v>
      </c>
      <c r="D1385" s="37" t="s">
        <v>62</v>
      </c>
      <c r="E1385" s="53" t="s">
        <v>228</v>
      </c>
      <c r="F1385" s="37"/>
      <c r="G1385" s="201">
        <f>G1386</f>
        <v>7050</v>
      </c>
      <c r="H1385" s="201">
        <f>H1386</f>
        <v>7050</v>
      </c>
    </row>
    <row r="1386" spans="1:8" ht="31.4" x14ac:dyDescent="0.2">
      <c r="A1386" s="68" t="s">
        <v>18</v>
      </c>
      <c r="B1386" s="144">
        <v>916</v>
      </c>
      <c r="C1386" s="143" t="s">
        <v>65</v>
      </c>
      <c r="D1386" s="143" t="s">
        <v>62</v>
      </c>
      <c r="E1386" s="55" t="s">
        <v>228</v>
      </c>
      <c r="F1386" s="59">
        <v>600</v>
      </c>
      <c r="G1386" s="202">
        <f>G1388</f>
        <v>7050</v>
      </c>
      <c r="H1386" s="202">
        <f>H1388</f>
        <v>7050</v>
      </c>
    </row>
    <row r="1387" spans="1:8" ht="31.4" x14ac:dyDescent="0.2">
      <c r="A1387" s="68" t="s">
        <v>27</v>
      </c>
      <c r="B1387" s="144">
        <v>916</v>
      </c>
      <c r="C1387" s="143" t="s">
        <v>65</v>
      </c>
      <c r="D1387" s="143" t="s">
        <v>62</v>
      </c>
      <c r="E1387" s="55" t="s">
        <v>228</v>
      </c>
      <c r="F1387" s="93">
        <v>630</v>
      </c>
      <c r="G1387" s="202">
        <f>G1388</f>
        <v>7050</v>
      </c>
      <c r="H1387" s="202">
        <f>H1388</f>
        <v>7050</v>
      </c>
    </row>
    <row r="1388" spans="1:8" ht="47.05" x14ac:dyDescent="0.2">
      <c r="A1388" s="41" t="s">
        <v>664</v>
      </c>
      <c r="B1388" s="144">
        <v>916</v>
      </c>
      <c r="C1388" s="143" t="s">
        <v>65</v>
      </c>
      <c r="D1388" s="143" t="s">
        <v>62</v>
      </c>
      <c r="E1388" s="55" t="s">
        <v>228</v>
      </c>
      <c r="F1388" s="59">
        <v>631</v>
      </c>
      <c r="G1388" s="202">
        <f>5396+1654</f>
        <v>7050</v>
      </c>
      <c r="H1388" s="202">
        <f>5396+1654</f>
        <v>7050</v>
      </c>
    </row>
    <row r="1389" spans="1:8" ht="109.8" x14ac:dyDescent="0.2">
      <c r="A1389" s="35" t="s">
        <v>220</v>
      </c>
      <c r="B1389" s="36">
        <v>916</v>
      </c>
      <c r="C1389" s="37" t="s">
        <v>65</v>
      </c>
      <c r="D1389" s="37" t="s">
        <v>62</v>
      </c>
      <c r="E1389" s="53" t="s">
        <v>229</v>
      </c>
      <c r="F1389" s="86"/>
      <c r="G1389" s="217">
        <f t="shared" ref="G1389:H1391" si="385">G1390</f>
        <v>1209175</v>
      </c>
      <c r="H1389" s="217">
        <f t="shared" si="385"/>
        <v>1209175</v>
      </c>
    </row>
    <row r="1390" spans="1:8" ht="31.4" x14ac:dyDescent="0.2">
      <c r="A1390" s="67" t="s">
        <v>18</v>
      </c>
      <c r="B1390" s="144">
        <v>916</v>
      </c>
      <c r="C1390" s="143" t="s">
        <v>65</v>
      </c>
      <c r="D1390" s="143" t="s">
        <v>62</v>
      </c>
      <c r="E1390" s="55" t="s">
        <v>229</v>
      </c>
      <c r="F1390" s="59">
        <v>600</v>
      </c>
      <c r="G1390" s="202">
        <f t="shared" si="385"/>
        <v>1209175</v>
      </c>
      <c r="H1390" s="202">
        <f t="shared" si="385"/>
        <v>1209175</v>
      </c>
    </row>
    <row r="1391" spans="1:8" x14ac:dyDescent="0.2">
      <c r="A1391" s="38" t="s">
        <v>25</v>
      </c>
      <c r="B1391" s="144">
        <v>916</v>
      </c>
      <c r="C1391" s="143" t="s">
        <v>65</v>
      </c>
      <c r="D1391" s="143" t="s">
        <v>62</v>
      </c>
      <c r="E1391" s="55" t="s">
        <v>229</v>
      </c>
      <c r="F1391" s="59">
        <v>610</v>
      </c>
      <c r="G1391" s="202">
        <f t="shared" si="385"/>
        <v>1209175</v>
      </c>
      <c r="H1391" s="202">
        <f t="shared" si="385"/>
        <v>1209175</v>
      </c>
    </row>
    <row r="1392" spans="1:8" ht="47.05" x14ac:dyDescent="0.2">
      <c r="A1392" s="38" t="s">
        <v>144</v>
      </c>
      <c r="B1392" s="144">
        <v>916</v>
      </c>
      <c r="C1392" s="143" t="s">
        <v>65</v>
      </c>
      <c r="D1392" s="143" t="s">
        <v>62</v>
      </c>
      <c r="E1392" s="55" t="s">
        <v>229</v>
      </c>
      <c r="F1392" s="59">
        <v>611</v>
      </c>
      <c r="G1392" s="202">
        <f>908527+300648</f>
        <v>1209175</v>
      </c>
      <c r="H1392" s="202">
        <f>908527+300648</f>
        <v>1209175</v>
      </c>
    </row>
    <row r="1393" spans="1:8" ht="94.1" x14ac:dyDescent="0.2">
      <c r="A1393" s="35" t="s">
        <v>141</v>
      </c>
      <c r="B1393" s="36">
        <v>916</v>
      </c>
      <c r="C1393" s="37" t="s">
        <v>65</v>
      </c>
      <c r="D1393" s="37" t="s">
        <v>62</v>
      </c>
      <c r="E1393" s="53" t="s">
        <v>232</v>
      </c>
      <c r="F1393" s="86"/>
      <c r="G1393" s="217">
        <f>G1394</f>
        <v>36869</v>
      </c>
      <c r="H1393" s="217">
        <f>H1394</f>
        <v>36869</v>
      </c>
    </row>
    <row r="1394" spans="1:8" ht="31.4" x14ac:dyDescent="0.2">
      <c r="A1394" s="67" t="s">
        <v>18</v>
      </c>
      <c r="B1394" s="144">
        <v>916</v>
      </c>
      <c r="C1394" s="143" t="s">
        <v>65</v>
      </c>
      <c r="D1394" s="143" t="s">
        <v>62</v>
      </c>
      <c r="E1394" s="55" t="s">
        <v>232</v>
      </c>
      <c r="F1394" s="59">
        <v>600</v>
      </c>
      <c r="G1394" s="202">
        <f>G1396</f>
        <v>36869</v>
      </c>
      <c r="H1394" s="202">
        <f>H1396</f>
        <v>36869</v>
      </c>
    </row>
    <row r="1395" spans="1:8" ht="31.4" x14ac:dyDescent="0.2">
      <c r="A1395" s="68" t="s">
        <v>27</v>
      </c>
      <c r="B1395" s="144">
        <v>916</v>
      </c>
      <c r="C1395" s="143" t="s">
        <v>65</v>
      </c>
      <c r="D1395" s="143" t="s">
        <v>62</v>
      </c>
      <c r="E1395" s="55" t="s">
        <v>232</v>
      </c>
      <c r="F1395" s="93">
        <v>630</v>
      </c>
      <c r="G1395" s="202">
        <f>G1396</f>
        <v>36869</v>
      </c>
      <c r="H1395" s="202">
        <f>H1396</f>
        <v>36869</v>
      </c>
    </row>
    <row r="1396" spans="1:8" ht="47.05" x14ac:dyDescent="0.2">
      <c r="A1396" s="41" t="s">
        <v>664</v>
      </c>
      <c r="B1396" s="144">
        <v>916</v>
      </c>
      <c r="C1396" s="143" t="s">
        <v>65</v>
      </c>
      <c r="D1396" s="143" t="s">
        <v>62</v>
      </c>
      <c r="E1396" s="55" t="s">
        <v>232</v>
      </c>
      <c r="F1396" s="59">
        <v>631</v>
      </c>
      <c r="G1396" s="202">
        <f>64174-27305</f>
        <v>36869</v>
      </c>
      <c r="H1396" s="202">
        <f>64174-27305</f>
        <v>36869</v>
      </c>
    </row>
    <row r="1397" spans="1:8" ht="62.75" x14ac:dyDescent="0.2">
      <c r="A1397" s="83" t="s">
        <v>142</v>
      </c>
      <c r="B1397" s="36">
        <v>916</v>
      </c>
      <c r="C1397" s="37" t="s">
        <v>65</v>
      </c>
      <c r="D1397" s="37" t="s">
        <v>62</v>
      </c>
      <c r="E1397" s="37" t="s">
        <v>233</v>
      </c>
      <c r="F1397" s="102"/>
      <c r="G1397" s="201">
        <f t="shared" ref="G1397:H1399" si="386">G1398</f>
        <v>11406</v>
      </c>
      <c r="H1397" s="201">
        <f t="shared" si="386"/>
        <v>11406</v>
      </c>
    </row>
    <row r="1398" spans="1:8" ht="31.4" x14ac:dyDescent="0.2">
      <c r="A1398" s="67" t="s">
        <v>18</v>
      </c>
      <c r="B1398" s="144">
        <v>916</v>
      </c>
      <c r="C1398" s="143" t="s">
        <v>65</v>
      </c>
      <c r="D1398" s="143" t="s">
        <v>62</v>
      </c>
      <c r="E1398" s="103" t="s">
        <v>233</v>
      </c>
      <c r="F1398" s="59">
        <v>600</v>
      </c>
      <c r="G1398" s="202">
        <f t="shared" si="386"/>
        <v>11406</v>
      </c>
      <c r="H1398" s="202">
        <f t="shared" si="386"/>
        <v>11406</v>
      </c>
    </row>
    <row r="1399" spans="1:8" ht="31.4" x14ac:dyDescent="0.2">
      <c r="A1399" s="68" t="s">
        <v>27</v>
      </c>
      <c r="B1399" s="144">
        <v>916</v>
      </c>
      <c r="C1399" s="143" t="s">
        <v>65</v>
      </c>
      <c r="D1399" s="143" t="s">
        <v>62</v>
      </c>
      <c r="E1399" s="103" t="s">
        <v>233</v>
      </c>
      <c r="F1399" s="93">
        <v>630</v>
      </c>
      <c r="G1399" s="202">
        <f t="shared" si="386"/>
        <v>11406</v>
      </c>
      <c r="H1399" s="202">
        <f t="shared" si="386"/>
        <v>11406</v>
      </c>
    </row>
    <row r="1400" spans="1:8" ht="47.05" x14ac:dyDescent="0.2">
      <c r="A1400" s="41" t="s">
        <v>664</v>
      </c>
      <c r="B1400" s="144">
        <v>916</v>
      </c>
      <c r="C1400" s="143" t="s">
        <v>65</v>
      </c>
      <c r="D1400" s="143" t="s">
        <v>62</v>
      </c>
      <c r="E1400" s="143" t="s">
        <v>233</v>
      </c>
      <c r="F1400" s="59">
        <v>631</v>
      </c>
      <c r="G1400" s="202">
        <f>17784-6378</f>
        <v>11406</v>
      </c>
      <c r="H1400" s="202">
        <f>17784-6378</f>
        <v>11406</v>
      </c>
    </row>
    <row r="1401" spans="1:8" x14ac:dyDescent="0.2">
      <c r="A1401" s="35" t="s">
        <v>143</v>
      </c>
      <c r="B1401" s="36">
        <v>916</v>
      </c>
      <c r="C1401" s="37" t="s">
        <v>65</v>
      </c>
      <c r="D1401" s="37" t="s">
        <v>62</v>
      </c>
      <c r="E1401" s="37" t="s">
        <v>234</v>
      </c>
      <c r="F1401" s="37"/>
      <c r="G1401" s="201">
        <f t="shared" ref="G1401:H1403" si="387">G1402</f>
        <v>543642</v>
      </c>
      <c r="H1401" s="201">
        <f t="shared" si="387"/>
        <v>547377</v>
      </c>
    </row>
    <row r="1402" spans="1:8" ht="31.4" x14ac:dyDescent="0.2">
      <c r="A1402" s="67" t="s">
        <v>18</v>
      </c>
      <c r="B1402" s="144">
        <v>916</v>
      </c>
      <c r="C1402" s="143" t="s">
        <v>65</v>
      </c>
      <c r="D1402" s="143" t="s">
        <v>62</v>
      </c>
      <c r="E1402" s="143" t="s">
        <v>234</v>
      </c>
      <c r="F1402" s="143" t="s">
        <v>20</v>
      </c>
      <c r="G1402" s="192">
        <f t="shared" si="387"/>
        <v>543642</v>
      </c>
      <c r="H1402" s="192">
        <f t="shared" si="387"/>
        <v>547377</v>
      </c>
    </row>
    <row r="1403" spans="1:8" x14ac:dyDescent="0.2">
      <c r="A1403" s="38" t="s">
        <v>25</v>
      </c>
      <c r="B1403" s="144">
        <v>916</v>
      </c>
      <c r="C1403" s="143" t="s">
        <v>65</v>
      </c>
      <c r="D1403" s="143" t="s">
        <v>62</v>
      </c>
      <c r="E1403" s="143" t="s">
        <v>234</v>
      </c>
      <c r="F1403" s="143" t="s">
        <v>26</v>
      </c>
      <c r="G1403" s="192">
        <f t="shared" si="387"/>
        <v>543642</v>
      </c>
      <c r="H1403" s="192">
        <f t="shared" si="387"/>
        <v>547377</v>
      </c>
    </row>
    <row r="1404" spans="1:8" ht="47.05" x14ac:dyDescent="0.2">
      <c r="A1404" s="38" t="s">
        <v>144</v>
      </c>
      <c r="B1404" s="144">
        <v>916</v>
      </c>
      <c r="C1404" s="143" t="s">
        <v>65</v>
      </c>
      <c r="D1404" s="143" t="s">
        <v>62</v>
      </c>
      <c r="E1404" s="143" t="s">
        <v>234</v>
      </c>
      <c r="F1404" s="143" t="s">
        <v>146</v>
      </c>
      <c r="G1404" s="192">
        <v>543642</v>
      </c>
      <c r="H1404" s="192">
        <v>547377</v>
      </c>
    </row>
    <row r="1405" spans="1:8" ht="31.4" x14ac:dyDescent="0.2">
      <c r="A1405" s="31" t="s">
        <v>222</v>
      </c>
      <c r="B1405" s="7">
        <v>916</v>
      </c>
      <c r="C1405" s="32" t="s">
        <v>65</v>
      </c>
      <c r="D1405" s="32" t="s">
        <v>62</v>
      </c>
      <c r="E1405" s="52" t="s">
        <v>406</v>
      </c>
      <c r="F1405" s="63"/>
      <c r="G1405" s="182">
        <f t="shared" ref="G1405:H1408" si="388">G1406</f>
        <v>560</v>
      </c>
      <c r="H1405" s="182">
        <f t="shared" si="388"/>
        <v>560</v>
      </c>
    </row>
    <row r="1406" spans="1:8" x14ac:dyDescent="0.2">
      <c r="A1406" s="35" t="s">
        <v>140</v>
      </c>
      <c r="B1406" s="36">
        <v>916</v>
      </c>
      <c r="C1406" s="37" t="s">
        <v>65</v>
      </c>
      <c r="D1406" s="37" t="s">
        <v>62</v>
      </c>
      <c r="E1406" s="53" t="s">
        <v>235</v>
      </c>
      <c r="F1406" s="37"/>
      <c r="G1406" s="201">
        <f t="shared" si="388"/>
        <v>560</v>
      </c>
      <c r="H1406" s="201">
        <f t="shared" si="388"/>
        <v>560</v>
      </c>
    </row>
    <row r="1407" spans="1:8" ht="31.4" x14ac:dyDescent="0.2">
      <c r="A1407" s="67" t="s">
        <v>18</v>
      </c>
      <c r="B1407" s="144">
        <v>916</v>
      </c>
      <c r="C1407" s="143" t="s">
        <v>65</v>
      </c>
      <c r="D1407" s="143" t="s">
        <v>62</v>
      </c>
      <c r="E1407" s="55" t="s">
        <v>235</v>
      </c>
      <c r="F1407" s="19" t="s">
        <v>20</v>
      </c>
      <c r="G1407" s="192">
        <f t="shared" si="388"/>
        <v>560</v>
      </c>
      <c r="H1407" s="192">
        <f t="shared" si="388"/>
        <v>560</v>
      </c>
    </row>
    <row r="1408" spans="1:8" x14ac:dyDescent="0.2">
      <c r="A1408" s="67" t="s">
        <v>25</v>
      </c>
      <c r="B1408" s="144">
        <v>916</v>
      </c>
      <c r="C1408" s="143" t="s">
        <v>65</v>
      </c>
      <c r="D1408" s="143" t="s">
        <v>62</v>
      </c>
      <c r="E1408" s="55" t="s">
        <v>235</v>
      </c>
      <c r="F1408" s="19" t="s">
        <v>26</v>
      </c>
      <c r="G1408" s="192">
        <f t="shared" si="388"/>
        <v>560</v>
      </c>
      <c r="H1408" s="192">
        <f t="shared" si="388"/>
        <v>560</v>
      </c>
    </row>
    <row r="1409" spans="1:8" x14ac:dyDescent="0.2">
      <c r="A1409" s="67" t="s">
        <v>138</v>
      </c>
      <c r="B1409" s="144">
        <v>916</v>
      </c>
      <c r="C1409" s="143" t="s">
        <v>65</v>
      </c>
      <c r="D1409" s="143" t="s">
        <v>62</v>
      </c>
      <c r="E1409" s="55" t="s">
        <v>235</v>
      </c>
      <c r="F1409" s="19" t="s">
        <v>145</v>
      </c>
      <c r="G1409" s="192">
        <v>560</v>
      </c>
      <c r="H1409" s="192">
        <v>560</v>
      </c>
    </row>
    <row r="1410" spans="1:8" ht="55.6" x14ac:dyDescent="0.3">
      <c r="A1410" s="154" t="s">
        <v>853</v>
      </c>
      <c r="B1410" s="9">
        <v>916</v>
      </c>
      <c r="C1410" s="10" t="s">
        <v>65</v>
      </c>
      <c r="D1410" s="10" t="s">
        <v>62</v>
      </c>
      <c r="E1410" s="153" t="s">
        <v>854</v>
      </c>
      <c r="F1410" s="10"/>
      <c r="G1410" s="200">
        <f t="shared" ref="G1410:H1411" si="389">G1411</f>
        <v>4404</v>
      </c>
      <c r="H1410" s="200">
        <f t="shared" si="389"/>
        <v>4404</v>
      </c>
    </row>
    <row r="1411" spans="1:8" ht="31.4" x14ac:dyDescent="0.25">
      <c r="A1411" s="131" t="s">
        <v>932</v>
      </c>
      <c r="B1411" s="7">
        <v>916</v>
      </c>
      <c r="C1411" s="32" t="s">
        <v>65</v>
      </c>
      <c r="D1411" s="32" t="s">
        <v>62</v>
      </c>
      <c r="E1411" s="52" t="s">
        <v>855</v>
      </c>
      <c r="F1411" s="32"/>
      <c r="G1411" s="182">
        <f t="shared" si="389"/>
        <v>4404</v>
      </c>
      <c r="H1411" s="182">
        <f t="shared" si="389"/>
        <v>4404</v>
      </c>
    </row>
    <row r="1412" spans="1:8" ht="31.4" x14ac:dyDescent="0.25">
      <c r="A1412" s="131" t="s">
        <v>933</v>
      </c>
      <c r="B1412" s="7">
        <v>916</v>
      </c>
      <c r="C1412" s="32" t="s">
        <v>65</v>
      </c>
      <c r="D1412" s="32" t="s">
        <v>62</v>
      </c>
      <c r="E1412" s="52" t="s">
        <v>856</v>
      </c>
      <c r="F1412" s="32"/>
      <c r="G1412" s="182">
        <f t="shared" ref="G1412:H1412" si="390">G1413+G1417</f>
        <v>4404</v>
      </c>
      <c r="H1412" s="182">
        <f t="shared" si="390"/>
        <v>4404</v>
      </c>
    </row>
    <row r="1413" spans="1:8" s="47" customFormat="1" ht="47.05" x14ac:dyDescent="0.25">
      <c r="A1413" s="134" t="s">
        <v>858</v>
      </c>
      <c r="B1413" s="36">
        <v>916</v>
      </c>
      <c r="C1413" s="37" t="s">
        <v>65</v>
      </c>
      <c r="D1413" s="37" t="s">
        <v>62</v>
      </c>
      <c r="E1413" s="37" t="s">
        <v>860</v>
      </c>
      <c r="F1413" s="97"/>
      <c r="G1413" s="201">
        <f t="shared" ref="G1413:H1415" si="391">G1414</f>
        <v>3404</v>
      </c>
      <c r="H1413" s="201">
        <f t="shared" si="391"/>
        <v>3404</v>
      </c>
    </row>
    <row r="1414" spans="1:8" ht="31.4" x14ac:dyDescent="0.25">
      <c r="A1414" s="130" t="s">
        <v>18</v>
      </c>
      <c r="B1414" s="144">
        <v>916</v>
      </c>
      <c r="C1414" s="143" t="s">
        <v>65</v>
      </c>
      <c r="D1414" s="143" t="s">
        <v>62</v>
      </c>
      <c r="E1414" s="143" t="s">
        <v>860</v>
      </c>
      <c r="F1414" s="98" t="s">
        <v>20</v>
      </c>
      <c r="G1414" s="203">
        <f t="shared" si="391"/>
        <v>3404</v>
      </c>
      <c r="H1414" s="203">
        <f t="shared" si="391"/>
        <v>3404</v>
      </c>
    </row>
    <row r="1415" spans="1:8" x14ac:dyDescent="0.25">
      <c r="A1415" s="130" t="s">
        <v>25</v>
      </c>
      <c r="B1415" s="144">
        <v>916</v>
      </c>
      <c r="C1415" s="143" t="s">
        <v>65</v>
      </c>
      <c r="D1415" s="143" t="s">
        <v>62</v>
      </c>
      <c r="E1415" s="143" t="s">
        <v>860</v>
      </c>
      <c r="F1415" s="98" t="s">
        <v>26</v>
      </c>
      <c r="G1415" s="203">
        <f t="shared" si="391"/>
        <v>3404</v>
      </c>
      <c r="H1415" s="203">
        <f t="shared" si="391"/>
        <v>3404</v>
      </c>
    </row>
    <row r="1416" spans="1:8" x14ac:dyDescent="0.25">
      <c r="A1416" s="130" t="s">
        <v>138</v>
      </c>
      <c r="B1416" s="144">
        <v>916</v>
      </c>
      <c r="C1416" s="143" t="s">
        <v>65</v>
      </c>
      <c r="D1416" s="143" t="s">
        <v>62</v>
      </c>
      <c r="E1416" s="143" t="s">
        <v>860</v>
      </c>
      <c r="F1416" s="98" t="s">
        <v>145</v>
      </c>
      <c r="G1416" s="192">
        <v>3404</v>
      </c>
      <c r="H1416" s="192">
        <v>3404</v>
      </c>
    </row>
    <row r="1417" spans="1:8" s="47" customFormat="1" x14ac:dyDescent="0.25">
      <c r="A1417" s="134" t="s">
        <v>861</v>
      </c>
      <c r="B1417" s="36">
        <v>916</v>
      </c>
      <c r="C1417" s="37" t="s">
        <v>65</v>
      </c>
      <c r="D1417" s="37" t="s">
        <v>62</v>
      </c>
      <c r="E1417" s="37" t="s">
        <v>862</v>
      </c>
      <c r="F1417" s="97"/>
      <c r="G1417" s="201">
        <f t="shared" ref="G1417:H1419" si="392">G1418</f>
        <v>1000</v>
      </c>
      <c r="H1417" s="201">
        <f t="shared" si="392"/>
        <v>1000</v>
      </c>
    </row>
    <row r="1418" spans="1:8" ht="31.4" x14ac:dyDescent="0.25">
      <c r="A1418" s="130" t="s">
        <v>18</v>
      </c>
      <c r="B1418" s="144">
        <v>916</v>
      </c>
      <c r="C1418" s="143" t="s">
        <v>65</v>
      </c>
      <c r="D1418" s="143" t="s">
        <v>62</v>
      </c>
      <c r="E1418" s="143" t="s">
        <v>862</v>
      </c>
      <c r="F1418" s="98" t="s">
        <v>20</v>
      </c>
      <c r="G1418" s="203">
        <f t="shared" si="392"/>
        <v>1000</v>
      </c>
      <c r="H1418" s="203">
        <f t="shared" si="392"/>
        <v>1000</v>
      </c>
    </row>
    <row r="1419" spans="1:8" x14ac:dyDescent="0.25">
      <c r="A1419" s="130" t="s">
        <v>25</v>
      </c>
      <c r="B1419" s="144">
        <v>916</v>
      </c>
      <c r="C1419" s="143" t="s">
        <v>65</v>
      </c>
      <c r="D1419" s="143" t="s">
        <v>62</v>
      </c>
      <c r="E1419" s="143" t="s">
        <v>862</v>
      </c>
      <c r="F1419" s="98" t="s">
        <v>26</v>
      </c>
      <c r="G1419" s="203">
        <f t="shared" si="392"/>
        <v>1000</v>
      </c>
      <c r="H1419" s="203">
        <f t="shared" si="392"/>
        <v>1000</v>
      </c>
    </row>
    <row r="1420" spans="1:8" x14ac:dyDescent="0.25">
      <c r="A1420" s="130" t="s">
        <v>138</v>
      </c>
      <c r="B1420" s="144">
        <v>916</v>
      </c>
      <c r="C1420" s="143" t="s">
        <v>65</v>
      </c>
      <c r="D1420" s="143" t="s">
        <v>62</v>
      </c>
      <c r="E1420" s="143" t="s">
        <v>862</v>
      </c>
      <c r="F1420" s="98" t="s">
        <v>145</v>
      </c>
      <c r="G1420" s="192">
        <v>1000</v>
      </c>
      <c r="H1420" s="192">
        <v>1000</v>
      </c>
    </row>
    <row r="1421" spans="1:8" ht="55.6" x14ac:dyDescent="0.2">
      <c r="A1421" s="8" t="s">
        <v>652</v>
      </c>
      <c r="B1421" s="7">
        <v>916</v>
      </c>
      <c r="C1421" s="10" t="s">
        <v>65</v>
      </c>
      <c r="D1421" s="10" t="s">
        <v>62</v>
      </c>
      <c r="E1421" s="10" t="s">
        <v>240</v>
      </c>
      <c r="F1421" s="36"/>
      <c r="G1421" s="185">
        <f t="shared" ref="G1421:H1425" si="393">G1422</f>
        <v>445</v>
      </c>
      <c r="H1421" s="185">
        <f t="shared" si="393"/>
        <v>445</v>
      </c>
    </row>
    <row r="1422" spans="1:8" ht="47.05" x14ac:dyDescent="0.2">
      <c r="A1422" s="31" t="s">
        <v>743</v>
      </c>
      <c r="B1422" s="7">
        <v>916</v>
      </c>
      <c r="C1422" s="32" t="s">
        <v>65</v>
      </c>
      <c r="D1422" s="32" t="s">
        <v>62</v>
      </c>
      <c r="E1422" s="32" t="s">
        <v>241</v>
      </c>
      <c r="F1422" s="32"/>
      <c r="G1422" s="186">
        <f t="shared" si="393"/>
        <v>445</v>
      </c>
      <c r="H1422" s="186">
        <f t="shared" si="393"/>
        <v>445</v>
      </c>
    </row>
    <row r="1423" spans="1:8" s="34" customFormat="1" x14ac:dyDescent="0.2">
      <c r="A1423" s="35" t="s">
        <v>243</v>
      </c>
      <c r="B1423" s="36">
        <v>916</v>
      </c>
      <c r="C1423" s="37" t="s">
        <v>65</v>
      </c>
      <c r="D1423" s="37" t="s">
        <v>62</v>
      </c>
      <c r="E1423" s="37" t="s">
        <v>244</v>
      </c>
      <c r="F1423" s="37"/>
      <c r="G1423" s="187">
        <f t="shared" si="393"/>
        <v>445</v>
      </c>
      <c r="H1423" s="187">
        <f t="shared" si="393"/>
        <v>445</v>
      </c>
    </row>
    <row r="1424" spans="1:8" ht="31.4" x14ac:dyDescent="0.2">
      <c r="A1424" s="38" t="s">
        <v>18</v>
      </c>
      <c r="B1424" s="144">
        <v>916</v>
      </c>
      <c r="C1424" s="143" t="s">
        <v>65</v>
      </c>
      <c r="D1424" s="143" t="s">
        <v>62</v>
      </c>
      <c r="E1424" s="143" t="s">
        <v>244</v>
      </c>
      <c r="F1424" s="144">
        <v>600</v>
      </c>
      <c r="G1424" s="187">
        <f t="shared" si="393"/>
        <v>445</v>
      </c>
      <c r="H1424" s="187">
        <f t="shared" si="393"/>
        <v>445</v>
      </c>
    </row>
    <row r="1425" spans="1:8" x14ac:dyDescent="0.2">
      <c r="A1425" s="38" t="s">
        <v>25</v>
      </c>
      <c r="B1425" s="144">
        <v>916</v>
      </c>
      <c r="C1425" s="143" t="s">
        <v>65</v>
      </c>
      <c r="D1425" s="143" t="s">
        <v>62</v>
      </c>
      <c r="E1425" s="143" t="s">
        <v>244</v>
      </c>
      <c r="F1425" s="144">
        <v>610</v>
      </c>
      <c r="G1425" s="188">
        <f t="shared" si="393"/>
        <v>445</v>
      </c>
      <c r="H1425" s="188">
        <f t="shared" si="393"/>
        <v>445</v>
      </c>
    </row>
    <row r="1426" spans="1:8" x14ac:dyDescent="0.2">
      <c r="A1426" s="38" t="s">
        <v>138</v>
      </c>
      <c r="B1426" s="144">
        <v>916</v>
      </c>
      <c r="C1426" s="143" t="s">
        <v>65</v>
      </c>
      <c r="D1426" s="143" t="s">
        <v>62</v>
      </c>
      <c r="E1426" s="143" t="s">
        <v>244</v>
      </c>
      <c r="F1426" s="144">
        <v>612</v>
      </c>
      <c r="G1426" s="188">
        <v>445</v>
      </c>
      <c r="H1426" s="188">
        <v>445</v>
      </c>
    </row>
    <row r="1427" spans="1:8" x14ac:dyDescent="0.2">
      <c r="A1427" s="44" t="s">
        <v>95</v>
      </c>
      <c r="B1427" s="7">
        <v>916</v>
      </c>
      <c r="C1427" s="32" t="s">
        <v>65</v>
      </c>
      <c r="D1427" s="32" t="s">
        <v>52</v>
      </c>
      <c r="E1427" s="45" t="s">
        <v>92</v>
      </c>
      <c r="F1427" s="19"/>
      <c r="G1427" s="221">
        <f>G1428+G1512+G1527</f>
        <v>2387944.5</v>
      </c>
      <c r="H1427" s="221">
        <f>H1428+H1512+H1527</f>
        <v>2421289.5</v>
      </c>
    </row>
    <row r="1428" spans="1:8" ht="31.4" x14ac:dyDescent="0.2">
      <c r="A1428" s="46" t="s">
        <v>642</v>
      </c>
      <c r="B1428" s="7">
        <v>916</v>
      </c>
      <c r="C1428" s="32" t="s">
        <v>65</v>
      </c>
      <c r="D1428" s="32" t="s">
        <v>52</v>
      </c>
      <c r="E1428" s="32" t="s">
        <v>271</v>
      </c>
      <c r="F1428" s="32"/>
      <c r="G1428" s="221">
        <f>G1429+G1492+G1505</f>
        <v>2364168.5</v>
      </c>
      <c r="H1428" s="221">
        <f>H1429+H1492+H1505</f>
        <v>2397513.5</v>
      </c>
    </row>
    <row r="1429" spans="1:8" ht="16.399999999999999" x14ac:dyDescent="0.2">
      <c r="A1429" s="57" t="s">
        <v>7</v>
      </c>
      <c r="B1429" s="6">
        <v>916</v>
      </c>
      <c r="C1429" s="142" t="s">
        <v>65</v>
      </c>
      <c r="D1429" s="142" t="s">
        <v>52</v>
      </c>
      <c r="E1429" s="142" t="s">
        <v>330</v>
      </c>
      <c r="F1429" s="104"/>
      <c r="G1429" s="222">
        <f>G1430+G1483</f>
        <v>2363208.5</v>
      </c>
      <c r="H1429" s="222">
        <f>H1430+H1483</f>
        <v>2396553.5</v>
      </c>
    </row>
    <row r="1430" spans="1:8" ht="62.75" x14ac:dyDescent="0.2">
      <c r="A1430" s="46" t="s">
        <v>331</v>
      </c>
      <c r="B1430" s="7">
        <v>916</v>
      </c>
      <c r="C1430" s="32" t="s">
        <v>65</v>
      </c>
      <c r="D1430" s="32" t="s">
        <v>52</v>
      </c>
      <c r="E1430" s="52" t="s">
        <v>332</v>
      </c>
      <c r="F1430" s="105"/>
      <c r="G1430" s="221">
        <f>G1431+G1435+G1457+G1461+G1465+G1471+G1475+G1479</f>
        <v>2362851</v>
      </c>
      <c r="H1430" s="221">
        <f>H1431+H1435+H1457+H1461+H1465+H1471+H1475+H1479</f>
        <v>2396196</v>
      </c>
    </row>
    <row r="1431" spans="1:8" ht="16.399999999999999" x14ac:dyDescent="0.2">
      <c r="A1431" s="57" t="s">
        <v>42</v>
      </c>
      <c r="B1431" s="7">
        <v>916</v>
      </c>
      <c r="C1431" s="142" t="s">
        <v>65</v>
      </c>
      <c r="D1431" s="142" t="s">
        <v>52</v>
      </c>
      <c r="E1431" s="142" t="s">
        <v>334</v>
      </c>
      <c r="F1431" s="104"/>
      <c r="G1431" s="222">
        <f t="shared" ref="G1431:H1433" si="394">G1432</f>
        <v>6380</v>
      </c>
      <c r="H1431" s="222">
        <f t="shared" si="394"/>
        <v>6380</v>
      </c>
    </row>
    <row r="1432" spans="1:8" ht="31.4" x14ac:dyDescent="0.2">
      <c r="A1432" s="68" t="s">
        <v>18</v>
      </c>
      <c r="B1432" s="144">
        <v>916</v>
      </c>
      <c r="C1432" s="143" t="s">
        <v>65</v>
      </c>
      <c r="D1432" s="143" t="s">
        <v>52</v>
      </c>
      <c r="E1432" s="143" t="s">
        <v>334</v>
      </c>
      <c r="F1432" s="19" t="s">
        <v>20</v>
      </c>
      <c r="G1432" s="203">
        <f t="shared" si="394"/>
        <v>6380</v>
      </c>
      <c r="H1432" s="203">
        <f t="shared" si="394"/>
        <v>6380</v>
      </c>
    </row>
    <row r="1433" spans="1:8" x14ac:dyDescent="0.2">
      <c r="A1433" s="68" t="s">
        <v>25</v>
      </c>
      <c r="B1433" s="144">
        <v>916</v>
      </c>
      <c r="C1433" s="143" t="s">
        <v>65</v>
      </c>
      <c r="D1433" s="143" t="s">
        <v>52</v>
      </c>
      <c r="E1433" s="143" t="s">
        <v>334</v>
      </c>
      <c r="F1433" s="19" t="s">
        <v>26</v>
      </c>
      <c r="G1433" s="203">
        <f t="shared" si="394"/>
        <v>6380</v>
      </c>
      <c r="H1433" s="203">
        <f t="shared" si="394"/>
        <v>6380</v>
      </c>
    </row>
    <row r="1434" spans="1:8" x14ac:dyDescent="0.2">
      <c r="A1434" s="68" t="s">
        <v>138</v>
      </c>
      <c r="B1434" s="144">
        <v>916</v>
      </c>
      <c r="C1434" s="143" t="s">
        <v>65</v>
      </c>
      <c r="D1434" s="143" t="s">
        <v>52</v>
      </c>
      <c r="E1434" s="143" t="s">
        <v>334</v>
      </c>
      <c r="F1434" s="19" t="s">
        <v>145</v>
      </c>
      <c r="G1434" s="203">
        <v>6380</v>
      </c>
      <c r="H1434" s="203">
        <v>6380</v>
      </c>
    </row>
    <row r="1435" spans="1:8" ht="16.399999999999999" x14ac:dyDescent="0.2">
      <c r="A1435" s="57" t="s">
        <v>173</v>
      </c>
      <c r="B1435" s="6">
        <v>916</v>
      </c>
      <c r="C1435" s="142" t="s">
        <v>65</v>
      </c>
      <c r="D1435" s="142" t="s">
        <v>52</v>
      </c>
      <c r="E1435" s="61" t="s">
        <v>335</v>
      </c>
      <c r="F1435" s="104"/>
      <c r="G1435" s="222">
        <f>G1436+G1440+G1444+G1448</f>
        <v>88595</v>
      </c>
      <c r="H1435" s="222">
        <f>H1436+H1440+H1444+H1448</f>
        <v>118940</v>
      </c>
    </row>
    <row r="1436" spans="1:8" ht="47.05" x14ac:dyDescent="0.2">
      <c r="A1436" s="58" t="s">
        <v>174</v>
      </c>
      <c r="B1436" s="36">
        <v>916</v>
      </c>
      <c r="C1436" s="37" t="s">
        <v>65</v>
      </c>
      <c r="D1436" s="37" t="s">
        <v>52</v>
      </c>
      <c r="E1436" s="53" t="s">
        <v>336</v>
      </c>
      <c r="F1436" s="37"/>
      <c r="G1436" s="214">
        <f>G1437</f>
        <v>0</v>
      </c>
      <c r="H1436" s="214">
        <f>H1437</f>
        <v>30345</v>
      </c>
    </row>
    <row r="1437" spans="1:8" ht="31.4" x14ac:dyDescent="0.2">
      <c r="A1437" s="68" t="s">
        <v>18</v>
      </c>
      <c r="B1437" s="144">
        <v>916</v>
      </c>
      <c r="C1437" s="143" t="s">
        <v>65</v>
      </c>
      <c r="D1437" s="143" t="s">
        <v>52</v>
      </c>
      <c r="E1437" s="45" t="s">
        <v>336</v>
      </c>
      <c r="F1437" s="19" t="s">
        <v>20</v>
      </c>
      <c r="G1437" s="203">
        <f t="shared" ref="G1437:H1438" si="395">G1438</f>
        <v>0</v>
      </c>
      <c r="H1437" s="203">
        <f t="shared" si="395"/>
        <v>30345</v>
      </c>
    </row>
    <row r="1438" spans="1:8" x14ac:dyDescent="0.2">
      <c r="A1438" s="68" t="s">
        <v>25</v>
      </c>
      <c r="B1438" s="144">
        <v>916</v>
      </c>
      <c r="C1438" s="143" t="s">
        <v>65</v>
      </c>
      <c r="D1438" s="143" t="s">
        <v>52</v>
      </c>
      <c r="E1438" s="45" t="s">
        <v>336</v>
      </c>
      <c r="F1438" s="19" t="s">
        <v>26</v>
      </c>
      <c r="G1438" s="203">
        <f t="shared" si="395"/>
        <v>0</v>
      </c>
      <c r="H1438" s="203">
        <f t="shared" si="395"/>
        <v>30345</v>
      </c>
    </row>
    <row r="1439" spans="1:8" x14ac:dyDescent="0.2">
      <c r="A1439" s="68" t="s">
        <v>138</v>
      </c>
      <c r="B1439" s="144">
        <v>916</v>
      </c>
      <c r="C1439" s="143" t="s">
        <v>65</v>
      </c>
      <c r="D1439" s="143" t="s">
        <v>52</v>
      </c>
      <c r="E1439" s="45" t="s">
        <v>336</v>
      </c>
      <c r="F1439" s="19" t="s">
        <v>145</v>
      </c>
      <c r="G1439" s="193">
        <v>0</v>
      </c>
      <c r="H1439" s="193">
        <v>30345</v>
      </c>
    </row>
    <row r="1440" spans="1:8" x14ac:dyDescent="0.2">
      <c r="A1440" s="106" t="s">
        <v>175</v>
      </c>
      <c r="B1440" s="36">
        <v>916</v>
      </c>
      <c r="C1440" s="37" t="s">
        <v>65</v>
      </c>
      <c r="D1440" s="37" t="s">
        <v>52</v>
      </c>
      <c r="E1440" s="53" t="s">
        <v>337</v>
      </c>
      <c r="F1440" s="37"/>
      <c r="G1440" s="214">
        <f t="shared" ref="G1440:H1442" si="396">G1441</f>
        <v>70335</v>
      </c>
      <c r="H1440" s="214">
        <f t="shared" si="396"/>
        <v>70335</v>
      </c>
    </row>
    <row r="1441" spans="1:8" ht="31.4" x14ac:dyDescent="0.2">
      <c r="A1441" s="68" t="s">
        <v>18</v>
      </c>
      <c r="B1441" s="144">
        <v>916</v>
      </c>
      <c r="C1441" s="143" t="s">
        <v>65</v>
      </c>
      <c r="D1441" s="143" t="s">
        <v>52</v>
      </c>
      <c r="E1441" s="45" t="s">
        <v>337</v>
      </c>
      <c r="F1441" s="19" t="s">
        <v>20</v>
      </c>
      <c r="G1441" s="203">
        <f t="shared" si="396"/>
        <v>70335</v>
      </c>
      <c r="H1441" s="203">
        <f t="shared" si="396"/>
        <v>70335</v>
      </c>
    </row>
    <row r="1442" spans="1:8" x14ac:dyDescent="0.2">
      <c r="A1442" s="68" t="s">
        <v>25</v>
      </c>
      <c r="B1442" s="144">
        <v>916</v>
      </c>
      <c r="C1442" s="143" t="s">
        <v>65</v>
      </c>
      <c r="D1442" s="143" t="s">
        <v>52</v>
      </c>
      <c r="E1442" s="45" t="s">
        <v>337</v>
      </c>
      <c r="F1442" s="19" t="s">
        <v>26</v>
      </c>
      <c r="G1442" s="203">
        <f t="shared" si="396"/>
        <v>70335</v>
      </c>
      <c r="H1442" s="203">
        <f t="shared" si="396"/>
        <v>70335</v>
      </c>
    </row>
    <row r="1443" spans="1:8" x14ac:dyDescent="0.2">
      <c r="A1443" s="68" t="s">
        <v>138</v>
      </c>
      <c r="B1443" s="144">
        <v>916</v>
      </c>
      <c r="C1443" s="143" t="s">
        <v>65</v>
      </c>
      <c r="D1443" s="143" t="s">
        <v>52</v>
      </c>
      <c r="E1443" s="45" t="s">
        <v>337</v>
      </c>
      <c r="F1443" s="19" t="s">
        <v>145</v>
      </c>
      <c r="G1443" s="203">
        <v>70335</v>
      </c>
      <c r="H1443" s="203">
        <v>70335</v>
      </c>
    </row>
    <row r="1444" spans="1:8" ht="47.05" x14ac:dyDescent="0.25">
      <c r="A1444" s="159" t="s">
        <v>846</v>
      </c>
      <c r="B1444" s="36">
        <v>916</v>
      </c>
      <c r="C1444" s="37" t="s">
        <v>65</v>
      </c>
      <c r="D1444" s="37" t="s">
        <v>52</v>
      </c>
      <c r="E1444" s="53" t="s">
        <v>847</v>
      </c>
      <c r="F1444" s="97"/>
      <c r="G1444" s="187">
        <f t="shared" ref="G1444:H1444" si="397">G1445</f>
        <v>420</v>
      </c>
      <c r="H1444" s="187">
        <f t="shared" si="397"/>
        <v>420</v>
      </c>
    </row>
    <row r="1445" spans="1:8" x14ac:dyDescent="0.25">
      <c r="A1445" s="173" t="s">
        <v>22</v>
      </c>
      <c r="B1445" s="144">
        <v>916</v>
      </c>
      <c r="C1445" s="143" t="s">
        <v>65</v>
      </c>
      <c r="D1445" s="143" t="s">
        <v>52</v>
      </c>
      <c r="E1445" s="45" t="s">
        <v>847</v>
      </c>
      <c r="F1445" s="172" t="s">
        <v>15</v>
      </c>
      <c r="G1445" s="193">
        <f t="shared" ref="G1445:H1446" si="398">G1446</f>
        <v>420</v>
      </c>
      <c r="H1445" s="193">
        <f t="shared" si="398"/>
        <v>420</v>
      </c>
    </row>
    <row r="1446" spans="1:8" ht="31.4" x14ac:dyDescent="0.25">
      <c r="A1446" s="173" t="s">
        <v>17</v>
      </c>
      <c r="B1446" s="144">
        <v>916</v>
      </c>
      <c r="C1446" s="143" t="s">
        <v>65</v>
      </c>
      <c r="D1446" s="143" t="s">
        <v>52</v>
      </c>
      <c r="E1446" s="45" t="s">
        <v>847</v>
      </c>
      <c r="F1446" s="172" t="s">
        <v>16</v>
      </c>
      <c r="G1446" s="193">
        <f t="shared" si="398"/>
        <v>420</v>
      </c>
      <c r="H1446" s="193">
        <f t="shared" si="398"/>
        <v>420</v>
      </c>
    </row>
    <row r="1447" spans="1:8" x14ac:dyDescent="0.25">
      <c r="A1447" s="130" t="s">
        <v>828</v>
      </c>
      <c r="B1447" s="144">
        <v>916</v>
      </c>
      <c r="C1447" s="143" t="s">
        <v>65</v>
      </c>
      <c r="D1447" s="143" t="s">
        <v>52</v>
      </c>
      <c r="E1447" s="45" t="s">
        <v>847</v>
      </c>
      <c r="F1447" s="98" t="s">
        <v>128</v>
      </c>
      <c r="G1447" s="193">
        <f>0+420</f>
        <v>420</v>
      </c>
      <c r="H1447" s="193">
        <f>0+420</f>
        <v>420</v>
      </c>
    </row>
    <row r="1448" spans="1:8" x14ac:dyDescent="0.2">
      <c r="A1448" s="58" t="s">
        <v>176</v>
      </c>
      <c r="B1448" s="36">
        <v>916</v>
      </c>
      <c r="C1448" s="37" t="s">
        <v>65</v>
      </c>
      <c r="D1448" s="37" t="s">
        <v>52</v>
      </c>
      <c r="E1448" s="53" t="s">
        <v>338</v>
      </c>
      <c r="F1448" s="37"/>
      <c r="G1448" s="214">
        <f>G1449+G1452+G1454</f>
        <v>17840</v>
      </c>
      <c r="H1448" s="214">
        <f>H1449+H1452+H1454</f>
        <v>17840</v>
      </c>
    </row>
    <row r="1449" spans="1:8" x14ac:dyDescent="0.2">
      <c r="A1449" s="68" t="s">
        <v>22</v>
      </c>
      <c r="B1449" s="144">
        <v>916</v>
      </c>
      <c r="C1449" s="143" t="s">
        <v>65</v>
      </c>
      <c r="D1449" s="143" t="s">
        <v>52</v>
      </c>
      <c r="E1449" s="45" t="s">
        <v>338</v>
      </c>
      <c r="F1449" s="19" t="s">
        <v>15</v>
      </c>
      <c r="G1449" s="203">
        <f t="shared" ref="G1449:H1450" si="399">G1450</f>
        <v>660</v>
      </c>
      <c r="H1449" s="203">
        <f t="shared" si="399"/>
        <v>660</v>
      </c>
    </row>
    <row r="1450" spans="1:8" ht="31.4" x14ac:dyDescent="0.2">
      <c r="A1450" s="68" t="s">
        <v>17</v>
      </c>
      <c r="B1450" s="144">
        <v>916</v>
      </c>
      <c r="C1450" s="143" t="s">
        <v>65</v>
      </c>
      <c r="D1450" s="143" t="s">
        <v>52</v>
      </c>
      <c r="E1450" s="45" t="s">
        <v>338</v>
      </c>
      <c r="F1450" s="19" t="s">
        <v>16</v>
      </c>
      <c r="G1450" s="203">
        <f t="shared" si="399"/>
        <v>660</v>
      </c>
      <c r="H1450" s="203">
        <f t="shared" si="399"/>
        <v>660</v>
      </c>
    </row>
    <row r="1451" spans="1:8" x14ac:dyDescent="0.2">
      <c r="A1451" s="41" t="s">
        <v>828</v>
      </c>
      <c r="B1451" s="36">
        <v>916</v>
      </c>
      <c r="C1451" s="143" t="s">
        <v>65</v>
      </c>
      <c r="D1451" s="143" t="s">
        <v>52</v>
      </c>
      <c r="E1451" s="45" t="s">
        <v>338</v>
      </c>
      <c r="F1451" s="143" t="s">
        <v>128</v>
      </c>
      <c r="G1451" s="203">
        <v>660</v>
      </c>
      <c r="H1451" s="203">
        <v>660</v>
      </c>
    </row>
    <row r="1452" spans="1:8" x14ac:dyDescent="0.2">
      <c r="A1452" s="38" t="s">
        <v>23</v>
      </c>
      <c r="B1452" s="144">
        <v>916</v>
      </c>
      <c r="C1452" s="143" t="s">
        <v>65</v>
      </c>
      <c r="D1452" s="143" t="s">
        <v>52</v>
      </c>
      <c r="E1452" s="45" t="s">
        <v>338</v>
      </c>
      <c r="F1452" s="143" t="s">
        <v>24</v>
      </c>
      <c r="G1452" s="193">
        <f>G1453</f>
        <v>830</v>
      </c>
      <c r="H1452" s="193">
        <f>H1453</f>
        <v>830</v>
      </c>
    </row>
    <row r="1453" spans="1:8" x14ac:dyDescent="0.2">
      <c r="A1453" s="41" t="s">
        <v>604</v>
      </c>
      <c r="B1453" s="36">
        <v>916</v>
      </c>
      <c r="C1453" s="143" t="s">
        <v>65</v>
      </c>
      <c r="D1453" s="143" t="s">
        <v>52</v>
      </c>
      <c r="E1453" s="45" t="s">
        <v>338</v>
      </c>
      <c r="F1453" s="143" t="s">
        <v>603</v>
      </c>
      <c r="G1453" s="193">
        <f>0+650+180</f>
        <v>830</v>
      </c>
      <c r="H1453" s="193">
        <f>0+650+180</f>
        <v>830</v>
      </c>
    </row>
    <row r="1454" spans="1:8" ht="31.4" x14ac:dyDescent="0.2">
      <c r="A1454" s="68" t="s">
        <v>18</v>
      </c>
      <c r="B1454" s="144">
        <v>916</v>
      </c>
      <c r="C1454" s="143" t="s">
        <v>65</v>
      </c>
      <c r="D1454" s="143" t="s">
        <v>52</v>
      </c>
      <c r="E1454" s="45" t="s">
        <v>338</v>
      </c>
      <c r="F1454" s="19" t="s">
        <v>20</v>
      </c>
      <c r="G1454" s="203">
        <f t="shared" ref="G1454:H1455" si="400">G1455</f>
        <v>16350</v>
      </c>
      <c r="H1454" s="203">
        <f t="shared" si="400"/>
        <v>16350</v>
      </c>
    </row>
    <row r="1455" spans="1:8" x14ac:dyDescent="0.2">
      <c r="A1455" s="68" t="s">
        <v>25</v>
      </c>
      <c r="B1455" s="144">
        <v>916</v>
      </c>
      <c r="C1455" s="143" t="s">
        <v>65</v>
      </c>
      <c r="D1455" s="143" t="s">
        <v>52</v>
      </c>
      <c r="E1455" s="45" t="s">
        <v>338</v>
      </c>
      <c r="F1455" s="19" t="s">
        <v>26</v>
      </c>
      <c r="G1455" s="203">
        <f t="shared" si="400"/>
        <v>16350</v>
      </c>
      <c r="H1455" s="203">
        <f t="shared" si="400"/>
        <v>16350</v>
      </c>
    </row>
    <row r="1456" spans="1:8" x14ac:dyDescent="0.2">
      <c r="A1456" s="68" t="s">
        <v>138</v>
      </c>
      <c r="B1456" s="144">
        <v>916</v>
      </c>
      <c r="C1456" s="143" t="s">
        <v>65</v>
      </c>
      <c r="D1456" s="143" t="s">
        <v>52</v>
      </c>
      <c r="E1456" s="45" t="s">
        <v>338</v>
      </c>
      <c r="F1456" s="19" t="s">
        <v>145</v>
      </c>
      <c r="G1456" s="203">
        <v>16350</v>
      </c>
      <c r="H1456" s="203">
        <v>16350</v>
      </c>
    </row>
    <row r="1457" spans="1:8" ht="147.6" x14ac:dyDescent="0.3">
      <c r="A1457" s="169" t="s">
        <v>919</v>
      </c>
      <c r="B1457" s="6">
        <v>916</v>
      </c>
      <c r="C1457" s="142" t="s">
        <v>65</v>
      </c>
      <c r="D1457" s="142" t="s">
        <v>52</v>
      </c>
      <c r="E1457" s="61" t="s">
        <v>339</v>
      </c>
      <c r="F1457" s="107"/>
      <c r="G1457" s="223">
        <f>G1458</f>
        <v>1600392</v>
      </c>
      <c r="H1457" s="223">
        <f>H1458</f>
        <v>1600392</v>
      </c>
    </row>
    <row r="1458" spans="1:8" ht="31.4" x14ac:dyDescent="0.2">
      <c r="A1458" s="68" t="s">
        <v>18</v>
      </c>
      <c r="B1458" s="144">
        <v>916</v>
      </c>
      <c r="C1458" s="143" t="s">
        <v>65</v>
      </c>
      <c r="D1458" s="143" t="s">
        <v>52</v>
      </c>
      <c r="E1458" s="55" t="s">
        <v>339</v>
      </c>
      <c r="F1458" s="19" t="s">
        <v>20</v>
      </c>
      <c r="G1458" s="202">
        <f>G1460</f>
        <v>1600392</v>
      </c>
      <c r="H1458" s="202">
        <f>H1460</f>
        <v>1600392</v>
      </c>
    </row>
    <row r="1459" spans="1:8" x14ac:dyDescent="0.2">
      <c r="A1459" s="68" t="s">
        <v>25</v>
      </c>
      <c r="B1459" s="144">
        <v>916</v>
      </c>
      <c r="C1459" s="143" t="s">
        <v>65</v>
      </c>
      <c r="D1459" s="143" t="s">
        <v>52</v>
      </c>
      <c r="E1459" s="55" t="s">
        <v>339</v>
      </c>
      <c r="F1459" s="19" t="s">
        <v>26</v>
      </c>
      <c r="G1459" s="202">
        <f>G1460</f>
        <v>1600392</v>
      </c>
      <c r="H1459" s="202">
        <f>H1460</f>
        <v>1600392</v>
      </c>
    </row>
    <row r="1460" spans="1:8" ht="47.05" x14ac:dyDescent="0.2">
      <c r="A1460" s="41" t="s">
        <v>144</v>
      </c>
      <c r="B1460" s="144">
        <v>916</v>
      </c>
      <c r="C1460" s="143" t="s">
        <v>65</v>
      </c>
      <c r="D1460" s="143" t="s">
        <v>52</v>
      </c>
      <c r="E1460" s="55" t="s">
        <v>339</v>
      </c>
      <c r="F1460" s="143" t="s">
        <v>146</v>
      </c>
      <c r="G1460" s="188">
        <f t="shared" ref="G1460:H1460" si="401">1432011+168381</f>
        <v>1600392</v>
      </c>
      <c r="H1460" s="188">
        <f t="shared" si="401"/>
        <v>1600392</v>
      </c>
    </row>
    <row r="1461" spans="1:8" ht="148.44999999999999" customHeight="1" x14ac:dyDescent="0.3">
      <c r="A1461" s="169" t="s">
        <v>920</v>
      </c>
      <c r="B1461" s="6">
        <v>916</v>
      </c>
      <c r="C1461" s="142" t="s">
        <v>65</v>
      </c>
      <c r="D1461" s="142" t="s">
        <v>52</v>
      </c>
      <c r="E1461" s="61" t="s">
        <v>340</v>
      </c>
      <c r="F1461" s="107"/>
      <c r="G1461" s="223">
        <f t="shared" ref="G1461:H1462" si="402">G1462</f>
        <v>201016</v>
      </c>
      <c r="H1461" s="223">
        <f t="shared" si="402"/>
        <v>201016</v>
      </c>
    </row>
    <row r="1462" spans="1:8" ht="31.4" x14ac:dyDescent="0.2">
      <c r="A1462" s="68" t="s">
        <v>18</v>
      </c>
      <c r="B1462" s="144">
        <v>916</v>
      </c>
      <c r="C1462" s="143" t="s">
        <v>65</v>
      </c>
      <c r="D1462" s="143" t="s">
        <v>52</v>
      </c>
      <c r="E1462" s="55" t="s">
        <v>340</v>
      </c>
      <c r="F1462" s="93">
        <v>600</v>
      </c>
      <c r="G1462" s="202">
        <f t="shared" si="402"/>
        <v>201016</v>
      </c>
      <c r="H1462" s="202">
        <f t="shared" si="402"/>
        <v>201016</v>
      </c>
    </row>
    <row r="1463" spans="1:8" ht="31.4" x14ac:dyDescent="0.2">
      <c r="A1463" s="68" t="s">
        <v>27</v>
      </c>
      <c r="B1463" s="144">
        <v>916</v>
      </c>
      <c r="C1463" s="143" t="s">
        <v>65</v>
      </c>
      <c r="D1463" s="143" t="s">
        <v>52</v>
      </c>
      <c r="E1463" s="55" t="s">
        <v>340</v>
      </c>
      <c r="F1463" s="93">
        <v>630</v>
      </c>
      <c r="G1463" s="202">
        <f>G1464</f>
        <v>201016</v>
      </c>
      <c r="H1463" s="202">
        <f>H1464</f>
        <v>201016</v>
      </c>
    </row>
    <row r="1464" spans="1:8" ht="47.05" x14ac:dyDescent="0.2">
      <c r="A1464" s="41" t="s">
        <v>664</v>
      </c>
      <c r="B1464" s="144">
        <v>916</v>
      </c>
      <c r="C1464" s="143" t="s">
        <v>65</v>
      </c>
      <c r="D1464" s="143" t="s">
        <v>52</v>
      </c>
      <c r="E1464" s="55" t="s">
        <v>340</v>
      </c>
      <c r="F1464" s="93">
        <v>631</v>
      </c>
      <c r="G1464" s="199">
        <f t="shared" ref="G1464:H1464" si="403">166380+34636</f>
        <v>201016</v>
      </c>
      <c r="H1464" s="199">
        <f t="shared" si="403"/>
        <v>201016</v>
      </c>
    </row>
    <row r="1465" spans="1:8" ht="98.4" x14ac:dyDescent="0.3">
      <c r="A1465" s="169" t="s">
        <v>921</v>
      </c>
      <c r="B1465" s="6">
        <v>916</v>
      </c>
      <c r="C1465" s="142" t="s">
        <v>65</v>
      </c>
      <c r="D1465" s="142" t="s">
        <v>52</v>
      </c>
      <c r="E1465" s="61" t="s">
        <v>341</v>
      </c>
      <c r="F1465" s="142"/>
      <c r="G1465" s="191">
        <f>G1466</f>
        <v>127095</v>
      </c>
      <c r="H1465" s="191">
        <f>H1466</f>
        <v>127095</v>
      </c>
    </row>
    <row r="1466" spans="1:8" ht="31.4" x14ac:dyDescent="0.2">
      <c r="A1466" s="68" t="s">
        <v>18</v>
      </c>
      <c r="B1466" s="144">
        <v>916</v>
      </c>
      <c r="C1466" s="143" t="s">
        <v>65</v>
      </c>
      <c r="D1466" s="143" t="s">
        <v>52</v>
      </c>
      <c r="E1466" s="45" t="s">
        <v>341</v>
      </c>
      <c r="F1466" s="19" t="s">
        <v>20</v>
      </c>
      <c r="G1466" s="192">
        <f>G1467+G1469</f>
        <v>127095</v>
      </c>
      <c r="H1466" s="192">
        <f>H1467+H1469</f>
        <v>127095</v>
      </c>
    </row>
    <row r="1467" spans="1:8" x14ac:dyDescent="0.2">
      <c r="A1467" s="68" t="s">
        <v>25</v>
      </c>
      <c r="B1467" s="144">
        <v>916</v>
      </c>
      <c r="C1467" s="143" t="s">
        <v>65</v>
      </c>
      <c r="D1467" s="143" t="s">
        <v>52</v>
      </c>
      <c r="E1467" s="45" t="s">
        <v>341</v>
      </c>
      <c r="F1467" s="19" t="s">
        <v>26</v>
      </c>
      <c r="G1467" s="192">
        <f>G1468</f>
        <v>118780</v>
      </c>
      <c r="H1467" s="192">
        <f>H1468</f>
        <v>118780</v>
      </c>
    </row>
    <row r="1468" spans="1:8" x14ac:dyDescent="0.2">
      <c r="A1468" s="68" t="s">
        <v>138</v>
      </c>
      <c r="B1468" s="144">
        <v>916</v>
      </c>
      <c r="C1468" s="143" t="s">
        <v>65</v>
      </c>
      <c r="D1468" s="143" t="s">
        <v>52</v>
      </c>
      <c r="E1468" s="45" t="s">
        <v>341</v>
      </c>
      <c r="F1468" s="19" t="s">
        <v>145</v>
      </c>
      <c r="G1468" s="188">
        <f t="shared" ref="G1468:H1468" si="404">103638+15142</f>
        <v>118780</v>
      </c>
      <c r="H1468" s="188">
        <f t="shared" si="404"/>
        <v>118780</v>
      </c>
    </row>
    <row r="1469" spans="1:8" ht="31.4" x14ac:dyDescent="0.2">
      <c r="A1469" s="68" t="s">
        <v>27</v>
      </c>
      <c r="B1469" s="144">
        <v>916</v>
      </c>
      <c r="C1469" s="143" t="s">
        <v>65</v>
      </c>
      <c r="D1469" s="143" t="s">
        <v>52</v>
      </c>
      <c r="E1469" s="45" t="s">
        <v>341</v>
      </c>
      <c r="F1469" s="19" t="s">
        <v>0</v>
      </c>
      <c r="G1469" s="192">
        <f>G1470</f>
        <v>8315</v>
      </c>
      <c r="H1469" s="192">
        <f>H1470</f>
        <v>8315</v>
      </c>
    </row>
    <row r="1470" spans="1:8" ht="47.05" x14ac:dyDescent="0.2">
      <c r="A1470" s="41" t="s">
        <v>664</v>
      </c>
      <c r="B1470" s="144">
        <v>916</v>
      </c>
      <c r="C1470" s="143" t="s">
        <v>65</v>
      </c>
      <c r="D1470" s="143" t="s">
        <v>52</v>
      </c>
      <c r="E1470" s="45" t="s">
        <v>341</v>
      </c>
      <c r="F1470" s="93">
        <v>631</v>
      </c>
      <c r="G1470" s="188">
        <f t="shared" ref="G1470:H1470" si="405">7000+1315</f>
        <v>8315</v>
      </c>
      <c r="H1470" s="188">
        <f t="shared" si="405"/>
        <v>8315</v>
      </c>
    </row>
    <row r="1471" spans="1:8" ht="65.599999999999994" x14ac:dyDescent="0.3">
      <c r="A1471" s="169" t="s">
        <v>922</v>
      </c>
      <c r="B1471" s="6">
        <v>916</v>
      </c>
      <c r="C1471" s="142" t="s">
        <v>65</v>
      </c>
      <c r="D1471" s="142" t="s">
        <v>52</v>
      </c>
      <c r="E1471" s="61" t="s">
        <v>421</v>
      </c>
      <c r="F1471" s="142"/>
      <c r="G1471" s="191">
        <f t="shared" ref="G1471:H1473" si="406">G1472</f>
        <v>38</v>
      </c>
      <c r="H1471" s="191">
        <f t="shared" si="406"/>
        <v>38</v>
      </c>
    </row>
    <row r="1472" spans="1:8" x14ac:dyDescent="0.2">
      <c r="A1472" s="68" t="s">
        <v>23</v>
      </c>
      <c r="B1472" s="144">
        <v>916</v>
      </c>
      <c r="C1472" s="143" t="s">
        <v>65</v>
      </c>
      <c r="D1472" s="143" t="s">
        <v>52</v>
      </c>
      <c r="E1472" s="55" t="s">
        <v>421</v>
      </c>
      <c r="F1472" s="19" t="s">
        <v>24</v>
      </c>
      <c r="G1472" s="202">
        <f t="shared" si="406"/>
        <v>38</v>
      </c>
      <c r="H1472" s="202">
        <f t="shared" si="406"/>
        <v>38</v>
      </c>
    </row>
    <row r="1473" spans="1:8" ht="31.4" x14ac:dyDescent="0.2">
      <c r="A1473" s="68" t="s">
        <v>158</v>
      </c>
      <c r="B1473" s="144">
        <v>916</v>
      </c>
      <c r="C1473" s="143" t="s">
        <v>65</v>
      </c>
      <c r="D1473" s="143" t="s">
        <v>52</v>
      </c>
      <c r="E1473" s="55" t="s">
        <v>421</v>
      </c>
      <c r="F1473" s="19" t="s">
        <v>162</v>
      </c>
      <c r="G1473" s="202">
        <f t="shared" si="406"/>
        <v>38</v>
      </c>
      <c r="H1473" s="202">
        <f t="shared" si="406"/>
        <v>38</v>
      </c>
    </row>
    <row r="1474" spans="1:8" ht="31.4" x14ac:dyDescent="0.2">
      <c r="A1474" s="68" t="s">
        <v>198</v>
      </c>
      <c r="B1474" s="144">
        <v>916</v>
      </c>
      <c r="C1474" s="143" t="s">
        <v>65</v>
      </c>
      <c r="D1474" s="143" t="s">
        <v>52</v>
      </c>
      <c r="E1474" s="55" t="s">
        <v>421</v>
      </c>
      <c r="F1474" s="19" t="s">
        <v>163</v>
      </c>
      <c r="G1474" s="188">
        <f t="shared" ref="G1474:H1474" si="407">1731-1693</f>
        <v>38</v>
      </c>
      <c r="H1474" s="188">
        <f t="shared" si="407"/>
        <v>38</v>
      </c>
    </row>
    <row r="1475" spans="1:8" ht="63.8" customHeight="1" x14ac:dyDescent="0.3">
      <c r="A1475" s="171" t="s">
        <v>923</v>
      </c>
      <c r="B1475" s="6">
        <v>916</v>
      </c>
      <c r="C1475" s="142" t="s">
        <v>65</v>
      </c>
      <c r="D1475" s="142" t="s">
        <v>52</v>
      </c>
      <c r="E1475" s="61" t="s">
        <v>848</v>
      </c>
      <c r="F1475" s="170"/>
      <c r="G1475" s="190">
        <f t="shared" ref="G1475:H1477" si="408">G1476</f>
        <v>1680</v>
      </c>
      <c r="H1475" s="190">
        <f t="shared" si="408"/>
        <v>1680</v>
      </c>
    </row>
    <row r="1476" spans="1:8" ht="34.6" customHeight="1" x14ac:dyDescent="0.25">
      <c r="A1476" s="140" t="s">
        <v>22</v>
      </c>
      <c r="B1476" s="144">
        <v>916</v>
      </c>
      <c r="C1476" s="143" t="s">
        <v>65</v>
      </c>
      <c r="D1476" s="143" t="s">
        <v>52</v>
      </c>
      <c r="E1476" s="55" t="s">
        <v>848</v>
      </c>
      <c r="F1476" s="143" t="s">
        <v>15</v>
      </c>
      <c r="G1476" s="199">
        <f t="shared" si="408"/>
        <v>1680</v>
      </c>
      <c r="H1476" s="199">
        <f t="shared" si="408"/>
        <v>1680</v>
      </c>
    </row>
    <row r="1477" spans="1:8" ht="34.6" customHeight="1" x14ac:dyDescent="0.25">
      <c r="A1477" s="140" t="s">
        <v>17</v>
      </c>
      <c r="B1477" s="144">
        <v>916</v>
      </c>
      <c r="C1477" s="143" t="s">
        <v>65</v>
      </c>
      <c r="D1477" s="143" t="s">
        <v>52</v>
      </c>
      <c r="E1477" s="55" t="s">
        <v>848</v>
      </c>
      <c r="F1477" s="143" t="s">
        <v>16</v>
      </c>
      <c r="G1477" s="199">
        <f t="shared" si="408"/>
        <v>1680</v>
      </c>
      <c r="H1477" s="199">
        <f t="shared" si="408"/>
        <v>1680</v>
      </c>
    </row>
    <row r="1478" spans="1:8" ht="21.05" customHeight="1" x14ac:dyDescent="0.25">
      <c r="A1478" s="140" t="s">
        <v>828</v>
      </c>
      <c r="B1478" s="144">
        <v>916</v>
      </c>
      <c r="C1478" s="143" t="s">
        <v>65</v>
      </c>
      <c r="D1478" s="143" t="s">
        <v>52</v>
      </c>
      <c r="E1478" s="55" t="s">
        <v>848</v>
      </c>
      <c r="F1478" s="143" t="s">
        <v>128</v>
      </c>
      <c r="G1478" s="188">
        <f>0+1680</f>
        <v>1680</v>
      </c>
      <c r="H1478" s="188">
        <f>0+1680</f>
        <v>1680</v>
      </c>
    </row>
    <row r="1479" spans="1:8" ht="32.799999999999997" x14ac:dyDescent="0.2">
      <c r="A1479" s="57" t="s">
        <v>177</v>
      </c>
      <c r="B1479" s="6">
        <v>916</v>
      </c>
      <c r="C1479" s="142" t="s">
        <v>65</v>
      </c>
      <c r="D1479" s="142" t="s">
        <v>52</v>
      </c>
      <c r="E1479" s="142" t="s">
        <v>342</v>
      </c>
      <c r="F1479" s="142"/>
      <c r="G1479" s="191">
        <f t="shared" ref="G1479:H1480" si="409">G1480</f>
        <v>337655</v>
      </c>
      <c r="H1479" s="191">
        <f t="shared" si="409"/>
        <v>340655</v>
      </c>
    </row>
    <row r="1480" spans="1:8" ht="31.4" x14ac:dyDescent="0.2">
      <c r="A1480" s="68" t="s">
        <v>18</v>
      </c>
      <c r="B1480" s="144">
        <v>916</v>
      </c>
      <c r="C1480" s="143" t="s">
        <v>65</v>
      </c>
      <c r="D1480" s="143" t="s">
        <v>52</v>
      </c>
      <c r="E1480" s="143" t="s">
        <v>342</v>
      </c>
      <c r="F1480" s="143" t="s">
        <v>20</v>
      </c>
      <c r="G1480" s="192">
        <f t="shared" si="409"/>
        <v>337655</v>
      </c>
      <c r="H1480" s="192">
        <f t="shared" si="409"/>
        <v>340655</v>
      </c>
    </row>
    <row r="1481" spans="1:8" x14ac:dyDescent="0.2">
      <c r="A1481" s="41" t="s">
        <v>25</v>
      </c>
      <c r="B1481" s="144">
        <v>916</v>
      </c>
      <c r="C1481" s="143" t="s">
        <v>65</v>
      </c>
      <c r="D1481" s="143" t="s">
        <v>52</v>
      </c>
      <c r="E1481" s="143" t="s">
        <v>342</v>
      </c>
      <c r="F1481" s="143" t="s">
        <v>26</v>
      </c>
      <c r="G1481" s="188">
        <f>G1482</f>
        <v>337655</v>
      </c>
      <c r="H1481" s="188">
        <f>H1482</f>
        <v>340655</v>
      </c>
    </row>
    <row r="1482" spans="1:8" ht="47.05" x14ac:dyDescent="0.2">
      <c r="A1482" s="41" t="s">
        <v>144</v>
      </c>
      <c r="B1482" s="144">
        <v>916</v>
      </c>
      <c r="C1482" s="143" t="s">
        <v>65</v>
      </c>
      <c r="D1482" s="143" t="s">
        <v>52</v>
      </c>
      <c r="E1482" s="143" t="s">
        <v>342</v>
      </c>
      <c r="F1482" s="143" t="s">
        <v>146</v>
      </c>
      <c r="G1482" s="188">
        <v>337655</v>
      </c>
      <c r="H1482" s="188">
        <v>340655</v>
      </c>
    </row>
    <row r="1483" spans="1:8" x14ac:dyDescent="0.2">
      <c r="A1483" s="46" t="s">
        <v>474</v>
      </c>
      <c r="B1483" s="7">
        <v>916</v>
      </c>
      <c r="C1483" s="32" t="s">
        <v>65</v>
      </c>
      <c r="D1483" s="32" t="s">
        <v>52</v>
      </c>
      <c r="E1483" s="52" t="s">
        <v>343</v>
      </c>
      <c r="F1483" s="63"/>
      <c r="G1483" s="182">
        <f t="shared" ref="G1483:H1484" si="410">G1484</f>
        <v>357.5</v>
      </c>
      <c r="H1483" s="182">
        <f t="shared" si="410"/>
        <v>357.5</v>
      </c>
    </row>
    <row r="1484" spans="1:8" ht="16.399999999999999" x14ac:dyDescent="0.2">
      <c r="A1484" s="57" t="s">
        <v>173</v>
      </c>
      <c r="B1484" s="6">
        <v>916</v>
      </c>
      <c r="C1484" s="142" t="s">
        <v>65</v>
      </c>
      <c r="D1484" s="142" t="s">
        <v>52</v>
      </c>
      <c r="E1484" s="61" t="s">
        <v>344</v>
      </c>
      <c r="F1484" s="142"/>
      <c r="G1484" s="191">
        <f t="shared" si="410"/>
        <v>357.5</v>
      </c>
      <c r="H1484" s="191">
        <f t="shared" si="410"/>
        <v>357.5</v>
      </c>
    </row>
    <row r="1485" spans="1:8" x14ac:dyDescent="0.2">
      <c r="A1485" s="58" t="s">
        <v>176</v>
      </c>
      <c r="B1485" s="36">
        <v>916</v>
      </c>
      <c r="C1485" s="37" t="s">
        <v>65</v>
      </c>
      <c r="D1485" s="37" t="s">
        <v>52</v>
      </c>
      <c r="E1485" s="53" t="s">
        <v>345</v>
      </c>
      <c r="F1485" s="37"/>
      <c r="G1485" s="201">
        <f>G1486+G1489</f>
        <v>357.5</v>
      </c>
      <c r="H1485" s="201">
        <f>H1486+H1489</f>
        <v>357.5</v>
      </c>
    </row>
    <row r="1486" spans="1:8" x14ac:dyDescent="0.2">
      <c r="A1486" s="68" t="s">
        <v>22</v>
      </c>
      <c r="B1486" s="144">
        <v>916</v>
      </c>
      <c r="C1486" s="143" t="s">
        <v>65</v>
      </c>
      <c r="D1486" s="143" t="s">
        <v>52</v>
      </c>
      <c r="E1486" s="45" t="s">
        <v>345</v>
      </c>
      <c r="F1486" s="19" t="s">
        <v>15</v>
      </c>
      <c r="G1486" s="192">
        <f t="shared" ref="G1486:H1487" si="411">G1487</f>
        <v>100</v>
      </c>
      <c r="H1486" s="192">
        <f t="shared" si="411"/>
        <v>100</v>
      </c>
    </row>
    <row r="1487" spans="1:8" ht="31.4" x14ac:dyDescent="0.2">
      <c r="A1487" s="68" t="s">
        <v>17</v>
      </c>
      <c r="B1487" s="144">
        <v>916</v>
      </c>
      <c r="C1487" s="143" t="s">
        <v>65</v>
      </c>
      <c r="D1487" s="143" t="s">
        <v>52</v>
      </c>
      <c r="E1487" s="45" t="s">
        <v>345</v>
      </c>
      <c r="F1487" s="19" t="s">
        <v>16</v>
      </c>
      <c r="G1487" s="192">
        <f t="shared" si="411"/>
        <v>100</v>
      </c>
      <c r="H1487" s="192">
        <f t="shared" si="411"/>
        <v>100</v>
      </c>
    </row>
    <row r="1488" spans="1:8" x14ac:dyDescent="0.2">
      <c r="A1488" s="41" t="s">
        <v>828</v>
      </c>
      <c r="B1488" s="144">
        <v>916</v>
      </c>
      <c r="C1488" s="143" t="s">
        <v>65</v>
      </c>
      <c r="D1488" s="143" t="s">
        <v>52</v>
      </c>
      <c r="E1488" s="45" t="s">
        <v>345</v>
      </c>
      <c r="F1488" s="143" t="s">
        <v>128</v>
      </c>
      <c r="G1488" s="192">
        <v>100</v>
      </c>
      <c r="H1488" s="192">
        <v>100</v>
      </c>
    </row>
    <row r="1489" spans="1:8" ht="31.4" x14ac:dyDescent="0.2">
      <c r="A1489" s="68" t="s">
        <v>18</v>
      </c>
      <c r="B1489" s="144">
        <v>916</v>
      </c>
      <c r="C1489" s="143" t="s">
        <v>65</v>
      </c>
      <c r="D1489" s="143" t="s">
        <v>52</v>
      </c>
      <c r="E1489" s="45" t="s">
        <v>345</v>
      </c>
      <c r="F1489" s="19" t="s">
        <v>20</v>
      </c>
      <c r="G1489" s="192">
        <f t="shared" ref="G1489:H1490" si="412">G1490</f>
        <v>257.5</v>
      </c>
      <c r="H1489" s="192">
        <f t="shared" si="412"/>
        <v>257.5</v>
      </c>
    </row>
    <row r="1490" spans="1:8" x14ac:dyDescent="0.2">
      <c r="A1490" s="68" t="s">
        <v>25</v>
      </c>
      <c r="B1490" s="144">
        <v>916</v>
      </c>
      <c r="C1490" s="143" t="s">
        <v>65</v>
      </c>
      <c r="D1490" s="143" t="s">
        <v>52</v>
      </c>
      <c r="E1490" s="45" t="s">
        <v>345</v>
      </c>
      <c r="F1490" s="19" t="s">
        <v>26</v>
      </c>
      <c r="G1490" s="192">
        <f t="shared" si="412"/>
        <v>257.5</v>
      </c>
      <c r="H1490" s="192">
        <f t="shared" si="412"/>
        <v>257.5</v>
      </c>
    </row>
    <row r="1491" spans="1:8" x14ac:dyDescent="0.2">
      <c r="A1491" s="68" t="s">
        <v>138</v>
      </c>
      <c r="B1491" s="144">
        <v>916</v>
      </c>
      <c r="C1491" s="143" t="s">
        <v>65</v>
      </c>
      <c r="D1491" s="143" t="s">
        <v>52</v>
      </c>
      <c r="E1491" s="45" t="s">
        <v>345</v>
      </c>
      <c r="F1491" s="19" t="s">
        <v>145</v>
      </c>
      <c r="G1491" s="192">
        <v>257.5</v>
      </c>
      <c r="H1491" s="192">
        <v>257.5</v>
      </c>
    </row>
    <row r="1492" spans="1:8" ht="32.799999999999997" x14ac:dyDescent="0.2">
      <c r="A1492" s="90" t="s">
        <v>96</v>
      </c>
      <c r="B1492" s="6">
        <v>916</v>
      </c>
      <c r="C1492" s="142" t="s">
        <v>65</v>
      </c>
      <c r="D1492" s="142" t="s">
        <v>52</v>
      </c>
      <c r="E1492" s="142" t="s">
        <v>274</v>
      </c>
      <c r="F1492" s="142"/>
      <c r="G1492" s="191">
        <f>G1493+G1499</f>
        <v>950</v>
      </c>
      <c r="H1492" s="191">
        <f>H1493+H1499</f>
        <v>950</v>
      </c>
    </row>
    <row r="1493" spans="1:8" ht="47.05" x14ac:dyDescent="0.2">
      <c r="A1493" s="46" t="s">
        <v>273</v>
      </c>
      <c r="B1493" s="7">
        <v>916</v>
      </c>
      <c r="C1493" s="32" t="s">
        <v>65</v>
      </c>
      <c r="D1493" s="32" t="s">
        <v>52</v>
      </c>
      <c r="E1493" s="52" t="s">
        <v>275</v>
      </c>
      <c r="F1493" s="63"/>
      <c r="G1493" s="182">
        <f t="shared" ref="G1493:H1495" si="413">G1494</f>
        <v>660</v>
      </c>
      <c r="H1493" s="182">
        <f t="shared" si="413"/>
        <v>660</v>
      </c>
    </row>
    <row r="1494" spans="1:8" ht="16.399999999999999" x14ac:dyDescent="0.2">
      <c r="A1494" s="57" t="s">
        <v>178</v>
      </c>
      <c r="B1494" s="6">
        <v>916</v>
      </c>
      <c r="C1494" s="142" t="s">
        <v>65</v>
      </c>
      <c r="D1494" s="142" t="s">
        <v>52</v>
      </c>
      <c r="E1494" s="61" t="s">
        <v>346</v>
      </c>
      <c r="F1494" s="142"/>
      <c r="G1494" s="191">
        <f t="shared" si="413"/>
        <v>660</v>
      </c>
      <c r="H1494" s="191">
        <f t="shared" si="413"/>
        <v>660</v>
      </c>
    </row>
    <row r="1495" spans="1:8" x14ac:dyDescent="0.2">
      <c r="A1495" s="58" t="s">
        <v>179</v>
      </c>
      <c r="B1495" s="36">
        <v>916</v>
      </c>
      <c r="C1495" s="37" t="s">
        <v>65</v>
      </c>
      <c r="D1495" s="37" t="s">
        <v>52</v>
      </c>
      <c r="E1495" s="53" t="s">
        <v>347</v>
      </c>
      <c r="F1495" s="37"/>
      <c r="G1495" s="201">
        <f t="shared" si="413"/>
        <v>660</v>
      </c>
      <c r="H1495" s="201">
        <f t="shared" si="413"/>
        <v>660</v>
      </c>
    </row>
    <row r="1496" spans="1:8" ht="31.4" x14ac:dyDescent="0.2">
      <c r="A1496" s="68" t="s">
        <v>18</v>
      </c>
      <c r="B1496" s="144">
        <v>916</v>
      </c>
      <c r="C1496" s="143" t="s">
        <v>65</v>
      </c>
      <c r="D1496" s="143" t="s">
        <v>52</v>
      </c>
      <c r="E1496" s="45" t="s">
        <v>347</v>
      </c>
      <c r="F1496" s="19" t="s">
        <v>20</v>
      </c>
      <c r="G1496" s="192">
        <f t="shared" ref="G1496:H1497" si="414">G1497</f>
        <v>660</v>
      </c>
      <c r="H1496" s="192">
        <f t="shared" si="414"/>
        <v>660</v>
      </c>
    </row>
    <row r="1497" spans="1:8" x14ac:dyDescent="0.2">
      <c r="A1497" s="68" t="s">
        <v>25</v>
      </c>
      <c r="B1497" s="144">
        <v>916</v>
      </c>
      <c r="C1497" s="37" t="s">
        <v>65</v>
      </c>
      <c r="D1497" s="37" t="s">
        <v>52</v>
      </c>
      <c r="E1497" s="45" t="s">
        <v>347</v>
      </c>
      <c r="F1497" s="19" t="s">
        <v>26</v>
      </c>
      <c r="G1497" s="192">
        <f t="shared" si="414"/>
        <v>660</v>
      </c>
      <c r="H1497" s="192">
        <f t="shared" si="414"/>
        <v>660</v>
      </c>
    </row>
    <row r="1498" spans="1:8" x14ac:dyDescent="0.2">
      <c r="A1498" s="68" t="s">
        <v>138</v>
      </c>
      <c r="B1498" s="144">
        <v>916</v>
      </c>
      <c r="C1498" s="143" t="s">
        <v>65</v>
      </c>
      <c r="D1498" s="143" t="s">
        <v>52</v>
      </c>
      <c r="E1498" s="45" t="s">
        <v>347</v>
      </c>
      <c r="F1498" s="19" t="s">
        <v>145</v>
      </c>
      <c r="G1498" s="192">
        <v>660</v>
      </c>
      <c r="H1498" s="192">
        <v>660</v>
      </c>
    </row>
    <row r="1499" spans="1:8" ht="47.05" x14ac:dyDescent="0.2">
      <c r="A1499" s="46" t="s">
        <v>273</v>
      </c>
      <c r="B1499" s="6">
        <v>916</v>
      </c>
      <c r="C1499" s="142" t="s">
        <v>65</v>
      </c>
      <c r="D1499" s="142" t="s">
        <v>52</v>
      </c>
      <c r="E1499" s="52" t="s">
        <v>349</v>
      </c>
      <c r="F1499" s="63"/>
      <c r="G1499" s="182">
        <f t="shared" ref="G1499:H1501" si="415">G1500</f>
        <v>290</v>
      </c>
      <c r="H1499" s="182">
        <f t="shared" si="415"/>
        <v>290</v>
      </c>
    </row>
    <row r="1500" spans="1:8" ht="16.399999999999999" x14ac:dyDescent="0.2">
      <c r="A1500" s="57" t="s">
        <v>178</v>
      </c>
      <c r="B1500" s="6">
        <v>916</v>
      </c>
      <c r="C1500" s="142" t="s">
        <v>65</v>
      </c>
      <c r="D1500" s="142" t="s">
        <v>52</v>
      </c>
      <c r="E1500" s="61" t="s">
        <v>350</v>
      </c>
      <c r="F1500" s="142"/>
      <c r="G1500" s="191">
        <f t="shared" si="415"/>
        <v>290</v>
      </c>
      <c r="H1500" s="191">
        <f t="shared" si="415"/>
        <v>290</v>
      </c>
    </row>
    <row r="1501" spans="1:8" x14ac:dyDescent="0.2">
      <c r="A1501" s="58" t="s">
        <v>179</v>
      </c>
      <c r="B1501" s="36">
        <v>916</v>
      </c>
      <c r="C1501" s="37" t="s">
        <v>65</v>
      </c>
      <c r="D1501" s="37" t="s">
        <v>52</v>
      </c>
      <c r="E1501" s="53" t="s">
        <v>351</v>
      </c>
      <c r="F1501" s="37"/>
      <c r="G1501" s="201">
        <f t="shared" si="415"/>
        <v>290</v>
      </c>
      <c r="H1501" s="201">
        <f t="shared" si="415"/>
        <v>290</v>
      </c>
    </row>
    <row r="1502" spans="1:8" ht="31.4" x14ac:dyDescent="0.2">
      <c r="A1502" s="68" t="s">
        <v>18</v>
      </c>
      <c r="B1502" s="144">
        <v>916</v>
      </c>
      <c r="C1502" s="143" t="s">
        <v>65</v>
      </c>
      <c r="D1502" s="143" t="s">
        <v>52</v>
      </c>
      <c r="E1502" s="45" t="s">
        <v>351</v>
      </c>
      <c r="F1502" s="19" t="s">
        <v>20</v>
      </c>
      <c r="G1502" s="192">
        <f t="shared" ref="G1502:H1503" si="416">G1503</f>
        <v>290</v>
      </c>
      <c r="H1502" s="192">
        <f t="shared" si="416"/>
        <v>290</v>
      </c>
    </row>
    <row r="1503" spans="1:8" x14ac:dyDescent="0.2">
      <c r="A1503" s="68" t="s">
        <v>25</v>
      </c>
      <c r="B1503" s="144">
        <v>916</v>
      </c>
      <c r="C1503" s="143" t="s">
        <v>65</v>
      </c>
      <c r="D1503" s="143" t="s">
        <v>52</v>
      </c>
      <c r="E1503" s="45" t="s">
        <v>351</v>
      </c>
      <c r="F1503" s="19" t="s">
        <v>26</v>
      </c>
      <c r="G1503" s="192">
        <f t="shared" si="416"/>
        <v>290</v>
      </c>
      <c r="H1503" s="192">
        <f t="shared" si="416"/>
        <v>290</v>
      </c>
    </row>
    <row r="1504" spans="1:8" x14ac:dyDescent="0.2">
      <c r="A1504" s="68" t="s">
        <v>138</v>
      </c>
      <c r="B1504" s="144">
        <v>916</v>
      </c>
      <c r="C1504" s="143" t="s">
        <v>65</v>
      </c>
      <c r="D1504" s="143" t="s">
        <v>52</v>
      </c>
      <c r="E1504" s="45" t="s">
        <v>351</v>
      </c>
      <c r="F1504" s="19" t="s">
        <v>145</v>
      </c>
      <c r="G1504" s="192">
        <v>290</v>
      </c>
      <c r="H1504" s="192">
        <v>290</v>
      </c>
    </row>
    <row r="1505" spans="1:8" ht="16.399999999999999" x14ac:dyDescent="0.2">
      <c r="A1505" s="57" t="s">
        <v>181</v>
      </c>
      <c r="B1505" s="6">
        <v>916</v>
      </c>
      <c r="C1505" s="142" t="s">
        <v>65</v>
      </c>
      <c r="D1505" s="142" t="s">
        <v>52</v>
      </c>
      <c r="E1505" s="142" t="s">
        <v>268</v>
      </c>
      <c r="F1505" s="142"/>
      <c r="G1505" s="191">
        <f t="shared" ref="G1505:H1510" si="417">G1506</f>
        <v>10</v>
      </c>
      <c r="H1505" s="191">
        <f t="shared" si="417"/>
        <v>10</v>
      </c>
    </row>
    <row r="1506" spans="1:8" ht="31.4" x14ac:dyDescent="0.2">
      <c r="A1506" s="46" t="s">
        <v>267</v>
      </c>
      <c r="B1506" s="6">
        <v>916</v>
      </c>
      <c r="C1506" s="142" t="s">
        <v>65</v>
      </c>
      <c r="D1506" s="142" t="s">
        <v>52</v>
      </c>
      <c r="E1506" s="52" t="s">
        <v>283</v>
      </c>
      <c r="F1506" s="143"/>
      <c r="G1506" s="182">
        <f t="shared" si="417"/>
        <v>10</v>
      </c>
      <c r="H1506" s="182">
        <f t="shared" si="417"/>
        <v>10</v>
      </c>
    </row>
    <row r="1507" spans="1:8" ht="16.399999999999999" x14ac:dyDescent="0.2">
      <c r="A1507" s="57" t="s">
        <v>182</v>
      </c>
      <c r="B1507" s="6">
        <v>916</v>
      </c>
      <c r="C1507" s="142" t="s">
        <v>65</v>
      </c>
      <c r="D1507" s="142" t="s">
        <v>52</v>
      </c>
      <c r="E1507" s="61" t="s">
        <v>269</v>
      </c>
      <c r="F1507" s="32"/>
      <c r="G1507" s="201">
        <f t="shared" si="417"/>
        <v>10</v>
      </c>
      <c r="H1507" s="201">
        <f t="shared" si="417"/>
        <v>10</v>
      </c>
    </row>
    <row r="1508" spans="1:8" x14ac:dyDescent="0.2">
      <c r="A1508" s="58" t="s">
        <v>140</v>
      </c>
      <c r="B1508" s="36">
        <v>916</v>
      </c>
      <c r="C1508" s="37" t="s">
        <v>65</v>
      </c>
      <c r="D1508" s="37" t="s">
        <v>52</v>
      </c>
      <c r="E1508" s="53" t="s">
        <v>270</v>
      </c>
      <c r="F1508" s="37"/>
      <c r="G1508" s="192">
        <f t="shared" si="417"/>
        <v>10</v>
      </c>
      <c r="H1508" s="192">
        <f t="shared" si="417"/>
        <v>10</v>
      </c>
    </row>
    <row r="1509" spans="1:8" ht="31.4" x14ac:dyDescent="0.2">
      <c r="A1509" s="68" t="s">
        <v>18</v>
      </c>
      <c r="B1509" s="144">
        <v>916</v>
      </c>
      <c r="C1509" s="143" t="s">
        <v>65</v>
      </c>
      <c r="D1509" s="143" t="s">
        <v>52</v>
      </c>
      <c r="E1509" s="45" t="s">
        <v>270</v>
      </c>
      <c r="F1509" s="19" t="s">
        <v>20</v>
      </c>
      <c r="G1509" s="203">
        <f t="shared" si="417"/>
        <v>10</v>
      </c>
      <c r="H1509" s="203">
        <f t="shared" si="417"/>
        <v>10</v>
      </c>
    </row>
    <row r="1510" spans="1:8" x14ac:dyDescent="0.2">
      <c r="A1510" s="68" t="s">
        <v>25</v>
      </c>
      <c r="B1510" s="144">
        <v>916</v>
      </c>
      <c r="C1510" s="143" t="s">
        <v>65</v>
      </c>
      <c r="D1510" s="143" t="s">
        <v>52</v>
      </c>
      <c r="E1510" s="45" t="s">
        <v>270</v>
      </c>
      <c r="F1510" s="19" t="s">
        <v>26</v>
      </c>
      <c r="G1510" s="203">
        <f t="shared" si="417"/>
        <v>10</v>
      </c>
      <c r="H1510" s="203">
        <f t="shared" si="417"/>
        <v>10</v>
      </c>
    </row>
    <row r="1511" spans="1:8" x14ac:dyDescent="0.2">
      <c r="A1511" s="68" t="s">
        <v>138</v>
      </c>
      <c r="B1511" s="144">
        <v>916</v>
      </c>
      <c r="C1511" s="143" t="s">
        <v>65</v>
      </c>
      <c r="D1511" s="143" t="s">
        <v>52</v>
      </c>
      <c r="E1511" s="45" t="s">
        <v>270</v>
      </c>
      <c r="F1511" s="19" t="s">
        <v>145</v>
      </c>
      <c r="G1511" s="203">
        <v>10</v>
      </c>
      <c r="H1511" s="203">
        <v>10</v>
      </c>
    </row>
    <row r="1512" spans="1:8" s="70" customFormat="1" ht="63.1" customHeight="1" x14ac:dyDescent="0.3">
      <c r="A1512" s="154" t="s">
        <v>853</v>
      </c>
      <c r="B1512" s="9">
        <v>916</v>
      </c>
      <c r="C1512" s="10" t="s">
        <v>65</v>
      </c>
      <c r="D1512" s="10" t="s">
        <v>52</v>
      </c>
      <c r="E1512" s="153" t="s">
        <v>854</v>
      </c>
      <c r="F1512" s="10"/>
      <c r="G1512" s="200">
        <f t="shared" ref="G1512:H1513" si="418">G1513</f>
        <v>22621</v>
      </c>
      <c r="H1512" s="200">
        <f t="shared" si="418"/>
        <v>22621</v>
      </c>
    </row>
    <row r="1513" spans="1:8" s="18" customFormat="1" ht="31.4" x14ac:dyDescent="0.25">
      <c r="A1513" s="131" t="s">
        <v>932</v>
      </c>
      <c r="B1513" s="7">
        <v>916</v>
      </c>
      <c r="C1513" s="32" t="s">
        <v>65</v>
      </c>
      <c r="D1513" s="32" t="s">
        <v>52</v>
      </c>
      <c r="E1513" s="52" t="s">
        <v>855</v>
      </c>
      <c r="F1513" s="155"/>
      <c r="G1513" s="182">
        <f t="shared" si="418"/>
        <v>22621</v>
      </c>
      <c r="H1513" s="182">
        <f t="shared" si="418"/>
        <v>22621</v>
      </c>
    </row>
    <row r="1514" spans="1:8" s="18" customFormat="1" ht="31.4" x14ac:dyDescent="0.25">
      <c r="A1514" s="131" t="s">
        <v>933</v>
      </c>
      <c r="B1514" s="7">
        <v>916</v>
      </c>
      <c r="C1514" s="32" t="s">
        <v>65</v>
      </c>
      <c r="D1514" s="32" t="s">
        <v>52</v>
      </c>
      <c r="E1514" s="52" t="s">
        <v>856</v>
      </c>
      <c r="F1514" s="155"/>
      <c r="G1514" s="182">
        <f t="shared" ref="G1514:H1514" si="419">G1515+G1519+G1523</f>
        <v>22621</v>
      </c>
      <c r="H1514" s="182">
        <f t="shared" si="419"/>
        <v>22621</v>
      </c>
    </row>
    <row r="1515" spans="1:8" s="47" customFormat="1" ht="31.4" x14ac:dyDescent="0.2">
      <c r="A1515" s="58" t="s">
        <v>857</v>
      </c>
      <c r="B1515" s="36">
        <v>916</v>
      </c>
      <c r="C1515" s="37" t="s">
        <v>65</v>
      </c>
      <c r="D1515" s="37" t="s">
        <v>52</v>
      </c>
      <c r="E1515" s="53" t="s">
        <v>859</v>
      </c>
      <c r="F1515" s="97"/>
      <c r="G1515" s="201">
        <f t="shared" ref="G1515:H1517" si="420">G1516</f>
        <v>3008</v>
      </c>
      <c r="H1515" s="201">
        <f t="shared" si="420"/>
        <v>3008</v>
      </c>
    </row>
    <row r="1516" spans="1:8" ht="31.4" x14ac:dyDescent="0.25">
      <c r="A1516" s="130" t="s">
        <v>18</v>
      </c>
      <c r="B1516" s="144">
        <v>916</v>
      </c>
      <c r="C1516" s="143" t="s">
        <v>65</v>
      </c>
      <c r="D1516" s="143" t="s">
        <v>52</v>
      </c>
      <c r="E1516" s="55" t="s">
        <v>859</v>
      </c>
      <c r="F1516" s="98" t="s">
        <v>20</v>
      </c>
      <c r="G1516" s="192">
        <f t="shared" si="420"/>
        <v>3008</v>
      </c>
      <c r="H1516" s="192">
        <f t="shared" si="420"/>
        <v>3008</v>
      </c>
    </row>
    <row r="1517" spans="1:8" x14ac:dyDescent="0.25">
      <c r="A1517" s="130" t="s">
        <v>25</v>
      </c>
      <c r="B1517" s="144">
        <v>916</v>
      </c>
      <c r="C1517" s="143" t="s">
        <v>65</v>
      </c>
      <c r="D1517" s="143" t="s">
        <v>52</v>
      </c>
      <c r="E1517" s="55" t="s">
        <v>859</v>
      </c>
      <c r="F1517" s="98" t="s">
        <v>26</v>
      </c>
      <c r="G1517" s="192">
        <f t="shared" si="420"/>
        <v>3008</v>
      </c>
      <c r="H1517" s="192">
        <f t="shared" si="420"/>
        <v>3008</v>
      </c>
    </row>
    <row r="1518" spans="1:8" x14ac:dyDescent="0.25">
      <c r="A1518" s="130" t="s">
        <v>138</v>
      </c>
      <c r="B1518" s="144">
        <v>916</v>
      </c>
      <c r="C1518" s="143" t="s">
        <v>65</v>
      </c>
      <c r="D1518" s="143" t="s">
        <v>52</v>
      </c>
      <c r="E1518" s="55" t="s">
        <v>859</v>
      </c>
      <c r="F1518" s="98" t="s">
        <v>145</v>
      </c>
      <c r="G1518" s="203">
        <v>3008</v>
      </c>
      <c r="H1518" s="203">
        <v>3008</v>
      </c>
    </row>
    <row r="1519" spans="1:8" s="47" customFormat="1" ht="47.05" x14ac:dyDescent="0.25">
      <c r="A1519" s="134" t="s">
        <v>858</v>
      </c>
      <c r="B1519" s="36">
        <v>916</v>
      </c>
      <c r="C1519" s="37" t="s">
        <v>65</v>
      </c>
      <c r="D1519" s="37" t="s">
        <v>52</v>
      </c>
      <c r="E1519" s="37" t="s">
        <v>860</v>
      </c>
      <c r="F1519" s="97"/>
      <c r="G1519" s="201">
        <f t="shared" ref="G1519:H1521" si="421">G1520</f>
        <v>3613</v>
      </c>
      <c r="H1519" s="201">
        <f t="shared" si="421"/>
        <v>3613</v>
      </c>
    </row>
    <row r="1520" spans="1:8" ht="31.4" x14ac:dyDescent="0.25">
      <c r="A1520" s="130" t="s">
        <v>18</v>
      </c>
      <c r="B1520" s="144">
        <v>916</v>
      </c>
      <c r="C1520" s="143" t="s">
        <v>65</v>
      </c>
      <c r="D1520" s="143" t="s">
        <v>52</v>
      </c>
      <c r="E1520" s="143" t="s">
        <v>860</v>
      </c>
      <c r="F1520" s="98" t="s">
        <v>20</v>
      </c>
      <c r="G1520" s="192">
        <f t="shared" si="421"/>
        <v>3613</v>
      </c>
      <c r="H1520" s="192">
        <f t="shared" si="421"/>
        <v>3613</v>
      </c>
    </row>
    <row r="1521" spans="1:8" x14ac:dyDescent="0.25">
      <c r="A1521" s="130" t="s">
        <v>25</v>
      </c>
      <c r="B1521" s="144">
        <v>916</v>
      </c>
      <c r="C1521" s="143" t="s">
        <v>65</v>
      </c>
      <c r="D1521" s="143" t="s">
        <v>52</v>
      </c>
      <c r="E1521" s="143" t="s">
        <v>860</v>
      </c>
      <c r="F1521" s="98" t="s">
        <v>26</v>
      </c>
      <c r="G1521" s="192">
        <f t="shared" si="421"/>
        <v>3613</v>
      </c>
      <c r="H1521" s="192">
        <f t="shared" si="421"/>
        <v>3613</v>
      </c>
    </row>
    <row r="1522" spans="1:8" x14ac:dyDescent="0.25">
      <c r="A1522" s="130" t="s">
        <v>138</v>
      </c>
      <c r="B1522" s="144">
        <v>916</v>
      </c>
      <c r="C1522" s="143" t="s">
        <v>65</v>
      </c>
      <c r="D1522" s="143" t="s">
        <v>52</v>
      </c>
      <c r="E1522" s="143" t="s">
        <v>860</v>
      </c>
      <c r="F1522" s="98" t="s">
        <v>145</v>
      </c>
      <c r="G1522" s="203">
        <v>3613</v>
      </c>
      <c r="H1522" s="203">
        <v>3613</v>
      </c>
    </row>
    <row r="1523" spans="1:8" s="47" customFormat="1" x14ac:dyDescent="0.25">
      <c r="A1523" s="134" t="s">
        <v>861</v>
      </c>
      <c r="B1523" s="36">
        <v>916</v>
      </c>
      <c r="C1523" s="37" t="s">
        <v>65</v>
      </c>
      <c r="D1523" s="37" t="s">
        <v>52</v>
      </c>
      <c r="E1523" s="37" t="s">
        <v>862</v>
      </c>
      <c r="F1523" s="97"/>
      <c r="G1523" s="201">
        <f t="shared" ref="G1523:H1525" si="422">G1524</f>
        <v>16000</v>
      </c>
      <c r="H1523" s="201">
        <f t="shared" si="422"/>
        <v>16000</v>
      </c>
    </row>
    <row r="1524" spans="1:8" ht="31.4" x14ac:dyDescent="0.25">
      <c r="A1524" s="130" t="s">
        <v>18</v>
      </c>
      <c r="B1524" s="144">
        <v>916</v>
      </c>
      <c r="C1524" s="143" t="s">
        <v>65</v>
      </c>
      <c r="D1524" s="143" t="s">
        <v>52</v>
      </c>
      <c r="E1524" s="143" t="s">
        <v>862</v>
      </c>
      <c r="F1524" s="98" t="s">
        <v>20</v>
      </c>
      <c r="G1524" s="192">
        <f t="shared" si="422"/>
        <v>16000</v>
      </c>
      <c r="H1524" s="192">
        <f t="shared" si="422"/>
        <v>16000</v>
      </c>
    </row>
    <row r="1525" spans="1:8" x14ac:dyDescent="0.25">
      <c r="A1525" s="130" t="s">
        <v>25</v>
      </c>
      <c r="B1525" s="144">
        <v>916</v>
      </c>
      <c r="C1525" s="143" t="s">
        <v>65</v>
      </c>
      <c r="D1525" s="143" t="s">
        <v>52</v>
      </c>
      <c r="E1525" s="143" t="s">
        <v>862</v>
      </c>
      <c r="F1525" s="98" t="s">
        <v>26</v>
      </c>
      <c r="G1525" s="192">
        <f t="shared" si="422"/>
        <v>16000</v>
      </c>
      <c r="H1525" s="192">
        <f t="shared" si="422"/>
        <v>16000</v>
      </c>
    </row>
    <row r="1526" spans="1:8" x14ac:dyDescent="0.25">
      <c r="A1526" s="130" t="s">
        <v>138</v>
      </c>
      <c r="B1526" s="144">
        <v>916</v>
      </c>
      <c r="C1526" s="143" t="s">
        <v>65</v>
      </c>
      <c r="D1526" s="143" t="s">
        <v>52</v>
      </c>
      <c r="E1526" s="143" t="s">
        <v>862</v>
      </c>
      <c r="F1526" s="98" t="s">
        <v>145</v>
      </c>
      <c r="G1526" s="203">
        <v>16000</v>
      </c>
      <c r="H1526" s="203">
        <v>16000</v>
      </c>
    </row>
    <row r="1527" spans="1:8" ht="55.6" x14ac:dyDescent="0.2">
      <c r="A1527" s="8" t="s">
        <v>649</v>
      </c>
      <c r="B1527" s="7">
        <v>916</v>
      </c>
      <c r="C1527" s="10" t="s">
        <v>65</v>
      </c>
      <c r="D1527" s="10" t="s">
        <v>52</v>
      </c>
      <c r="E1527" s="10" t="s">
        <v>240</v>
      </c>
      <c r="F1527" s="36"/>
      <c r="G1527" s="185">
        <f t="shared" ref="G1527:H1531" si="423">G1528</f>
        <v>1155</v>
      </c>
      <c r="H1527" s="185">
        <f t="shared" si="423"/>
        <v>1155</v>
      </c>
    </row>
    <row r="1528" spans="1:8" ht="47.05" x14ac:dyDescent="0.2">
      <c r="A1528" s="31" t="s">
        <v>743</v>
      </c>
      <c r="B1528" s="7">
        <v>916</v>
      </c>
      <c r="C1528" s="108" t="s">
        <v>65</v>
      </c>
      <c r="D1528" s="108" t="s">
        <v>52</v>
      </c>
      <c r="E1528" s="32" t="s">
        <v>241</v>
      </c>
      <c r="F1528" s="32"/>
      <c r="G1528" s="186">
        <f t="shared" si="423"/>
        <v>1155</v>
      </c>
      <c r="H1528" s="186">
        <f t="shared" si="423"/>
        <v>1155</v>
      </c>
    </row>
    <row r="1529" spans="1:8" x14ac:dyDescent="0.2">
      <c r="A1529" s="35" t="s">
        <v>243</v>
      </c>
      <c r="B1529" s="36">
        <v>916</v>
      </c>
      <c r="C1529" s="37" t="s">
        <v>65</v>
      </c>
      <c r="D1529" s="37" t="s">
        <v>52</v>
      </c>
      <c r="E1529" s="37" t="s">
        <v>244</v>
      </c>
      <c r="F1529" s="37"/>
      <c r="G1529" s="187">
        <f t="shared" si="423"/>
        <v>1155</v>
      </c>
      <c r="H1529" s="187">
        <f t="shared" si="423"/>
        <v>1155</v>
      </c>
    </row>
    <row r="1530" spans="1:8" ht="31.4" x14ac:dyDescent="0.2">
      <c r="A1530" s="38" t="s">
        <v>18</v>
      </c>
      <c r="B1530" s="144">
        <v>916</v>
      </c>
      <c r="C1530" s="143" t="s">
        <v>65</v>
      </c>
      <c r="D1530" s="143" t="s">
        <v>52</v>
      </c>
      <c r="E1530" s="143" t="s">
        <v>244</v>
      </c>
      <c r="F1530" s="144">
        <v>600</v>
      </c>
      <c r="G1530" s="187">
        <f t="shared" si="423"/>
        <v>1155</v>
      </c>
      <c r="H1530" s="187">
        <f t="shared" si="423"/>
        <v>1155</v>
      </c>
    </row>
    <row r="1531" spans="1:8" x14ac:dyDescent="0.2">
      <c r="A1531" s="38" t="s">
        <v>25</v>
      </c>
      <c r="B1531" s="144">
        <v>916</v>
      </c>
      <c r="C1531" s="87" t="s">
        <v>65</v>
      </c>
      <c r="D1531" s="87" t="s">
        <v>52</v>
      </c>
      <c r="E1531" s="143" t="s">
        <v>244</v>
      </c>
      <c r="F1531" s="144">
        <v>610</v>
      </c>
      <c r="G1531" s="188">
        <f t="shared" si="423"/>
        <v>1155</v>
      </c>
      <c r="H1531" s="188">
        <f t="shared" si="423"/>
        <v>1155</v>
      </c>
    </row>
    <row r="1532" spans="1:8" x14ac:dyDescent="0.2">
      <c r="A1532" s="38" t="s">
        <v>138</v>
      </c>
      <c r="B1532" s="144">
        <v>916</v>
      </c>
      <c r="C1532" s="87" t="s">
        <v>65</v>
      </c>
      <c r="D1532" s="87" t="s">
        <v>52</v>
      </c>
      <c r="E1532" s="143" t="s">
        <v>244</v>
      </c>
      <c r="F1532" s="144">
        <v>612</v>
      </c>
      <c r="G1532" s="188">
        <v>1155</v>
      </c>
      <c r="H1532" s="188">
        <v>1155</v>
      </c>
    </row>
    <row r="1533" spans="1:8" x14ac:dyDescent="0.2">
      <c r="A1533" s="44" t="s">
        <v>466</v>
      </c>
      <c r="B1533" s="7">
        <v>916</v>
      </c>
      <c r="C1533" s="88" t="s">
        <v>65</v>
      </c>
      <c r="D1533" s="88" t="s">
        <v>55</v>
      </c>
      <c r="E1533" s="88" t="s">
        <v>92</v>
      </c>
      <c r="F1533" s="89"/>
      <c r="G1533" s="211">
        <f>G1534</f>
        <v>59297.5</v>
      </c>
      <c r="H1533" s="211">
        <f>H1534</f>
        <v>59297.5</v>
      </c>
    </row>
    <row r="1534" spans="1:8" ht="31.4" x14ac:dyDescent="0.2">
      <c r="A1534" s="33" t="s">
        <v>642</v>
      </c>
      <c r="B1534" s="7">
        <v>916</v>
      </c>
      <c r="C1534" s="32" t="s">
        <v>65</v>
      </c>
      <c r="D1534" s="32" t="s">
        <v>55</v>
      </c>
      <c r="E1534" s="32" t="s">
        <v>271</v>
      </c>
      <c r="F1534" s="32"/>
      <c r="G1534" s="182">
        <f>G1535+G1542</f>
        <v>59297.5</v>
      </c>
      <c r="H1534" s="182">
        <f>H1535+H1542</f>
        <v>59297.5</v>
      </c>
    </row>
    <row r="1535" spans="1:8" ht="16.399999999999999" x14ac:dyDescent="0.2">
      <c r="A1535" s="90" t="s">
        <v>7</v>
      </c>
      <c r="B1535" s="7">
        <v>916</v>
      </c>
      <c r="C1535" s="142" t="s">
        <v>65</v>
      </c>
      <c r="D1535" s="142" t="s">
        <v>55</v>
      </c>
      <c r="E1535" s="142" t="s">
        <v>330</v>
      </c>
      <c r="F1535" s="142"/>
      <c r="G1535" s="191">
        <f t="shared" ref="G1535:H1540" si="424">G1536</f>
        <v>84.5</v>
      </c>
      <c r="H1535" s="191">
        <f t="shared" si="424"/>
        <v>84.5</v>
      </c>
    </row>
    <row r="1536" spans="1:8" ht="16.399999999999999" x14ac:dyDescent="0.2">
      <c r="A1536" s="46" t="s">
        <v>474</v>
      </c>
      <c r="B1536" s="6">
        <v>916</v>
      </c>
      <c r="C1536" s="142" t="s">
        <v>65</v>
      </c>
      <c r="D1536" s="142" t="s">
        <v>55</v>
      </c>
      <c r="E1536" s="52" t="s">
        <v>343</v>
      </c>
      <c r="F1536" s="63"/>
      <c r="G1536" s="182">
        <f t="shared" si="424"/>
        <v>84.5</v>
      </c>
      <c r="H1536" s="182">
        <f t="shared" si="424"/>
        <v>84.5</v>
      </c>
    </row>
    <row r="1537" spans="1:8" ht="16.399999999999999" x14ac:dyDescent="0.2">
      <c r="A1537" s="57" t="s">
        <v>173</v>
      </c>
      <c r="B1537" s="6">
        <v>916</v>
      </c>
      <c r="C1537" s="142" t="s">
        <v>65</v>
      </c>
      <c r="D1537" s="142" t="s">
        <v>55</v>
      </c>
      <c r="E1537" s="61" t="s">
        <v>344</v>
      </c>
      <c r="F1537" s="142"/>
      <c r="G1537" s="191">
        <f t="shared" si="424"/>
        <v>84.5</v>
      </c>
      <c r="H1537" s="191">
        <f t="shared" si="424"/>
        <v>84.5</v>
      </c>
    </row>
    <row r="1538" spans="1:8" x14ac:dyDescent="0.2">
      <c r="A1538" s="58" t="s">
        <v>176</v>
      </c>
      <c r="B1538" s="36">
        <v>916</v>
      </c>
      <c r="C1538" s="37" t="s">
        <v>65</v>
      </c>
      <c r="D1538" s="37" t="s">
        <v>55</v>
      </c>
      <c r="E1538" s="53" t="s">
        <v>345</v>
      </c>
      <c r="F1538" s="37"/>
      <c r="G1538" s="214">
        <f t="shared" si="424"/>
        <v>84.5</v>
      </c>
      <c r="H1538" s="214">
        <f t="shared" si="424"/>
        <v>84.5</v>
      </c>
    </row>
    <row r="1539" spans="1:8" ht="31.4" x14ac:dyDescent="0.2">
      <c r="A1539" s="68" t="s">
        <v>18</v>
      </c>
      <c r="B1539" s="36">
        <v>916</v>
      </c>
      <c r="C1539" s="143" t="s">
        <v>65</v>
      </c>
      <c r="D1539" s="143" t="s">
        <v>55</v>
      </c>
      <c r="E1539" s="45" t="s">
        <v>345</v>
      </c>
      <c r="F1539" s="19" t="s">
        <v>20</v>
      </c>
      <c r="G1539" s="203">
        <f t="shared" si="424"/>
        <v>84.5</v>
      </c>
      <c r="H1539" s="203">
        <f t="shared" si="424"/>
        <v>84.5</v>
      </c>
    </row>
    <row r="1540" spans="1:8" x14ac:dyDescent="0.2">
      <c r="A1540" s="68" t="s">
        <v>25</v>
      </c>
      <c r="B1540" s="36">
        <v>916</v>
      </c>
      <c r="C1540" s="143" t="s">
        <v>65</v>
      </c>
      <c r="D1540" s="143" t="s">
        <v>55</v>
      </c>
      <c r="E1540" s="45" t="s">
        <v>345</v>
      </c>
      <c r="F1540" s="19" t="s">
        <v>26</v>
      </c>
      <c r="G1540" s="203">
        <f t="shared" si="424"/>
        <v>84.5</v>
      </c>
      <c r="H1540" s="203">
        <f t="shared" si="424"/>
        <v>84.5</v>
      </c>
    </row>
    <row r="1541" spans="1:8" x14ac:dyDescent="0.2">
      <c r="A1541" s="68" t="s">
        <v>138</v>
      </c>
      <c r="B1541" s="36">
        <v>916</v>
      </c>
      <c r="C1541" s="143" t="s">
        <v>65</v>
      </c>
      <c r="D1541" s="143" t="s">
        <v>55</v>
      </c>
      <c r="E1541" s="45" t="s">
        <v>345</v>
      </c>
      <c r="F1541" s="19" t="s">
        <v>145</v>
      </c>
      <c r="G1541" s="203">
        <v>84.5</v>
      </c>
      <c r="H1541" s="203">
        <v>84.5</v>
      </c>
    </row>
    <row r="1542" spans="1:8" ht="32.799999999999997" x14ac:dyDescent="0.2">
      <c r="A1542" s="90" t="s">
        <v>96</v>
      </c>
      <c r="B1542" s="6">
        <v>916</v>
      </c>
      <c r="C1542" s="142" t="s">
        <v>65</v>
      </c>
      <c r="D1542" s="142" t="s">
        <v>55</v>
      </c>
      <c r="E1542" s="142" t="s">
        <v>274</v>
      </c>
      <c r="F1542" s="142"/>
      <c r="G1542" s="191">
        <f t="shared" ref="G1542:H1542" si="425">G1543</f>
        <v>59213</v>
      </c>
      <c r="H1542" s="191">
        <f t="shared" si="425"/>
        <v>59213</v>
      </c>
    </row>
    <row r="1543" spans="1:8" ht="47.05" x14ac:dyDescent="0.2">
      <c r="A1543" s="46" t="s">
        <v>273</v>
      </c>
      <c r="B1543" s="6">
        <v>916</v>
      </c>
      <c r="C1543" s="32" t="s">
        <v>65</v>
      </c>
      <c r="D1543" s="32" t="s">
        <v>55</v>
      </c>
      <c r="E1543" s="52" t="s">
        <v>275</v>
      </c>
      <c r="F1543" s="63"/>
      <c r="G1543" s="182">
        <f>G1544+G1553</f>
        <v>59213</v>
      </c>
      <c r="H1543" s="182">
        <f>H1544+H1553</f>
        <v>59213</v>
      </c>
    </row>
    <row r="1544" spans="1:8" ht="24.1" customHeight="1" x14ac:dyDescent="0.2">
      <c r="A1544" s="57" t="s">
        <v>178</v>
      </c>
      <c r="B1544" s="6">
        <v>916</v>
      </c>
      <c r="C1544" s="142" t="s">
        <v>65</v>
      </c>
      <c r="D1544" s="142" t="s">
        <v>55</v>
      </c>
      <c r="E1544" s="61" t="s">
        <v>346</v>
      </c>
      <c r="F1544" s="142"/>
      <c r="G1544" s="190">
        <f t="shared" ref="G1544:H1544" si="426">G1545+G1549</f>
        <v>27400</v>
      </c>
      <c r="H1544" s="190">
        <f t="shared" si="426"/>
        <v>27400</v>
      </c>
    </row>
    <row r="1545" spans="1:8" x14ac:dyDescent="0.2">
      <c r="A1545" s="58" t="s">
        <v>179</v>
      </c>
      <c r="B1545" s="36">
        <v>916</v>
      </c>
      <c r="C1545" s="37" t="s">
        <v>65</v>
      </c>
      <c r="D1545" s="37" t="s">
        <v>55</v>
      </c>
      <c r="E1545" s="53" t="s">
        <v>347</v>
      </c>
      <c r="F1545" s="37"/>
      <c r="G1545" s="187">
        <f t="shared" ref="G1545:H1547" si="427">G1546</f>
        <v>400</v>
      </c>
      <c r="H1545" s="187">
        <f t="shared" si="427"/>
        <v>400</v>
      </c>
    </row>
    <row r="1546" spans="1:8" ht="31.4" x14ac:dyDescent="0.2">
      <c r="A1546" s="68" t="s">
        <v>18</v>
      </c>
      <c r="B1546" s="144">
        <v>916</v>
      </c>
      <c r="C1546" s="143" t="s">
        <v>65</v>
      </c>
      <c r="D1546" s="143" t="s">
        <v>55</v>
      </c>
      <c r="E1546" s="45" t="s">
        <v>347</v>
      </c>
      <c r="F1546" s="19" t="s">
        <v>20</v>
      </c>
      <c r="G1546" s="188">
        <f t="shared" si="427"/>
        <v>400</v>
      </c>
      <c r="H1546" s="188">
        <f t="shared" si="427"/>
        <v>400</v>
      </c>
    </row>
    <row r="1547" spans="1:8" x14ac:dyDescent="0.2">
      <c r="A1547" s="68" t="s">
        <v>25</v>
      </c>
      <c r="B1547" s="144">
        <v>916</v>
      </c>
      <c r="C1547" s="37" t="s">
        <v>65</v>
      </c>
      <c r="D1547" s="37" t="s">
        <v>55</v>
      </c>
      <c r="E1547" s="45" t="s">
        <v>347</v>
      </c>
      <c r="F1547" s="19" t="s">
        <v>26</v>
      </c>
      <c r="G1547" s="188">
        <f t="shared" si="427"/>
        <v>400</v>
      </c>
      <c r="H1547" s="188">
        <f t="shared" si="427"/>
        <v>400</v>
      </c>
    </row>
    <row r="1548" spans="1:8" ht="16.399999999999999" x14ac:dyDescent="0.2">
      <c r="A1548" s="68" t="s">
        <v>138</v>
      </c>
      <c r="B1548" s="6">
        <v>916</v>
      </c>
      <c r="C1548" s="143" t="s">
        <v>65</v>
      </c>
      <c r="D1548" s="143" t="s">
        <v>55</v>
      </c>
      <c r="E1548" s="45" t="s">
        <v>347</v>
      </c>
      <c r="F1548" s="19" t="s">
        <v>145</v>
      </c>
      <c r="G1548" s="193">
        <v>400</v>
      </c>
      <c r="H1548" s="193">
        <v>400</v>
      </c>
    </row>
    <row r="1549" spans="1:8" ht="16.399999999999999" x14ac:dyDescent="0.3">
      <c r="A1549" s="149" t="s">
        <v>834</v>
      </c>
      <c r="B1549" s="36">
        <v>916</v>
      </c>
      <c r="C1549" s="37" t="s">
        <v>65</v>
      </c>
      <c r="D1549" s="37" t="s">
        <v>55</v>
      </c>
      <c r="E1549" s="53" t="s">
        <v>835</v>
      </c>
      <c r="F1549" s="97"/>
      <c r="G1549" s="187">
        <f t="shared" ref="G1549:H1551" si="428">G1550</f>
        <v>27000</v>
      </c>
      <c r="H1549" s="187">
        <f t="shared" si="428"/>
        <v>27000</v>
      </c>
    </row>
    <row r="1550" spans="1:8" x14ac:dyDescent="0.25">
      <c r="A1550" s="150" t="s">
        <v>13</v>
      </c>
      <c r="B1550" s="144">
        <v>916</v>
      </c>
      <c r="C1550" s="143" t="s">
        <v>65</v>
      </c>
      <c r="D1550" s="143" t="s">
        <v>55</v>
      </c>
      <c r="E1550" s="55" t="s">
        <v>835</v>
      </c>
      <c r="F1550" s="98" t="s">
        <v>14</v>
      </c>
      <c r="G1550" s="196">
        <f t="shared" si="428"/>
        <v>27000</v>
      </c>
      <c r="H1550" s="196">
        <f t="shared" si="428"/>
        <v>27000</v>
      </c>
    </row>
    <row r="1551" spans="1:8" ht="47.05" x14ac:dyDescent="0.25">
      <c r="A1551" s="147" t="s">
        <v>414</v>
      </c>
      <c r="B1551" s="144">
        <v>916</v>
      </c>
      <c r="C1551" s="143" t="s">
        <v>65</v>
      </c>
      <c r="D1551" s="143" t="s">
        <v>55</v>
      </c>
      <c r="E1551" s="55" t="s">
        <v>835</v>
      </c>
      <c r="F1551" s="98" t="s">
        <v>12</v>
      </c>
      <c r="G1551" s="196">
        <f t="shared" si="428"/>
        <v>27000</v>
      </c>
      <c r="H1551" s="196">
        <f t="shared" si="428"/>
        <v>27000</v>
      </c>
    </row>
    <row r="1552" spans="1:8" ht="78.45" x14ac:dyDescent="0.25">
      <c r="A1552" s="147" t="s">
        <v>666</v>
      </c>
      <c r="B1552" s="144">
        <v>916</v>
      </c>
      <c r="C1552" s="143" t="s">
        <v>65</v>
      </c>
      <c r="D1552" s="143" t="s">
        <v>55</v>
      </c>
      <c r="E1552" s="55" t="s">
        <v>835</v>
      </c>
      <c r="F1552" s="98" t="s">
        <v>670</v>
      </c>
      <c r="G1552" s="184">
        <f>0+27000</f>
        <v>27000</v>
      </c>
      <c r="H1552" s="184">
        <f>0+27000</f>
        <v>27000</v>
      </c>
    </row>
    <row r="1553" spans="1:8" ht="32.799999999999997" x14ac:dyDescent="0.2">
      <c r="A1553" s="57" t="s">
        <v>180</v>
      </c>
      <c r="B1553" s="6">
        <v>916</v>
      </c>
      <c r="C1553" s="142" t="s">
        <v>65</v>
      </c>
      <c r="D1553" s="142" t="s">
        <v>55</v>
      </c>
      <c r="E1553" s="142" t="s">
        <v>348</v>
      </c>
      <c r="F1553" s="142"/>
      <c r="G1553" s="191">
        <f t="shared" ref="G1553:H1555" si="429">G1554</f>
        <v>31813</v>
      </c>
      <c r="H1553" s="191">
        <f t="shared" si="429"/>
        <v>31813</v>
      </c>
    </row>
    <row r="1554" spans="1:8" ht="31.4" x14ac:dyDescent="0.2">
      <c r="A1554" s="68" t="s">
        <v>18</v>
      </c>
      <c r="B1554" s="144">
        <v>916</v>
      </c>
      <c r="C1554" s="143" t="s">
        <v>65</v>
      </c>
      <c r="D1554" s="143" t="s">
        <v>55</v>
      </c>
      <c r="E1554" s="143" t="s">
        <v>348</v>
      </c>
      <c r="F1554" s="19" t="s">
        <v>20</v>
      </c>
      <c r="G1554" s="192">
        <f t="shared" si="429"/>
        <v>31813</v>
      </c>
      <c r="H1554" s="192">
        <f t="shared" si="429"/>
        <v>31813</v>
      </c>
    </row>
    <row r="1555" spans="1:8" x14ac:dyDescent="0.2">
      <c r="A1555" s="68" t="s">
        <v>25</v>
      </c>
      <c r="B1555" s="144">
        <v>916</v>
      </c>
      <c r="C1555" s="143" t="s">
        <v>65</v>
      </c>
      <c r="D1555" s="143" t="s">
        <v>55</v>
      </c>
      <c r="E1555" s="143" t="s">
        <v>348</v>
      </c>
      <c r="F1555" s="19" t="s">
        <v>26</v>
      </c>
      <c r="G1555" s="192">
        <f t="shared" si="429"/>
        <v>31813</v>
      </c>
      <c r="H1555" s="192">
        <f t="shared" si="429"/>
        <v>31813</v>
      </c>
    </row>
    <row r="1556" spans="1:8" ht="47.05" x14ac:dyDescent="0.2">
      <c r="A1556" s="41" t="s">
        <v>144</v>
      </c>
      <c r="B1556" s="144">
        <v>916</v>
      </c>
      <c r="C1556" s="143" t="s">
        <v>65</v>
      </c>
      <c r="D1556" s="143" t="s">
        <v>55</v>
      </c>
      <c r="E1556" s="143" t="s">
        <v>348</v>
      </c>
      <c r="F1556" s="143" t="s">
        <v>146</v>
      </c>
      <c r="G1556" s="193">
        <f>58813-27000</f>
        <v>31813</v>
      </c>
      <c r="H1556" s="193">
        <f>58813-27000</f>
        <v>31813</v>
      </c>
    </row>
    <row r="1557" spans="1:8" x14ac:dyDescent="0.2">
      <c r="A1557" s="44" t="s">
        <v>97</v>
      </c>
      <c r="B1557" s="7">
        <v>916</v>
      </c>
      <c r="C1557" s="32" t="s">
        <v>65</v>
      </c>
      <c r="D1557" s="32" t="s">
        <v>81</v>
      </c>
      <c r="E1557" s="45" t="s">
        <v>92</v>
      </c>
      <c r="F1557" s="19"/>
      <c r="G1557" s="182">
        <f>G1558</f>
        <v>420</v>
      </c>
      <c r="H1557" s="182">
        <f>H1558</f>
        <v>420</v>
      </c>
    </row>
    <row r="1558" spans="1:8" ht="31.4" x14ac:dyDescent="0.2">
      <c r="A1558" s="46" t="s">
        <v>642</v>
      </c>
      <c r="B1558" s="7">
        <v>916</v>
      </c>
      <c r="C1558" s="32" t="s">
        <v>65</v>
      </c>
      <c r="D1558" s="7" t="s">
        <v>81</v>
      </c>
      <c r="E1558" s="32" t="s">
        <v>271</v>
      </c>
      <c r="F1558" s="32"/>
      <c r="G1558" s="182">
        <f>G1559+G1565</f>
        <v>420</v>
      </c>
      <c r="H1558" s="182">
        <f>H1559+H1565</f>
        <v>420</v>
      </c>
    </row>
    <row r="1559" spans="1:8" ht="16.399999999999999" x14ac:dyDescent="0.2">
      <c r="A1559" s="57" t="s">
        <v>6</v>
      </c>
      <c r="B1559" s="6">
        <v>916</v>
      </c>
      <c r="C1559" s="142" t="s">
        <v>65</v>
      </c>
      <c r="D1559" s="142" t="s">
        <v>81</v>
      </c>
      <c r="E1559" s="142" t="s">
        <v>272</v>
      </c>
      <c r="F1559" s="142"/>
      <c r="G1559" s="191">
        <f t="shared" ref="G1559:H1563" si="430">G1560</f>
        <v>220</v>
      </c>
      <c r="H1559" s="191">
        <f t="shared" si="430"/>
        <v>220</v>
      </c>
    </row>
    <row r="1560" spans="1:8" ht="31.4" x14ac:dyDescent="0.2">
      <c r="A1560" s="31" t="s">
        <v>222</v>
      </c>
      <c r="B1560" s="7">
        <v>916</v>
      </c>
      <c r="C1560" s="32" t="s">
        <v>65</v>
      </c>
      <c r="D1560" s="32" t="s">
        <v>81</v>
      </c>
      <c r="E1560" s="52" t="s">
        <v>406</v>
      </c>
      <c r="F1560" s="63"/>
      <c r="G1560" s="182">
        <f t="shared" si="430"/>
        <v>220</v>
      </c>
      <c r="H1560" s="182">
        <f t="shared" si="430"/>
        <v>220</v>
      </c>
    </row>
    <row r="1561" spans="1:8" x14ac:dyDescent="0.2">
      <c r="A1561" s="35" t="s">
        <v>140</v>
      </c>
      <c r="B1561" s="36">
        <v>916</v>
      </c>
      <c r="C1561" s="37" t="s">
        <v>65</v>
      </c>
      <c r="D1561" s="37" t="s">
        <v>81</v>
      </c>
      <c r="E1561" s="53" t="s">
        <v>235</v>
      </c>
      <c r="F1561" s="37"/>
      <c r="G1561" s="201">
        <f t="shared" si="430"/>
        <v>220</v>
      </c>
      <c r="H1561" s="201">
        <f t="shared" si="430"/>
        <v>220</v>
      </c>
    </row>
    <row r="1562" spans="1:8" x14ac:dyDescent="0.2">
      <c r="A1562" s="67" t="s">
        <v>22</v>
      </c>
      <c r="B1562" s="144">
        <v>916</v>
      </c>
      <c r="C1562" s="143" t="s">
        <v>65</v>
      </c>
      <c r="D1562" s="143" t="s">
        <v>81</v>
      </c>
      <c r="E1562" s="55" t="s">
        <v>235</v>
      </c>
      <c r="F1562" s="19" t="s">
        <v>15</v>
      </c>
      <c r="G1562" s="192">
        <f t="shared" si="430"/>
        <v>220</v>
      </c>
      <c r="H1562" s="192">
        <f t="shared" si="430"/>
        <v>220</v>
      </c>
    </row>
    <row r="1563" spans="1:8" ht="31.4" x14ac:dyDescent="0.2">
      <c r="A1563" s="67" t="s">
        <v>17</v>
      </c>
      <c r="B1563" s="144">
        <v>916</v>
      </c>
      <c r="C1563" s="143" t="s">
        <v>65</v>
      </c>
      <c r="D1563" s="143" t="s">
        <v>81</v>
      </c>
      <c r="E1563" s="55" t="s">
        <v>235</v>
      </c>
      <c r="F1563" s="19" t="s">
        <v>16</v>
      </c>
      <c r="G1563" s="192">
        <f t="shared" si="430"/>
        <v>220</v>
      </c>
      <c r="H1563" s="192">
        <f t="shared" si="430"/>
        <v>220</v>
      </c>
    </row>
    <row r="1564" spans="1:8" x14ac:dyDescent="0.2">
      <c r="A1564" s="38" t="s">
        <v>828</v>
      </c>
      <c r="B1564" s="144">
        <v>916</v>
      </c>
      <c r="C1564" s="143" t="s">
        <v>65</v>
      </c>
      <c r="D1564" s="143" t="s">
        <v>81</v>
      </c>
      <c r="E1564" s="55" t="s">
        <v>235</v>
      </c>
      <c r="F1564" s="143" t="s">
        <v>128</v>
      </c>
      <c r="G1564" s="192">
        <v>220</v>
      </c>
      <c r="H1564" s="192">
        <v>220</v>
      </c>
    </row>
    <row r="1565" spans="1:8" ht="16.399999999999999" x14ac:dyDescent="0.2">
      <c r="A1565" s="57" t="s">
        <v>7</v>
      </c>
      <c r="B1565" s="6">
        <v>916</v>
      </c>
      <c r="C1565" s="142" t="s">
        <v>65</v>
      </c>
      <c r="D1565" s="142" t="s">
        <v>81</v>
      </c>
      <c r="E1565" s="142" t="s">
        <v>330</v>
      </c>
      <c r="F1565" s="142"/>
      <c r="G1565" s="191">
        <f>G1566</f>
        <v>200</v>
      </c>
      <c r="H1565" s="191">
        <f>H1566</f>
        <v>200</v>
      </c>
    </row>
    <row r="1566" spans="1:8" x14ac:dyDescent="0.2">
      <c r="A1566" s="46" t="s">
        <v>474</v>
      </c>
      <c r="B1566" s="7">
        <v>916</v>
      </c>
      <c r="C1566" s="32" t="s">
        <v>65</v>
      </c>
      <c r="D1566" s="32" t="s">
        <v>81</v>
      </c>
      <c r="E1566" s="52" t="s">
        <v>343</v>
      </c>
      <c r="F1566" s="63"/>
      <c r="G1566" s="182">
        <f t="shared" ref="G1566:H1567" si="431">G1567</f>
        <v>200</v>
      </c>
      <c r="H1566" s="182">
        <f t="shared" si="431"/>
        <v>200</v>
      </c>
    </row>
    <row r="1567" spans="1:8" ht="16.399999999999999" x14ac:dyDescent="0.2">
      <c r="A1567" s="57" t="s">
        <v>173</v>
      </c>
      <c r="B1567" s="6">
        <v>916</v>
      </c>
      <c r="C1567" s="142" t="s">
        <v>65</v>
      </c>
      <c r="D1567" s="142" t="s">
        <v>81</v>
      </c>
      <c r="E1567" s="61" t="s">
        <v>344</v>
      </c>
      <c r="F1567" s="142"/>
      <c r="G1567" s="191">
        <f t="shared" si="431"/>
        <v>200</v>
      </c>
      <c r="H1567" s="191">
        <f t="shared" si="431"/>
        <v>200</v>
      </c>
    </row>
    <row r="1568" spans="1:8" x14ac:dyDescent="0.2">
      <c r="A1568" s="58" t="s">
        <v>176</v>
      </c>
      <c r="B1568" s="36">
        <v>916</v>
      </c>
      <c r="C1568" s="37" t="s">
        <v>65</v>
      </c>
      <c r="D1568" s="37" t="s">
        <v>81</v>
      </c>
      <c r="E1568" s="53" t="s">
        <v>345</v>
      </c>
      <c r="F1568" s="37"/>
      <c r="G1568" s="201">
        <f>G1569</f>
        <v>200</v>
      </c>
      <c r="H1568" s="201">
        <f>H1569</f>
        <v>200</v>
      </c>
    </row>
    <row r="1569" spans="1:8" x14ac:dyDescent="0.2">
      <c r="A1569" s="68" t="s">
        <v>22</v>
      </c>
      <c r="B1569" s="144">
        <v>916</v>
      </c>
      <c r="C1569" s="143" t="s">
        <v>65</v>
      </c>
      <c r="D1569" s="143" t="s">
        <v>81</v>
      </c>
      <c r="E1569" s="45" t="s">
        <v>345</v>
      </c>
      <c r="F1569" s="19" t="s">
        <v>15</v>
      </c>
      <c r="G1569" s="192">
        <f t="shared" ref="G1569:H1570" si="432">G1570</f>
        <v>200</v>
      </c>
      <c r="H1569" s="192">
        <f t="shared" si="432"/>
        <v>200</v>
      </c>
    </row>
    <row r="1570" spans="1:8" ht="31.4" x14ac:dyDescent="0.2">
      <c r="A1570" s="68" t="s">
        <v>17</v>
      </c>
      <c r="B1570" s="144">
        <v>916</v>
      </c>
      <c r="C1570" s="143" t="s">
        <v>65</v>
      </c>
      <c r="D1570" s="143" t="s">
        <v>81</v>
      </c>
      <c r="E1570" s="45" t="s">
        <v>345</v>
      </c>
      <c r="F1570" s="19" t="s">
        <v>16</v>
      </c>
      <c r="G1570" s="192">
        <f t="shared" si="432"/>
        <v>200</v>
      </c>
      <c r="H1570" s="192">
        <f t="shared" si="432"/>
        <v>200</v>
      </c>
    </row>
    <row r="1571" spans="1:8" x14ac:dyDescent="0.2">
      <c r="A1571" s="41" t="s">
        <v>828</v>
      </c>
      <c r="B1571" s="144">
        <v>916</v>
      </c>
      <c r="C1571" s="143" t="s">
        <v>65</v>
      </c>
      <c r="D1571" s="143" t="s">
        <v>81</v>
      </c>
      <c r="E1571" s="45" t="s">
        <v>345</v>
      </c>
      <c r="F1571" s="143" t="s">
        <v>128</v>
      </c>
      <c r="G1571" s="192">
        <v>200</v>
      </c>
      <c r="H1571" s="192">
        <v>200</v>
      </c>
    </row>
    <row r="1572" spans="1:8" x14ac:dyDescent="0.2">
      <c r="A1572" s="44" t="s">
        <v>68</v>
      </c>
      <c r="B1572" s="7">
        <v>916</v>
      </c>
      <c r="C1572" s="32" t="s">
        <v>65</v>
      </c>
      <c r="D1572" s="32" t="s">
        <v>65</v>
      </c>
      <c r="E1572" s="45" t="s">
        <v>92</v>
      </c>
      <c r="F1572" s="19"/>
      <c r="G1572" s="182">
        <f>G1573+G1580</f>
        <v>37475</v>
      </c>
      <c r="H1572" s="182">
        <f>H1573+H1580</f>
        <v>37475</v>
      </c>
    </row>
    <row r="1573" spans="1:8" ht="31.4" x14ac:dyDescent="0.2">
      <c r="A1573" s="46" t="s">
        <v>642</v>
      </c>
      <c r="B1573" s="7">
        <v>916</v>
      </c>
      <c r="C1573" s="32" t="s">
        <v>65</v>
      </c>
      <c r="D1573" s="7" t="s">
        <v>65</v>
      </c>
      <c r="E1573" s="32" t="s">
        <v>271</v>
      </c>
      <c r="F1573" s="32"/>
      <c r="G1573" s="182">
        <f t="shared" ref="G1573:H1574" si="433">G1574</f>
        <v>500</v>
      </c>
      <c r="H1573" s="182">
        <f t="shared" si="433"/>
        <v>500</v>
      </c>
    </row>
    <row r="1574" spans="1:8" ht="16.399999999999999" x14ac:dyDescent="0.2">
      <c r="A1574" s="57" t="s">
        <v>7</v>
      </c>
      <c r="B1574" s="6">
        <v>916</v>
      </c>
      <c r="C1574" s="142" t="s">
        <v>65</v>
      </c>
      <c r="D1574" s="142" t="s">
        <v>65</v>
      </c>
      <c r="E1574" s="142" t="s">
        <v>330</v>
      </c>
      <c r="F1574" s="142"/>
      <c r="G1574" s="191">
        <f t="shared" si="433"/>
        <v>500</v>
      </c>
      <c r="H1574" s="191">
        <f t="shared" si="433"/>
        <v>500</v>
      </c>
    </row>
    <row r="1575" spans="1:8" x14ac:dyDescent="0.2">
      <c r="A1575" s="46" t="s">
        <v>474</v>
      </c>
      <c r="B1575" s="7">
        <v>916</v>
      </c>
      <c r="C1575" s="32" t="s">
        <v>65</v>
      </c>
      <c r="D1575" s="32" t="s">
        <v>65</v>
      </c>
      <c r="E1575" s="52" t="s">
        <v>343</v>
      </c>
      <c r="F1575" s="63"/>
      <c r="G1575" s="182">
        <f t="shared" ref="G1575:H1575" si="434">G1576</f>
        <v>500</v>
      </c>
      <c r="H1575" s="182">
        <f t="shared" si="434"/>
        <v>500</v>
      </c>
    </row>
    <row r="1576" spans="1:8" ht="16.399999999999999" x14ac:dyDescent="0.2">
      <c r="A1576" s="57" t="s">
        <v>173</v>
      </c>
      <c r="B1576" s="6">
        <v>916</v>
      </c>
      <c r="C1576" s="142" t="s">
        <v>65</v>
      </c>
      <c r="D1576" s="142" t="s">
        <v>65</v>
      </c>
      <c r="E1576" s="61" t="s">
        <v>344</v>
      </c>
      <c r="F1576" s="142"/>
      <c r="G1576" s="191">
        <f>G1577</f>
        <v>500</v>
      </c>
      <c r="H1576" s="191">
        <f>H1577</f>
        <v>500</v>
      </c>
    </row>
    <row r="1577" spans="1:8" ht="31.4" x14ac:dyDescent="0.2">
      <c r="A1577" s="68" t="s">
        <v>18</v>
      </c>
      <c r="B1577" s="144">
        <v>916</v>
      </c>
      <c r="C1577" s="143" t="s">
        <v>65</v>
      </c>
      <c r="D1577" s="143" t="s">
        <v>65</v>
      </c>
      <c r="E1577" s="45" t="s">
        <v>345</v>
      </c>
      <c r="F1577" s="19" t="s">
        <v>20</v>
      </c>
      <c r="G1577" s="192">
        <f t="shared" ref="G1577:H1578" si="435">G1578</f>
        <v>500</v>
      </c>
      <c r="H1577" s="192">
        <f t="shared" si="435"/>
        <v>500</v>
      </c>
    </row>
    <row r="1578" spans="1:8" x14ac:dyDescent="0.2">
      <c r="A1578" s="68" t="s">
        <v>25</v>
      </c>
      <c r="B1578" s="144">
        <v>916</v>
      </c>
      <c r="C1578" s="143" t="s">
        <v>65</v>
      </c>
      <c r="D1578" s="143" t="s">
        <v>65</v>
      </c>
      <c r="E1578" s="45" t="s">
        <v>345</v>
      </c>
      <c r="F1578" s="19" t="s">
        <v>26</v>
      </c>
      <c r="G1578" s="192">
        <f t="shared" si="435"/>
        <v>500</v>
      </c>
      <c r="H1578" s="192">
        <f t="shared" si="435"/>
        <v>500</v>
      </c>
    </row>
    <row r="1579" spans="1:8" x14ac:dyDescent="0.2">
      <c r="A1579" s="68" t="s">
        <v>138</v>
      </c>
      <c r="B1579" s="144">
        <v>916</v>
      </c>
      <c r="C1579" s="143" t="s">
        <v>65</v>
      </c>
      <c r="D1579" s="143" t="s">
        <v>65</v>
      </c>
      <c r="E1579" s="45" t="s">
        <v>345</v>
      </c>
      <c r="F1579" s="19" t="s">
        <v>145</v>
      </c>
      <c r="G1579" s="192">
        <v>500</v>
      </c>
      <c r="H1579" s="192">
        <v>500</v>
      </c>
    </row>
    <row r="1580" spans="1:8" ht="31.4" x14ac:dyDescent="0.2">
      <c r="A1580" s="46" t="s">
        <v>650</v>
      </c>
      <c r="B1580" s="7">
        <v>916</v>
      </c>
      <c r="C1580" s="32" t="s">
        <v>65</v>
      </c>
      <c r="D1580" s="7" t="s">
        <v>65</v>
      </c>
      <c r="E1580" s="32" t="s">
        <v>352</v>
      </c>
      <c r="F1580" s="32"/>
      <c r="G1580" s="182">
        <f t="shared" ref="G1580:H1581" si="436">G1581</f>
        <v>36975</v>
      </c>
      <c r="H1580" s="182">
        <f t="shared" si="436"/>
        <v>36975</v>
      </c>
    </row>
    <row r="1581" spans="1:8" ht="49.2" x14ac:dyDescent="0.2">
      <c r="A1581" s="57" t="s">
        <v>705</v>
      </c>
      <c r="B1581" s="6">
        <v>916</v>
      </c>
      <c r="C1581" s="142" t="s">
        <v>65</v>
      </c>
      <c r="D1581" s="142" t="s">
        <v>65</v>
      </c>
      <c r="E1581" s="142" t="s">
        <v>353</v>
      </c>
      <c r="F1581" s="142"/>
      <c r="G1581" s="191">
        <f t="shared" si="436"/>
        <v>36975</v>
      </c>
      <c r="H1581" s="191">
        <f t="shared" si="436"/>
        <v>36975</v>
      </c>
    </row>
    <row r="1582" spans="1:8" ht="31.4" x14ac:dyDescent="0.2">
      <c r="A1582" s="46" t="s">
        <v>354</v>
      </c>
      <c r="B1582" s="7">
        <v>916</v>
      </c>
      <c r="C1582" s="63" t="s">
        <v>65</v>
      </c>
      <c r="D1582" s="32" t="s">
        <v>65</v>
      </c>
      <c r="E1582" s="32" t="s">
        <v>355</v>
      </c>
      <c r="F1582" s="96"/>
      <c r="G1582" s="182">
        <f>G1583+G1593+G1597+G1604</f>
        <v>36975</v>
      </c>
      <c r="H1582" s="182">
        <f>H1583+H1593+H1597+H1604</f>
        <v>36975</v>
      </c>
    </row>
    <row r="1583" spans="1:8" x14ac:dyDescent="0.2">
      <c r="A1583" s="58" t="s">
        <v>93</v>
      </c>
      <c r="B1583" s="36">
        <v>916</v>
      </c>
      <c r="C1583" s="37" t="s">
        <v>65</v>
      </c>
      <c r="D1583" s="37" t="s">
        <v>65</v>
      </c>
      <c r="E1583" s="37" t="s">
        <v>356</v>
      </c>
      <c r="F1583" s="37"/>
      <c r="G1583" s="201">
        <f>G1584+G1587+G1590</f>
        <v>26686</v>
      </c>
      <c r="H1583" s="201">
        <f>H1584+H1587+H1590</f>
        <v>26686</v>
      </c>
    </row>
    <row r="1584" spans="1:8" x14ac:dyDescent="0.2">
      <c r="A1584" s="68" t="s">
        <v>22</v>
      </c>
      <c r="B1584" s="144">
        <v>916</v>
      </c>
      <c r="C1584" s="143" t="s">
        <v>65</v>
      </c>
      <c r="D1584" s="143" t="s">
        <v>65</v>
      </c>
      <c r="E1584" s="143" t="s">
        <v>356</v>
      </c>
      <c r="F1584" s="54" t="s">
        <v>15</v>
      </c>
      <c r="G1584" s="192">
        <f t="shared" ref="G1584:H1585" si="437">G1585</f>
        <v>320</v>
      </c>
      <c r="H1584" s="192">
        <f t="shared" si="437"/>
        <v>320</v>
      </c>
    </row>
    <row r="1585" spans="1:8" ht="31.4" x14ac:dyDescent="0.2">
      <c r="A1585" s="68" t="s">
        <v>17</v>
      </c>
      <c r="B1585" s="144">
        <v>916</v>
      </c>
      <c r="C1585" s="143" t="s">
        <v>65</v>
      </c>
      <c r="D1585" s="143" t="s">
        <v>65</v>
      </c>
      <c r="E1585" s="143" t="s">
        <v>356</v>
      </c>
      <c r="F1585" s="54" t="s">
        <v>16</v>
      </c>
      <c r="G1585" s="192">
        <f t="shared" si="437"/>
        <v>320</v>
      </c>
      <c r="H1585" s="192">
        <f t="shared" si="437"/>
        <v>320</v>
      </c>
    </row>
    <row r="1586" spans="1:8" x14ac:dyDescent="0.2">
      <c r="A1586" s="41" t="s">
        <v>829</v>
      </c>
      <c r="B1586" s="144">
        <v>916</v>
      </c>
      <c r="C1586" s="143" t="s">
        <v>65</v>
      </c>
      <c r="D1586" s="143" t="s">
        <v>65</v>
      </c>
      <c r="E1586" s="143" t="s">
        <v>356</v>
      </c>
      <c r="F1586" s="71" t="s">
        <v>128</v>
      </c>
      <c r="G1586" s="192">
        <v>320</v>
      </c>
      <c r="H1586" s="192">
        <v>320</v>
      </c>
    </row>
    <row r="1587" spans="1:8" x14ac:dyDescent="0.2">
      <c r="A1587" s="68" t="s">
        <v>23</v>
      </c>
      <c r="B1587" s="144">
        <v>916</v>
      </c>
      <c r="C1587" s="143" t="s">
        <v>65</v>
      </c>
      <c r="D1587" s="143" t="s">
        <v>65</v>
      </c>
      <c r="E1587" s="143" t="s">
        <v>356</v>
      </c>
      <c r="F1587" s="19" t="s">
        <v>24</v>
      </c>
      <c r="G1587" s="192">
        <f t="shared" ref="G1587:H1588" si="438">G1588</f>
        <v>1820</v>
      </c>
      <c r="H1587" s="192">
        <f t="shared" si="438"/>
        <v>1820</v>
      </c>
    </row>
    <row r="1588" spans="1:8" ht="31.4" x14ac:dyDescent="0.2">
      <c r="A1588" s="68" t="s">
        <v>158</v>
      </c>
      <c r="B1588" s="144">
        <v>916</v>
      </c>
      <c r="C1588" s="143" t="s">
        <v>65</v>
      </c>
      <c r="D1588" s="143" t="s">
        <v>65</v>
      </c>
      <c r="E1588" s="143" t="s">
        <v>356</v>
      </c>
      <c r="F1588" s="19" t="s">
        <v>162</v>
      </c>
      <c r="G1588" s="192">
        <f t="shared" si="438"/>
        <v>1820</v>
      </c>
      <c r="H1588" s="192">
        <f t="shared" si="438"/>
        <v>1820</v>
      </c>
    </row>
    <row r="1589" spans="1:8" ht="31.4" x14ac:dyDescent="0.2">
      <c r="A1589" s="68" t="s">
        <v>198</v>
      </c>
      <c r="B1589" s="144">
        <v>916</v>
      </c>
      <c r="C1589" s="143" t="s">
        <v>65</v>
      </c>
      <c r="D1589" s="143" t="s">
        <v>65</v>
      </c>
      <c r="E1589" s="143" t="s">
        <v>356</v>
      </c>
      <c r="F1589" s="143" t="s">
        <v>163</v>
      </c>
      <c r="G1589" s="192">
        <v>1820</v>
      </c>
      <c r="H1589" s="192">
        <v>1820</v>
      </c>
    </row>
    <row r="1590" spans="1:8" ht="31.4" x14ac:dyDescent="0.2">
      <c r="A1590" s="41" t="s">
        <v>18</v>
      </c>
      <c r="B1590" s="144">
        <v>916</v>
      </c>
      <c r="C1590" s="143" t="s">
        <v>65</v>
      </c>
      <c r="D1590" s="143" t="s">
        <v>65</v>
      </c>
      <c r="E1590" s="143" t="s">
        <v>356</v>
      </c>
      <c r="F1590" s="143" t="s">
        <v>20</v>
      </c>
      <c r="G1590" s="192">
        <f t="shared" ref="G1590:H1591" si="439">G1591</f>
        <v>24546</v>
      </c>
      <c r="H1590" s="192">
        <f t="shared" si="439"/>
        <v>24546</v>
      </c>
    </row>
    <row r="1591" spans="1:8" x14ac:dyDescent="0.2">
      <c r="A1591" s="41" t="s">
        <v>25</v>
      </c>
      <c r="B1591" s="144">
        <v>916</v>
      </c>
      <c r="C1591" s="143" t="s">
        <v>65</v>
      </c>
      <c r="D1591" s="143" t="s">
        <v>65</v>
      </c>
      <c r="E1591" s="143" t="s">
        <v>356</v>
      </c>
      <c r="F1591" s="143" t="s">
        <v>26</v>
      </c>
      <c r="G1591" s="192">
        <f t="shared" si="439"/>
        <v>24546</v>
      </c>
      <c r="H1591" s="192">
        <f t="shared" si="439"/>
        <v>24546</v>
      </c>
    </row>
    <row r="1592" spans="1:8" x14ac:dyDescent="0.2">
      <c r="A1592" s="68" t="s">
        <v>138</v>
      </c>
      <c r="B1592" s="144">
        <v>916</v>
      </c>
      <c r="C1592" s="143" t="s">
        <v>65</v>
      </c>
      <c r="D1592" s="143" t="s">
        <v>65</v>
      </c>
      <c r="E1592" s="143" t="s">
        <v>356</v>
      </c>
      <c r="F1592" s="71" t="s">
        <v>145</v>
      </c>
      <c r="G1592" s="192">
        <v>24546</v>
      </c>
      <c r="H1592" s="192">
        <v>24546</v>
      </c>
    </row>
    <row r="1593" spans="1:8" x14ac:dyDescent="0.2">
      <c r="A1593" s="58" t="s">
        <v>184</v>
      </c>
      <c r="B1593" s="36">
        <v>916</v>
      </c>
      <c r="C1593" s="37" t="s">
        <v>65</v>
      </c>
      <c r="D1593" s="37" t="s">
        <v>65</v>
      </c>
      <c r="E1593" s="37" t="s">
        <v>357</v>
      </c>
      <c r="F1593" s="37"/>
      <c r="G1593" s="201">
        <f>G1594</f>
        <v>8911</v>
      </c>
      <c r="H1593" s="201">
        <f>H1594</f>
        <v>8911</v>
      </c>
    </row>
    <row r="1594" spans="1:8" x14ac:dyDescent="0.2">
      <c r="A1594" s="68" t="s">
        <v>22</v>
      </c>
      <c r="B1594" s="144">
        <v>916</v>
      </c>
      <c r="C1594" s="143" t="s">
        <v>65</v>
      </c>
      <c r="D1594" s="143" t="s">
        <v>65</v>
      </c>
      <c r="E1594" s="143" t="s">
        <v>357</v>
      </c>
      <c r="F1594" s="54" t="s">
        <v>15</v>
      </c>
      <c r="G1594" s="192">
        <f t="shared" ref="G1594:H1595" si="440">G1595</f>
        <v>8911</v>
      </c>
      <c r="H1594" s="192">
        <f t="shared" si="440"/>
        <v>8911</v>
      </c>
    </row>
    <row r="1595" spans="1:8" ht="31.4" x14ac:dyDescent="0.2">
      <c r="A1595" s="68" t="s">
        <v>17</v>
      </c>
      <c r="B1595" s="144">
        <v>916</v>
      </c>
      <c r="C1595" s="143" t="s">
        <v>65</v>
      </c>
      <c r="D1595" s="143" t="s">
        <v>65</v>
      </c>
      <c r="E1595" s="143" t="s">
        <v>357</v>
      </c>
      <c r="F1595" s="54" t="s">
        <v>16</v>
      </c>
      <c r="G1595" s="192">
        <f t="shared" si="440"/>
        <v>8911</v>
      </c>
      <c r="H1595" s="192">
        <f t="shared" si="440"/>
        <v>8911</v>
      </c>
    </row>
    <row r="1596" spans="1:8" x14ac:dyDescent="0.2">
      <c r="A1596" s="41" t="s">
        <v>829</v>
      </c>
      <c r="B1596" s="144">
        <v>916</v>
      </c>
      <c r="C1596" s="143" t="s">
        <v>65</v>
      </c>
      <c r="D1596" s="143" t="s">
        <v>65</v>
      </c>
      <c r="E1596" s="143" t="s">
        <v>357</v>
      </c>
      <c r="F1596" s="71" t="s">
        <v>128</v>
      </c>
      <c r="G1596" s="192">
        <v>8911</v>
      </c>
      <c r="H1596" s="192">
        <v>8911</v>
      </c>
    </row>
    <row r="1597" spans="1:8" ht="47.05" x14ac:dyDescent="0.2">
      <c r="A1597" s="58" t="s">
        <v>185</v>
      </c>
      <c r="B1597" s="36">
        <v>916</v>
      </c>
      <c r="C1597" s="37" t="s">
        <v>65</v>
      </c>
      <c r="D1597" s="37" t="s">
        <v>65</v>
      </c>
      <c r="E1597" s="37" t="s">
        <v>358</v>
      </c>
      <c r="F1597" s="37"/>
      <c r="G1597" s="201">
        <f>G1598+G1601</f>
        <v>450</v>
      </c>
      <c r="H1597" s="201">
        <f>H1598+H1601</f>
        <v>450</v>
      </c>
    </row>
    <row r="1598" spans="1:8" x14ac:dyDescent="0.2">
      <c r="A1598" s="68" t="s">
        <v>22</v>
      </c>
      <c r="B1598" s="144">
        <v>916</v>
      </c>
      <c r="C1598" s="143" t="s">
        <v>65</v>
      </c>
      <c r="D1598" s="143" t="s">
        <v>65</v>
      </c>
      <c r="E1598" s="143" t="s">
        <v>358</v>
      </c>
      <c r="F1598" s="54" t="s">
        <v>15</v>
      </c>
      <c r="G1598" s="192">
        <f t="shared" ref="G1598:H1599" si="441">G1599</f>
        <v>150</v>
      </c>
      <c r="H1598" s="192">
        <f t="shared" si="441"/>
        <v>150</v>
      </c>
    </row>
    <row r="1599" spans="1:8" ht="31.4" x14ac:dyDescent="0.2">
      <c r="A1599" s="68" t="s">
        <v>17</v>
      </c>
      <c r="B1599" s="144">
        <v>916</v>
      </c>
      <c r="C1599" s="143" t="s">
        <v>65</v>
      </c>
      <c r="D1599" s="143" t="s">
        <v>65</v>
      </c>
      <c r="E1599" s="143" t="s">
        <v>358</v>
      </c>
      <c r="F1599" s="54" t="s">
        <v>16</v>
      </c>
      <c r="G1599" s="192">
        <f t="shared" si="441"/>
        <v>150</v>
      </c>
      <c r="H1599" s="192">
        <f t="shared" si="441"/>
        <v>150</v>
      </c>
    </row>
    <row r="1600" spans="1:8" x14ac:dyDescent="0.2">
      <c r="A1600" s="41" t="s">
        <v>829</v>
      </c>
      <c r="B1600" s="144">
        <v>916</v>
      </c>
      <c r="C1600" s="143" t="s">
        <v>65</v>
      </c>
      <c r="D1600" s="143" t="s">
        <v>65</v>
      </c>
      <c r="E1600" s="143" t="s">
        <v>358</v>
      </c>
      <c r="F1600" s="71" t="s">
        <v>128</v>
      </c>
      <c r="G1600" s="192">
        <v>150</v>
      </c>
      <c r="H1600" s="192">
        <v>150</v>
      </c>
    </row>
    <row r="1601" spans="1:8" ht="31.4" x14ac:dyDescent="0.2">
      <c r="A1601" s="68" t="s">
        <v>18</v>
      </c>
      <c r="B1601" s="144">
        <v>916</v>
      </c>
      <c r="C1601" s="143" t="s">
        <v>65</v>
      </c>
      <c r="D1601" s="143" t="s">
        <v>65</v>
      </c>
      <c r="E1601" s="143" t="s">
        <v>358</v>
      </c>
      <c r="F1601" s="71" t="s">
        <v>20</v>
      </c>
      <c r="G1601" s="192">
        <f t="shared" ref="G1601:H1602" si="442">G1602</f>
        <v>300</v>
      </c>
      <c r="H1601" s="192">
        <f t="shared" si="442"/>
        <v>300</v>
      </c>
    </row>
    <row r="1602" spans="1:8" x14ac:dyDescent="0.2">
      <c r="A1602" s="68" t="s">
        <v>25</v>
      </c>
      <c r="B1602" s="144">
        <v>916</v>
      </c>
      <c r="C1602" s="143" t="s">
        <v>65</v>
      </c>
      <c r="D1602" s="143" t="s">
        <v>65</v>
      </c>
      <c r="E1602" s="143" t="s">
        <v>358</v>
      </c>
      <c r="F1602" s="71" t="s">
        <v>26</v>
      </c>
      <c r="G1602" s="192">
        <f t="shared" si="442"/>
        <v>300</v>
      </c>
      <c r="H1602" s="192">
        <f t="shared" si="442"/>
        <v>300</v>
      </c>
    </row>
    <row r="1603" spans="1:8" x14ac:dyDescent="0.2">
      <c r="A1603" s="68" t="s">
        <v>138</v>
      </c>
      <c r="B1603" s="144">
        <v>916</v>
      </c>
      <c r="C1603" s="143" t="s">
        <v>65</v>
      </c>
      <c r="D1603" s="143" t="s">
        <v>65</v>
      </c>
      <c r="E1603" s="143" t="s">
        <v>358</v>
      </c>
      <c r="F1603" s="71" t="s">
        <v>145</v>
      </c>
      <c r="G1603" s="192">
        <v>300</v>
      </c>
      <c r="H1603" s="192">
        <v>300</v>
      </c>
    </row>
    <row r="1604" spans="1:8" x14ac:dyDescent="0.2">
      <c r="A1604" s="58" t="s">
        <v>186</v>
      </c>
      <c r="B1604" s="36">
        <v>916</v>
      </c>
      <c r="C1604" s="37" t="s">
        <v>65</v>
      </c>
      <c r="D1604" s="37" t="s">
        <v>65</v>
      </c>
      <c r="E1604" s="37" t="s">
        <v>359</v>
      </c>
      <c r="F1604" s="37"/>
      <c r="G1604" s="201">
        <f t="shared" ref="G1604:H1606" si="443">G1605</f>
        <v>928</v>
      </c>
      <c r="H1604" s="201">
        <f t="shared" si="443"/>
        <v>928</v>
      </c>
    </row>
    <row r="1605" spans="1:8" ht="31.4" x14ac:dyDescent="0.2">
      <c r="A1605" s="68" t="s">
        <v>18</v>
      </c>
      <c r="B1605" s="144">
        <v>916</v>
      </c>
      <c r="C1605" s="143" t="s">
        <v>65</v>
      </c>
      <c r="D1605" s="143" t="s">
        <v>65</v>
      </c>
      <c r="E1605" s="143" t="s">
        <v>359</v>
      </c>
      <c r="F1605" s="71" t="s">
        <v>20</v>
      </c>
      <c r="G1605" s="192">
        <f t="shared" si="443"/>
        <v>928</v>
      </c>
      <c r="H1605" s="192">
        <f t="shared" si="443"/>
        <v>928</v>
      </c>
    </row>
    <row r="1606" spans="1:8" x14ac:dyDescent="0.2">
      <c r="A1606" s="68" t="s">
        <v>25</v>
      </c>
      <c r="B1606" s="144">
        <v>916</v>
      </c>
      <c r="C1606" s="143" t="s">
        <v>65</v>
      </c>
      <c r="D1606" s="143" t="s">
        <v>65</v>
      </c>
      <c r="E1606" s="143" t="s">
        <v>359</v>
      </c>
      <c r="F1606" s="71" t="s">
        <v>26</v>
      </c>
      <c r="G1606" s="192">
        <f t="shared" si="443"/>
        <v>928</v>
      </c>
      <c r="H1606" s="192">
        <f t="shared" si="443"/>
        <v>928</v>
      </c>
    </row>
    <row r="1607" spans="1:8" x14ac:dyDescent="0.2">
      <c r="A1607" s="68" t="s">
        <v>138</v>
      </c>
      <c r="B1607" s="144">
        <v>916</v>
      </c>
      <c r="C1607" s="143" t="s">
        <v>65</v>
      </c>
      <c r="D1607" s="143" t="s">
        <v>65</v>
      </c>
      <c r="E1607" s="143" t="s">
        <v>359</v>
      </c>
      <c r="F1607" s="71" t="s">
        <v>145</v>
      </c>
      <c r="G1607" s="192">
        <v>928</v>
      </c>
      <c r="H1607" s="192">
        <v>928</v>
      </c>
    </row>
    <row r="1608" spans="1:8" x14ac:dyDescent="0.2">
      <c r="A1608" s="44" t="s">
        <v>98</v>
      </c>
      <c r="B1608" s="7">
        <v>916</v>
      </c>
      <c r="C1608" s="32" t="s">
        <v>65</v>
      </c>
      <c r="D1608" s="32" t="s">
        <v>75</v>
      </c>
      <c r="E1608" s="45" t="s">
        <v>92</v>
      </c>
      <c r="F1608" s="19"/>
      <c r="G1608" s="182">
        <f>G1609+G1668</f>
        <v>53354</v>
      </c>
      <c r="H1608" s="182">
        <f>H1609+H1668</f>
        <v>59162</v>
      </c>
    </row>
    <row r="1609" spans="1:8" ht="31.4" x14ac:dyDescent="0.2">
      <c r="A1609" s="46" t="s">
        <v>642</v>
      </c>
      <c r="B1609" s="7">
        <v>916</v>
      </c>
      <c r="C1609" s="32" t="s">
        <v>65</v>
      </c>
      <c r="D1609" s="7" t="s">
        <v>75</v>
      </c>
      <c r="E1609" s="32" t="s">
        <v>271</v>
      </c>
      <c r="F1609" s="32"/>
      <c r="G1609" s="182">
        <f>G1610+G1621+G1634</f>
        <v>53134</v>
      </c>
      <c r="H1609" s="182">
        <f>H1610+H1621+H1634</f>
        <v>58810</v>
      </c>
    </row>
    <row r="1610" spans="1:8" x14ac:dyDescent="0.2">
      <c r="A1610" s="46" t="s">
        <v>7</v>
      </c>
      <c r="B1610" s="7">
        <v>916</v>
      </c>
      <c r="C1610" s="32" t="s">
        <v>65</v>
      </c>
      <c r="D1610" s="32" t="s">
        <v>75</v>
      </c>
      <c r="E1610" s="52" t="s">
        <v>330</v>
      </c>
      <c r="F1610" s="63"/>
      <c r="G1610" s="182">
        <f>G1611</f>
        <v>7700</v>
      </c>
      <c r="H1610" s="182">
        <f>H1611</f>
        <v>13376</v>
      </c>
    </row>
    <row r="1611" spans="1:8" ht="16.399999999999999" x14ac:dyDescent="0.2">
      <c r="A1611" s="46" t="s">
        <v>474</v>
      </c>
      <c r="B1611" s="7">
        <v>916</v>
      </c>
      <c r="C1611" s="142" t="s">
        <v>65</v>
      </c>
      <c r="D1611" s="142" t="s">
        <v>75</v>
      </c>
      <c r="E1611" s="52" t="s">
        <v>343</v>
      </c>
      <c r="F1611" s="63"/>
      <c r="G1611" s="182">
        <f t="shared" ref="G1611:H1611" si="444">G1612</f>
        <v>7700</v>
      </c>
      <c r="H1611" s="182">
        <f t="shared" si="444"/>
        <v>13376</v>
      </c>
    </row>
    <row r="1612" spans="1:8" ht="16.399999999999999" x14ac:dyDescent="0.2">
      <c r="A1612" s="57" t="s">
        <v>173</v>
      </c>
      <c r="B1612" s="6">
        <v>916</v>
      </c>
      <c r="C1612" s="142" t="s">
        <v>65</v>
      </c>
      <c r="D1612" s="142" t="s">
        <v>75</v>
      </c>
      <c r="E1612" s="61" t="s">
        <v>344</v>
      </c>
      <c r="F1612" s="142"/>
      <c r="G1612" s="191">
        <f>G1613+G1617</f>
        <v>7700</v>
      </c>
      <c r="H1612" s="191">
        <f>H1613+H1617</f>
        <v>13376</v>
      </c>
    </row>
    <row r="1613" spans="1:8" x14ac:dyDescent="0.2">
      <c r="A1613" s="58" t="s">
        <v>176</v>
      </c>
      <c r="B1613" s="144">
        <v>916</v>
      </c>
      <c r="C1613" s="37" t="s">
        <v>65</v>
      </c>
      <c r="D1613" s="37" t="s">
        <v>75</v>
      </c>
      <c r="E1613" s="53" t="s">
        <v>345</v>
      </c>
      <c r="F1613" s="37"/>
      <c r="G1613" s="214">
        <f>G1614</f>
        <v>200</v>
      </c>
      <c r="H1613" s="214">
        <f>H1614</f>
        <v>200</v>
      </c>
    </row>
    <row r="1614" spans="1:8" x14ac:dyDescent="0.2">
      <c r="A1614" s="68" t="s">
        <v>22</v>
      </c>
      <c r="B1614" s="144">
        <v>916</v>
      </c>
      <c r="C1614" s="143" t="s">
        <v>65</v>
      </c>
      <c r="D1614" s="143" t="s">
        <v>75</v>
      </c>
      <c r="E1614" s="45" t="s">
        <v>345</v>
      </c>
      <c r="F1614" s="19" t="s">
        <v>15</v>
      </c>
      <c r="G1614" s="192">
        <f t="shared" ref="G1614:H1615" si="445">G1615</f>
        <v>200</v>
      </c>
      <c r="H1614" s="192">
        <f t="shared" si="445"/>
        <v>200</v>
      </c>
    </row>
    <row r="1615" spans="1:8" ht="31.4" x14ac:dyDescent="0.2">
      <c r="A1615" s="68" t="s">
        <v>17</v>
      </c>
      <c r="B1615" s="144">
        <v>916</v>
      </c>
      <c r="C1615" s="143" t="s">
        <v>65</v>
      </c>
      <c r="D1615" s="143" t="s">
        <v>75</v>
      </c>
      <c r="E1615" s="45" t="s">
        <v>345</v>
      </c>
      <c r="F1615" s="19" t="s">
        <v>16</v>
      </c>
      <c r="G1615" s="192">
        <f t="shared" si="445"/>
        <v>200</v>
      </c>
      <c r="H1615" s="192">
        <f t="shared" si="445"/>
        <v>200</v>
      </c>
    </row>
    <row r="1616" spans="1:8" x14ac:dyDescent="0.2">
      <c r="A1616" s="41" t="s">
        <v>828</v>
      </c>
      <c r="B1616" s="144">
        <v>916</v>
      </c>
      <c r="C1616" s="143" t="s">
        <v>65</v>
      </c>
      <c r="D1616" s="143" t="s">
        <v>75</v>
      </c>
      <c r="E1616" s="45" t="s">
        <v>345</v>
      </c>
      <c r="F1616" s="143" t="s">
        <v>128</v>
      </c>
      <c r="G1616" s="192">
        <v>200</v>
      </c>
      <c r="H1616" s="192">
        <v>200</v>
      </c>
    </row>
    <row r="1617" spans="1:8" ht="31.4" x14ac:dyDescent="0.2">
      <c r="A1617" s="41" t="s">
        <v>422</v>
      </c>
      <c r="B1617" s="144">
        <v>916</v>
      </c>
      <c r="C1617" s="143" t="s">
        <v>65</v>
      </c>
      <c r="D1617" s="143" t="s">
        <v>75</v>
      </c>
      <c r="E1617" s="55" t="s">
        <v>423</v>
      </c>
      <c r="F1617" s="143"/>
      <c r="G1617" s="192">
        <f>+G1618</f>
        <v>7500</v>
      </c>
      <c r="H1617" s="192">
        <f>+H1618</f>
        <v>13176</v>
      </c>
    </row>
    <row r="1618" spans="1:8" x14ac:dyDescent="0.2">
      <c r="A1618" s="68" t="s">
        <v>23</v>
      </c>
      <c r="B1618" s="144">
        <v>916</v>
      </c>
      <c r="C1618" s="143" t="s">
        <v>65</v>
      </c>
      <c r="D1618" s="143" t="s">
        <v>75</v>
      </c>
      <c r="E1618" s="45" t="s">
        <v>423</v>
      </c>
      <c r="F1618" s="143" t="s">
        <v>24</v>
      </c>
      <c r="G1618" s="192">
        <f t="shared" ref="G1618:H1619" si="446">G1619</f>
        <v>7500</v>
      </c>
      <c r="H1618" s="192">
        <f t="shared" si="446"/>
        <v>13176</v>
      </c>
    </row>
    <row r="1619" spans="1:8" ht="31.4" x14ac:dyDescent="0.2">
      <c r="A1619" s="68" t="s">
        <v>158</v>
      </c>
      <c r="B1619" s="144">
        <v>916</v>
      </c>
      <c r="C1619" s="143" t="s">
        <v>65</v>
      </c>
      <c r="D1619" s="143" t="s">
        <v>75</v>
      </c>
      <c r="E1619" s="45" t="s">
        <v>423</v>
      </c>
      <c r="F1619" s="143" t="s">
        <v>162</v>
      </c>
      <c r="G1619" s="192">
        <f t="shared" si="446"/>
        <v>7500</v>
      </c>
      <c r="H1619" s="192">
        <f t="shared" si="446"/>
        <v>13176</v>
      </c>
    </row>
    <row r="1620" spans="1:8" ht="31.4" x14ac:dyDescent="0.2">
      <c r="A1620" s="40" t="s">
        <v>159</v>
      </c>
      <c r="B1620" s="144">
        <v>916</v>
      </c>
      <c r="C1620" s="143" t="s">
        <v>65</v>
      </c>
      <c r="D1620" s="143" t="s">
        <v>75</v>
      </c>
      <c r="E1620" s="45" t="s">
        <v>423</v>
      </c>
      <c r="F1620" s="143" t="s">
        <v>163</v>
      </c>
      <c r="G1620" s="188">
        <v>7500</v>
      </c>
      <c r="H1620" s="188">
        <v>13176</v>
      </c>
    </row>
    <row r="1621" spans="1:8" ht="32.799999999999997" x14ac:dyDescent="0.2">
      <c r="A1621" s="57" t="s">
        <v>96</v>
      </c>
      <c r="B1621" s="6">
        <v>916</v>
      </c>
      <c r="C1621" s="142" t="s">
        <v>65</v>
      </c>
      <c r="D1621" s="142" t="s">
        <v>75</v>
      </c>
      <c r="E1621" s="142" t="s">
        <v>274</v>
      </c>
      <c r="F1621" s="142"/>
      <c r="G1621" s="191">
        <f>G1622+G1628</f>
        <v>370</v>
      </c>
      <c r="H1621" s="191">
        <f>H1622+H1628</f>
        <v>370</v>
      </c>
    </row>
    <row r="1622" spans="1:8" ht="47.05" x14ac:dyDescent="0.2">
      <c r="A1622" s="46" t="s">
        <v>273</v>
      </c>
      <c r="B1622" s="7">
        <v>916</v>
      </c>
      <c r="C1622" s="32" t="s">
        <v>65</v>
      </c>
      <c r="D1622" s="32" t="s">
        <v>75</v>
      </c>
      <c r="E1622" s="52" t="s">
        <v>275</v>
      </c>
      <c r="F1622" s="63"/>
      <c r="G1622" s="191">
        <f t="shared" ref="G1622:H1623" si="447">G1623</f>
        <v>200</v>
      </c>
      <c r="H1622" s="191">
        <f t="shared" si="447"/>
        <v>200</v>
      </c>
    </row>
    <row r="1623" spans="1:8" ht="16.399999999999999" x14ac:dyDescent="0.2">
      <c r="A1623" s="57" t="s">
        <v>178</v>
      </c>
      <c r="B1623" s="6">
        <v>916</v>
      </c>
      <c r="C1623" s="142" t="s">
        <v>65</v>
      </c>
      <c r="D1623" s="142" t="s">
        <v>75</v>
      </c>
      <c r="E1623" s="61" t="s">
        <v>346</v>
      </c>
      <c r="F1623" s="142"/>
      <c r="G1623" s="191">
        <f t="shared" si="447"/>
        <v>200</v>
      </c>
      <c r="H1623" s="191">
        <f t="shared" si="447"/>
        <v>200</v>
      </c>
    </row>
    <row r="1624" spans="1:8" x14ac:dyDescent="0.2">
      <c r="A1624" s="58" t="s">
        <v>179</v>
      </c>
      <c r="B1624" s="144">
        <v>916</v>
      </c>
      <c r="C1624" s="37" t="s">
        <v>65</v>
      </c>
      <c r="D1624" s="37" t="s">
        <v>75</v>
      </c>
      <c r="E1624" s="53" t="s">
        <v>347</v>
      </c>
      <c r="F1624" s="37"/>
      <c r="G1624" s="201">
        <f>G1625</f>
        <v>200</v>
      </c>
      <c r="H1624" s="201">
        <f>H1625</f>
        <v>200</v>
      </c>
    </row>
    <row r="1625" spans="1:8" x14ac:dyDescent="0.2">
      <c r="A1625" s="68" t="s">
        <v>22</v>
      </c>
      <c r="B1625" s="144">
        <v>916</v>
      </c>
      <c r="C1625" s="143" t="s">
        <v>65</v>
      </c>
      <c r="D1625" s="143" t="s">
        <v>75</v>
      </c>
      <c r="E1625" s="45" t="s">
        <v>347</v>
      </c>
      <c r="F1625" s="19" t="s">
        <v>15</v>
      </c>
      <c r="G1625" s="192">
        <f t="shared" ref="G1625:H1626" si="448">G1626</f>
        <v>200</v>
      </c>
      <c r="H1625" s="192">
        <f t="shared" si="448"/>
        <v>200</v>
      </c>
    </row>
    <row r="1626" spans="1:8" ht="31.4" x14ac:dyDescent="0.2">
      <c r="A1626" s="68" t="s">
        <v>17</v>
      </c>
      <c r="B1626" s="144">
        <v>916</v>
      </c>
      <c r="C1626" s="143" t="s">
        <v>65</v>
      </c>
      <c r="D1626" s="143" t="s">
        <v>75</v>
      </c>
      <c r="E1626" s="45" t="s">
        <v>347</v>
      </c>
      <c r="F1626" s="19" t="s">
        <v>16</v>
      </c>
      <c r="G1626" s="203">
        <f t="shared" si="448"/>
        <v>200</v>
      </c>
      <c r="H1626" s="203">
        <f t="shared" si="448"/>
        <v>200</v>
      </c>
    </row>
    <row r="1627" spans="1:8" x14ac:dyDescent="0.2">
      <c r="A1627" s="41" t="s">
        <v>828</v>
      </c>
      <c r="B1627" s="144">
        <v>916</v>
      </c>
      <c r="C1627" s="143" t="s">
        <v>65</v>
      </c>
      <c r="D1627" s="143" t="s">
        <v>75</v>
      </c>
      <c r="E1627" s="45" t="s">
        <v>347</v>
      </c>
      <c r="F1627" s="143" t="s">
        <v>128</v>
      </c>
      <c r="G1627" s="203">
        <v>200</v>
      </c>
      <c r="H1627" s="203">
        <v>200</v>
      </c>
    </row>
    <row r="1628" spans="1:8" ht="47.05" x14ac:dyDescent="0.2">
      <c r="A1628" s="46" t="s">
        <v>273</v>
      </c>
      <c r="B1628" s="7">
        <v>916</v>
      </c>
      <c r="C1628" s="32" t="s">
        <v>65</v>
      </c>
      <c r="D1628" s="32" t="s">
        <v>75</v>
      </c>
      <c r="E1628" s="52" t="s">
        <v>349</v>
      </c>
      <c r="F1628" s="63"/>
      <c r="G1628" s="221">
        <f t="shared" ref="G1628:H1630" si="449">G1629</f>
        <v>170</v>
      </c>
      <c r="H1628" s="221">
        <f t="shared" si="449"/>
        <v>170</v>
      </c>
    </row>
    <row r="1629" spans="1:8" ht="28.55" customHeight="1" x14ac:dyDescent="0.2">
      <c r="A1629" s="57" t="s">
        <v>178</v>
      </c>
      <c r="B1629" s="6">
        <v>916</v>
      </c>
      <c r="C1629" s="142" t="s">
        <v>65</v>
      </c>
      <c r="D1629" s="142" t="s">
        <v>75</v>
      </c>
      <c r="E1629" s="61" t="s">
        <v>350</v>
      </c>
      <c r="F1629" s="142"/>
      <c r="G1629" s="222">
        <f t="shared" si="449"/>
        <v>170</v>
      </c>
      <c r="H1629" s="222">
        <f t="shared" si="449"/>
        <v>170</v>
      </c>
    </row>
    <row r="1630" spans="1:8" x14ac:dyDescent="0.2">
      <c r="A1630" s="58" t="s">
        <v>179</v>
      </c>
      <c r="B1630" s="36">
        <v>916</v>
      </c>
      <c r="C1630" s="37" t="s">
        <v>65</v>
      </c>
      <c r="D1630" s="37" t="s">
        <v>75</v>
      </c>
      <c r="E1630" s="53" t="s">
        <v>351</v>
      </c>
      <c r="F1630" s="37"/>
      <c r="G1630" s="214">
        <f t="shared" si="449"/>
        <v>170</v>
      </c>
      <c r="H1630" s="214">
        <f t="shared" si="449"/>
        <v>170</v>
      </c>
    </row>
    <row r="1631" spans="1:8" x14ac:dyDescent="0.2">
      <c r="A1631" s="68" t="s">
        <v>22</v>
      </c>
      <c r="B1631" s="144">
        <v>916</v>
      </c>
      <c r="C1631" s="143" t="s">
        <v>65</v>
      </c>
      <c r="D1631" s="143" t="s">
        <v>75</v>
      </c>
      <c r="E1631" s="45" t="s">
        <v>351</v>
      </c>
      <c r="F1631" s="19" t="s">
        <v>15</v>
      </c>
      <c r="G1631" s="203">
        <f t="shared" ref="G1631:H1632" si="450">G1632</f>
        <v>170</v>
      </c>
      <c r="H1631" s="203">
        <f t="shared" si="450"/>
        <v>170</v>
      </c>
    </row>
    <row r="1632" spans="1:8" ht="31.4" x14ac:dyDescent="0.2">
      <c r="A1632" s="68" t="s">
        <v>17</v>
      </c>
      <c r="B1632" s="144">
        <v>916</v>
      </c>
      <c r="C1632" s="143" t="s">
        <v>65</v>
      </c>
      <c r="D1632" s="143" t="s">
        <v>75</v>
      </c>
      <c r="E1632" s="45" t="s">
        <v>351</v>
      </c>
      <c r="F1632" s="19" t="s">
        <v>16</v>
      </c>
      <c r="G1632" s="203">
        <f t="shared" si="450"/>
        <v>170</v>
      </c>
      <c r="H1632" s="203">
        <f t="shared" si="450"/>
        <v>170</v>
      </c>
    </row>
    <row r="1633" spans="1:8" x14ac:dyDescent="0.2">
      <c r="A1633" s="41" t="s">
        <v>828</v>
      </c>
      <c r="B1633" s="144">
        <v>916</v>
      </c>
      <c r="C1633" s="143" t="s">
        <v>65</v>
      </c>
      <c r="D1633" s="143" t="s">
        <v>75</v>
      </c>
      <c r="E1633" s="45" t="s">
        <v>351</v>
      </c>
      <c r="F1633" s="143" t="s">
        <v>128</v>
      </c>
      <c r="G1633" s="203">
        <v>170</v>
      </c>
      <c r="H1633" s="203">
        <v>170</v>
      </c>
    </row>
    <row r="1634" spans="1:8" ht="16.399999999999999" x14ac:dyDescent="0.2">
      <c r="A1634" s="57" t="s">
        <v>181</v>
      </c>
      <c r="B1634" s="6">
        <v>916</v>
      </c>
      <c r="C1634" s="142" t="s">
        <v>65</v>
      </c>
      <c r="D1634" s="142" t="s">
        <v>75</v>
      </c>
      <c r="E1634" s="142" t="s">
        <v>268</v>
      </c>
      <c r="F1634" s="142"/>
      <c r="G1634" s="222">
        <f>G1636+G1649+G1654</f>
        <v>45064</v>
      </c>
      <c r="H1634" s="222">
        <f>H1636+H1649+H1654</f>
        <v>45064</v>
      </c>
    </row>
    <row r="1635" spans="1:8" ht="31.4" x14ac:dyDescent="0.2">
      <c r="A1635" s="46" t="s">
        <v>267</v>
      </c>
      <c r="B1635" s="6">
        <v>916</v>
      </c>
      <c r="C1635" s="32" t="s">
        <v>65</v>
      </c>
      <c r="D1635" s="32" t="s">
        <v>75</v>
      </c>
      <c r="E1635" s="52" t="s">
        <v>283</v>
      </c>
      <c r="F1635" s="143"/>
      <c r="G1635" s="221">
        <f>G1636+G1649+G1654</f>
        <v>45064</v>
      </c>
      <c r="H1635" s="221">
        <f>H1636+H1649+H1654</f>
        <v>45064</v>
      </c>
    </row>
    <row r="1636" spans="1:8" x14ac:dyDescent="0.2">
      <c r="A1636" s="58" t="s">
        <v>600</v>
      </c>
      <c r="B1636" s="36">
        <v>916</v>
      </c>
      <c r="C1636" s="37" t="s">
        <v>65</v>
      </c>
      <c r="D1636" s="37" t="s">
        <v>75</v>
      </c>
      <c r="E1636" s="37" t="s">
        <v>360</v>
      </c>
      <c r="F1636" s="37"/>
      <c r="G1636" s="214">
        <f>G1637+G1642+G1646</f>
        <v>32264</v>
      </c>
      <c r="H1636" s="214">
        <f>H1637+H1642+H1646</f>
        <v>32264</v>
      </c>
    </row>
    <row r="1637" spans="1:8" ht="47.05" x14ac:dyDescent="0.2">
      <c r="A1637" s="41" t="s">
        <v>265</v>
      </c>
      <c r="B1637" s="144">
        <v>916</v>
      </c>
      <c r="C1637" s="143" t="s">
        <v>65</v>
      </c>
      <c r="D1637" s="143" t="s">
        <v>75</v>
      </c>
      <c r="E1637" s="143" t="s">
        <v>360</v>
      </c>
      <c r="F1637" s="143">
        <v>100</v>
      </c>
      <c r="G1637" s="203">
        <f>G1638</f>
        <v>29131</v>
      </c>
      <c r="H1637" s="203">
        <f>H1638</f>
        <v>29131</v>
      </c>
    </row>
    <row r="1638" spans="1:8" x14ac:dyDescent="0.2">
      <c r="A1638" s="41" t="s">
        <v>8</v>
      </c>
      <c r="B1638" s="144">
        <v>916</v>
      </c>
      <c r="C1638" s="143" t="s">
        <v>65</v>
      </c>
      <c r="D1638" s="143" t="s">
        <v>75</v>
      </c>
      <c r="E1638" s="143" t="s">
        <v>360</v>
      </c>
      <c r="F1638" s="143">
        <v>120</v>
      </c>
      <c r="G1638" s="203">
        <f>SUM(G1639:G1641)</f>
        <v>29131</v>
      </c>
      <c r="H1638" s="203">
        <f>SUM(H1639:H1641)</f>
        <v>29131</v>
      </c>
    </row>
    <row r="1639" spans="1:8" x14ac:dyDescent="0.2">
      <c r="A1639" s="38" t="s">
        <v>412</v>
      </c>
      <c r="B1639" s="144">
        <v>916</v>
      </c>
      <c r="C1639" s="143" t="s">
        <v>65</v>
      </c>
      <c r="D1639" s="143" t="s">
        <v>75</v>
      </c>
      <c r="E1639" s="143" t="s">
        <v>360</v>
      </c>
      <c r="F1639" s="143" t="s">
        <v>126</v>
      </c>
      <c r="G1639" s="193">
        <v>16770</v>
      </c>
      <c r="H1639" s="193">
        <v>16770</v>
      </c>
    </row>
    <row r="1640" spans="1:8" ht="31.4" x14ac:dyDescent="0.2">
      <c r="A1640" s="38" t="s">
        <v>124</v>
      </c>
      <c r="B1640" s="144">
        <v>916</v>
      </c>
      <c r="C1640" s="143" t="s">
        <v>65</v>
      </c>
      <c r="D1640" s="143" t="s">
        <v>75</v>
      </c>
      <c r="E1640" s="143" t="s">
        <v>360</v>
      </c>
      <c r="F1640" s="143" t="s">
        <v>127</v>
      </c>
      <c r="G1640" s="193">
        <v>5604</v>
      </c>
      <c r="H1640" s="193">
        <v>5604</v>
      </c>
    </row>
    <row r="1641" spans="1:8" ht="47.05" x14ac:dyDescent="0.2">
      <c r="A1641" s="38" t="s">
        <v>204</v>
      </c>
      <c r="B1641" s="144">
        <v>916</v>
      </c>
      <c r="C1641" s="143" t="s">
        <v>65</v>
      </c>
      <c r="D1641" s="143" t="s">
        <v>75</v>
      </c>
      <c r="E1641" s="143" t="s">
        <v>360</v>
      </c>
      <c r="F1641" s="143" t="s">
        <v>207</v>
      </c>
      <c r="G1641" s="193">
        <v>6757</v>
      </c>
      <c r="H1641" s="193">
        <v>6757</v>
      </c>
    </row>
    <row r="1642" spans="1:8" x14ac:dyDescent="0.2">
      <c r="A1642" s="41" t="s">
        <v>22</v>
      </c>
      <c r="B1642" s="144">
        <v>916</v>
      </c>
      <c r="C1642" s="143" t="s">
        <v>65</v>
      </c>
      <c r="D1642" s="143" t="s">
        <v>75</v>
      </c>
      <c r="E1642" s="143" t="s">
        <v>360</v>
      </c>
      <c r="F1642" s="143">
        <v>200</v>
      </c>
      <c r="G1642" s="203">
        <f>G1643</f>
        <v>3081</v>
      </c>
      <c r="H1642" s="203">
        <f>H1643</f>
        <v>3081</v>
      </c>
    </row>
    <row r="1643" spans="1:8" ht="31.4" x14ac:dyDescent="0.2">
      <c r="A1643" s="41" t="s">
        <v>17</v>
      </c>
      <c r="B1643" s="144">
        <v>916</v>
      </c>
      <c r="C1643" s="143" t="s">
        <v>65</v>
      </c>
      <c r="D1643" s="143" t="s">
        <v>75</v>
      </c>
      <c r="E1643" s="143" t="s">
        <v>360</v>
      </c>
      <c r="F1643" s="143">
        <v>240</v>
      </c>
      <c r="G1643" s="203">
        <f>G1644+G1645</f>
        <v>3081</v>
      </c>
      <c r="H1643" s="203">
        <f>H1644+H1645</f>
        <v>3081</v>
      </c>
    </row>
    <row r="1644" spans="1:8" ht="31.4" x14ac:dyDescent="0.2">
      <c r="A1644" s="41" t="s">
        <v>467</v>
      </c>
      <c r="B1644" s="144">
        <v>916</v>
      </c>
      <c r="C1644" s="143" t="s">
        <v>65</v>
      </c>
      <c r="D1644" s="143" t="s">
        <v>75</v>
      </c>
      <c r="E1644" s="143" t="s">
        <v>360</v>
      </c>
      <c r="F1644" s="143" t="s">
        <v>468</v>
      </c>
      <c r="G1644" s="193">
        <v>718</v>
      </c>
      <c r="H1644" s="193">
        <v>718</v>
      </c>
    </row>
    <row r="1645" spans="1:8" x14ac:dyDescent="0.2">
      <c r="A1645" s="41" t="s">
        <v>828</v>
      </c>
      <c r="B1645" s="144">
        <v>916</v>
      </c>
      <c r="C1645" s="143" t="s">
        <v>65</v>
      </c>
      <c r="D1645" s="143" t="s">
        <v>75</v>
      </c>
      <c r="E1645" s="143" t="s">
        <v>360</v>
      </c>
      <c r="F1645" s="143" t="s">
        <v>128</v>
      </c>
      <c r="G1645" s="193">
        <v>2363</v>
      </c>
      <c r="H1645" s="193">
        <v>2363</v>
      </c>
    </row>
    <row r="1646" spans="1:8" x14ac:dyDescent="0.2">
      <c r="A1646" s="41" t="s">
        <v>13</v>
      </c>
      <c r="B1646" s="144">
        <v>916</v>
      </c>
      <c r="C1646" s="143" t="s">
        <v>65</v>
      </c>
      <c r="D1646" s="143" t="s">
        <v>75</v>
      </c>
      <c r="E1646" s="143" t="s">
        <v>360</v>
      </c>
      <c r="F1646" s="143">
        <v>800</v>
      </c>
      <c r="G1646" s="203">
        <f t="shared" ref="G1646:H1646" si="451">G1647</f>
        <v>52</v>
      </c>
      <c r="H1646" s="203">
        <f t="shared" si="451"/>
        <v>52</v>
      </c>
    </row>
    <row r="1647" spans="1:8" x14ac:dyDescent="0.2">
      <c r="A1647" s="41" t="s">
        <v>34</v>
      </c>
      <c r="B1647" s="144">
        <v>916</v>
      </c>
      <c r="C1647" s="143" t="s">
        <v>65</v>
      </c>
      <c r="D1647" s="143" t="s">
        <v>75</v>
      </c>
      <c r="E1647" s="143" t="s">
        <v>360</v>
      </c>
      <c r="F1647" s="143">
        <v>850</v>
      </c>
      <c r="G1647" s="203">
        <f>G1648</f>
        <v>52</v>
      </c>
      <c r="H1647" s="203">
        <f>H1648</f>
        <v>52</v>
      </c>
    </row>
    <row r="1648" spans="1:8" x14ac:dyDescent="0.2">
      <c r="A1648" s="41" t="s">
        <v>125</v>
      </c>
      <c r="B1648" s="144">
        <v>916</v>
      </c>
      <c r="C1648" s="143" t="s">
        <v>65</v>
      </c>
      <c r="D1648" s="143" t="s">
        <v>75</v>
      </c>
      <c r="E1648" s="143" t="s">
        <v>360</v>
      </c>
      <c r="F1648" s="143" t="s">
        <v>129</v>
      </c>
      <c r="G1648" s="193">
        <v>52</v>
      </c>
      <c r="H1648" s="193">
        <v>52</v>
      </c>
    </row>
    <row r="1649" spans="1:8" ht="16.399999999999999" x14ac:dyDescent="0.2">
      <c r="A1649" s="57" t="s">
        <v>182</v>
      </c>
      <c r="B1649" s="6">
        <v>916</v>
      </c>
      <c r="C1649" s="142" t="s">
        <v>65</v>
      </c>
      <c r="D1649" s="142" t="s">
        <v>75</v>
      </c>
      <c r="E1649" s="61" t="s">
        <v>269</v>
      </c>
      <c r="F1649" s="32"/>
      <c r="G1649" s="221">
        <f t="shared" ref="G1649:H1650" si="452">G1650</f>
        <v>150</v>
      </c>
      <c r="H1649" s="221">
        <f t="shared" si="452"/>
        <v>150</v>
      </c>
    </row>
    <row r="1650" spans="1:8" x14ac:dyDescent="0.2">
      <c r="A1650" s="58" t="s">
        <v>140</v>
      </c>
      <c r="B1650" s="36">
        <v>916</v>
      </c>
      <c r="C1650" s="37" t="s">
        <v>65</v>
      </c>
      <c r="D1650" s="37" t="s">
        <v>75</v>
      </c>
      <c r="E1650" s="53" t="s">
        <v>270</v>
      </c>
      <c r="F1650" s="37"/>
      <c r="G1650" s="214">
        <f t="shared" si="452"/>
        <v>150</v>
      </c>
      <c r="H1650" s="214">
        <f t="shared" si="452"/>
        <v>150</v>
      </c>
    </row>
    <row r="1651" spans="1:8" x14ac:dyDescent="0.2">
      <c r="A1651" s="68" t="s">
        <v>22</v>
      </c>
      <c r="B1651" s="144">
        <v>916</v>
      </c>
      <c r="C1651" s="143" t="s">
        <v>65</v>
      </c>
      <c r="D1651" s="143" t="s">
        <v>75</v>
      </c>
      <c r="E1651" s="45" t="s">
        <v>270</v>
      </c>
      <c r="F1651" s="19" t="s">
        <v>15</v>
      </c>
      <c r="G1651" s="203">
        <f t="shared" ref="G1651:H1652" si="453">G1652</f>
        <v>150</v>
      </c>
      <c r="H1651" s="203">
        <f t="shared" si="453"/>
        <v>150</v>
      </c>
    </row>
    <row r="1652" spans="1:8" ht="31.4" x14ac:dyDescent="0.2">
      <c r="A1652" s="68" t="s">
        <v>17</v>
      </c>
      <c r="B1652" s="144">
        <v>916</v>
      </c>
      <c r="C1652" s="143" t="s">
        <v>65</v>
      </c>
      <c r="D1652" s="143" t="s">
        <v>75</v>
      </c>
      <c r="E1652" s="45" t="s">
        <v>270</v>
      </c>
      <c r="F1652" s="19" t="s">
        <v>16</v>
      </c>
      <c r="G1652" s="203">
        <f t="shared" si="453"/>
        <v>150</v>
      </c>
      <c r="H1652" s="203">
        <f t="shared" si="453"/>
        <v>150</v>
      </c>
    </row>
    <row r="1653" spans="1:8" ht="31.4" x14ac:dyDescent="0.2">
      <c r="A1653" s="41" t="s">
        <v>467</v>
      </c>
      <c r="B1653" s="144">
        <v>916</v>
      </c>
      <c r="C1653" s="143" t="s">
        <v>65</v>
      </c>
      <c r="D1653" s="143" t="s">
        <v>75</v>
      </c>
      <c r="E1653" s="45" t="s">
        <v>270</v>
      </c>
      <c r="F1653" s="143" t="s">
        <v>468</v>
      </c>
      <c r="G1653" s="203">
        <v>150</v>
      </c>
      <c r="H1653" s="203">
        <v>150</v>
      </c>
    </row>
    <row r="1654" spans="1:8" ht="16.399999999999999" x14ac:dyDescent="0.2">
      <c r="A1654" s="57" t="s">
        <v>653</v>
      </c>
      <c r="B1654" s="6">
        <v>916</v>
      </c>
      <c r="C1654" s="142" t="s">
        <v>65</v>
      </c>
      <c r="D1654" s="142" t="s">
        <v>75</v>
      </c>
      <c r="E1654" s="142" t="s">
        <v>361</v>
      </c>
      <c r="F1654" s="142"/>
      <c r="G1654" s="222">
        <f>G1655+G1660+G1664</f>
        <v>12650</v>
      </c>
      <c r="H1654" s="222">
        <f>H1655+H1660+H1664</f>
        <v>12650</v>
      </c>
    </row>
    <row r="1655" spans="1:8" ht="47.05" x14ac:dyDescent="0.2">
      <c r="A1655" s="68" t="s">
        <v>29</v>
      </c>
      <c r="B1655" s="144">
        <v>916</v>
      </c>
      <c r="C1655" s="143" t="s">
        <v>65</v>
      </c>
      <c r="D1655" s="143" t="s">
        <v>75</v>
      </c>
      <c r="E1655" s="55" t="s">
        <v>361</v>
      </c>
      <c r="F1655" s="143" t="s">
        <v>30</v>
      </c>
      <c r="G1655" s="203">
        <f>G1656</f>
        <v>12037</v>
      </c>
      <c r="H1655" s="203">
        <f>H1656</f>
        <v>12037</v>
      </c>
    </row>
    <row r="1656" spans="1:8" x14ac:dyDescent="0.2">
      <c r="A1656" s="68" t="s">
        <v>32</v>
      </c>
      <c r="B1656" s="144">
        <v>916</v>
      </c>
      <c r="C1656" s="143" t="s">
        <v>65</v>
      </c>
      <c r="D1656" s="143" t="s">
        <v>75</v>
      </c>
      <c r="E1656" s="55" t="s">
        <v>361</v>
      </c>
      <c r="F1656" s="143" t="s">
        <v>31</v>
      </c>
      <c r="G1656" s="203">
        <f>SUM(G1657:G1659)</f>
        <v>12037</v>
      </c>
      <c r="H1656" s="203">
        <f>SUM(H1657:H1659)</f>
        <v>12037</v>
      </c>
    </row>
    <row r="1657" spans="1:8" x14ac:dyDescent="0.2">
      <c r="A1657" s="38" t="s">
        <v>292</v>
      </c>
      <c r="B1657" s="144">
        <v>916</v>
      </c>
      <c r="C1657" s="143" t="s">
        <v>65</v>
      </c>
      <c r="D1657" s="143" t="s">
        <v>75</v>
      </c>
      <c r="E1657" s="55" t="s">
        <v>361</v>
      </c>
      <c r="F1657" s="143" t="s">
        <v>132</v>
      </c>
      <c r="G1657" s="193">
        <v>9244</v>
      </c>
      <c r="H1657" s="193">
        <v>9244</v>
      </c>
    </row>
    <row r="1658" spans="1:8" ht="31.4" x14ac:dyDescent="0.2">
      <c r="A1658" s="38" t="s">
        <v>131</v>
      </c>
      <c r="B1658" s="144">
        <v>916</v>
      </c>
      <c r="C1658" s="143" t="s">
        <v>65</v>
      </c>
      <c r="D1658" s="143" t="s">
        <v>75</v>
      </c>
      <c r="E1658" s="55" t="s">
        <v>361</v>
      </c>
      <c r="F1658" s="143" t="s">
        <v>133</v>
      </c>
      <c r="G1658" s="193">
        <v>1</v>
      </c>
      <c r="H1658" s="193">
        <v>1</v>
      </c>
    </row>
    <row r="1659" spans="1:8" ht="31.4" x14ac:dyDescent="0.2">
      <c r="A1659" s="38" t="s">
        <v>221</v>
      </c>
      <c r="B1659" s="144">
        <v>916</v>
      </c>
      <c r="C1659" s="143" t="s">
        <v>65</v>
      </c>
      <c r="D1659" s="143" t="s">
        <v>75</v>
      </c>
      <c r="E1659" s="55" t="s">
        <v>361</v>
      </c>
      <c r="F1659" s="143" t="s">
        <v>231</v>
      </c>
      <c r="G1659" s="193">
        <v>2792</v>
      </c>
      <c r="H1659" s="193">
        <v>2792</v>
      </c>
    </row>
    <row r="1660" spans="1:8" x14ac:dyDescent="0.2">
      <c r="A1660" s="41" t="s">
        <v>22</v>
      </c>
      <c r="B1660" s="144">
        <v>916</v>
      </c>
      <c r="C1660" s="143" t="s">
        <v>65</v>
      </c>
      <c r="D1660" s="143" t="s">
        <v>75</v>
      </c>
      <c r="E1660" s="55" t="s">
        <v>361</v>
      </c>
      <c r="F1660" s="143">
        <v>200</v>
      </c>
      <c r="G1660" s="203">
        <f t="shared" ref="G1660:H1660" si="454">G1661</f>
        <v>598</v>
      </c>
      <c r="H1660" s="203">
        <f t="shared" si="454"/>
        <v>598</v>
      </c>
    </row>
    <row r="1661" spans="1:8" ht="31.4" x14ac:dyDescent="0.2">
      <c r="A1661" s="41" t="s">
        <v>17</v>
      </c>
      <c r="B1661" s="144">
        <v>916</v>
      </c>
      <c r="C1661" s="143" t="s">
        <v>65</v>
      </c>
      <c r="D1661" s="143" t="s">
        <v>75</v>
      </c>
      <c r="E1661" s="55" t="s">
        <v>361</v>
      </c>
      <c r="F1661" s="143">
        <v>240</v>
      </c>
      <c r="G1661" s="203">
        <f>G1662+G1663</f>
        <v>598</v>
      </c>
      <c r="H1661" s="203">
        <f>H1662+H1663</f>
        <v>598</v>
      </c>
    </row>
    <row r="1662" spans="1:8" ht="31.4" x14ac:dyDescent="0.2">
      <c r="A1662" s="41" t="s">
        <v>467</v>
      </c>
      <c r="B1662" s="144">
        <v>916</v>
      </c>
      <c r="C1662" s="143" t="s">
        <v>65</v>
      </c>
      <c r="D1662" s="143" t="s">
        <v>75</v>
      </c>
      <c r="E1662" s="55" t="s">
        <v>361</v>
      </c>
      <c r="F1662" s="143" t="s">
        <v>468</v>
      </c>
      <c r="G1662" s="193">
        <v>118</v>
      </c>
      <c r="H1662" s="193">
        <v>118</v>
      </c>
    </row>
    <row r="1663" spans="1:8" x14ac:dyDescent="0.2">
      <c r="A1663" s="41" t="s">
        <v>828</v>
      </c>
      <c r="B1663" s="144">
        <v>916</v>
      </c>
      <c r="C1663" s="143" t="s">
        <v>65</v>
      </c>
      <c r="D1663" s="143" t="s">
        <v>75</v>
      </c>
      <c r="E1663" s="55" t="s">
        <v>361</v>
      </c>
      <c r="F1663" s="143" t="s">
        <v>128</v>
      </c>
      <c r="G1663" s="193">
        <v>480</v>
      </c>
      <c r="H1663" s="193">
        <v>480</v>
      </c>
    </row>
    <row r="1664" spans="1:8" x14ac:dyDescent="0.2">
      <c r="A1664" s="41" t="s">
        <v>13</v>
      </c>
      <c r="B1664" s="144">
        <v>916</v>
      </c>
      <c r="C1664" s="143" t="s">
        <v>65</v>
      </c>
      <c r="D1664" s="143" t="s">
        <v>75</v>
      </c>
      <c r="E1664" s="55" t="s">
        <v>361</v>
      </c>
      <c r="F1664" s="143">
        <v>800</v>
      </c>
      <c r="G1664" s="203">
        <f t="shared" ref="G1664:H1664" si="455">G1665</f>
        <v>15</v>
      </c>
      <c r="H1664" s="203">
        <f t="shared" si="455"/>
        <v>15</v>
      </c>
    </row>
    <row r="1665" spans="1:8" x14ac:dyDescent="0.2">
      <c r="A1665" s="41" t="s">
        <v>34</v>
      </c>
      <c r="B1665" s="144">
        <v>916</v>
      </c>
      <c r="C1665" s="143" t="s">
        <v>65</v>
      </c>
      <c r="D1665" s="143" t="s">
        <v>75</v>
      </c>
      <c r="E1665" s="55" t="s">
        <v>361</v>
      </c>
      <c r="F1665" s="143">
        <v>850</v>
      </c>
      <c r="G1665" s="203">
        <f>G1666+G1667</f>
        <v>15</v>
      </c>
      <c r="H1665" s="203">
        <f>H1666+H1667</f>
        <v>15</v>
      </c>
    </row>
    <row r="1666" spans="1:8" x14ac:dyDescent="0.2">
      <c r="A1666" s="41" t="s">
        <v>125</v>
      </c>
      <c r="B1666" s="144">
        <v>916</v>
      </c>
      <c r="C1666" s="143" t="s">
        <v>65</v>
      </c>
      <c r="D1666" s="143" t="s">
        <v>75</v>
      </c>
      <c r="E1666" s="55" t="s">
        <v>361</v>
      </c>
      <c r="F1666" s="19" t="s">
        <v>129</v>
      </c>
      <c r="G1666" s="193">
        <v>10</v>
      </c>
      <c r="H1666" s="193">
        <v>10</v>
      </c>
    </row>
    <row r="1667" spans="1:8" x14ac:dyDescent="0.2">
      <c r="A1667" s="68" t="s">
        <v>134</v>
      </c>
      <c r="B1667" s="144">
        <v>916</v>
      </c>
      <c r="C1667" s="143" t="s">
        <v>65</v>
      </c>
      <c r="D1667" s="143" t="s">
        <v>75</v>
      </c>
      <c r="E1667" s="55" t="s">
        <v>361</v>
      </c>
      <c r="F1667" s="19" t="s">
        <v>135</v>
      </c>
      <c r="G1667" s="193">
        <v>5</v>
      </c>
      <c r="H1667" s="193">
        <v>5</v>
      </c>
    </row>
    <row r="1668" spans="1:8" ht="31.4" x14ac:dyDescent="0.2">
      <c r="A1668" s="31" t="s">
        <v>709</v>
      </c>
      <c r="B1668" s="7">
        <v>916</v>
      </c>
      <c r="C1668" s="32" t="s">
        <v>65</v>
      </c>
      <c r="D1668" s="7" t="s">
        <v>75</v>
      </c>
      <c r="E1668" s="32" t="s">
        <v>210</v>
      </c>
      <c r="F1668" s="32"/>
      <c r="G1668" s="182">
        <f>G1669</f>
        <v>220</v>
      </c>
      <c r="H1668" s="182">
        <f>H1669</f>
        <v>352</v>
      </c>
    </row>
    <row r="1669" spans="1:8" ht="16.399999999999999" x14ac:dyDescent="0.2">
      <c r="A1669" s="141" t="s">
        <v>480</v>
      </c>
      <c r="B1669" s="6">
        <v>916</v>
      </c>
      <c r="C1669" s="142" t="s">
        <v>65</v>
      </c>
      <c r="D1669" s="142" t="s">
        <v>75</v>
      </c>
      <c r="E1669" s="61" t="s">
        <v>484</v>
      </c>
      <c r="F1669" s="37"/>
      <c r="G1669" s="191">
        <f>G1670+G1675</f>
        <v>220</v>
      </c>
      <c r="H1669" s="191">
        <f>H1670+H1675</f>
        <v>352</v>
      </c>
    </row>
    <row r="1670" spans="1:8" ht="34.6" customHeight="1" x14ac:dyDescent="0.2">
      <c r="A1670" s="31" t="s">
        <v>481</v>
      </c>
      <c r="B1670" s="7">
        <v>916</v>
      </c>
      <c r="C1670" s="63" t="s">
        <v>65</v>
      </c>
      <c r="D1670" s="32" t="s">
        <v>75</v>
      </c>
      <c r="E1670" s="52" t="s">
        <v>485</v>
      </c>
      <c r="F1670" s="63"/>
      <c r="G1670" s="182">
        <f t="shared" ref="G1670:H1673" si="456">G1671</f>
        <v>135</v>
      </c>
      <c r="H1670" s="182">
        <f t="shared" si="456"/>
        <v>222</v>
      </c>
    </row>
    <row r="1671" spans="1:8" ht="62.75" x14ac:dyDescent="0.2">
      <c r="A1671" s="35" t="s">
        <v>482</v>
      </c>
      <c r="B1671" s="36">
        <v>916</v>
      </c>
      <c r="C1671" s="37" t="s">
        <v>65</v>
      </c>
      <c r="D1671" s="37" t="s">
        <v>75</v>
      </c>
      <c r="E1671" s="53" t="s">
        <v>486</v>
      </c>
      <c r="F1671" s="37"/>
      <c r="G1671" s="201">
        <f t="shared" si="456"/>
        <v>135</v>
      </c>
      <c r="H1671" s="201">
        <f t="shared" si="456"/>
        <v>222</v>
      </c>
    </row>
    <row r="1672" spans="1:8" x14ac:dyDescent="0.2">
      <c r="A1672" s="67" t="s">
        <v>22</v>
      </c>
      <c r="B1672" s="144">
        <v>916</v>
      </c>
      <c r="C1672" s="19" t="s">
        <v>65</v>
      </c>
      <c r="D1672" s="19" t="s">
        <v>75</v>
      </c>
      <c r="E1672" s="55" t="s">
        <v>486</v>
      </c>
      <c r="F1672" s="143" t="s">
        <v>15</v>
      </c>
      <c r="G1672" s="192">
        <f t="shared" si="456"/>
        <v>135</v>
      </c>
      <c r="H1672" s="192">
        <f t="shared" si="456"/>
        <v>222</v>
      </c>
    </row>
    <row r="1673" spans="1:8" ht="31.4" x14ac:dyDescent="0.2">
      <c r="A1673" s="67" t="s">
        <v>17</v>
      </c>
      <c r="B1673" s="144">
        <v>916</v>
      </c>
      <c r="C1673" s="19" t="s">
        <v>65</v>
      </c>
      <c r="D1673" s="19" t="s">
        <v>75</v>
      </c>
      <c r="E1673" s="55" t="s">
        <v>486</v>
      </c>
      <c r="F1673" s="143" t="s">
        <v>16</v>
      </c>
      <c r="G1673" s="192">
        <f t="shared" si="456"/>
        <v>135</v>
      </c>
      <c r="H1673" s="192">
        <f t="shared" si="456"/>
        <v>222</v>
      </c>
    </row>
    <row r="1674" spans="1:8" x14ac:dyDescent="0.2">
      <c r="A1674" s="38" t="s">
        <v>828</v>
      </c>
      <c r="B1674" s="144">
        <v>916</v>
      </c>
      <c r="C1674" s="19" t="s">
        <v>65</v>
      </c>
      <c r="D1674" s="19" t="s">
        <v>75</v>
      </c>
      <c r="E1674" s="55" t="s">
        <v>486</v>
      </c>
      <c r="F1674" s="143" t="s">
        <v>128</v>
      </c>
      <c r="G1674" s="192">
        <v>135</v>
      </c>
      <c r="H1674" s="192">
        <v>222</v>
      </c>
    </row>
    <row r="1675" spans="1:8" ht="31.4" x14ac:dyDescent="0.2">
      <c r="A1675" s="31" t="s">
        <v>209</v>
      </c>
      <c r="B1675" s="7">
        <v>916</v>
      </c>
      <c r="C1675" s="63" t="s">
        <v>65</v>
      </c>
      <c r="D1675" s="32" t="s">
        <v>75</v>
      </c>
      <c r="E1675" s="52" t="s">
        <v>487</v>
      </c>
      <c r="F1675" s="63"/>
      <c r="G1675" s="182">
        <f t="shared" ref="G1675:H1678" si="457">G1676</f>
        <v>85</v>
      </c>
      <c r="H1675" s="182">
        <f t="shared" si="457"/>
        <v>130</v>
      </c>
    </row>
    <row r="1676" spans="1:8" x14ac:dyDescent="0.2">
      <c r="A1676" s="35" t="s">
        <v>483</v>
      </c>
      <c r="B1676" s="36">
        <v>916</v>
      </c>
      <c r="C1676" s="37" t="s">
        <v>65</v>
      </c>
      <c r="D1676" s="37" t="s">
        <v>75</v>
      </c>
      <c r="E1676" s="53" t="s">
        <v>488</v>
      </c>
      <c r="F1676" s="37"/>
      <c r="G1676" s="201">
        <f t="shared" si="457"/>
        <v>85</v>
      </c>
      <c r="H1676" s="201">
        <f t="shared" si="457"/>
        <v>130</v>
      </c>
    </row>
    <row r="1677" spans="1:8" x14ac:dyDescent="0.2">
      <c r="A1677" s="67" t="s">
        <v>22</v>
      </c>
      <c r="B1677" s="144">
        <v>916</v>
      </c>
      <c r="C1677" s="19" t="s">
        <v>65</v>
      </c>
      <c r="D1677" s="19" t="s">
        <v>75</v>
      </c>
      <c r="E1677" s="53" t="s">
        <v>488</v>
      </c>
      <c r="F1677" s="143" t="s">
        <v>15</v>
      </c>
      <c r="G1677" s="192">
        <f t="shared" si="457"/>
        <v>85</v>
      </c>
      <c r="H1677" s="192">
        <f t="shared" si="457"/>
        <v>130</v>
      </c>
    </row>
    <row r="1678" spans="1:8" ht="31.4" x14ac:dyDescent="0.2">
      <c r="A1678" s="67" t="s">
        <v>17</v>
      </c>
      <c r="B1678" s="144">
        <v>916</v>
      </c>
      <c r="C1678" s="19" t="s">
        <v>65</v>
      </c>
      <c r="D1678" s="19" t="s">
        <v>75</v>
      </c>
      <c r="E1678" s="53" t="s">
        <v>488</v>
      </c>
      <c r="F1678" s="143" t="s">
        <v>16</v>
      </c>
      <c r="G1678" s="192">
        <f t="shared" si="457"/>
        <v>85</v>
      </c>
      <c r="H1678" s="192">
        <f t="shared" si="457"/>
        <v>130</v>
      </c>
    </row>
    <row r="1679" spans="1:8" x14ac:dyDescent="0.2">
      <c r="A1679" s="38" t="s">
        <v>828</v>
      </c>
      <c r="B1679" s="144">
        <v>916</v>
      </c>
      <c r="C1679" s="19" t="s">
        <v>65</v>
      </c>
      <c r="D1679" s="19" t="s">
        <v>75</v>
      </c>
      <c r="E1679" s="55" t="s">
        <v>488</v>
      </c>
      <c r="F1679" s="143" t="s">
        <v>128</v>
      </c>
      <c r="G1679" s="192">
        <v>85</v>
      </c>
      <c r="H1679" s="192">
        <v>130</v>
      </c>
    </row>
    <row r="1680" spans="1:8" ht="18.55" x14ac:dyDescent="0.2">
      <c r="A1680" s="8" t="s">
        <v>99</v>
      </c>
      <c r="B1680" s="7">
        <v>916</v>
      </c>
      <c r="C1680" s="10">
        <v>10</v>
      </c>
      <c r="D1680" s="10" t="s">
        <v>94</v>
      </c>
      <c r="E1680" s="10" t="s">
        <v>92</v>
      </c>
      <c r="F1680" s="10"/>
      <c r="G1680" s="200">
        <f>G1681+G1695</f>
        <v>124682</v>
      </c>
      <c r="H1680" s="200">
        <f>H1681+H1695</f>
        <v>126139</v>
      </c>
    </row>
    <row r="1681" spans="1:8" x14ac:dyDescent="0.2">
      <c r="A1681" s="44" t="s">
        <v>100</v>
      </c>
      <c r="B1681" s="7">
        <v>916</v>
      </c>
      <c r="C1681" s="32">
        <v>10</v>
      </c>
      <c r="D1681" s="32" t="s">
        <v>55</v>
      </c>
      <c r="E1681" s="45" t="s">
        <v>92</v>
      </c>
      <c r="F1681" s="19"/>
      <c r="G1681" s="182">
        <f>G1682</f>
        <v>6147</v>
      </c>
      <c r="H1681" s="182">
        <f>H1682</f>
        <v>4829</v>
      </c>
    </row>
    <row r="1682" spans="1:8" ht="31.4" x14ac:dyDescent="0.2">
      <c r="A1682" s="46" t="s">
        <v>651</v>
      </c>
      <c r="B1682" s="7">
        <v>916</v>
      </c>
      <c r="C1682" s="32" t="s">
        <v>103</v>
      </c>
      <c r="D1682" s="7" t="s">
        <v>55</v>
      </c>
      <c r="E1682" s="32" t="s">
        <v>362</v>
      </c>
      <c r="F1682" s="32"/>
      <c r="G1682" s="182">
        <f>G1683+G1689</f>
        <v>6147</v>
      </c>
      <c r="H1682" s="182">
        <f>H1683+H1689</f>
        <v>4829</v>
      </c>
    </row>
    <row r="1683" spans="1:8" x14ac:dyDescent="0.2">
      <c r="A1683" s="31" t="s">
        <v>586</v>
      </c>
      <c r="B1683" s="7">
        <v>916</v>
      </c>
      <c r="C1683" s="32">
        <v>10</v>
      </c>
      <c r="D1683" s="32" t="s">
        <v>55</v>
      </c>
      <c r="E1683" s="52" t="s">
        <v>439</v>
      </c>
      <c r="F1683" s="63"/>
      <c r="G1683" s="182">
        <f t="shared" ref="G1683:H1687" si="458">G1684</f>
        <v>29</v>
      </c>
      <c r="H1683" s="182">
        <f t="shared" si="458"/>
        <v>29</v>
      </c>
    </row>
    <row r="1684" spans="1:8" ht="31.4" x14ac:dyDescent="0.2">
      <c r="A1684" s="31" t="s">
        <v>433</v>
      </c>
      <c r="B1684" s="7">
        <v>916</v>
      </c>
      <c r="C1684" s="32">
        <v>10</v>
      </c>
      <c r="D1684" s="32" t="s">
        <v>55</v>
      </c>
      <c r="E1684" s="52" t="s">
        <v>445</v>
      </c>
      <c r="F1684" s="63"/>
      <c r="G1684" s="182">
        <f t="shared" si="458"/>
        <v>29</v>
      </c>
      <c r="H1684" s="182">
        <f t="shared" si="458"/>
        <v>29</v>
      </c>
    </row>
    <row r="1685" spans="1:8" ht="47.05" x14ac:dyDescent="0.2">
      <c r="A1685" s="58" t="s">
        <v>622</v>
      </c>
      <c r="B1685" s="36">
        <v>916</v>
      </c>
      <c r="C1685" s="37">
        <v>10</v>
      </c>
      <c r="D1685" s="37" t="s">
        <v>55</v>
      </c>
      <c r="E1685" s="53" t="s">
        <v>449</v>
      </c>
      <c r="F1685" s="86"/>
      <c r="G1685" s="201">
        <f t="shared" si="458"/>
        <v>29</v>
      </c>
      <c r="H1685" s="201">
        <f t="shared" si="458"/>
        <v>29</v>
      </c>
    </row>
    <row r="1686" spans="1:8" x14ac:dyDescent="0.2">
      <c r="A1686" s="41" t="s">
        <v>23</v>
      </c>
      <c r="B1686" s="144">
        <v>916</v>
      </c>
      <c r="C1686" s="143">
        <v>10</v>
      </c>
      <c r="D1686" s="143" t="s">
        <v>55</v>
      </c>
      <c r="E1686" s="55" t="s">
        <v>449</v>
      </c>
      <c r="F1686" s="59">
        <v>300</v>
      </c>
      <c r="G1686" s="202">
        <f t="shared" si="458"/>
        <v>29</v>
      </c>
      <c r="H1686" s="202">
        <f t="shared" si="458"/>
        <v>29</v>
      </c>
    </row>
    <row r="1687" spans="1:8" x14ac:dyDescent="0.2">
      <c r="A1687" s="41" t="s">
        <v>101</v>
      </c>
      <c r="B1687" s="144">
        <v>916</v>
      </c>
      <c r="C1687" s="143">
        <v>10</v>
      </c>
      <c r="D1687" s="143" t="s">
        <v>55</v>
      </c>
      <c r="E1687" s="55" t="s">
        <v>449</v>
      </c>
      <c r="F1687" s="59">
        <v>310</v>
      </c>
      <c r="G1687" s="202">
        <f t="shared" si="458"/>
        <v>29</v>
      </c>
      <c r="H1687" s="202">
        <f t="shared" si="458"/>
        <v>29</v>
      </c>
    </row>
    <row r="1688" spans="1:8" ht="31.4" x14ac:dyDescent="0.2">
      <c r="A1688" s="41" t="s">
        <v>155</v>
      </c>
      <c r="B1688" s="144">
        <v>916</v>
      </c>
      <c r="C1688" s="143">
        <v>10</v>
      </c>
      <c r="D1688" s="143" t="s">
        <v>55</v>
      </c>
      <c r="E1688" s="55" t="s">
        <v>449</v>
      </c>
      <c r="F1688" s="59">
        <v>313</v>
      </c>
      <c r="G1688" s="202">
        <v>29</v>
      </c>
      <c r="H1688" s="202">
        <v>29</v>
      </c>
    </row>
    <row r="1689" spans="1:8" x14ac:dyDescent="0.2">
      <c r="A1689" s="31" t="s">
        <v>437</v>
      </c>
      <c r="B1689" s="7">
        <v>916</v>
      </c>
      <c r="C1689" s="32">
        <v>10</v>
      </c>
      <c r="D1689" s="32" t="s">
        <v>55</v>
      </c>
      <c r="E1689" s="52" t="s">
        <v>458</v>
      </c>
      <c r="F1689" s="93"/>
      <c r="G1689" s="212">
        <f t="shared" ref="G1689:H1693" si="459">G1690</f>
        <v>6118</v>
      </c>
      <c r="H1689" s="212">
        <f t="shared" si="459"/>
        <v>4800</v>
      </c>
    </row>
    <row r="1690" spans="1:8" ht="62.75" x14ac:dyDescent="0.2">
      <c r="A1690" s="31" t="s">
        <v>438</v>
      </c>
      <c r="B1690" s="7">
        <v>916</v>
      </c>
      <c r="C1690" s="32">
        <v>10</v>
      </c>
      <c r="D1690" s="32" t="s">
        <v>55</v>
      </c>
      <c r="E1690" s="52" t="s">
        <v>459</v>
      </c>
      <c r="F1690" s="63"/>
      <c r="G1690" s="182">
        <f>G1691</f>
        <v>6118</v>
      </c>
      <c r="H1690" s="182">
        <f>H1691</f>
        <v>4800</v>
      </c>
    </row>
    <row r="1691" spans="1:8" ht="62.75" x14ac:dyDescent="0.2">
      <c r="A1691" s="58" t="s">
        <v>619</v>
      </c>
      <c r="B1691" s="36">
        <v>916</v>
      </c>
      <c r="C1691" s="37">
        <v>10</v>
      </c>
      <c r="D1691" s="37" t="s">
        <v>55</v>
      </c>
      <c r="E1691" s="53" t="s">
        <v>460</v>
      </c>
      <c r="F1691" s="86"/>
      <c r="G1691" s="217">
        <f t="shared" si="459"/>
        <v>6118</v>
      </c>
      <c r="H1691" s="217">
        <f t="shared" si="459"/>
        <v>4800</v>
      </c>
    </row>
    <row r="1692" spans="1:8" ht="31.4" x14ac:dyDescent="0.2">
      <c r="A1692" s="41" t="s">
        <v>18</v>
      </c>
      <c r="B1692" s="144">
        <v>916</v>
      </c>
      <c r="C1692" s="143">
        <v>10</v>
      </c>
      <c r="D1692" s="143" t="s">
        <v>55</v>
      </c>
      <c r="E1692" s="55" t="s">
        <v>460</v>
      </c>
      <c r="F1692" s="143" t="s">
        <v>20</v>
      </c>
      <c r="G1692" s="202">
        <f t="shared" si="459"/>
        <v>6118</v>
      </c>
      <c r="H1692" s="202">
        <f t="shared" si="459"/>
        <v>4800</v>
      </c>
    </row>
    <row r="1693" spans="1:8" x14ac:dyDescent="0.2">
      <c r="A1693" s="41" t="s">
        <v>25</v>
      </c>
      <c r="B1693" s="144">
        <v>916</v>
      </c>
      <c r="C1693" s="143">
        <v>10</v>
      </c>
      <c r="D1693" s="143" t="s">
        <v>55</v>
      </c>
      <c r="E1693" s="55" t="s">
        <v>460</v>
      </c>
      <c r="F1693" s="143" t="s">
        <v>26</v>
      </c>
      <c r="G1693" s="202">
        <f t="shared" si="459"/>
        <v>6118</v>
      </c>
      <c r="H1693" s="202">
        <f t="shared" si="459"/>
        <v>4800</v>
      </c>
    </row>
    <row r="1694" spans="1:8" x14ac:dyDescent="0.2">
      <c r="A1694" s="41" t="s">
        <v>138</v>
      </c>
      <c r="B1694" s="144">
        <v>916</v>
      </c>
      <c r="C1694" s="143">
        <v>10</v>
      </c>
      <c r="D1694" s="143" t="s">
        <v>55</v>
      </c>
      <c r="E1694" s="55" t="s">
        <v>460</v>
      </c>
      <c r="F1694" s="143" t="s">
        <v>145</v>
      </c>
      <c r="G1694" s="202">
        <v>6118</v>
      </c>
      <c r="H1694" s="202">
        <v>4800</v>
      </c>
    </row>
    <row r="1695" spans="1:8" x14ac:dyDescent="0.2">
      <c r="A1695" s="44" t="s">
        <v>102</v>
      </c>
      <c r="B1695" s="7">
        <v>916</v>
      </c>
      <c r="C1695" s="32">
        <v>10</v>
      </c>
      <c r="D1695" s="32" t="s">
        <v>56</v>
      </c>
      <c r="E1695" s="45" t="s">
        <v>92</v>
      </c>
      <c r="F1695" s="19"/>
      <c r="G1695" s="182">
        <f t="shared" ref="G1695:H1696" si="460">G1696</f>
        <v>118535</v>
      </c>
      <c r="H1695" s="182">
        <f t="shared" si="460"/>
        <v>121310</v>
      </c>
    </row>
    <row r="1696" spans="1:8" ht="31.4" x14ac:dyDescent="0.2">
      <c r="A1696" s="46" t="s">
        <v>642</v>
      </c>
      <c r="B1696" s="7">
        <v>916</v>
      </c>
      <c r="C1696" s="32" t="s">
        <v>103</v>
      </c>
      <c r="D1696" s="7" t="s">
        <v>56</v>
      </c>
      <c r="E1696" s="32" t="s">
        <v>271</v>
      </c>
      <c r="F1696" s="32"/>
      <c r="G1696" s="182">
        <f t="shared" si="460"/>
        <v>118535</v>
      </c>
      <c r="H1696" s="182">
        <f t="shared" si="460"/>
        <v>121310</v>
      </c>
    </row>
    <row r="1697" spans="1:8" ht="16.399999999999999" x14ac:dyDescent="0.2">
      <c r="A1697" s="57" t="s">
        <v>6</v>
      </c>
      <c r="B1697" s="6">
        <v>916</v>
      </c>
      <c r="C1697" s="142" t="s">
        <v>103</v>
      </c>
      <c r="D1697" s="142" t="s">
        <v>56</v>
      </c>
      <c r="E1697" s="142" t="s">
        <v>272</v>
      </c>
      <c r="F1697" s="142"/>
      <c r="G1697" s="191">
        <f>G1698+G1706</f>
        <v>118535</v>
      </c>
      <c r="H1697" s="191">
        <f>H1698+H1706</f>
        <v>121310</v>
      </c>
    </row>
    <row r="1698" spans="1:8" ht="47.05" x14ac:dyDescent="0.2">
      <c r="A1698" s="31" t="s">
        <v>218</v>
      </c>
      <c r="B1698" s="7">
        <v>916</v>
      </c>
      <c r="C1698" s="32" t="s">
        <v>103</v>
      </c>
      <c r="D1698" s="32" t="s">
        <v>56</v>
      </c>
      <c r="E1698" s="52" t="s">
        <v>223</v>
      </c>
      <c r="F1698" s="63"/>
      <c r="G1698" s="182">
        <f>G1699</f>
        <v>18346</v>
      </c>
      <c r="H1698" s="182">
        <f>H1699</f>
        <v>21121</v>
      </c>
    </row>
    <row r="1699" spans="1:8" ht="31.4" x14ac:dyDescent="0.2">
      <c r="A1699" s="35" t="s">
        <v>399</v>
      </c>
      <c r="B1699" s="36">
        <v>916</v>
      </c>
      <c r="C1699" s="37" t="s">
        <v>103</v>
      </c>
      <c r="D1699" s="37" t="s">
        <v>56</v>
      </c>
      <c r="E1699" s="53" t="s">
        <v>224</v>
      </c>
      <c r="F1699" s="143"/>
      <c r="G1699" s="201">
        <f>G1700+G1703</f>
        <v>18346</v>
      </c>
      <c r="H1699" s="201">
        <f>H1700+H1703</f>
        <v>21121</v>
      </c>
    </row>
    <row r="1700" spans="1:8" x14ac:dyDescent="0.2">
      <c r="A1700" s="67" t="s">
        <v>22</v>
      </c>
      <c r="B1700" s="144">
        <v>916</v>
      </c>
      <c r="C1700" s="143" t="s">
        <v>103</v>
      </c>
      <c r="D1700" s="143" t="s">
        <v>56</v>
      </c>
      <c r="E1700" s="55" t="s">
        <v>224</v>
      </c>
      <c r="F1700" s="19" t="s">
        <v>15</v>
      </c>
      <c r="G1700" s="192">
        <f t="shared" ref="G1700:H1701" si="461">G1701</f>
        <v>184</v>
      </c>
      <c r="H1700" s="192">
        <f t="shared" si="461"/>
        <v>212</v>
      </c>
    </row>
    <row r="1701" spans="1:8" ht="31.4" x14ac:dyDescent="0.2">
      <c r="A1701" s="67" t="s">
        <v>17</v>
      </c>
      <c r="B1701" s="144">
        <v>916</v>
      </c>
      <c r="C1701" s="143" t="s">
        <v>103</v>
      </c>
      <c r="D1701" s="143" t="s">
        <v>56</v>
      </c>
      <c r="E1701" s="55" t="s">
        <v>224</v>
      </c>
      <c r="F1701" s="19" t="s">
        <v>16</v>
      </c>
      <c r="G1701" s="192">
        <f t="shared" si="461"/>
        <v>184</v>
      </c>
      <c r="H1701" s="192">
        <f t="shared" si="461"/>
        <v>212</v>
      </c>
    </row>
    <row r="1702" spans="1:8" x14ac:dyDescent="0.2">
      <c r="A1702" s="38" t="s">
        <v>828</v>
      </c>
      <c r="B1702" s="144">
        <v>916</v>
      </c>
      <c r="C1702" s="143" t="s">
        <v>103</v>
      </c>
      <c r="D1702" s="143" t="s">
        <v>56</v>
      </c>
      <c r="E1702" s="55" t="s">
        <v>224</v>
      </c>
      <c r="F1702" s="143" t="s">
        <v>128</v>
      </c>
      <c r="G1702" s="192">
        <f>200-16</f>
        <v>184</v>
      </c>
      <c r="H1702" s="192">
        <f>228-16</f>
        <v>212</v>
      </c>
    </row>
    <row r="1703" spans="1:8" x14ac:dyDescent="0.2">
      <c r="A1703" s="38" t="s">
        <v>23</v>
      </c>
      <c r="B1703" s="144">
        <v>916</v>
      </c>
      <c r="C1703" s="143" t="s">
        <v>103</v>
      </c>
      <c r="D1703" s="143" t="s">
        <v>56</v>
      </c>
      <c r="E1703" s="55" t="s">
        <v>224</v>
      </c>
      <c r="F1703" s="59">
        <v>300</v>
      </c>
      <c r="G1703" s="202">
        <f t="shared" ref="G1703:H1704" si="462">G1704</f>
        <v>18162</v>
      </c>
      <c r="H1703" s="202">
        <f t="shared" si="462"/>
        <v>20909</v>
      </c>
    </row>
    <row r="1704" spans="1:8" x14ac:dyDescent="0.2">
      <c r="A1704" s="67" t="s">
        <v>101</v>
      </c>
      <c r="B1704" s="144">
        <v>916</v>
      </c>
      <c r="C1704" s="143" t="s">
        <v>103</v>
      </c>
      <c r="D1704" s="143" t="s">
        <v>56</v>
      </c>
      <c r="E1704" s="55" t="s">
        <v>224</v>
      </c>
      <c r="F1704" s="59">
        <v>310</v>
      </c>
      <c r="G1704" s="202">
        <f t="shared" si="462"/>
        <v>18162</v>
      </c>
      <c r="H1704" s="202">
        <f t="shared" si="462"/>
        <v>20909</v>
      </c>
    </row>
    <row r="1705" spans="1:8" ht="31.4" x14ac:dyDescent="0.2">
      <c r="A1705" s="67" t="s">
        <v>155</v>
      </c>
      <c r="B1705" s="144">
        <v>916</v>
      </c>
      <c r="C1705" s="143" t="s">
        <v>103</v>
      </c>
      <c r="D1705" s="143" t="s">
        <v>56</v>
      </c>
      <c r="E1705" s="55" t="s">
        <v>224</v>
      </c>
      <c r="F1705" s="59">
        <v>313</v>
      </c>
      <c r="G1705" s="202">
        <f>19800-1638</f>
        <v>18162</v>
      </c>
      <c r="H1705" s="202">
        <f>22547-1638</f>
        <v>20909</v>
      </c>
    </row>
    <row r="1706" spans="1:8" ht="47.05" x14ac:dyDescent="0.2">
      <c r="A1706" s="31" t="s">
        <v>219</v>
      </c>
      <c r="B1706" s="7">
        <v>916</v>
      </c>
      <c r="C1706" s="32" t="s">
        <v>103</v>
      </c>
      <c r="D1706" s="32" t="s">
        <v>56</v>
      </c>
      <c r="E1706" s="52" t="s">
        <v>225</v>
      </c>
      <c r="F1706" s="59"/>
      <c r="G1706" s="212">
        <f>G1707</f>
        <v>100189</v>
      </c>
      <c r="H1706" s="212">
        <f>H1707</f>
        <v>100189</v>
      </c>
    </row>
    <row r="1707" spans="1:8" ht="62.75" x14ac:dyDescent="0.2">
      <c r="A1707" s="35" t="s">
        <v>190</v>
      </c>
      <c r="B1707" s="36">
        <v>916</v>
      </c>
      <c r="C1707" s="37" t="s">
        <v>103</v>
      </c>
      <c r="D1707" s="37" t="s">
        <v>56</v>
      </c>
      <c r="E1707" s="53" t="s">
        <v>230</v>
      </c>
      <c r="F1707" s="86"/>
      <c r="G1707" s="217">
        <f>G1708+G1711</f>
        <v>100189</v>
      </c>
      <c r="H1707" s="217">
        <f>H1708+H1711</f>
        <v>100189</v>
      </c>
    </row>
    <row r="1708" spans="1:8" x14ac:dyDescent="0.2">
      <c r="A1708" s="67" t="s">
        <v>22</v>
      </c>
      <c r="B1708" s="144">
        <v>916</v>
      </c>
      <c r="C1708" s="143" t="s">
        <v>103</v>
      </c>
      <c r="D1708" s="143" t="s">
        <v>56</v>
      </c>
      <c r="E1708" s="55" t="s">
        <v>230</v>
      </c>
      <c r="F1708" s="19" t="s">
        <v>15</v>
      </c>
      <c r="G1708" s="192">
        <f t="shared" ref="G1708:H1709" si="463">G1709</f>
        <v>992</v>
      </c>
      <c r="H1708" s="192">
        <f t="shared" si="463"/>
        <v>992</v>
      </c>
    </row>
    <row r="1709" spans="1:8" ht="31.4" x14ac:dyDescent="0.2">
      <c r="A1709" s="67" t="s">
        <v>17</v>
      </c>
      <c r="B1709" s="144">
        <v>916</v>
      </c>
      <c r="C1709" s="143" t="s">
        <v>103</v>
      </c>
      <c r="D1709" s="143" t="s">
        <v>56</v>
      </c>
      <c r="E1709" s="55" t="s">
        <v>230</v>
      </c>
      <c r="F1709" s="19" t="s">
        <v>16</v>
      </c>
      <c r="G1709" s="192">
        <f t="shared" si="463"/>
        <v>992</v>
      </c>
      <c r="H1709" s="192">
        <f t="shared" si="463"/>
        <v>992</v>
      </c>
    </row>
    <row r="1710" spans="1:8" x14ac:dyDescent="0.2">
      <c r="A1710" s="38" t="s">
        <v>828</v>
      </c>
      <c r="B1710" s="144">
        <v>916</v>
      </c>
      <c r="C1710" s="143" t="s">
        <v>103</v>
      </c>
      <c r="D1710" s="143" t="s">
        <v>56</v>
      </c>
      <c r="E1710" s="55" t="s">
        <v>230</v>
      </c>
      <c r="F1710" s="143" t="s">
        <v>128</v>
      </c>
      <c r="G1710" s="203">
        <f>832+160</f>
        <v>992</v>
      </c>
      <c r="H1710" s="203">
        <f>832+160</f>
        <v>992</v>
      </c>
    </row>
    <row r="1711" spans="1:8" x14ac:dyDescent="0.2">
      <c r="A1711" s="38" t="s">
        <v>23</v>
      </c>
      <c r="B1711" s="144">
        <v>916</v>
      </c>
      <c r="C1711" s="143" t="s">
        <v>103</v>
      </c>
      <c r="D1711" s="143" t="s">
        <v>56</v>
      </c>
      <c r="E1711" s="55" t="s">
        <v>230</v>
      </c>
      <c r="F1711" s="59">
        <v>300</v>
      </c>
      <c r="G1711" s="202">
        <f t="shared" ref="G1711:H1712" si="464">G1712</f>
        <v>99197</v>
      </c>
      <c r="H1711" s="202">
        <f t="shared" si="464"/>
        <v>99197</v>
      </c>
    </row>
    <row r="1712" spans="1:8" x14ac:dyDescent="0.2">
      <c r="A1712" s="67" t="s">
        <v>101</v>
      </c>
      <c r="B1712" s="144">
        <v>916</v>
      </c>
      <c r="C1712" s="143" t="s">
        <v>103</v>
      </c>
      <c r="D1712" s="143" t="s">
        <v>56</v>
      </c>
      <c r="E1712" s="55" t="s">
        <v>230</v>
      </c>
      <c r="F1712" s="59">
        <v>310</v>
      </c>
      <c r="G1712" s="202">
        <f t="shared" si="464"/>
        <v>99197</v>
      </c>
      <c r="H1712" s="202">
        <f t="shared" si="464"/>
        <v>99197</v>
      </c>
    </row>
    <row r="1713" spans="1:8" ht="31.4" x14ac:dyDescent="0.2">
      <c r="A1713" s="67" t="s">
        <v>155</v>
      </c>
      <c r="B1713" s="144">
        <v>916</v>
      </c>
      <c r="C1713" s="143" t="s">
        <v>103</v>
      </c>
      <c r="D1713" s="143" t="s">
        <v>56</v>
      </c>
      <c r="E1713" s="55" t="s">
        <v>230</v>
      </c>
      <c r="F1713" s="59">
        <v>313</v>
      </c>
      <c r="G1713" s="202">
        <f>83174+16023</f>
        <v>99197</v>
      </c>
      <c r="H1713" s="202">
        <f>83174+16023</f>
        <v>99197</v>
      </c>
    </row>
    <row r="1714" spans="1:8" s="13" customFormat="1" ht="37.450000000000003" customHeight="1" x14ac:dyDescent="0.2">
      <c r="A1714" s="8" t="s">
        <v>613</v>
      </c>
      <c r="B1714" s="9">
        <v>917</v>
      </c>
      <c r="C1714" s="9"/>
      <c r="D1714" s="9"/>
      <c r="E1714" s="10"/>
      <c r="F1714" s="10"/>
      <c r="G1714" s="200">
        <f t="shared" ref="G1714:H1714" si="465">G1715</f>
        <v>13953</v>
      </c>
      <c r="H1714" s="200">
        <f t="shared" si="465"/>
        <v>13953</v>
      </c>
    </row>
    <row r="1715" spans="1:8" s="66" customFormat="1" x14ac:dyDescent="0.2">
      <c r="A1715" s="33" t="s">
        <v>50</v>
      </c>
      <c r="B1715" s="7">
        <v>917</v>
      </c>
      <c r="C1715" s="32" t="s">
        <v>62</v>
      </c>
      <c r="D1715" s="32"/>
      <c r="E1715" s="32"/>
      <c r="F1715" s="32"/>
      <c r="G1715" s="186">
        <f t="shared" ref="G1715:H1716" si="466">G1716</f>
        <v>13953</v>
      </c>
      <c r="H1715" s="186">
        <f t="shared" si="466"/>
        <v>13953</v>
      </c>
    </row>
    <row r="1716" spans="1:8" s="137" customFormat="1" ht="31.4" x14ac:dyDescent="0.2">
      <c r="A1716" s="44" t="s">
        <v>58</v>
      </c>
      <c r="B1716" s="7">
        <v>917</v>
      </c>
      <c r="C1716" s="32" t="s">
        <v>62</v>
      </c>
      <c r="D1716" s="32" t="s">
        <v>59</v>
      </c>
      <c r="E1716" s="45"/>
      <c r="F1716" s="19"/>
      <c r="G1716" s="182">
        <f t="shared" si="466"/>
        <v>13953</v>
      </c>
      <c r="H1716" s="182">
        <f t="shared" si="466"/>
        <v>13953</v>
      </c>
    </row>
    <row r="1717" spans="1:8" ht="31.4" x14ac:dyDescent="0.2">
      <c r="A1717" s="46" t="s">
        <v>85</v>
      </c>
      <c r="B1717" s="7">
        <v>917</v>
      </c>
      <c r="C1717" s="32" t="s">
        <v>62</v>
      </c>
      <c r="D1717" s="7" t="s">
        <v>59</v>
      </c>
      <c r="E1717" s="32" t="s">
        <v>205</v>
      </c>
      <c r="F1717" s="32"/>
      <c r="G1717" s="182">
        <f>G1718+G1731</f>
        <v>13953</v>
      </c>
      <c r="H1717" s="182">
        <f>H1718+H1731</f>
        <v>13953</v>
      </c>
    </row>
    <row r="1718" spans="1:8" x14ac:dyDescent="0.2">
      <c r="A1718" s="35" t="s">
        <v>1</v>
      </c>
      <c r="B1718" s="36">
        <v>917</v>
      </c>
      <c r="C1718" s="37" t="s">
        <v>51</v>
      </c>
      <c r="D1718" s="37" t="s">
        <v>59</v>
      </c>
      <c r="E1718" s="37" t="s">
        <v>206</v>
      </c>
      <c r="F1718" s="37"/>
      <c r="G1718" s="201">
        <f>G1719+G1724+G1728</f>
        <v>12333</v>
      </c>
      <c r="H1718" s="201">
        <f>H1719+H1724+H1728</f>
        <v>12333</v>
      </c>
    </row>
    <row r="1719" spans="1:8" ht="47.05" x14ac:dyDescent="0.2">
      <c r="A1719" s="38" t="s">
        <v>265</v>
      </c>
      <c r="B1719" s="144">
        <v>917</v>
      </c>
      <c r="C1719" s="143" t="s">
        <v>51</v>
      </c>
      <c r="D1719" s="143" t="s">
        <v>59</v>
      </c>
      <c r="E1719" s="143" t="s">
        <v>206</v>
      </c>
      <c r="F1719" s="143">
        <v>100</v>
      </c>
      <c r="G1719" s="192">
        <f t="shared" ref="G1719:H1719" si="467">G1720</f>
        <v>10713</v>
      </c>
      <c r="H1719" s="192">
        <f t="shared" si="467"/>
        <v>10713</v>
      </c>
    </row>
    <row r="1720" spans="1:8" x14ac:dyDescent="0.2">
      <c r="A1720" s="38" t="s">
        <v>8</v>
      </c>
      <c r="B1720" s="144">
        <v>917</v>
      </c>
      <c r="C1720" s="143" t="s">
        <v>51</v>
      </c>
      <c r="D1720" s="143" t="s">
        <v>59</v>
      </c>
      <c r="E1720" s="143" t="s">
        <v>206</v>
      </c>
      <c r="F1720" s="143">
        <v>120</v>
      </c>
      <c r="G1720" s="192">
        <f>G1721+G1722+G1723</f>
        <v>10713</v>
      </c>
      <c r="H1720" s="192">
        <f>H1721+H1722+H1723</f>
        <v>10713</v>
      </c>
    </row>
    <row r="1721" spans="1:8" x14ac:dyDescent="0.2">
      <c r="A1721" s="38" t="s">
        <v>412</v>
      </c>
      <c r="B1721" s="144">
        <v>917</v>
      </c>
      <c r="C1721" s="143" t="s">
        <v>51</v>
      </c>
      <c r="D1721" s="143" t="s">
        <v>59</v>
      </c>
      <c r="E1721" s="143" t="s">
        <v>206</v>
      </c>
      <c r="F1721" s="143" t="s">
        <v>126</v>
      </c>
      <c r="G1721" s="192">
        <v>5901</v>
      </c>
      <c r="H1721" s="192">
        <v>5901</v>
      </c>
    </row>
    <row r="1722" spans="1:8" ht="31.4" x14ac:dyDescent="0.2">
      <c r="A1722" s="38" t="s">
        <v>124</v>
      </c>
      <c r="B1722" s="144">
        <v>917</v>
      </c>
      <c r="C1722" s="143" t="s">
        <v>51</v>
      </c>
      <c r="D1722" s="143" t="s">
        <v>59</v>
      </c>
      <c r="E1722" s="143" t="s">
        <v>206</v>
      </c>
      <c r="F1722" s="143" t="s">
        <v>127</v>
      </c>
      <c r="G1722" s="192">
        <v>2327</v>
      </c>
      <c r="H1722" s="192">
        <v>2327</v>
      </c>
    </row>
    <row r="1723" spans="1:8" ht="47.05" x14ac:dyDescent="0.2">
      <c r="A1723" s="38" t="s">
        <v>204</v>
      </c>
      <c r="B1723" s="144">
        <v>917</v>
      </c>
      <c r="C1723" s="143" t="s">
        <v>51</v>
      </c>
      <c r="D1723" s="143" t="s">
        <v>59</v>
      </c>
      <c r="E1723" s="143" t="s">
        <v>206</v>
      </c>
      <c r="F1723" s="143" t="s">
        <v>207</v>
      </c>
      <c r="G1723" s="192">
        <v>2485</v>
      </c>
      <c r="H1723" s="192">
        <v>2485</v>
      </c>
    </row>
    <row r="1724" spans="1:8" s="34" customFormat="1" x14ac:dyDescent="0.2">
      <c r="A1724" s="38" t="s">
        <v>22</v>
      </c>
      <c r="B1724" s="144">
        <v>917</v>
      </c>
      <c r="C1724" s="143" t="s">
        <v>51</v>
      </c>
      <c r="D1724" s="143" t="s">
        <v>59</v>
      </c>
      <c r="E1724" s="143" t="s">
        <v>206</v>
      </c>
      <c r="F1724" s="143">
        <v>200</v>
      </c>
      <c r="G1724" s="192">
        <f>G1725</f>
        <v>1500</v>
      </c>
      <c r="H1724" s="192">
        <f>H1725</f>
        <v>1500</v>
      </c>
    </row>
    <row r="1725" spans="1:8" s="18" customFormat="1" ht="31.4" x14ac:dyDescent="0.2">
      <c r="A1725" s="38" t="s">
        <v>17</v>
      </c>
      <c r="B1725" s="144">
        <v>917</v>
      </c>
      <c r="C1725" s="143" t="s">
        <v>51</v>
      </c>
      <c r="D1725" s="143" t="s">
        <v>59</v>
      </c>
      <c r="E1725" s="143" t="s">
        <v>206</v>
      </c>
      <c r="F1725" s="143">
        <v>240</v>
      </c>
      <c r="G1725" s="192">
        <f>G1726+G1727</f>
        <v>1500</v>
      </c>
      <c r="H1725" s="192">
        <f>H1726+H1727</f>
        <v>1500</v>
      </c>
    </row>
    <row r="1726" spans="1:8" s="18" customFormat="1" ht="31.4" x14ac:dyDescent="0.2">
      <c r="A1726" s="41" t="s">
        <v>467</v>
      </c>
      <c r="B1726" s="144">
        <v>917</v>
      </c>
      <c r="C1726" s="143" t="s">
        <v>51</v>
      </c>
      <c r="D1726" s="143" t="s">
        <v>59</v>
      </c>
      <c r="E1726" s="143" t="s">
        <v>206</v>
      </c>
      <c r="F1726" s="143" t="s">
        <v>468</v>
      </c>
      <c r="G1726" s="192">
        <v>686</v>
      </c>
      <c r="H1726" s="192">
        <v>686</v>
      </c>
    </row>
    <row r="1727" spans="1:8" s="18" customFormat="1" x14ac:dyDescent="0.2">
      <c r="A1727" s="38" t="s">
        <v>828</v>
      </c>
      <c r="B1727" s="144">
        <v>917</v>
      </c>
      <c r="C1727" s="143" t="s">
        <v>51</v>
      </c>
      <c r="D1727" s="143" t="s">
        <v>59</v>
      </c>
      <c r="E1727" s="143" t="s">
        <v>206</v>
      </c>
      <c r="F1727" s="143" t="s">
        <v>128</v>
      </c>
      <c r="G1727" s="192">
        <v>814</v>
      </c>
      <c r="H1727" s="192">
        <v>814</v>
      </c>
    </row>
    <row r="1728" spans="1:8" s="18" customFormat="1" x14ac:dyDescent="0.2">
      <c r="A1728" s="38" t="s">
        <v>13</v>
      </c>
      <c r="B1728" s="144">
        <v>917</v>
      </c>
      <c r="C1728" s="143" t="s">
        <v>62</v>
      </c>
      <c r="D1728" s="143" t="s">
        <v>59</v>
      </c>
      <c r="E1728" s="143" t="s">
        <v>206</v>
      </c>
      <c r="F1728" s="143">
        <v>800</v>
      </c>
      <c r="G1728" s="192">
        <f t="shared" ref="G1728:H1728" si="468">G1729</f>
        <v>120</v>
      </c>
      <c r="H1728" s="192">
        <f t="shared" si="468"/>
        <v>120</v>
      </c>
    </row>
    <row r="1729" spans="1:8" s="18" customFormat="1" x14ac:dyDescent="0.2">
      <c r="A1729" s="38" t="s">
        <v>34</v>
      </c>
      <c r="B1729" s="144">
        <v>917</v>
      </c>
      <c r="C1729" s="143" t="s">
        <v>51</v>
      </c>
      <c r="D1729" s="143" t="s">
        <v>59</v>
      </c>
      <c r="E1729" s="143" t="s">
        <v>206</v>
      </c>
      <c r="F1729" s="143">
        <v>850</v>
      </c>
      <c r="G1729" s="192">
        <f>G1730</f>
        <v>120</v>
      </c>
      <c r="H1729" s="192">
        <f>H1730</f>
        <v>120</v>
      </c>
    </row>
    <row r="1730" spans="1:8" s="18" customFormat="1" x14ac:dyDescent="0.2">
      <c r="A1730" s="38" t="s">
        <v>125</v>
      </c>
      <c r="B1730" s="144">
        <v>917</v>
      </c>
      <c r="C1730" s="143" t="s">
        <v>51</v>
      </c>
      <c r="D1730" s="143" t="s">
        <v>59</v>
      </c>
      <c r="E1730" s="143" t="s">
        <v>206</v>
      </c>
      <c r="F1730" s="143" t="s">
        <v>129</v>
      </c>
      <c r="G1730" s="192">
        <v>120</v>
      </c>
      <c r="H1730" s="192">
        <v>120</v>
      </c>
    </row>
    <row r="1731" spans="1:8" s="18" customFormat="1" x14ac:dyDescent="0.2">
      <c r="A1731" s="35" t="s">
        <v>40</v>
      </c>
      <c r="B1731" s="36">
        <v>917</v>
      </c>
      <c r="C1731" s="37" t="s">
        <v>51</v>
      </c>
      <c r="D1731" s="37" t="s">
        <v>59</v>
      </c>
      <c r="E1731" s="37" t="s">
        <v>266</v>
      </c>
      <c r="F1731" s="37"/>
      <c r="G1731" s="201">
        <f t="shared" ref="G1731:H1732" si="469">G1732</f>
        <v>1620</v>
      </c>
      <c r="H1731" s="201">
        <f t="shared" si="469"/>
        <v>1620</v>
      </c>
    </row>
    <row r="1732" spans="1:8" s="18" customFormat="1" ht="47.05" x14ac:dyDescent="0.2">
      <c r="A1732" s="38" t="s">
        <v>265</v>
      </c>
      <c r="B1732" s="144">
        <v>917</v>
      </c>
      <c r="C1732" s="143" t="s">
        <v>51</v>
      </c>
      <c r="D1732" s="143" t="s">
        <v>59</v>
      </c>
      <c r="E1732" s="143" t="s">
        <v>266</v>
      </c>
      <c r="F1732" s="143">
        <v>100</v>
      </c>
      <c r="G1732" s="192">
        <f t="shared" si="469"/>
        <v>1620</v>
      </c>
      <c r="H1732" s="192">
        <f t="shared" si="469"/>
        <v>1620</v>
      </c>
    </row>
    <row r="1733" spans="1:8" s="18" customFormat="1" x14ac:dyDescent="0.2">
      <c r="A1733" s="38" t="s">
        <v>8</v>
      </c>
      <c r="B1733" s="144">
        <v>917</v>
      </c>
      <c r="C1733" s="143" t="s">
        <v>51</v>
      </c>
      <c r="D1733" s="143" t="s">
        <v>59</v>
      </c>
      <c r="E1733" s="143" t="s">
        <v>266</v>
      </c>
      <c r="F1733" s="143">
        <v>120</v>
      </c>
      <c r="G1733" s="192">
        <f>G1734+G1735</f>
        <v>1620</v>
      </c>
      <c r="H1733" s="192">
        <f>H1734+H1735</f>
        <v>1620</v>
      </c>
    </row>
    <row r="1734" spans="1:8" s="18" customFormat="1" x14ac:dyDescent="0.2">
      <c r="A1734" s="38" t="s">
        <v>412</v>
      </c>
      <c r="B1734" s="144">
        <v>917</v>
      </c>
      <c r="C1734" s="143" t="s">
        <v>51</v>
      </c>
      <c r="D1734" s="143" t="s">
        <v>59</v>
      </c>
      <c r="E1734" s="143" t="s">
        <v>266</v>
      </c>
      <c r="F1734" s="143" t="s">
        <v>126</v>
      </c>
      <c r="G1734" s="192">
        <v>1244</v>
      </c>
      <c r="H1734" s="192">
        <v>1244</v>
      </c>
    </row>
    <row r="1735" spans="1:8" s="18" customFormat="1" ht="47.05" x14ac:dyDescent="0.2">
      <c r="A1735" s="38" t="s">
        <v>204</v>
      </c>
      <c r="B1735" s="144">
        <v>917</v>
      </c>
      <c r="C1735" s="143" t="s">
        <v>51</v>
      </c>
      <c r="D1735" s="143" t="s">
        <v>59</v>
      </c>
      <c r="E1735" s="143" t="s">
        <v>266</v>
      </c>
      <c r="F1735" s="143" t="s">
        <v>207</v>
      </c>
      <c r="G1735" s="192">
        <v>376</v>
      </c>
      <c r="H1735" s="192">
        <v>376</v>
      </c>
    </row>
    <row r="1736" spans="1:8" s="13" customFormat="1" ht="37.450000000000003" customHeight="1" x14ac:dyDescent="0.2">
      <c r="A1736" s="8" t="s">
        <v>614</v>
      </c>
      <c r="B1736" s="9">
        <v>919</v>
      </c>
      <c r="C1736" s="9"/>
      <c r="D1736" s="9"/>
      <c r="E1736" s="10"/>
      <c r="F1736" s="10"/>
      <c r="G1736" s="200">
        <f>G1737+G1810+G1825+G1832</f>
        <v>387804</v>
      </c>
      <c r="H1736" s="200">
        <f>H1737+H1810+H1825+H1832</f>
        <v>468122</v>
      </c>
    </row>
    <row r="1737" spans="1:8" s="66" customFormat="1" x14ac:dyDescent="0.2">
      <c r="A1737" s="33" t="s">
        <v>50</v>
      </c>
      <c r="B1737" s="7">
        <v>919</v>
      </c>
      <c r="C1737" s="32" t="s">
        <v>62</v>
      </c>
      <c r="D1737" s="32"/>
      <c r="E1737" s="32"/>
      <c r="F1737" s="32"/>
      <c r="G1737" s="186">
        <f t="shared" ref="G1737:H1737" si="470">G1738+G1784+G1772</f>
        <v>135774</v>
      </c>
      <c r="H1737" s="186">
        <f t="shared" si="470"/>
        <v>135880</v>
      </c>
    </row>
    <row r="1738" spans="1:8" s="85" customFormat="1" ht="31.4" x14ac:dyDescent="0.2">
      <c r="A1738" s="33" t="s">
        <v>58</v>
      </c>
      <c r="B1738" s="7">
        <v>919</v>
      </c>
      <c r="C1738" s="32" t="s">
        <v>51</v>
      </c>
      <c r="D1738" s="32" t="s">
        <v>59</v>
      </c>
      <c r="E1738" s="63"/>
      <c r="F1738" s="60"/>
      <c r="G1738" s="182">
        <f>G1739+G1765</f>
        <v>34210</v>
      </c>
      <c r="H1738" s="182">
        <f>H1739+H1765</f>
        <v>34316</v>
      </c>
    </row>
    <row r="1739" spans="1:8" s="18" customFormat="1" ht="31.4" x14ac:dyDescent="0.2">
      <c r="A1739" s="31" t="s">
        <v>709</v>
      </c>
      <c r="B1739" s="7">
        <v>919</v>
      </c>
      <c r="C1739" s="32" t="s">
        <v>51</v>
      </c>
      <c r="D1739" s="32" t="s">
        <v>59</v>
      </c>
      <c r="E1739" s="63" t="s">
        <v>210</v>
      </c>
      <c r="F1739" s="60"/>
      <c r="G1739" s="182">
        <f>G1740</f>
        <v>30910</v>
      </c>
      <c r="H1739" s="182">
        <f>H1740</f>
        <v>31016</v>
      </c>
    </row>
    <row r="1740" spans="1:8" s="18" customFormat="1" ht="16.399999999999999" x14ac:dyDescent="0.2">
      <c r="A1740" s="141" t="s">
        <v>480</v>
      </c>
      <c r="B1740" s="6">
        <v>919</v>
      </c>
      <c r="C1740" s="142" t="s">
        <v>51</v>
      </c>
      <c r="D1740" s="142" t="s">
        <v>59</v>
      </c>
      <c r="E1740" s="61" t="s">
        <v>484</v>
      </c>
      <c r="F1740" s="37"/>
      <c r="G1740" s="191">
        <f>G1741+G1746+G1751</f>
        <v>30910</v>
      </c>
      <c r="H1740" s="191">
        <f>H1741+H1746+H1751</f>
        <v>31016</v>
      </c>
    </row>
    <row r="1741" spans="1:8" s="18" customFormat="1" ht="40.450000000000003" customHeight="1" x14ac:dyDescent="0.2">
      <c r="A1741" s="31" t="s">
        <v>481</v>
      </c>
      <c r="B1741" s="7">
        <v>919</v>
      </c>
      <c r="C1741" s="32" t="s">
        <v>51</v>
      </c>
      <c r="D1741" s="32" t="s">
        <v>59</v>
      </c>
      <c r="E1741" s="52" t="s">
        <v>485</v>
      </c>
      <c r="F1741" s="63"/>
      <c r="G1741" s="182">
        <f t="shared" ref="G1741:H1744" si="471">G1742</f>
        <v>100</v>
      </c>
      <c r="H1741" s="182">
        <f t="shared" si="471"/>
        <v>186</v>
      </c>
    </row>
    <row r="1742" spans="1:8" s="18" customFormat="1" ht="62.75" x14ac:dyDescent="0.2">
      <c r="A1742" s="35" t="s">
        <v>482</v>
      </c>
      <c r="B1742" s="36">
        <v>919</v>
      </c>
      <c r="C1742" s="37" t="s">
        <v>62</v>
      </c>
      <c r="D1742" s="37" t="s">
        <v>59</v>
      </c>
      <c r="E1742" s="53" t="s">
        <v>486</v>
      </c>
      <c r="F1742" s="37"/>
      <c r="G1742" s="201">
        <f t="shared" si="471"/>
        <v>100</v>
      </c>
      <c r="H1742" s="201">
        <f t="shared" si="471"/>
        <v>186</v>
      </c>
    </row>
    <row r="1743" spans="1:8" s="18" customFormat="1" x14ac:dyDescent="0.2">
      <c r="A1743" s="38" t="s">
        <v>22</v>
      </c>
      <c r="B1743" s="55">
        <v>919</v>
      </c>
      <c r="C1743" s="143" t="s">
        <v>51</v>
      </c>
      <c r="D1743" s="143" t="s">
        <v>59</v>
      </c>
      <c r="E1743" s="55" t="s">
        <v>486</v>
      </c>
      <c r="F1743" s="143" t="s">
        <v>15</v>
      </c>
      <c r="G1743" s="192">
        <f t="shared" si="471"/>
        <v>100</v>
      </c>
      <c r="H1743" s="192">
        <f t="shared" si="471"/>
        <v>186</v>
      </c>
    </row>
    <row r="1744" spans="1:8" s="18" customFormat="1" ht="31.4" x14ac:dyDescent="0.2">
      <c r="A1744" s="38" t="s">
        <v>17</v>
      </c>
      <c r="B1744" s="55">
        <v>919</v>
      </c>
      <c r="C1744" s="143" t="s">
        <v>51</v>
      </c>
      <c r="D1744" s="143" t="s">
        <v>59</v>
      </c>
      <c r="E1744" s="55" t="s">
        <v>486</v>
      </c>
      <c r="F1744" s="143" t="s">
        <v>16</v>
      </c>
      <c r="G1744" s="192">
        <f t="shared" si="471"/>
        <v>100</v>
      </c>
      <c r="H1744" s="192">
        <f t="shared" si="471"/>
        <v>186</v>
      </c>
    </row>
    <row r="1745" spans="1:8" s="18" customFormat="1" x14ac:dyDescent="0.2">
      <c r="A1745" s="38" t="s">
        <v>828</v>
      </c>
      <c r="B1745" s="55">
        <v>919</v>
      </c>
      <c r="C1745" s="143" t="s">
        <v>51</v>
      </c>
      <c r="D1745" s="143" t="s">
        <v>59</v>
      </c>
      <c r="E1745" s="55" t="s">
        <v>486</v>
      </c>
      <c r="F1745" s="143" t="s">
        <v>128</v>
      </c>
      <c r="G1745" s="192">
        <v>100</v>
      </c>
      <c r="H1745" s="192">
        <v>186</v>
      </c>
    </row>
    <row r="1746" spans="1:8" s="18" customFormat="1" ht="31.4" x14ac:dyDescent="0.2">
      <c r="A1746" s="31" t="s">
        <v>209</v>
      </c>
      <c r="B1746" s="52">
        <v>919</v>
      </c>
      <c r="C1746" s="32" t="s">
        <v>51</v>
      </c>
      <c r="D1746" s="32" t="s">
        <v>59</v>
      </c>
      <c r="E1746" s="52" t="s">
        <v>487</v>
      </c>
      <c r="F1746" s="63"/>
      <c r="G1746" s="182">
        <f t="shared" ref="G1746:H1749" si="472">G1747</f>
        <v>50</v>
      </c>
      <c r="H1746" s="182">
        <f t="shared" si="472"/>
        <v>70</v>
      </c>
    </row>
    <row r="1747" spans="1:8" s="18" customFormat="1" x14ac:dyDescent="0.2">
      <c r="A1747" s="35" t="s">
        <v>483</v>
      </c>
      <c r="B1747" s="36">
        <v>919</v>
      </c>
      <c r="C1747" s="37" t="s">
        <v>51</v>
      </c>
      <c r="D1747" s="37" t="s">
        <v>59</v>
      </c>
      <c r="E1747" s="53" t="s">
        <v>488</v>
      </c>
      <c r="F1747" s="37"/>
      <c r="G1747" s="201">
        <f t="shared" si="472"/>
        <v>50</v>
      </c>
      <c r="H1747" s="201">
        <f t="shared" si="472"/>
        <v>70</v>
      </c>
    </row>
    <row r="1748" spans="1:8" s="18" customFormat="1" x14ac:dyDescent="0.2">
      <c r="A1748" s="38" t="s">
        <v>22</v>
      </c>
      <c r="B1748" s="55">
        <v>919</v>
      </c>
      <c r="C1748" s="143" t="s">
        <v>51</v>
      </c>
      <c r="D1748" s="143" t="s">
        <v>59</v>
      </c>
      <c r="E1748" s="55" t="s">
        <v>488</v>
      </c>
      <c r="F1748" s="143" t="s">
        <v>15</v>
      </c>
      <c r="G1748" s="192">
        <f t="shared" si="472"/>
        <v>50</v>
      </c>
      <c r="H1748" s="192">
        <f t="shared" si="472"/>
        <v>70</v>
      </c>
    </row>
    <row r="1749" spans="1:8" s="18" customFormat="1" ht="31.4" x14ac:dyDescent="0.2">
      <c r="A1749" s="38" t="s">
        <v>17</v>
      </c>
      <c r="B1749" s="55">
        <v>919</v>
      </c>
      <c r="C1749" s="143" t="s">
        <v>62</v>
      </c>
      <c r="D1749" s="143" t="s">
        <v>59</v>
      </c>
      <c r="E1749" s="55" t="s">
        <v>488</v>
      </c>
      <c r="F1749" s="143" t="s">
        <v>16</v>
      </c>
      <c r="G1749" s="192">
        <f t="shared" si="472"/>
        <v>50</v>
      </c>
      <c r="H1749" s="192">
        <f t="shared" si="472"/>
        <v>70</v>
      </c>
    </row>
    <row r="1750" spans="1:8" s="18" customFormat="1" x14ac:dyDescent="0.2">
      <c r="A1750" s="38" t="s">
        <v>828</v>
      </c>
      <c r="B1750" s="55">
        <v>919</v>
      </c>
      <c r="C1750" s="143" t="s">
        <v>51</v>
      </c>
      <c r="D1750" s="143" t="s">
        <v>59</v>
      </c>
      <c r="E1750" s="55" t="s">
        <v>488</v>
      </c>
      <c r="F1750" s="143" t="s">
        <v>128</v>
      </c>
      <c r="G1750" s="192">
        <v>50</v>
      </c>
      <c r="H1750" s="192">
        <v>70</v>
      </c>
    </row>
    <row r="1751" spans="1:8" s="18" customFormat="1" ht="31.4" x14ac:dyDescent="0.2">
      <c r="A1751" s="31" t="s">
        <v>501</v>
      </c>
      <c r="B1751" s="52">
        <v>919</v>
      </c>
      <c r="C1751" s="32" t="s">
        <v>51</v>
      </c>
      <c r="D1751" s="32" t="s">
        <v>59</v>
      </c>
      <c r="E1751" s="52" t="s">
        <v>502</v>
      </c>
      <c r="F1751" s="142"/>
      <c r="G1751" s="182">
        <f>G1752</f>
        <v>30760</v>
      </c>
      <c r="H1751" s="182">
        <f>H1752</f>
        <v>30760</v>
      </c>
    </row>
    <row r="1752" spans="1:8" s="18" customFormat="1" x14ac:dyDescent="0.2">
      <c r="A1752" s="35" t="s">
        <v>505</v>
      </c>
      <c r="B1752" s="36">
        <v>919</v>
      </c>
      <c r="C1752" s="37" t="s">
        <v>51</v>
      </c>
      <c r="D1752" s="37" t="s">
        <v>59</v>
      </c>
      <c r="E1752" s="53" t="s">
        <v>510</v>
      </c>
      <c r="F1752" s="37"/>
      <c r="G1752" s="192">
        <f>G1753+G1758+G1762</f>
        <v>30760</v>
      </c>
      <c r="H1752" s="192">
        <f>H1753+H1758+H1762</f>
        <v>30760</v>
      </c>
    </row>
    <row r="1753" spans="1:8" s="18" customFormat="1" ht="47.05" x14ac:dyDescent="0.2">
      <c r="A1753" s="38" t="s">
        <v>265</v>
      </c>
      <c r="B1753" s="144">
        <v>919</v>
      </c>
      <c r="C1753" s="143" t="s">
        <v>51</v>
      </c>
      <c r="D1753" s="143" t="s">
        <v>59</v>
      </c>
      <c r="E1753" s="55" t="s">
        <v>510</v>
      </c>
      <c r="F1753" s="143">
        <v>100</v>
      </c>
      <c r="G1753" s="192">
        <f>G1754</f>
        <v>29259</v>
      </c>
      <c r="H1753" s="192">
        <f>H1754</f>
        <v>29259</v>
      </c>
    </row>
    <row r="1754" spans="1:8" s="18" customFormat="1" x14ac:dyDescent="0.2">
      <c r="A1754" s="38" t="s">
        <v>8</v>
      </c>
      <c r="B1754" s="53">
        <v>919</v>
      </c>
      <c r="C1754" s="37" t="s">
        <v>51</v>
      </c>
      <c r="D1754" s="37" t="s">
        <v>59</v>
      </c>
      <c r="E1754" s="55" t="s">
        <v>510</v>
      </c>
      <c r="F1754" s="143">
        <v>120</v>
      </c>
      <c r="G1754" s="192">
        <f>G1755+G1756+G1757</f>
        <v>29259</v>
      </c>
      <c r="H1754" s="192">
        <f>H1755+H1756+H1757</f>
        <v>29259</v>
      </c>
    </row>
    <row r="1755" spans="1:8" s="18" customFormat="1" x14ac:dyDescent="0.2">
      <c r="A1755" s="38" t="s">
        <v>412</v>
      </c>
      <c r="B1755" s="55">
        <v>919</v>
      </c>
      <c r="C1755" s="143" t="s">
        <v>51</v>
      </c>
      <c r="D1755" s="143" t="s">
        <v>59</v>
      </c>
      <c r="E1755" s="55" t="s">
        <v>510</v>
      </c>
      <c r="F1755" s="143" t="s">
        <v>126</v>
      </c>
      <c r="G1755" s="192">
        <v>16679</v>
      </c>
      <c r="H1755" s="192">
        <v>16679</v>
      </c>
    </row>
    <row r="1756" spans="1:8" s="18" customFormat="1" ht="31.4" x14ac:dyDescent="0.2">
      <c r="A1756" s="38" t="s">
        <v>124</v>
      </c>
      <c r="B1756" s="55">
        <v>919</v>
      </c>
      <c r="C1756" s="143" t="s">
        <v>62</v>
      </c>
      <c r="D1756" s="143" t="s">
        <v>59</v>
      </c>
      <c r="E1756" s="55" t="s">
        <v>510</v>
      </c>
      <c r="F1756" s="143" t="s">
        <v>127</v>
      </c>
      <c r="G1756" s="192">
        <v>5793</v>
      </c>
      <c r="H1756" s="192">
        <v>5793</v>
      </c>
    </row>
    <row r="1757" spans="1:8" s="18" customFormat="1" ht="47.05" x14ac:dyDescent="0.2">
      <c r="A1757" s="38" t="s">
        <v>204</v>
      </c>
      <c r="B1757" s="55">
        <v>919</v>
      </c>
      <c r="C1757" s="143" t="s">
        <v>51</v>
      </c>
      <c r="D1757" s="143" t="s">
        <v>59</v>
      </c>
      <c r="E1757" s="55" t="s">
        <v>510</v>
      </c>
      <c r="F1757" s="143" t="s">
        <v>207</v>
      </c>
      <c r="G1757" s="192">
        <v>6787</v>
      </c>
      <c r="H1757" s="192">
        <v>6787</v>
      </c>
    </row>
    <row r="1758" spans="1:8" s="18" customFormat="1" x14ac:dyDescent="0.2">
      <c r="A1758" s="38" t="s">
        <v>22</v>
      </c>
      <c r="B1758" s="144">
        <v>919</v>
      </c>
      <c r="C1758" s="143" t="s">
        <v>51</v>
      </c>
      <c r="D1758" s="143" t="s">
        <v>59</v>
      </c>
      <c r="E1758" s="55" t="s">
        <v>510</v>
      </c>
      <c r="F1758" s="143">
        <v>200</v>
      </c>
      <c r="G1758" s="192">
        <f t="shared" ref="G1758:H1758" si="473">G1759</f>
        <v>1491</v>
      </c>
      <c r="H1758" s="192">
        <f t="shared" si="473"/>
        <v>1491</v>
      </c>
    </row>
    <row r="1759" spans="1:8" s="34" customFormat="1" ht="31.4" x14ac:dyDescent="0.2">
      <c r="A1759" s="38" t="s">
        <v>17</v>
      </c>
      <c r="B1759" s="55">
        <v>919</v>
      </c>
      <c r="C1759" s="143" t="s">
        <v>51</v>
      </c>
      <c r="D1759" s="143" t="s">
        <v>59</v>
      </c>
      <c r="E1759" s="55" t="s">
        <v>510</v>
      </c>
      <c r="F1759" s="143">
        <v>240</v>
      </c>
      <c r="G1759" s="192">
        <f t="shared" ref="G1759:H1759" si="474">G1760+G1761</f>
        <v>1491</v>
      </c>
      <c r="H1759" s="192">
        <f t="shared" si="474"/>
        <v>1491</v>
      </c>
    </row>
    <row r="1760" spans="1:8" s="34" customFormat="1" ht="31.4" x14ac:dyDescent="0.2">
      <c r="A1760" s="41" t="s">
        <v>467</v>
      </c>
      <c r="B1760" s="55">
        <v>919</v>
      </c>
      <c r="C1760" s="143" t="s">
        <v>51</v>
      </c>
      <c r="D1760" s="143" t="s">
        <v>59</v>
      </c>
      <c r="E1760" s="55" t="s">
        <v>510</v>
      </c>
      <c r="F1760" s="143" t="s">
        <v>468</v>
      </c>
      <c r="G1760" s="192">
        <v>822</v>
      </c>
      <c r="H1760" s="192">
        <v>822</v>
      </c>
    </row>
    <row r="1761" spans="1:16348" s="34" customFormat="1" x14ac:dyDescent="0.2">
      <c r="A1761" s="38" t="s">
        <v>828</v>
      </c>
      <c r="B1761" s="55">
        <v>919</v>
      </c>
      <c r="C1761" s="143" t="s">
        <v>51</v>
      </c>
      <c r="D1761" s="143" t="s">
        <v>59</v>
      </c>
      <c r="E1761" s="55" t="s">
        <v>510</v>
      </c>
      <c r="F1761" s="143" t="s">
        <v>128</v>
      </c>
      <c r="G1761" s="192">
        <v>669</v>
      </c>
      <c r="H1761" s="192">
        <v>669</v>
      </c>
    </row>
    <row r="1762" spans="1:16348" s="34" customFormat="1" x14ac:dyDescent="0.2">
      <c r="A1762" s="38" t="s">
        <v>13</v>
      </c>
      <c r="B1762" s="55">
        <v>919</v>
      </c>
      <c r="C1762" s="143" t="s">
        <v>51</v>
      </c>
      <c r="D1762" s="143" t="s">
        <v>59</v>
      </c>
      <c r="E1762" s="55" t="s">
        <v>510</v>
      </c>
      <c r="F1762" s="143">
        <v>800</v>
      </c>
      <c r="G1762" s="192">
        <f t="shared" ref="G1762:H1763" si="475">G1763</f>
        <v>10</v>
      </c>
      <c r="H1762" s="192">
        <f t="shared" si="475"/>
        <v>10</v>
      </c>
    </row>
    <row r="1763" spans="1:16348" s="34" customFormat="1" x14ac:dyDescent="0.2">
      <c r="A1763" s="38" t="s">
        <v>34</v>
      </c>
      <c r="B1763" s="55">
        <v>919</v>
      </c>
      <c r="C1763" s="143" t="s">
        <v>51</v>
      </c>
      <c r="D1763" s="143" t="s">
        <v>59</v>
      </c>
      <c r="E1763" s="55" t="s">
        <v>510</v>
      </c>
      <c r="F1763" s="143">
        <v>850</v>
      </c>
      <c r="G1763" s="192">
        <f t="shared" si="475"/>
        <v>10</v>
      </c>
      <c r="H1763" s="192">
        <f t="shared" si="475"/>
        <v>10</v>
      </c>
    </row>
    <row r="1764" spans="1:16348" s="34" customFormat="1" x14ac:dyDescent="0.2">
      <c r="A1764" s="38" t="s">
        <v>125</v>
      </c>
      <c r="B1764" s="55">
        <v>919</v>
      </c>
      <c r="C1764" s="143" t="s">
        <v>62</v>
      </c>
      <c r="D1764" s="143" t="s">
        <v>59</v>
      </c>
      <c r="E1764" s="55" t="s">
        <v>510</v>
      </c>
      <c r="F1764" s="143" t="s">
        <v>129</v>
      </c>
      <c r="G1764" s="192">
        <v>10</v>
      </c>
      <c r="H1764" s="192">
        <v>10</v>
      </c>
    </row>
    <row r="1765" spans="1:16348" ht="47.05" x14ac:dyDescent="0.2">
      <c r="A1765" s="31" t="s">
        <v>785</v>
      </c>
      <c r="B1765" s="52">
        <v>919</v>
      </c>
      <c r="C1765" s="32" t="s">
        <v>62</v>
      </c>
      <c r="D1765" s="32" t="s">
        <v>59</v>
      </c>
      <c r="E1765" s="32" t="s">
        <v>513</v>
      </c>
      <c r="F1765" s="54"/>
      <c r="G1765" s="186">
        <f t="shared" ref="G1765:H1770" si="476">G1766</f>
        <v>3300</v>
      </c>
      <c r="H1765" s="186">
        <f t="shared" si="476"/>
        <v>3300</v>
      </c>
    </row>
    <row r="1766" spans="1:16348" ht="65.599999999999994" x14ac:dyDescent="0.2">
      <c r="A1766" s="141" t="s">
        <v>795</v>
      </c>
      <c r="B1766" s="6">
        <v>919</v>
      </c>
      <c r="C1766" s="142" t="s">
        <v>62</v>
      </c>
      <c r="D1766" s="142" t="s">
        <v>59</v>
      </c>
      <c r="E1766" s="61" t="s">
        <v>544</v>
      </c>
      <c r="F1766" s="142"/>
      <c r="G1766" s="190">
        <f t="shared" si="476"/>
        <v>3300</v>
      </c>
      <c r="H1766" s="190">
        <f t="shared" si="476"/>
        <v>3300</v>
      </c>
      <c r="I1766" s="18"/>
      <c r="J1766" s="18"/>
      <c r="K1766" s="18"/>
      <c r="L1766" s="18"/>
      <c r="M1766" s="18"/>
      <c r="N1766" s="18"/>
      <c r="O1766" s="18"/>
      <c r="P1766" s="18"/>
      <c r="Q1766" s="18"/>
      <c r="R1766" s="18"/>
      <c r="S1766" s="18"/>
      <c r="T1766" s="18"/>
      <c r="U1766" s="18"/>
      <c r="V1766" s="18"/>
      <c r="W1766" s="18"/>
      <c r="X1766" s="18"/>
      <c r="Y1766" s="18"/>
      <c r="Z1766" s="18"/>
      <c r="AA1766" s="18"/>
      <c r="AB1766" s="18"/>
      <c r="AC1766" s="18"/>
      <c r="AD1766" s="18"/>
      <c r="AE1766" s="18"/>
      <c r="AF1766" s="18"/>
      <c r="AG1766" s="18"/>
      <c r="AH1766" s="18"/>
      <c r="AI1766" s="18"/>
      <c r="AJ1766" s="18"/>
      <c r="AK1766" s="18"/>
      <c r="AL1766" s="18"/>
      <c r="AM1766" s="18"/>
      <c r="AN1766" s="18"/>
      <c r="AO1766" s="18"/>
      <c r="AP1766" s="18"/>
      <c r="AQ1766" s="18"/>
      <c r="AR1766" s="18"/>
      <c r="AS1766" s="18"/>
      <c r="AT1766" s="18"/>
      <c r="AU1766" s="18"/>
      <c r="AV1766" s="18"/>
      <c r="AW1766" s="18"/>
      <c r="AX1766" s="18"/>
      <c r="AY1766" s="18"/>
      <c r="AZ1766" s="18"/>
      <c r="BA1766" s="18"/>
      <c r="BB1766" s="18"/>
      <c r="BC1766" s="18"/>
      <c r="BD1766" s="18"/>
      <c r="BE1766" s="18"/>
      <c r="BF1766" s="18"/>
      <c r="BG1766" s="18"/>
      <c r="BH1766" s="18"/>
      <c r="BI1766" s="18"/>
      <c r="BJ1766" s="18"/>
      <c r="BK1766" s="18"/>
      <c r="BL1766" s="18"/>
      <c r="BM1766" s="18"/>
      <c r="BN1766" s="18"/>
      <c r="BO1766" s="18"/>
      <c r="BP1766" s="18"/>
      <c r="BQ1766" s="18"/>
      <c r="BR1766" s="18"/>
      <c r="BS1766" s="18"/>
      <c r="BT1766" s="18"/>
      <c r="BU1766" s="18"/>
      <c r="BV1766" s="18"/>
      <c r="BW1766" s="18"/>
      <c r="BX1766" s="18"/>
      <c r="BY1766" s="18"/>
      <c r="BZ1766" s="18"/>
      <c r="CA1766" s="18"/>
      <c r="CB1766" s="18"/>
      <c r="CC1766" s="18"/>
      <c r="CD1766" s="18"/>
      <c r="CE1766" s="18"/>
      <c r="CF1766" s="18"/>
      <c r="CG1766" s="18"/>
      <c r="CH1766" s="18"/>
      <c r="CI1766" s="18"/>
      <c r="CJ1766" s="18"/>
      <c r="CK1766" s="18"/>
      <c r="CL1766" s="18"/>
      <c r="CM1766" s="18"/>
      <c r="CN1766" s="18"/>
      <c r="CO1766" s="18"/>
      <c r="CP1766" s="18"/>
      <c r="CQ1766" s="18"/>
      <c r="CR1766" s="18"/>
      <c r="CS1766" s="18"/>
      <c r="CT1766" s="18"/>
      <c r="CU1766" s="18"/>
      <c r="CV1766" s="18"/>
      <c r="CW1766" s="18"/>
      <c r="CX1766" s="18"/>
      <c r="CY1766" s="18"/>
      <c r="CZ1766" s="18"/>
      <c r="DA1766" s="18"/>
      <c r="DB1766" s="18"/>
      <c r="DC1766" s="18"/>
      <c r="DD1766" s="18"/>
      <c r="DE1766" s="18"/>
      <c r="DF1766" s="18"/>
      <c r="DG1766" s="18"/>
      <c r="DH1766" s="18"/>
      <c r="DI1766" s="18"/>
      <c r="DJ1766" s="18"/>
      <c r="DK1766" s="18"/>
      <c r="DL1766" s="18"/>
      <c r="DM1766" s="18"/>
      <c r="DN1766" s="18"/>
      <c r="DO1766" s="18"/>
      <c r="DP1766" s="18"/>
      <c r="DQ1766" s="18"/>
      <c r="DR1766" s="18"/>
      <c r="DS1766" s="18"/>
      <c r="DT1766" s="18"/>
      <c r="DU1766" s="18"/>
      <c r="DV1766" s="18"/>
      <c r="DW1766" s="18"/>
      <c r="DX1766" s="18"/>
      <c r="DY1766" s="18"/>
      <c r="DZ1766" s="18"/>
      <c r="EA1766" s="18"/>
      <c r="EB1766" s="18"/>
      <c r="EC1766" s="18"/>
      <c r="ED1766" s="18"/>
      <c r="EE1766" s="18"/>
      <c r="EF1766" s="18"/>
      <c r="EG1766" s="18"/>
      <c r="EH1766" s="18"/>
      <c r="EI1766" s="18"/>
      <c r="EJ1766" s="18"/>
      <c r="EK1766" s="18"/>
      <c r="EL1766" s="18"/>
      <c r="EM1766" s="18"/>
      <c r="EN1766" s="18"/>
      <c r="EO1766" s="18"/>
      <c r="EP1766" s="18"/>
      <c r="EQ1766" s="18"/>
      <c r="ER1766" s="18"/>
      <c r="ES1766" s="18"/>
      <c r="ET1766" s="18"/>
      <c r="EU1766" s="18"/>
      <c r="EV1766" s="18"/>
      <c r="EW1766" s="18"/>
      <c r="EX1766" s="18"/>
      <c r="EY1766" s="18"/>
      <c r="EZ1766" s="18"/>
      <c r="FA1766" s="18"/>
      <c r="FB1766" s="18"/>
      <c r="FC1766" s="18"/>
      <c r="FD1766" s="18"/>
      <c r="FE1766" s="18"/>
      <c r="FF1766" s="18"/>
      <c r="FG1766" s="18"/>
      <c r="FH1766" s="18"/>
      <c r="FI1766" s="18"/>
      <c r="FJ1766" s="18"/>
      <c r="FK1766" s="18"/>
      <c r="FL1766" s="18"/>
      <c r="FM1766" s="18"/>
      <c r="FN1766" s="18"/>
      <c r="FO1766" s="18"/>
      <c r="FP1766" s="18"/>
      <c r="FQ1766" s="18"/>
      <c r="FR1766" s="18"/>
      <c r="FS1766" s="18"/>
      <c r="FT1766" s="18"/>
      <c r="FU1766" s="18"/>
      <c r="FV1766" s="18"/>
      <c r="FW1766" s="18"/>
      <c r="FX1766" s="18"/>
      <c r="FY1766" s="18"/>
      <c r="FZ1766" s="18"/>
      <c r="GA1766" s="18"/>
      <c r="GB1766" s="18"/>
      <c r="GC1766" s="18"/>
      <c r="GD1766" s="18"/>
      <c r="GE1766" s="18"/>
      <c r="GF1766" s="18"/>
      <c r="GG1766" s="18"/>
      <c r="GH1766" s="18"/>
      <c r="GI1766" s="18"/>
      <c r="GJ1766" s="18"/>
      <c r="GK1766" s="18"/>
      <c r="GL1766" s="18"/>
      <c r="GM1766" s="18"/>
      <c r="GN1766" s="18"/>
      <c r="GO1766" s="18"/>
      <c r="GP1766" s="18"/>
      <c r="GQ1766" s="18"/>
      <c r="GR1766" s="18"/>
      <c r="GS1766" s="18"/>
      <c r="GT1766" s="18"/>
      <c r="GU1766" s="18"/>
      <c r="GV1766" s="18"/>
      <c r="GW1766" s="18"/>
      <c r="GX1766" s="18"/>
      <c r="GY1766" s="18"/>
      <c r="GZ1766" s="18"/>
      <c r="HA1766" s="18"/>
      <c r="HB1766" s="18"/>
      <c r="HC1766" s="18"/>
      <c r="HD1766" s="18"/>
      <c r="HE1766" s="18"/>
      <c r="HF1766" s="18"/>
      <c r="HG1766" s="18"/>
      <c r="HH1766" s="18"/>
      <c r="HI1766" s="18"/>
      <c r="HJ1766" s="18"/>
      <c r="HK1766" s="18"/>
      <c r="HL1766" s="18"/>
      <c r="HM1766" s="18"/>
      <c r="HN1766" s="18"/>
      <c r="HO1766" s="18"/>
      <c r="HP1766" s="18"/>
      <c r="HQ1766" s="18"/>
      <c r="HR1766" s="18"/>
      <c r="HS1766" s="18"/>
      <c r="HT1766" s="18"/>
      <c r="HU1766" s="18"/>
      <c r="HV1766" s="18"/>
      <c r="HW1766" s="18"/>
      <c r="HX1766" s="18"/>
      <c r="HY1766" s="18"/>
      <c r="HZ1766" s="18"/>
      <c r="IA1766" s="18"/>
      <c r="IB1766" s="18"/>
      <c r="IC1766" s="18"/>
      <c r="ID1766" s="18"/>
      <c r="IE1766" s="18"/>
      <c r="IF1766" s="18"/>
      <c r="IG1766" s="18"/>
      <c r="IH1766" s="18"/>
      <c r="II1766" s="18"/>
      <c r="IJ1766" s="18"/>
      <c r="IK1766" s="18"/>
      <c r="IL1766" s="18"/>
      <c r="IM1766" s="18"/>
      <c r="IN1766" s="18"/>
      <c r="IO1766" s="18"/>
      <c r="IP1766" s="18"/>
      <c r="IQ1766" s="18"/>
      <c r="IR1766" s="18"/>
      <c r="IS1766" s="18"/>
      <c r="IT1766" s="18"/>
      <c r="IU1766" s="18"/>
      <c r="IV1766" s="18"/>
      <c r="IW1766" s="18"/>
      <c r="IX1766" s="18"/>
      <c r="IY1766" s="18"/>
      <c r="IZ1766" s="18"/>
      <c r="JA1766" s="18"/>
      <c r="JB1766" s="18"/>
      <c r="JC1766" s="18"/>
      <c r="JD1766" s="18"/>
      <c r="JE1766" s="18"/>
      <c r="JF1766" s="18"/>
      <c r="JG1766" s="18"/>
      <c r="JH1766" s="18"/>
      <c r="JI1766" s="18"/>
      <c r="JJ1766" s="18"/>
      <c r="JK1766" s="18"/>
      <c r="JL1766" s="18"/>
      <c r="JM1766" s="18"/>
      <c r="JN1766" s="18"/>
      <c r="JO1766" s="18"/>
      <c r="JP1766" s="18"/>
      <c r="JQ1766" s="18"/>
      <c r="JR1766" s="18"/>
      <c r="JS1766" s="18"/>
      <c r="JT1766" s="18"/>
      <c r="JU1766" s="18"/>
      <c r="JV1766" s="18"/>
      <c r="JW1766" s="18"/>
      <c r="JX1766" s="18"/>
      <c r="JY1766" s="18"/>
      <c r="JZ1766" s="18"/>
      <c r="KA1766" s="18"/>
      <c r="KB1766" s="18"/>
      <c r="KC1766" s="18"/>
      <c r="KD1766" s="18"/>
      <c r="KE1766" s="18"/>
      <c r="KF1766" s="18"/>
      <c r="KG1766" s="18"/>
      <c r="KH1766" s="18"/>
      <c r="KI1766" s="18"/>
      <c r="KJ1766" s="18"/>
      <c r="KK1766" s="18"/>
      <c r="KL1766" s="18"/>
      <c r="KM1766" s="18"/>
      <c r="KN1766" s="18"/>
      <c r="KO1766" s="18"/>
      <c r="KP1766" s="18"/>
      <c r="KQ1766" s="18"/>
      <c r="KR1766" s="18"/>
      <c r="KS1766" s="18"/>
      <c r="KT1766" s="18"/>
      <c r="KU1766" s="18"/>
      <c r="KV1766" s="18"/>
      <c r="KW1766" s="18"/>
      <c r="KX1766" s="18"/>
      <c r="KY1766" s="18"/>
      <c r="KZ1766" s="18"/>
      <c r="LA1766" s="18"/>
      <c r="LB1766" s="18"/>
      <c r="LC1766" s="18"/>
      <c r="LD1766" s="18"/>
      <c r="LE1766" s="18"/>
      <c r="LF1766" s="18"/>
      <c r="LG1766" s="18"/>
      <c r="LH1766" s="18"/>
      <c r="LI1766" s="18"/>
      <c r="LJ1766" s="18"/>
      <c r="LK1766" s="18"/>
      <c r="LL1766" s="18"/>
      <c r="LM1766" s="18"/>
      <c r="LN1766" s="18"/>
      <c r="LO1766" s="18"/>
      <c r="LP1766" s="18"/>
      <c r="LQ1766" s="18"/>
      <c r="LR1766" s="18"/>
      <c r="LS1766" s="18"/>
      <c r="LT1766" s="18"/>
      <c r="LU1766" s="18"/>
      <c r="LV1766" s="18"/>
      <c r="LW1766" s="18"/>
      <c r="LX1766" s="18"/>
      <c r="LY1766" s="18"/>
      <c r="LZ1766" s="18"/>
      <c r="MA1766" s="18"/>
      <c r="MB1766" s="18"/>
      <c r="MC1766" s="18"/>
      <c r="MD1766" s="18"/>
      <c r="ME1766" s="18"/>
      <c r="MF1766" s="18"/>
      <c r="MG1766" s="18"/>
      <c r="MH1766" s="18"/>
      <c r="MI1766" s="18"/>
      <c r="MJ1766" s="18"/>
      <c r="MK1766" s="18"/>
      <c r="ML1766" s="18"/>
      <c r="MM1766" s="18"/>
      <c r="MN1766" s="18"/>
      <c r="MO1766" s="18"/>
      <c r="MP1766" s="18"/>
      <c r="MQ1766" s="18"/>
      <c r="MR1766" s="18"/>
      <c r="MS1766" s="18"/>
      <c r="MT1766" s="18"/>
      <c r="MU1766" s="18"/>
      <c r="MV1766" s="18"/>
      <c r="MW1766" s="18"/>
      <c r="MX1766" s="18"/>
      <c r="MY1766" s="18"/>
      <c r="MZ1766" s="18"/>
      <c r="NA1766" s="18"/>
      <c r="NB1766" s="18"/>
      <c r="NC1766" s="18"/>
      <c r="ND1766" s="18"/>
      <c r="NE1766" s="18"/>
      <c r="NF1766" s="18"/>
      <c r="NG1766" s="18"/>
      <c r="NH1766" s="18"/>
      <c r="NI1766" s="18"/>
      <c r="NJ1766" s="18"/>
      <c r="NK1766" s="18"/>
      <c r="NL1766" s="18"/>
      <c r="NM1766" s="18"/>
      <c r="NN1766" s="18"/>
      <c r="NO1766" s="18"/>
      <c r="NP1766" s="18"/>
      <c r="NQ1766" s="18"/>
      <c r="NR1766" s="18"/>
      <c r="NS1766" s="18"/>
      <c r="NT1766" s="18"/>
      <c r="NU1766" s="18"/>
      <c r="NV1766" s="18"/>
      <c r="NW1766" s="18"/>
      <c r="NX1766" s="18"/>
      <c r="NY1766" s="18"/>
      <c r="NZ1766" s="18"/>
      <c r="OA1766" s="18"/>
      <c r="OB1766" s="18"/>
      <c r="OC1766" s="18"/>
      <c r="OD1766" s="18"/>
      <c r="OE1766" s="18"/>
      <c r="OF1766" s="18"/>
      <c r="OG1766" s="18"/>
      <c r="OH1766" s="18"/>
      <c r="OI1766" s="18"/>
      <c r="OJ1766" s="18"/>
      <c r="OK1766" s="18"/>
      <c r="OL1766" s="18"/>
      <c r="OM1766" s="18"/>
      <c r="ON1766" s="18"/>
      <c r="OO1766" s="18"/>
      <c r="OP1766" s="18"/>
      <c r="OQ1766" s="18"/>
      <c r="OR1766" s="18"/>
      <c r="OS1766" s="18"/>
      <c r="OT1766" s="18"/>
      <c r="OU1766" s="18"/>
      <c r="OV1766" s="18"/>
      <c r="OW1766" s="18"/>
      <c r="OX1766" s="18"/>
      <c r="OY1766" s="18"/>
      <c r="OZ1766" s="18"/>
      <c r="PA1766" s="18"/>
      <c r="PB1766" s="18"/>
      <c r="PC1766" s="18"/>
      <c r="PD1766" s="18"/>
      <c r="PE1766" s="18"/>
      <c r="PF1766" s="18"/>
      <c r="PG1766" s="18"/>
      <c r="PH1766" s="18"/>
      <c r="PI1766" s="18"/>
      <c r="PJ1766" s="18"/>
      <c r="PK1766" s="18"/>
      <c r="PL1766" s="18"/>
      <c r="PM1766" s="18"/>
      <c r="PN1766" s="18"/>
      <c r="PO1766" s="18"/>
      <c r="PP1766" s="18"/>
      <c r="PQ1766" s="18"/>
      <c r="PR1766" s="18"/>
      <c r="PS1766" s="18"/>
      <c r="PT1766" s="18"/>
      <c r="PU1766" s="18"/>
      <c r="PV1766" s="18"/>
      <c r="PW1766" s="18"/>
      <c r="PX1766" s="18"/>
      <c r="PY1766" s="18"/>
      <c r="PZ1766" s="18"/>
      <c r="QA1766" s="18"/>
      <c r="QB1766" s="18"/>
      <c r="QC1766" s="18"/>
      <c r="QD1766" s="18"/>
      <c r="QE1766" s="18"/>
      <c r="QF1766" s="18"/>
      <c r="QG1766" s="18"/>
      <c r="QH1766" s="18"/>
      <c r="QI1766" s="18"/>
      <c r="QJ1766" s="18"/>
      <c r="QK1766" s="18"/>
      <c r="QL1766" s="18"/>
      <c r="QM1766" s="18"/>
      <c r="QN1766" s="18"/>
      <c r="QO1766" s="18"/>
      <c r="QP1766" s="18"/>
      <c r="QQ1766" s="18"/>
      <c r="QR1766" s="18"/>
      <c r="QS1766" s="18"/>
      <c r="QT1766" s="18"/>
      <c r="QU1766" s="18"/>
      <c r="QV1766" s="18"/>
      <c r="QW1766" s="18"/>
      <c r="QX1766" s="18"/>
      <c r="QY1766" s="18"/>
      <c r="QZ1766" s="18"/>
      <c r="RA1766" s="18"/>
      <c r="RB1766" s="18"/>
      <c r="RC1766" s="18"/>
      <c r="RD1766" s="18"/>
      <c r="RE1766" s="18"/>
      <c r="RF1766" s="18"/>
      <c r="RG1766" s="18"/>
      <c r="RH1766" s="18"/>
      <c r="RI1766" s="18"/>
      <c r="RJ1766" s="18"/>
      <c r="RK1766" s="18"/>
      <c r="RL1766" s="18"/>
      <c r="RM1766" s="18"/>
      <c r="RN1766" s="18"/>
      <c r="RO1766" s="18"/>
      <c r="RP1766" s="18"/>
      <c r="RQ1766" s="18"/>
      <c r="RR1766" s="18"/>
      <c r="RS1766" s="18"/>
      <c r="RT1766" s="18"/>
      <c r="RU1766" s="18"/>
      <c r="RV1766" s="18"/>
      <c r="RW1766" s="18"/>
      <c r="RX1766" s="18"/>
      <c r="RY1766" s="18"/>
      <c r="RZ1766" s="18"/>
      <c r="SA1766" s="18"/>
      <c r="SB1766" s="18"/>
      <c r="SC1766" s="18"/>
      <c r="SD1766" s="18"/>
      <c r="SE1766" s="18"/>
      <c r="SF1766" s="18"/>
      <c r="SG1766" s="18"/>
      <c r="SH1766" s="18"/>
      <c r="SI1766" s="18"/>
      <c r="SJ1766" s="18"/>
      <c r="SK1766" s="18"/>
      <c r="SL1766" s="18"/>
      <c r="SM1766" s="18"/>
      <c r="SN1766" s="18"/>
      <c r="SO1766" s="18"/>
      <c r="SP1766" s="18"/>
      <c r="SQ1766" s="18"/>
      <c r="SR1766" s="18"/>
      <c r="SS1766" s="18"/>
      <c r="ST1766" s="18"/>
      <c r="SU1766" s="18"/>
      <c r="SV1766" s="18"/>
      <c r="SW1766" s="18"/>
      <c r="SX1766" s="18"/>
      <c r="SY1766" s="18"/>
      <c r="SZ1766" s="18"/>
      <c r="TA1766" s="18"/>
      <c r="TB1766" s="18"/>
      <c r="TC1766" s="18"/>
      <c r="TD1766" s="18"/>
      <c r="TE1766" s="18"/>
      <c r="TF1766" s="18"/>
      <c r="TG1766" s="18"/>
      <c r="TH1766" s="18"/>
      <c r="TI1766" s="18"/>
      <c r="TJ1766" s="18"/>
      <c r="TK1766" s="18"/>
      <c r="TL1766" s="18"/>
      <c r="TM1766" s="18"/>
      <c r="TN1766" s="18"/>
      <c r="TO1766" s="18"/>
      <c r="TP1766" s="18"/>
      <c r="TQ1766" s="18"/>
      <c r="TR1766" s="18"/>
      <c r="TS1766" s="18"/>
      <c r="TT1766" s="18"/>
      <c r="TU1766" s="18"/>
      <c r="TV1766" s="18"/>
      <c r="TW1766" s="18"/>
      <c r="TX1766" s="18"/>
      <c r="TY1766" s="18"/>
      <c r="TZ1766" s="18"/>
      <c r="UA1766" s="18"/>
      <c r="UB1766" s="18"/>
      <c r="UC1766" s="18"/>
      <c r="UD1766" s="18"/>
      <c r="UE1766" s="18"/>
      <c r="UF1766" s="18"/>
      <c r="UG1766" s="18"/>
      <c r="UH1766" s="18"/>
      <c r="UI1766" s="18"/>
      <c r="UJ1766" s="18"/>
      <c r="UK1766" s="18"/>
      <c r="UL1766" s="18"/>
      <c r="UM1766" s="18"/>
      <c r="UN1766" s="18"/>
      <c r="UO1766" s="18"/>
      <c r="UP1766" s="18"/>
      <c r="UQ1766" s="18"/>
      <c r="UR1766" s="18"/>
      <c r="US1766" s="18"/>
      <c r="UT1766" s="18"/>
      <c r="UU1766" s="18"/>
      <c r="UV1766" s="18"/>
      <c r="UW1766" s="18"/>
      <c r="UX1766" s="18"/>
      <c r="UY1766" s="18"/>
      <c r="UZ1766" s="18"/>
      <c r="VA1766" s="18"/>
      <c r="VB1766" s="18"/>
      <c r="VC1766" s="18"/>
      <c r="VD1766" s="18"/>
      <c r="VE1766" s="18"/>
      <c r="VF1766" s="18"/>
      <c r="VG1766" s="18"/>
      <c r="VH1766" s="18"/>
      <c r="VI1766" s="18"/>
      <c r="VJ1766" s="18"/>
      <c r="VK1766" s="18"/>
      <c r="VL1766" s="18"/>
      <c r="VM1766" s="18"/>
      <c r="VN1766" s="18"/>
      <c r="VO1766" s="18"/>
      <c r="VP1766" s="18"/>
      <c r="VQ1766" s="18"/>
      <c r="VR1766" s="18"/>
      <c r="VS1766" s="18"/>
      <c r="VT1766" s="18"/>
      <c r="VU1766" s="18"/>
      <c r="VV1766" s="18"/>
      <c r="VW1766" s="18"/>
      <c r="VX1766" s="18"/>
      <c r="VY1766" s="18"/>
      <c r="VZ1766" s="18"/>
      <c r="WA1766" s="18"/>
      <c r="WB1766" s="18"/>
      <c r="WC1766" s="18"/>
      <c r="WD1766" s="18"/>
      <c r="WE1766" s="18"/>
      <c r="WF1766" s="18"/>
      <c r="WG1766" s="18"/>
      <c r="WH1766" s="18"/>
      <c r="WI1766" s="18"/>
      <c r="WJ1766" s="18"/>
      <c r="WK1766" s="18"/>
      <c r="WL1766" s="18"/>
      <c r="WM1766" s="18"/>
      <c r="WN1766" s="18"/>
      <c r="WO1766" s="18"/>
      <c r="WP1766" s="18"/>
      <c r="WQ1766" s="18"/>
      <c r="WR1766" s="18"/>
      <c r="WS1766" s="18"/>
      <c r="WT1766" s="18"/>
      <c r="WU1766" s="18"/>
      <c r="WV1766" s="18"/>
      <c r="WW1766" s="18"/>
      <c r="WX1766" s="18"/>
      <c r="WY1766" s="18"/>
      <c r="WZ1766" s="18"/>
      <c r="XA1766" s="18"/>
      <c r="XB1766" s="18"/>
      <c r="XC1766" s="18"/>
      <c r="XD1766" s="18"/>
      <c r="XE1766" s="18"/>
      <c r="XF1766" s="18"/>
      <c r="XG1766" s="18"/>
      <c r="XH1766" s="18"/>
      <c r="XI1766" s="18"/>
      <c r="XJ1766" s="18"/>
      <c r="XK1766" s="18"/>
      <c r="XL1766" s="18"/>
      <c r="XM1766" s="18"/>
      <c r="XN1766" s="18"/>
      <c r="XO1766" s="18"/>
      <c r="XP1766" s="18"/>
      <c r="XQ1766" s="18"/>
      <c r="XR1766" s="18"/>
      <c r="XS1766" s="18"/>
      <c r="XT1766" s="18"/>
      <c r="XU1766" s="18"/>
      <c r="XV1766" s="18"/>
      <c r="XW1766" s="18"/>
      <c r="XX1766" s="18"/>
      <c r="XY1766" s="18"/>
      <c r="XZ1766" s="18"/>
      <c r="YA1766" s="18"/>
      <c r="YB1766" s="18"/>
      <c r="YC1766" s="18"/>
      <c r="YD1766" s="18"/>
      <c r="YE1766" s="18"/>
      <c r="YF1766" s="18"/>
      <c r="YG1766" s="18"/>
      <c r="YH1766" s="18"/>
      <c r="YI1766" s="18"/>
      <c r="YJ1766" s="18"/>
      <c r="YK1766" s="18"/>
      <c r="YL1766" s="18"/>
      <c r="YM1766" s="18"/>
      <c r="YN1766" s="18"/>
      <c r="YO1766" s="18"/>
      <c r="YP1766" s="18"/>
      <c r="YQ1766" s="18"/>
      <c r="YR1766" s="18"/>
      <c r="YS1766" s="18"/>
      <c r="YT1766" s="18"/>
      <c r="YU1766" s="18"/>
      <c r="YV1766" s="18"/>
      <c r="YW1766" s="18"/>
      <c r="YX1766" s="18"/>
      <c r="YY1766" s="18"/>
      <c r="YZ1766" s="18"/>
      <c r="ZA1766" s="18"/>
      <c r="ZB1766" s="18"/>
      <c r="ZC1766" s="18"/>
      <c r="ZD1766" s="18"/>
      <c r="ZE1766" s="18"/>
      <c r="ZF1766" s="18"/>
      <c r="ZG1766" s="18"/>
      <c r="ZH1766" s="18"/>
      <c r="ZI1766" s="18"/>
      <c r="ZJ1766" s="18"/>
      <c r="ZK1766" s="18"/>
      <c r="ZL1766" s="18"/>
      <c r="ZM1766" s="18"/>
      <c r="ZN1766" s="18"/>
      <c r="ZO1766" s="18"/>
      <c r="ZP1766" s="18"/>
      <c r="ZQ1766" s="18"/>
      <c r="ZR1766" s="18"/>
      <c r="ZS1766" s="18"/>
      <c r="ZT1766" s="18"/>
      <c r="ZU1766" s="18"/>
      <c r="ZV1766" s="18"/>
      <c r="ZW1766" s="18"/>
      <c r="ZX1766" s="18"/>
      <c r="ZY1766" s="18"/>
      <c r="ZZ1766" s="18"/>
      <c r="AAA1766" s="18"/>
      <c r="AAB1766" s="18"/>
      <c r="AAC1766" s="18"/>
      <c r="AAD1766" s="18"/>
      <c r="AAE1766" s="18"/>
      <c r="AAF1766" s="18"/>
      <c r="AAG1766" s="18"/>
      <c r="AAH1766" s="18"/>
      <c r="AAI1766" s="18"/>
      <c r="AAJ1766" s="18"/>
      <c r="AAK1766" s="18"/>
      <c r="AAL1766" s="18"/>
      <c r="AAM1766" s="18"/>
      <c r="AAN1766" s="18"/>
      <c r="AAO1766" s="18"/>
      <c r="AAP1766" s="18"/>
      <c r="AAQ1766" s="18"/>
      <c r="AAR1766" s="18"/>
      <c r="AAS1766" s="18"/>
      <c r="AAT1766" s="18"/>
      <c r="AAU1766" s="18"/>
      <c r="AAV1766" s="18"/>
      <c r="AAW1766" s="18"/>
      <c r="AAX1766" s="18"/>
      <c r="AAY1766" s="18"/>
      <c r="AAZ1766" s="18"/>
      <c r="ABA1766" s="18"/>
      <c r="ABB1766" s="18"/>
      <c r="ABC1766" s="18"/>
      <c r="ABD1766" s="18"/>
      <c r="ABE1766" s="18"/>
      <c r="ABF1766" s="18"/>
      <c r="ABG1766" s="18"/>
      <c r="ABH1766" s="18"/>
      <c r="ABI1766" s="18"/>
      <c r="ABJ1766" s="18"/>
      <c r="ABK1766" s="18"/>
      <c r="ABL1766" s="18"/>
      <c r="ABM1766" s="18"/>
      <c r="ABN1766" s="18"/>
      <c r="ABO1766" s="18"/>
      <c r="ABP1766" s="18"/>
      <c r="ABQ1766" s="18"/>
      <c r="ABR1766" s="18"/>
      <c r="ABS1766" s="18"/>
      <c r="ABT1766" s="18"/>
      <c r="ABU1766" s="18"/>
      <c r="ABV1766" s="18"/>
      <c r="ABW1766" s="18"/>
      <c r="ABX1766" s="18"/>
      <c r="ABY1766" s="18"/>
      <c r="ABZ1766" s="18"/>
      <c r="ACA1766" s="18"/>
      <c r="ACB1766" s="18"/>
      <c r="ACC1766" s="18"/>
      <c r="ACD1766" s="18"/>
      <c r="ACE1766" s="18"/>
      <c r="ACF1766" s="18"/>
      <c r="ACG1766" s="18"/>
      <c r="ACH1766" s="18"/>
      <c r="ACI1766" s="18"/>
      <c r="ACJ1766" s="18"/>
      <c r="ACK1766" s="18"/>
      <c r="ACL1766" s="18"/>
      <c r="ACM1766" s="18"/>
      <c r="ACN1766" s="18"/>
      <c r="ACO1766" s="18"/>
      <c r="ACP1766" s="18"/>
      <c r="ACQ1766" s="18"/>
      <c r="ACR1766" s="18"/>
      <c r="ACS1766" s="18"/>
      <c r="ACT1766" s="18"/>
      <c r="ACU1766" s="18"/>
      <c r="ACV1766" s="18"/>
      <c r="ACW1766" s="18"/>
      <c r="ACX1766" s="18"/>
      <c r="ACY1766" s="18"/>
      <c r="ACZ1766" s="18"/>
      <c r="ADA1766" s="18"/>
      <c r="ADB1766" s="18"/>
      <c r="ADC1766" s="18"/>
      <c r="ADD1766" s="18"/>
      <c r="ADE1766" s="18"/>
      <c r="ADF1766" s="18"/>
      <c r="ADG1766" s="18"/>
      <c r="ADH1766" s="18"/>
      <c r="ADI1766" s="18"/>
      <c r="ADJ1766" s="18"/>
      <c r="ADK1766" s="18"/>
      <c r="ADL1766" s="18"/>
      <c r="ADM1766" s="18"/>
      <c r="ADN1766" s="18"/>
      <c r="ADO1766" s="18"/>
      <c r="ADP1766" s="18"/>
      <c r="ADQ1766" s="18"/>
      <c r="ADR1766" s="18"/>
      <c r="ADS1766" s="18"/>
      <c r="ADT1766" s="18"/>
      <c r="ADU1766" s="18"/>
      <c r="ADV1766" s="18"/>
      <c r="ADW1766" s="18"/>
      <c r="ADX1766" s="18"/>
      <c r="ADY1766" s="18"/>
      <c r="ADZ1766" s="18"/>
      <c r="AEA1766" s="18"/>
      <c r="AEB1766" s="18"/>
      <c r="AEC1766" s="18"/>
      <c r="AED1766" s="18"/>
      <c r="AEE1766" s="18"/>
      <c r="AEF1766" s="18"/>
      <c r="AEG1766" s="18"/>
      <c r="AEH1766" s="18"/>
      <c r="AEI1766" s="18"/>
      <c r="AEJ1766" s="18"/>
      <c r="AEK1766" s="18"/>
      <c r="AEL1766" s="18"/>
      <c r="AEM1766" s="18"/>
      <c r="AEN1766" s="18"/>
      <c r="AEO1766" s="18"/>
      <c r="AEP1766" s="18"/>
      <c r="AEQ1766" s="18"/>
      <c r="AER1766" s="18"/>
      <c r="AES1766" s="18"/>
      <c r="AET1766" s="18"/>
      <c r="AEU1766" s="18"/>
      <c r="AEV1766" s="18"/>
      <c r="AEW1766" s="18"/>
      <c r="AEX1766" s="18"/>
      <c r="AEY1766" s="18"/>
      <c r="AEZ1766" s="18"/>
      <c r="AFA1766" s="18"/>
      <c r="AFB1766" s="18"/>
      <c r="AFC1766" s="18"/>
      <c r="AFD1766" s="18"/>
      <c r="AFE1766" s="18"/>
      <c r="AFF1766" s="18"/>
      <c r="AFG1766" s="18"/>
      <c r="AFH1766" s="18"/>
      <c r="AFI1766" s="18"/>
      <c r="AFJ1766" s="18"/>
      <c r="AFK1766" s="18"/>
      <c r="AFL1766" s="18"/>
      <c r="AFM1766" s="18"/>
      <c r="AFN1766" s="18"/>
      <c r="AFO1766" s="18"/>
      <c r="AFP1766" s="18"/>
      <c r="AFQ1766" s="18"/>
      <c r="AFR1766" s="18"/>
      <c r="AFS1766" s="18"/>
      <c r="AFT1766" s="18"/>
      <c r="AFU1766" s="18"/>
      <c r="AFV1766" s="18"/>
      <c r="AFW1766" s="18"/>
      <c r="AFX1766" s="18"/>
      <c r="AFY1766" s="18"/>
      <c r="AFZ1766" s="18"/>
      <c r="AGA1766" s="18"/>
      <c r="AGB1766" s="18"/>
      <c r="AGC1766" s="18"/>
      <c r="AGD1766" s="18"/>
      <c r="AGE1766" s="18"/>
      <c r="AGF1766" s="18"/>
      <c r="AGG1766" s="18"/>
      <c r="AGH1766" s="18"/>
      <c r="AGI1766" s="18"/>
      <c r="AGJ1766" s="18"/>
      <c r="AGK1766" s="18"/>
      <c r="AGL1766" s="18"/>
      <c r="AGM1766" s="18"/>
      <c r="AGN1766" s="18"/>
      <c r="AGO1766" s="18"/>
      <c r="AGP1766" s="18"/>
      <c r="AGQ1766" s="18"/>
      <c r="AGR1766" s="18"/>
      <c r="AGS1766" s="18"/>
      <c r="AGT1766" s="18"/>
      <c r="AGU1766" s="18"/>
      <c r="AGV1766" s="18"/>
      <c r="AGW1766" s="18"/>
      <c r="AGX1766" s="18"/>
      <c r="AGY1766" s="18"/>
      <c r="AGZ1766" s="18"/>
      <c r="AHA1766" s="18"/>
      <c r="AHB1766" s="18"/>
      <c r="AHC1766" s="18"/>
      <c r="AHD1766" s="18"/>
      <c r="AHE1766" s="18"/>
      <c r="AHF1766" s="18"/>
      <c r="AHG1766" s="18"/>
      <c r="AHH1766" s="18"/>
      <c r="AHI1766" s="18"/>
      <c r="AHJ1766" s="18"/>
      <c r="AHK1766" s="18"/>
      <c r="AHL1766" s="18"/>
      <c r="AHM1766" s="18"/>
      <c r="AHN1766" s="18"/>
      <c r="AHO1766" s="18"/>
      <c r="AHP1766" s="18"/>
      <c r="AHQ1766" s="18"/>
      <c r="AHR1766" s="18"/>
      <c r="AHS1766" s="18"/>
      <c r="AHT1766" s="18"/>
      <c r="AHU1766" s="18"/>
      <c r="AHV1766" s="18"/>
      <c r="AHW1766" s="18"/>
      <c r="AHX1766" s="18"/>
      <c r="AHY1766" s="18"/>
      <c r="AHZ1766" s="18"/>
      <c r="AIA1766" s="18"/>
      <c r="AIB1766" s="18"/>
      <c r="AIC1766" s="18"/>
      <c r="AID1766" s="18"/>
      <c r="AIE1766" s="18"/>
      <c r="AIF1766" s="18"/>
      <c r="AIG1766" s="18"/>
      <c r="AIH1766" s="18"/>
      <c r="AII1766" s="18"/>
      <c r="AIJ1766" s="18"/>
      <c r="AIK1766" s="18"/>
      <c r="AIL1766" s="18"/>
      <c r="AIM1766" s="18"/>
      <c r="AIN1766" s="18"/>
      <c r="AIO1766" s="18"/>
      <c r="AIP1766" s="18"/>
      <c r="AIQ1766" s="18"/>
      <c r="AIR1766" s="18"/>
      <c r="AIS1766" s="18"/>
      <c r="AIT1766" s="18"/>
      <c r="AIU1766" s="18"/>
      <c r="AIV1766" s="18"/>
      <c r="AIW1766" s="18"/>
      <c r="AIX1766" s="18"/>
      <c r="AIY1766" s="18"/>
      <c r="AIZ1766" s="18"/>
      <c r="AJA1766" s="18"/>
      <c r="AJB1766" s="18"/>
      <c r="AJC1766" s="18"/>
      <c r="AJD1766" s="18"/>
      <c r="AJE1766" s="18"/>
      <c r="AJF1766" s="18"/>
      <c r="AJG1766" s="18"/>
      <c r="AJH1766" s="18"/>
      <c r="AJI1766" s="18"/>
      <c r="AJJ1766" s="18"/>
      <c r="AJK1766" s="18"/>
      <c r="AJL1766" s="18"/>
      <c r="AJM1766" s="18"/>
      <c r="AJN1766" s="18"/>
      <c r="AJO1766" s="18"/>
      <c r="AJP1766" s="18"/>
      <c r="AJQ1766" s="18"/>
      <c r="AJR1766" s="18"/>
      <c r="AJS1766" s="18"/>
      <c r="AJT1766" s="18"/>
      <c r="AJU1766" s="18"/>
      <c r="AJV1766" s="18"/>
      <c r="AJW1766" s="18"/>
      <c r="AJX1766" s="18"/>
      <c r="AJY1766" s="18"/>
      <c r="AJZ1766" s="18"/>
      <c r="AKA1766" s="18"/>
      <c r="AKB1766" s="18"/>
      <c r="AKC1766" s="18"/>
      <c r="AKD1766" s="18"/>
      <c r="AKE1766" s="18"/>
      <c r="AKF1766" s="18"/>
      <c r="AKG1766" s="18"/>
      <c r="AKH1766" s="18"/>
      <c r="AKI1766" s="18"/>
      <c r="AKJ1766" s="18"/>
      <c r="AKK1766" s="18"/>
      <c r="AKL1766" s="18"/>
      <c r="AKM1766" s="18"/>
      <c r="AKN1766" s="18"/>
      <c r="AKO1766" s="18"/>
      <c r="AKP1766" s="18"/>
      <c r="AKQ1766" s="18"/>
      <c r="AKR1766" s="18"/>
      <c r="AKS1766" s="18"/>
      <c r="AKT1766" s="18"/>
      <c r="AKU1766" s="18"/>
      <c r="AKV1766" s="18"/>
      <c r="AKW1766" s="18"/>
      <c r="AKX1766" s="18"/>
      <c r="AKY1766" s="18"/>
      <c r="AKZ1766" s="18"/>
      <c r="ALA1766" s="18"/>
      <c r="ALB1766" s="18"/>
      <c r="ALC1766" s="18"/>
      <c r="ALD1766" s="18"/>
      <c r="ALE1766" s="18"/>
      <c r="ALF1766" s="18"/>
      <c r="ALG1766" s="18"/>
      <c r="ALH1766" s="18"/>
      <c r="ALI1766" s="18"/>
      <c r="ALJ1766" s="18"/>
      <c r="ALK1766" s="18"/>
      <c r="ALL1766" s="18"/>
      <c r="ALM1766" s="18"/>
      <c r="ALN1766" s="18"/>
      <c r="ALO1766" s="18"/>
      <c r="ALP1766" s="18"/>
      <c r="ALQ1766" s="18"/>
      <c r="ALR1766" s="18"/>
      <c r="ALS1766" s="18"/>
      <c r="ALT1766" s="18"/>
      <c r="ALU1766" s="18"/>
      <c r="ALV1766" s="18"/>
      <c r="ALW1766" s="18"/>
      <c r="ALX1766" s="18"/>
      <c r="ALY1766" s="18"/>
      <c r="ALZ1766" s="18"/>
      <c r="AMA1766" s="18"/>
      <c r="AMB1766" s="18"/>
      <c r="AMC1766" s="18"/>
      <c r="AMD1766" s="18"/>
      <c r="AME1766" s="18"/>
      <c r="AMF1766" s="18"/>
      <c r="AMG1766" s="18"/>
      <c r="AMH1766" s="18"/>
      <c r="AMI1766" s="18"/>
      <c r="AMJ1766" s="18"/>
      <c r="AMK1766" s="18"/>
      <c r="AML1766" s="18"/>
      <c r="AMM1766" s="18"/>
      <c r="AMN1766" s="18"/>
      <c r="AMO1766" s="18"/>
      <c r="AMP1766" s="18"/>
      <c r="AMQ1766" s="18"/>
      <c r="AMR1766" s="18"/>
      <c r="AMS1766" s="18"/>
      <c r="AMT1766" s="18"/>
      <c r="AMU1766" s="18"/>
      <c r="AMV1766" s="18"/>
      <c r="AMW1766" s="18"/>
      <c r="AMX1766" s="18"/>
      <c r="AMY1766" s="18"/>
      <c r="AMZ1766" s="18"/>
      <c r="ANA1766" s="18"/>
      <c r="ANB1766" s="18"/>
      <c r="ANC1766" s="18"/>
      <c r="AND1766" s="18"/>
      <c r="ANE1766" s="18"/>
      <c r="ANF1766" s="18"/>
      <c r="ANG1766" s="18"/>
      <c r="ANH1766" s="18"/>
      <c r="ANI1766" s="18"/>
      <c r="ANJ1766" s="18"/>
      <c r="ANK1766" s="18"/>
      <c r="ANL1766" s="18"/>
      <c r="ANM1766" s="18"/>
      <c r="ANN1766" s="18"/>
      <c r="ANO1766" s="18"/>
      <c r="ANP1766" s="18"/>
      <c r="ANQ1766" s="18"/>
      <c r="ANR1766" s="18"/>
      <c r="ANS1766" s="18"/>
      <c r="ANT1766" s="18"/>
      <c r="ANU1766" s="18"/>
      <c r="ANV1766" s="18"/>
      <c r="ANW1766" s="18"/>
      <c r="ANX1766" s="18"/>
      <c r="ANY1766" s="18"/>
      <c r="ANZ1766" s="18"/>
      <c r="AOA1766" s="18"/>
      <c r="AOB1766" s="18"/>
      <c r="AOC1766" s="18"/>
      <c r="AOD1766" s="18"/>
      <c r="AOE1766" s="18"/>
      <c r="AOF1766" s="18"/>
      <c r="AOG1766" s="18"/>
      <c r="AOH1766" s="18"/>
      <c r="AOI1766" s="18"/>
      <c r="AOJ1766" s="18"/>
      <c r="AOK1766" s="18"/>
      <c r="AOL1766" s="18"/>
      <c r="AOM1766" s="18"/>
      <c r="AON1766" s="18"/>
      <c r="AOO1766" s="18"/>
      <c r="AOP1766" s="18"/>
      <c r="AOQ1766" s="18"/>
      <c r="AOR1766" s="18"/>
      <c r="AOS1766" s="18"/>
      <c r="AOT1766" s="18"/>
      <c r="AOU1766" s="18"/>
      <c r="AOV1766" s="18"/>
      <c r="AOW1766" s="18"/>
      <c r="AOX1766" s="18"/>
      <c r="AOY1766" s="18"/>
      <c r="AOZ1766" s="18"/>
      <c r="APA1766" s="18"/>
      <c r="APB1766" s="18"/>
      <c r="APC1766" s="18"/>
      <c r="APD1766" s="18"/>
      <c r="APE1766" s="18"/>
      <c r="APF1766" s="18"/>
      <c r="APG1766" s="18"/>
      <c r="APH1766" s="18"/>
      <c r="API1766" s="18"/>
      <c r="APJ1766" s="18"/>
      <c r="APK1766" s="18"/>
      <c r="APL1766" s="18"/>
      <c r="APM1766" s="18"/>
      <c r="APN1766" s="18"/>
      <c r="APO1766" s="18"/>
      <c r="APP1766" s="18"/>
      <c r="APQ1766" s="18"/>
      <c r="APR1766" s="18"/>
      <c r="APS1766" s="18"/>
      <c r="APT1766" s="18"/>
      <c r="APU1766" s="18"/>
      <c r="APV1766" s="18"/>
      <c r="APW1766" s="18"/>
      <c r="APX1766" s="18"/>
      <c r="APY1766" s="18"/>
      <c r="APZ1766" s="18"/>
      <c r="AQA1766" s="18"/>
      <c r="AQB1766" s="18"/>
      <c r="AQC1766" s="18"/>
      <c r="AQD1766" s="18"/>
      <c r="AQE1766" s="18"/>
      <c r="AQF1766" s="18"/>
      <c r="AQG1766" s="18"/>
      <c r="AQH1766" s="18"/>
      <c r="AQI1766" s="18"/>
      <c r="AQJ1766" s="18"/>
      <c r="AQK1766" s="18"/>
      <c r="AQL1766" s="18"/>
      <c r="AQM1766" s="18"/>
      <c r="AQN1766" s="18"/>
      <c r="AQO1766" s="18"/>
      <c r="AQP1766" s="18"/>
      <c r="AQQ1766" s="18"/>
      <c r="AQR1766" s="18"/>
      <c r="AQS1766" s="18"/>
      <c r="AQT1766" s="18"/>
      <c r="AQU1766" s="18"/>
      <c r="AQV1766" s="18"/>
      <c r="AQW1766" s="18"/>
      <c r="AQX1766" s="18"/>
      <c r="AQY1766" s="18"/>
      <c r="AQZ1766" s="18"/>
      <c r="ARA1766" s="18"/>
      <c r="ARB1766" s="18"/>
      <c r="ARC1766" s="18"/>
      <c r="ARD1766" s="18"/>
      <c r="ARE1766" s="18"/>
      <c r="ARF1766" s="18"/>
      <c r="ARG1766" s="18"/>
      <c r="ARH1766" s="18"/>
      <c r="ARI1766" s="18"/>
      <c r="ARJ1766" s="18"/>
      <c r="ARK1766" s="18"/>
      <c r="ARL1766" s="18"/>
      <c r="ARM1766" s="18"/>
      <c r="ARN1766" s="18"/>
      <c r="ARO1766" s="18"/>
      <c r="ARP1766" s="18"/>
      <c r="ARQ1766" s="18"/>
      <c r="ARR1766" s="18"/>
      <c r="ARS1766" s="18"/>
      <c r="ART1766" s="18"/>
      <c r="ARU1766" s="18"/>
      <c r="ARV1766" s="18"/>
      <c r="ARW1766" s="18"/>
      <c r="ARX1766" s="18"/>
      <c r="ARY1766" s="18"/>
      <c r="ARZ1766" s="18"/>
      <c r="ASA1766" s="18"/>
      <c r="ASB1766" s="18"/>
      <c r="ASC1766" s="18"/>
      <c r="ASD1766" s="18"/>
      <c r="ASE1766" s="18"/>
      <c r="ASF1766" s="18"/>
      <c r="ASG1766" s="18"/>
      <c r="ASH1766" s="18"/>
      <c r="ASI1766" s="18"/>
      <c r="ASJ1766" s="18"/>
      <c r="ASK1766" s="18"/>
      <c r="ASL1766" s="18"/>
      <c r="ASM1766" s="18"/>
      <c r="ASN1766" s="18"/>
      <c r="ASO1766" s="18"/>
      <c r="ASP1766" s="18"/>
      <c r="ASQ1766" s="18"/>
      <c r="ASR1766" s="18"/>
      <c r="ASS1766" s="18"/>
      <c r="AST1766" s="18"/>
      <c r="ASU1766" s="18"/>
      <c r="ASV1766" s="18"/>
      <c r="ASW1766" s="18"/>
      <c r="ASX1766" s="18"/>
      <c r="ASY1766" s="18"/>
      <c r="ASZ1766" s="18"/>
      <c r="ATA1766" s="18"/>
      <c r="ATB1766" s="18"/>
      <c r="ATC1766" s="18"/>
      <c r="ATD1766" s="18"/>
      <c r="ATE1766" s="18"/>
      <c r="ATF1766" s="18"/>
      <c r="ATG1766" s="18"/>
      <c r="ATH1766" s="18"/>
      <c r="ATI1766" s="18"/>
      <c r="ATJ1766" s="18"/>
      <c r="ATK1766" s="18"/>
      <c r="ATL1766" s="18"/>
      <c r="ATM1766" s="18"/>
      <c r="ATN1766" s="18"/>
      <c r="ATO1766" s="18"/>
      <c r="ATP1766" s="18"/>
      <c r="ATQ1766" s="18"/>
      <c r="ATR1766" s="18"/>
      <c r="ATS1766" s="18"/>
      <c r="ATT1766" s="18"/>
      <c r="ATU1766" s="18"/>
      <c r="ATV1766" s="18"/>
      <c r="ATW1766" s="18"/>
      <c r="ATX1766" s="18"/>
      <c r="ATY1766" s="18"/>
      <c r="ATZ1766" s="18"/>
      <c r="AUA1766" s="18"/>
      <c r="AUB1766" s="18"/>
      <c r="AUC1766" s="18"/>
      <c r="AUD1766" s="18"/>
      <c r="AUE1766" s="18"/>
      <c r="AUF1766" s="18"/>
      <c r="AUG1766" s="18"/>
      <c r="AUH1766" s="18"/>
      <c r="AUI1766" s="18"/>
      <c r="AUJ1766" s="18"/>
      <c r="AUK1766" s="18"/>
      <c r="AUL1766" s="18"/>
      <c r="AUM1766" s="18"/>
      <c r="AUN1766" s="18"/>
      <c r="AUO1766" s="18"/>
      <c r="AUP1766" s="18"/>
      <c r="AUQ1766" s="18"/>
      <c r="AUR1766" s="18"/>
      <c r="AUS1766" s="18"/>
      <c r="AUT1766" s="18"/>
      <c r="AUU1766" s="18"/>
      <c r="AUV1766" s="18"/>
      <c r="AUW1766" s="18"/>
      <c r="AUX1766" s="18"/>
      <c r="AUY1766" s="18"/>
      <c r="AUZ1766" s="18"/>
      <c r="AVA1766" s="18"/>
      <c r="AVB1766" s="18"/>
      <c r="AVC1766" s="18"/>
      <c r="AVD1766" s="18"/>
      <c r="AVE1766" s="18"/>
      <c r="AVF1766" s="18"/>
      <c r="AVG1766" s="18"/>
      <c r="AVH1766" s="18"/>
      <c r="AVI1766" s="18"/>
      <c r="AVJ1766" s="18"/>
      <c r="AVK1766" s="18"/>
      <c r="AVL1766" s="18"/>
      <c r="AVM1766" s="18"/>
      <c r="AVN1766" s="18"/>
      <c r="AVO1766" s="18"/>
      <c r="AVP1766" s="18"/>
      <c r="AVQ1766" s="18"/>
      <c r="AVR1766" s="18"/>
      <c r="AVS1766" s="18"/>
      <c r="AVT1766" s="18"/>
      <c r="AVU1766" s="18"/>
      <c r="AVV1766" s="18"/>
      <c r="AVW1766" s="18"/>
      <c r="AVX1766" s="18"/>
      <c r="AVY1766" s="18"/>
      <c r="AVZ1766" s="18"/>
      <c r="AWA1766" s="18"/>
      <c r="AWB1766" s="18"/>
      <c r="AWC1766" s="18"/>
      <c r="AWD1766" s="18"/>
      <c r="AWE1766" s="18"/>
      <c r="AWF1766" s="18"/>
      <c r="AWG1766" s="18"/>
      <c r="AWH1766" s="18"/>
      <c r="AWI1766" s="18"/>
      <c r="AWJ1766" s="18"/>
      <c r="AWK1766" s="18"/>
      <c r="AWL1766" s="18"/>
      <c r="AWM1766" s="18"/>
      <c r="AWN1766" s="18"/>
      <c r="AWO1766" s="18"/>
      <c r="AWP1766" s="18"/>
      <c r="AWQ1766" s="18"/>
      <c r="AWR1766" s="18"/>
      <c r="AWS1766" s="18"/>
      <c r="AWT1766" s="18"/>
      <c r="AWU1766" s="18"/>
      <c r="AWV1766" s="18"/>
      <c r="AWW1766" s="18"/>
      <c r="AWX1766" s="18"/>
      <c r="AWY1766" s="18"/>
      <c r="AWZ1766" s="18"/>
      <c r="AXA1766" s="18"/>
      <c r="AXB1766" s="18"/>
      <c r="AXC1766" s="18"/>
      <c r="AXD1766" s="18"/>
      <c r="AXE1766" s="18"/>
      <c r="AXF1766" s="18"/>
      <c r="AXG1766" s="18"/>
      <c r="AXH1766" s="18"/>
      <c r="AXI1766" s="18"/>
      <c r="AXJ1766" s="18"/>
      <c r="AXK1766" s="18"/>
      <c r="AXL1766" s="18"/>
      <c r="AXM1766" s="18"/>
      <c r="AXN1766" s="18"/>
      <c r="AXO1766" s="18"/>
      <c r="AXP1766" s="18"/>
      <c r="AXQ1766" s="18"/>
      <c r="AXR1766" s="18"/>
      <c r="AXS1766" s="18"/>
      <c r="AXT1766" s="18"/>
      <c r="AXU1766" s="18"/>
      <c r="AXV1766" s="18"/>
      <c r="AXW1766" s="18"/>
      <c r="AXX1766" s="18"/>
      <c r="AXY1766" s="18"/>
      <c r="AXZ1766" s="18"/>
      <c r="AYA1766" s="18"/>
      <c r="AYB1766" s="18"/>
      <c r="AYC1766" s="18"/>
      <c r="AYD1766" s="18"/>
      <c r="AYE1766" s="18"/>
      <c r="AYF1766" s="18"/>
      <c r="AYG1766" s="18"/>
      <c r="AYH1766" s="18"/>
      <c r="AYI1766" s="18"/>
      <c r="AYJ1766" s="18"/>
      <c r="AYK1766" s="18"/>
      <c r="AYL1766" s="18"/>
      <c r="AYM1766" s="18"/>
      <c r="AYN1766" s="18"/>
      <c r="AYO1766" s="18"/>
      <c r="AYP1766" s="18"/>
      <c r="AYQ1766" s="18"/>
      <c r="AYR1766" s="18"/>
      <c r="AYS1766" s="18"/>
      <c r="AYT1766" s="18"/>
      <c r="AYU1766" s="18"/>
      <c r="AYV1766" s="18"/>
      <c r="AYW1766" s="18"/>
      <c r="AYX1766" s="18"/>
      <c r="AYY1766" s="18"/>
      <c r="AYZ1766" s="18"/>
      <c r="AZA1766" s="18"/>
      <c r="AZB1766" s="18"/>
      <c r="AZC1766" s="18"/>
      <c r="AZD1766" s="18"/>
      <c r="AZE1766" s="18"/>
      <c r="AZF1766" s="18"/>
      <c r="AZG1766" s="18"/>
      <c r="AZH1766" s="18"/>
      <c r="AZI1766" s="18"/>
      <c r="AZJ1766" s="18"/>
      <c r="AZK1766" s="18"/>
      <c r="AZL1766" s="18"/>
      <c r="AZM1766" s="18"/>
      <c r="AZN1766" s="18"/>
      <c r="AZO1766" s="18"/>
      <c r="AZP1766" s="18"/>
      <c r="AZQ1766" s="18"/>
      <c r="AZR1766" s="18"/>
      <c r="AZS1766" s="18"/>
      <c r="AZT1766" s="18"/>
      <c r="AZU1766" s="18"/>
      <c r="AZV1766" s="18"/>
      <c r="AZW1766" s="18"/>
      <c r="AZX1766" s="18"/>
      <c r="AZY1766" s="18"/>
      <c r="AZZ1766" s="18"/>
      <c r="BAA1766" s="18"/>
      <c r="BAB1766" s="18"/>
      <c r="BAC1766" s="18"/>
      <c r="BAD1766" s="18"/>
      <c r="BAE1766" s="18"/>
      <c r="BAF1766" s="18"/>
      <c r="BAG1766" s="18"/>
      <c r="BAH1766" s="18"/>
      <c r="BAI1766" s="18"/>
      <c r="BAJ1766" s="18"/>
      <c r="BAK1766" s="18"/>
      <c r="BAL1766" s="18"/>
      <c r="BAM1766" s="18"/>
      <c r="BAN1766" s="18"/>
      <c r="BAO1766" s="18"/>
      <c r="BAP1766" s="18"/>
      <c r="BAQ1766" s="18"/>
      <c r="BAR1766" s="18"/>
      <c r="BAS1766" s="18"/>
      <c r="BAT1766" s="18"/>
      <c r="BAU1766" s="18"/>
      <c r="BAV1766" s="18"/>
      <c r="BAW1766" s="18"/>
      <c r="BAX1766" s="18"/>
      <c r="BAY1766" s="18"/>
      <c r="BAZ1766" s="18"/>
      <c r="BBA1766" s="18"/>
      <c r="BBB1766" s="18"/>
      <c r="BBC1766" s="18"/>
      <c r="BBD1766" s="18"/>
      <c r="BBE1766" s="18"/>
      <c r="BBF1766" s="18"/>
      <c r="BBG1766" s="18"/>
      <c r="BBH1766" s="18"/>
      <c r="BBI1766" s="18"/>
      <c r="BBJ1766" s="18"/>
      <c r="BBK1766" s="18"/>
      <c r="BBL1766" s="18"/>
      <c r="BBM1766" s="18"/>
      <c r="BBN1766" s="18"/>
      <c r="BBO1766" s="18"/>
      <c r="BBP1766" s="18"/>
      <c r="BBQ1766" s="18"/>
      <c r="BBR1766" s="18"/>
      <c r="BBS1766" s="18"/>
      <c r="BBT1766" s="18"/>
      <c r="BBU1766" s="18"/>
      <c r="BBV1766" s="18"/>
      <c r="BBW1766" s="18"/>
      <c r="BBX1766" s="18"/>
      <c r="BBY1766" s="18"/>
      <c r="BBZ1766" s="18"/>
      <c r="BCA1766" s="18"/>
      <c r="BCB1766" s="18"/>
      <c r="BCC1766" s="18"/>
      <c r="BCD1766" s="18"/>
      <c r="BCE1766" s="18"/>
      <c r="BCF1766" s="18"/>
      <c r="BCG1766" s="18"/>
      <c r="BCH1766" s="18"/>
      <c r="BCI1766" s="18"/>
      <c r="BCJ1766" s="18"/>
      <c r="BCK1766" s="18"/>
      <c r="BCL1766" s="18"/>
      <c r="BCM1766" s="18"/>
      <c r="BCN1766" s="18"/>
      <c r="BCO1766" s="18"/>
      <c r="BCP1766" s="18"/>
      <c r="BCQ1766" s="18"/>
      <c r="BCR1766" s="18"/>
      <c r="BCS1766" s="18"/>
      <c r="BCT1766" s="18"/>
      <c r="BCU1766" s="18"/>
      <c r="BCV1766" s="18"/>
      <c r="BCW1766" s="18"/>
      <c r="BCX1766" s="18"/>
      <c r="BCY1766" s="18"/>
      <c r="BCZ1766" s="18"/>
      <c r="BDA1766" s="18"/>
      <c r="BDB1766" s="18"/>
      <c r="BDC1766" s="18"/>
      <c r="BDD1766" s="18"/>
      <c r="BDE1766" s="18"/>
      <c r="BDF1766" s="18"/>
      <c r="BDG1766" s="18"/>
      <c r="BDH1766" s="18"/>
      <c r="BDI1766" s="18"/>
      <c r="BDJ1766" s="18"/>
      <c r="BDK1766" s="18"/>
      <c r="BDL1766" s="18"/>
      <c r="BDM1766" s="18"/>
      <c r="BDN1766" s="18"/>
      <c r="BDO1766" s="18"/>
      <c r="BDP1766" s="18"/>
      <c r="BDQ1766" s="18"/>
      <c r="BDR1766" s="18"/>
      <c r="BDS1766" s="18"/>
      <c r="BDT1766" s="18"/>
      <c r="BDU1766" s="18"/>
      <c r="BDV1766" s="18"/>
      <c r="BDW1766" s="18"/>
      <c r="BDX1766" s="18"/>
      <c r="BDY1766" s="18"/>
      <c r="BDZ1766" s="18"/>
      <c r="BEA1766" s="18"/>
      <c r="BEB1766" s="18"/>
      <c r="BEC1766" s="18"/>
      <c r="BED1766" s="18"/>
      <c r="BEE1766" s="18"/>
      <c r="BEF1766" s="18"/>
      <c r="BEG1766" s="18"/>
      <c r="BEH1766" s="18"/>
      <c r="BEI1766" s="18"/>
      <c r="BEJ1766" s="18"/>
      <c r="BEK1766" s="18"/>
      <c r="BEL1766" s="18"/>
      <c r="BEM1766" s="18"/>
      <c r="BEN1766" s="18"/>
      <c r="BEO1766" s="18"/>
      <c r="BEP1766" s="18"/>
      <c r="BEQ1766" s="18"/>
      <c r="BER1766" s="18"/>
      <c r="BES1766" s="18"/>
      <c r="BET1766" s="18"/>
      <c r="BEU1766" s="18"/>
      <c r="BEV1766" s="18"/>
      <c r="BEW1766" s="18"/>
      <c r="BEX1766" s="18"/>
      <c r="BEY1766" s="18"/>
      <c r="BEZ1766" s="18"/>
      <c r="BFA1766" s="18"/>
      <c r="BFB1766" s="18"/>
      <c r="BFC1766" s="18"/>
      <c r="BFD1766" s="18"/>
      <c r="BFE1766" s="18"/>
      <c r="BFF1766" s="18"/>
      <c r="BFG1766" s="18"/>
      <c r="BFH1766" s="18"/>
      <c r="BFI1766" s="18"/>
      <c r="BFJ1766" s="18"/>
      <c r="BFK1766" s="18"/>
      <c r="BFL1766" s="18"/>
      <c r="BFM1766" s="18"/>
      <c r="BFN1766" s="18"/>
      <c r="BFO1766" s="18"/>
      <c r="BFP1766" s="18"/>
      <c r="BFQ1766" s="18"/>
      <c r="BFR1766" s="18"/>
      <c r="BFS1766" s="18"/>
      <c r="BFT1766" s="18"/>
      <c r="BFU1766" s="18"/>
      <c r="BFV1766" s="18"/>
      <c r="BFW1766" s="18"/>
      <c r="BFX1766" s="18"/>
      <c r="BFY1766" s="18"/>
      <c r="BFZ1766" s="18"/>
      <c r="BGA1766" s="18"/>
      <c r="BGB1766" s="18"/>
      <c r="BGC1766" s="18"/>
      <c r="BGD1766" s="18"/>
      <c r="BGE1766" s="18"/>
      <c r="BGF1766" s="18"/>
      <c r="BGG1766" s="18"/>
      <c r="BGH1766" s="18"/>
      <c r="BGI1766" s="18"/>
      <c r="BGJ1766" s="18"/>
      <c r="BGK1766" s="18"/>
      <c r="BGL1766" s="18"/>
      <c r="BGM1766" s="18"/>
      <c r="BGN1766" s="18"/>
      <c r="BGO1766" s="18"/>
      <c r="BGP1766" s="18"/>
      <c r="BGQ1766" s="18"/>
      <c r="BGR1766" s="18"/>
      <c r="BGS1766" s="18"/>
      <c r="BGT1766" s="18"/>
      <c r="BGU1766" s="18"/>
      <c r="BGV1766" s="18"/>
      <c r="BGW1766" s="18"/>
      <c r="BGX1766" s="18"/>
      <c r="BGY1766" s="18"/>
      <c r="BGZ1766" s="18"/>
      <c r="BHA1766" s="18"/>
      <c r="BHB1766" s="18"/>
      <c r="BHC1766" s="18"/>
      <c r="BHD1766" s="18"/>
      <c r="BHE1766" s="18"/>
      <c r="BHF1766" s="18"/>
      <c r="BHG1766" s="18"/>
      <c r="BHH1766" s="18"/>
      <c r="BHI1766" s="18"/>
      <c r="BHJ1766" s="18"/>
      <c r="BHK1766" s="18"/>
      <c r="BHL1766" s="18"/>
      <c r="BHM1766" s="18"/>
      <c r="BHN1766" s="18"/>
      <c r="BHO1766" s="18"/>
      <c r="BHP1766" s="18"/>
      <c r="BHQ1766" s="18"/>
      <c r="BHR1766" s="18"/>
      <c r="BHS1766" s="18"/>
      <c r="BHT1766" s="18"/>
      <c r="BHU1766" s="18"/>
      <c r="BHV1766" s="18"/>
      <c r="BHW1766" s="18"/>
      <c r="BHX1766" s="18"/>
      <c r="BHY1766" s="18"/>
      <c r="BHZ1766" s="18"/>
      <c r="BIA1766" s="18"/>
      <c r="BIB1766" s="18"/>
      <c r="BIC1766" s="18"/>
      <c r="BID1766" s="18"/>
      <c r="BIE1766" s="18"/>
      <c r="BIF1766" s="18"/>
      <c r="BIG1766" s="18"/>
      <c r="BIH1766" s="18"/>
      <c r="BII1766" s="18"/>
      <c r="BIJ1766" s="18"/>
      <c r="BIK1766" s="18"/>
      <c r="BIL1766" s="18"/>
      <c r="BIM1766" s="18"/>
      <c r="BIN1766" s="18"/>
      <c r="BIO1766" s="18"/>
      <c r="BIP1766" s="18"/>
      <c r="BIQ1766" s="18"/>
      <c r="BIR1766" s="18"/>
      <c r="BIS1766" s="18"/>
      <c r="BIT1766" s="18"/>
      <c r="BIU1766" s="18"/>
      <c r="BIV1766" s="18"/>
      <c r="BIW1766" s="18"/>
      <c r="BIX1766" s="18"/>
      <c r="BIY1766" s="18"/>
      <c r="BIZ1766" s="18"/>
      <c r="BJA1766" s="18"/>
      <c r="BJB1766" s="18"/>
      <c r="BJC1766" s="18"/>
      <c r="BJD1766" s="18"/>
      <c r="BJE1766" s="18"/>
      <c r="BJF1766" s="18"/>
      <c r="BJG1766" s="18"/>
      <c r="BJH1766" s="18"/>
      <c r="BJI1766" s="18"/>
      <c r="BJJ1766" s="18"/>
      <c r="BJK1766" s="18"/>
      <c r="BJL1766" s="18"/>
      <c r="BJM1766" s="18"/>
      <c r="BJN1766" s="18"/>
      <c r="BJO1766" s="18"/>
      <c r="BJP1766" s="18"/>
      <c r="BJQ1766" s="18"/>
      <c r="BJR1766" s="18"/>
      <c r="BJS1766" s="18"/>
      <c r="BJT1766" s="18"/>
      <c r="BJU1766" s="18"/>
      <c r="BJV1766" s="18"/>
      <c r="BJW1766" s="18"/>
      <c r="BJX1766" s="18"/>
      <c r="BJY1766" s="18"/>
      <c r="BJZ1766" s="18"/>
      <c r="BKA1766" s="18"/>
      <c r="BKB1766" s="18"/>
      <c r="BKC1766" s="18"/>
      <c r="BKD1766" s="18"/>
      <c r="BKE1766" s="18"/>
      <c r="BKF1766" s="18"/>
      <c r="BKG1766" s="18"/>
      <c r="BKH1766" s="18"/>
      <c r="BKI1766" s="18"/>
      <c r="BKJ1766" s="18"/>
      <c r="BKK1766" s="18"/>
      <c r="BKL1766" s="18"/>
      <c r="BKM1766" s="18"/>
      <c r="BKN1766" s="18"/>
      <c r="BKO1766" s="18"/>
      <c r="BKP1766" s="18"/>
      <c r="BKQ1766" s="18"/>
      <c r="BKR1766" s="18"/>
      <c r="BKS1766" s="18"/>
      <c r="BKT1766" s="18"/>
      <c r="BKU1766" s="18"/>
      <c r="BKV1766" s="18"/>
      <c r="BKW1766" s="18"/>
      <c r="BKX1766" s="18"/>
      <c r="BKY1766" s="18"/>
      <c r="BKZ1766" s="18"/>
      <c r="BLA1766" s="18"/>
      <c r="BLB1766" s="18"/>
      <c r="BLC1766" s="18"/>
      <c r="BLD1766" s="18"/>
      <c r="BLE1766" s="18"/>
      <c r="BLF1766" s="18"/>
      <c r="BLG1766" s="18"/>
      <c r="BLH1766" s="18"/>
      <c r="BLI1766" s="18"/>
      <c r="BLJ1766" s="18"/>
      <c r="BLK1766" s="18"/>
      <c r="BLL1766" s="18"/>
      <c r="BLM1766" s="18"/>
      <c r="BLN1766" s="18"/>
      <c r="BLO1766" s="18"/>
      <c r="BLP1766" s="18"/>
      <c r="BLQ1766" s="18"/>
      <c r="BLR1766" s="18"/>
      <c r="BLS1766" s="18"/>
      <c r="BLT1766" s="18"/>
      <c r="BLU1766" s="18"/>
      <c r="BLV1766" s="18"/>
      <c r="BLW1766" s="18"/>
      <c r="BLX1766" s="18"/>
      <c r="BLY1766" s="18"/>
      <c r="BLZ1766" s="18"/>
      <c r="BMA1766" s="18"/>
      <c r="BMB1766" s="18"/>
      <c r="BMC1766" s="18"/>
      <c r="BMD1766" s="18"/>
      <c r="BME1766" s="18"/>
      <c r="BMF1766" s="18"/>
      <c r="BMG1766" s="18"/>
      <c r="BMH1766" s="18"/>
      <c r="BMI1766" s="18"/>
      <c r="BMJ1766" s="18"/>
      <c r="BMK1766" s="18"/>
      <c r="BML1766" s="18"/>
      <c r="BMM1766" s="18"/>
      <c r="BMN1766" s="18"/>
      <c r="BMO1766" s="18"/>
      <c r="BMP1766" s="18"/>
      <c r="BMQ1766" s="18"/>
      <c r="BMR1766" s="18"/>
      <c r="BMS1766" s="18"/>
      <c r="BMT1766" s="18"/>
      <c r="BMU1766" s="18"/>
      <c r="BMV1766" s="18"/>
      <c r="BMW1766" s="18"/>
      <c r="BMX1766" s="18"/>
      <c r="BMY1766" s="18"/>
      <c r="BMZ1766" s="18"/>
      <c r="BNA1766" s="18"/>
      <c r="BNB1766" s="18"/>
      <c r="BNC1766" s="18"/>
      <c r="BND1766" s="18"/>
      <c r="BNE1766" s="18"/>
      <c r="BNF1766" s="18"/>
      <c r="BNG1766" s="18"/>
      <c r="BNH1766" s="18"/>
      <c r="BNI1766" s="18"/>
      <c r="BNJ1766" s="18"/>
      <c r="BNK1766" s="18"/>
      <c r="BNL1766" s="18"/>
      <c r="BNM1766" s="18"/>
      <c r="BNN1766" s="18"/>
      <c r="BNO1766" s="18"/>
      <c r="BNP1766" s="18"/>
      <c r="BNQ1766" s="18"/>
      <c r="BNR1766" s="18"/>
      <c r="BNS1766" s="18"/>
      <c r="BNT1766" s="18"/>
      <c r="BNU1766" s="18"/>
      <c r="BNV1766" s="18"/>
      <c r="BNW1766" s="18"/>
      <c r="BNX1766" s="18"/>
      <c r="BNY1766" s="18"/>
      <c r="BNZ1766" s="18"/>
      <c r="BOA1766" s="18"/>
      <c r="BOB1766" s="18"/>
      <c r="BOC1766" s="18"/>
      <c r="BOD1766" s="18"/>
      <c r="BOE1766" s="18"/>
      <c r="BOF1766" s="18"/>
      <c r="BOG1766" s="18"/>
      <c r="BOH1766" s="18"/>
      <c r="BOI1766" s="18"/>
      <c r="BOJ1766" s="18"/>
      <c r="BOK1766" s="18"/>
      <c r="BOL1766" s="18"/>
      <c r="BOM1766" s="18"/>
      <c r="BON1766" s="18"/>
      <c r="BOO1766" s="18"/>
      <c r="BOP1766" s="18"/>
      <c r="BOQ1766" s="18"/>
      <c r="BOR1766" s="18"/>
      <c r="BOS1766" s="18"/>
      <c r="BOT1766" s="18"/>
      <c r="BOU1766" s="18"/>
      <c r="BOV1766" s="18"/>
      <c r="BOW1766" s="18"/>
      <c r="BOX1766" s="18"/>
      <c r="BOY1766" s="18"/>
      <c r="BOZ1766" s="18"/>
      <c r="BPA1766" s="18"/>
      <c r="BPB1766" s="18"/>
      <c r="BPC1766" s="18"/>
      <c r="BPD1766" s="18"/>
      <c r="BPE1766" s="18"/>
      <c r="BPF1766" s="18"/>
      <c r="BPG1766" s="18"/>
      <c r="BPH1766" s="18"/>
      <c r="BPI1766" s="18"/>
      <c r="BPJ1766" s="18"/>
      <c r="BPK1766" s="18"/>
      <c r="BPL1766" s="18"/>
      <c r="BPM1766" s="18"/>
      <c r="BPN1766" s="18"/>
      <c r="BPO1766" s="18"/>
      <c r="BPP1766" s="18"/>
      <c r="BPQ1766" s="18"/>
      <c r="BPR1766" s="18"/>
      <c r="BPS1766" s="18"/>
      <c r="BPT1766" s="18"/>
      <c r="BPU1766" s="18"/>
      <c r="BPV1766" s="18"/>
      <c r="BPW1766" s="18"/>
      <c r="BPX1766" s="18"/>
      <c r="BPY1766" s="18"/>
      <c r="BPZ1766" s="18"/>
      <c r="BQA1766" s="18"/>
      <c r="BQB1766" s="18"/>
      <c r="BQC1766" s="18"/>
      <c r="BQD1766" s="18"/>
      <c r="BQE1766" s="18"/>
      <c r="BQF1766" s="18"/>
      <c r="BQG1766" s="18"/>
      <c r="BQH1766" s="18"/>
      <c r="BQI1766" s="18"/>
      <c r="BQJ1766" s="18"/>
      <c r="BQK1766" s="18"/>
      <c r="BQL1766" s="18"/>
      <c r="BQM1766" s="18"/>
      <c r="BQN1766" s="18"/>
      <c r="BQO1766" s="18"/>
      <c r="BQP1766" s="18"/>
      <c r="BQQ1766" s="18"/>
      <c r="BQR1766" s="18"/>
      <c r="BQS1766" s="18"/>
      <c r="BQT1766" s="18"/>
      <c r="BQU1766" s="18"/>
      <c r="BQV1766" s="18"/>
      <c r="BQW1766" s="18"/>
      <c r="BQX1766" s="18"/>
      <c r="BQY1766" s="18"/>
      <c r="BQZ1766" s="18"/>
      <c r="BRA1766" s="18"/>
      <c r="BRB1766" s="18"/>
      <c r="BRC1766" s="18"/>
      <c r="BRD1766" s="18"/>
      <c r="BRE1766" s="18"/>
      <c r="BRF1766" s="18"/>
      <c r="BRG1766" s="18"/>
      <c r="BRH1766" s="18"/>
      <c r="BRI1766" s="18"/>
      <c r="BRJ1766" s="18"/>
      <c r="BRK1766" s="18"/>
      <c r="BRL1766" s="18"/>
      <c r="BRM1766" s="18"/>
      <c r="BRN1766" s="18"/>
      <c r="BRO1766" s="18"/>
      <c r="BRP1766" s="18"/>
      <c r="BRQ1766" s="18"/>
      <c r="BRR1766" s="18"/>
      <c r="BRS1766" s="18"/>
      <c r="BRT1766" s="18"/>
      <c r="BRU1766" s="18"/>
      <c r="BRV1766" s="18"/>
      <c r="BRW1766" s="18"/>
      <c r="BRX1766" s="18"/>
      <c r="BRY1766" s="18"/>
      <c r="BRZ1766" s="18"/>
      <c r="BSA1766" s="18"/>
      <c r="BSB1766" s="18"/>
      <c r="BSC1766" s="18"/>
      <c r="BSD1766" s="18"/>
      <c r="BSE1766" s="18"/>
      <c r="BSF1766" s="18"/>
      <c r="BSG1766" s="18"/>
      <c r="BSH1766" s="18"/>
      <c r="BSI1766" s="18"/>
      <c r="BSJ1766" s="18"/>
      <c r="BSK1766" s="18"/>
      <c r="BSL1766" s="18"/>
      <c r="BSM1766" s="18"/>
      <c r="BSN1766" s="18"/>
      <c r="BSO1766" s="18"/>
      <c r="BSP1766" s="18"/>
      <c r="BSQ1766" s="18"/>
      <c r="BSR1766" s="18"/>
      <c r="BSS1766" s="18"/>
      <c r="BST1766" s="18"/>
      <c r="BSU1766" s="18"/>
      <c r="BSV1766" s="18"/>
      <c r="BSW1766" s="18"/>
      <c r="BSX1766" s="18"/>
      <c r="BSY1766" s="18"/>
      <c r="BSZ1766" s="18"/>
      <c r="BTA1766" s="18"/>
      <c r="BTB1766" s="18"/>
      <c r="BTC1766" s="18"/>
      <c r="BTD1766" s="18"/>
      <c r="BTE1766" s="18"/>
      <c r="BTF1766" s="18"/>
      <c r="BTG1766" s="18"/>
      <c r="BTH1766" s="18"/>
      <c r="BTI1766" s="18"/>
      <c r="BTJ1766" s="18"/>
      <c r="BTK1766" s="18"/>
      <c r="BTL1766" s="18"/>
      <c r="BTM1766" s="18"/>
      <c r="BTN1766" s="18"/>
      <c r="BTO1766" s="18"/>
      <c r="BTP1766" s="18"/>
      <c r="BTQ1766" s="18"/>
      <c r="BTR1766" s="18"/>
      <c r="BTS1766" s="18"/>
      <c r="BTT1766" s="18"/>
      <c r="BTU1766" s="18"/>
      <c r="BTV1766" s="18"/>
      <c r="BTW1766" s="18"/>
      <c r="BTX1766" s="18"/>
      <c r="BTY1766" s="18"/>
      <c r="BTZ1766" s="18"/>
      <c r="BUA1766" s="18"/>
      <c r="BUB1766" s="18"/>
      <c r="BUC1766" s="18"/>
      <c r="BUD1766" s="18"/>
      <c r="BUE1766" s="18"/>
      <c r="BUF1766" s="18"/>
      <c r="BUG1766" s="18"/>
      <c r="BUH1766" s="18"/>
      <c r="BUI1766" s="18"/>
      <c r="BUJ1766" s="18"/>
      <c r="BUK1766" s="18"/>
      <c r="BUL1766" s="18"/>
      <c r="BUM1766" s="18"/>
      <c r="BUN1766" s="18"/>
      <c r="BUO1766" s="18"/>
      <c r="BUP1766" s="18"/>
      <c r="BUQ1766" s="18"/>
      <c r="BUR1766" s="18"/>
      <c r="BUS1766" s="18"/>
      <c r="BUT1766" s="18"/>
      <c r="BUU1766" s="18"/>
      <c r="BUV1766" s="18"/>
      <c r="BUW1766" s="18"/>
      <c r="BUX1766" s="18"/>
      <c r="BUY1766" s="18"/>
      <c r="BUZ1766" s="18"/>
      <c r="BVA1766" s="18"/>
      <c r="BVB1766" s="18"/>
      <c r="BVC1766" s="18"/>
      <c r="BVD1766" s="18"/>
      <c r="BVE1766" s="18"/>
      <c r="BVF1766" s="18"/>
      <c r="BVG1766" s="18"/>
      <c r="BVH1766" s="18"/>
      <c r="BVI1766" s="18"/>
      <c r="BVJ1766" s="18"/>
      <c r="BVK1766" s="18"/>
      <c r="BVL1766" s="18"/>
      <c r="BVM1766" s="18"/>
      <c r="BVN1766" s="18"/>
      <c r="BVO1766" s="18"/>
      <c r="BVP1766" s="18"/>
      <c r="BVQ1766" s="18"/>
      <c r="BVR1766" s="18"/>
      <c r="BVS1766" s="18"/>
      <c r="BVT1766" s="18"/>
      <c r="BVU1766" s="18"/>
      <c r="BVV1766" s="18"/>
      <c r="BVW1766" s="18"/>
      <c r="BVX1766" s="18"/>
      <c r="BVY1766" s="18"/>
      <c r="BVZ1766" s="18"/>
      <c r="BWA1766" s="18"/>
      <c r="BWB1766" s="18"/>
      <c r="BWC1766" s="18"/>
      <c r="BWD1766" s="18"/>
      <c r="BWE1766" s="18"/>
      <c r="BWF1766" s="18"/>
      <c r="BWG1766" s="18"/>
      <c r="BWH1766" s="18"/>
      <c r="BWI1766" s="18"/>
      <c r="BWJ1766" s="18"/>
      <c r="BWK1766" s="18"/>
      <c r="BWL1766" s="18"/>
      <c r="BWM1766" s="18"/>
      <c r="BWN1766" s="18"/>
      <c r="BWO1766" s="18"/>
      <c r="BWP1766" s="18"/>
      <c r="BWQ1766" s="18"/>
      <c r="BWR1766" s="18"/>
      <c r="BWS1766" s="18"/>
      <c r="BWT1766" s="18"/>
      <c r="BWU1766" s="18"/>
      <c r="BWV1766" s="18"/>
      <c r="BWW1766" s="18"/>
      <c r="BWX1766" s="18"/>
      <c r="BWY1766" s="18"/>
      <c r="BWZ1766" s="18"/>
      <c r="BXA1766" s="18"/>
      <c r="BXB1766" s="18"/>
      <c r="BXC1766" s="18"/>
      <c r="BXD1766" s="18"/>
      <c r="BXE1766" s="18"/>
      <c r="BXF1766" s="18"/>
      <c r="BXG1766" s="18"/>
      <c r="BXH1766" s="18"/>
      <c r="BXI1766" s="18"/>
      <c r="BXJ1766" s="18"/>
      <c r="BXK1766" s="18"/>
      <c r="BXL1766" s="18"/>
      <c r="BXM1766" s="18"/>
      <c r="BXN1766" s="18"/>
      <c r="BXO1766" s="18"/>
      <c r="BXP1766" s="18"/>
      <c r="BXQ1766" s="18"/>
      <c r="BXR1766" s="18"/>
      <c r="BXS1766" s="18"/>
      <c r="BXT1766" s="18"/>
      <c r="BXU1766" s="18"/>
      <c r="BXV1766" s="18"/>
      <c r="BXW1766" s="18"/>
      <c r="BXX1766" s="18"/>
      <c r="BXY1766" s="18"/>
      <c r="BXZ1766" s="18"/>
      <c r="BYA1766" s="18"/>
      <c r="BYB1766" s="18"/>
      <c r="BYC1766" s="18"/>
      <c r="BYD1766" s="18"/>
      <c r="BYE1766" s="18"/>
      <c r="BYF1766" s="18"/>
      <c r="BYG1766" s="18"/>
      <c r="BYH1766" s="18"/>
      <c r="BYI1766" s="18"/>
      <c r="BYJ1766" s="18"/>
      <c r="BYK1766" s="18"/>
      <c r="BYL1766" s="18"/>
      <c r="BYM1766" s="18"/>
      <c r="BYN1766" s="18"/>
      <c r="BYO1766" s="18"/>
      <c r="BYP1766" s="18"/>
      <c r="BYQ1766" s="18"/>
      <c r="BYR1766" s="18"/>
      <c r="BYS1766" s="18"/>
      <c r="BYT1766" s="18"/>
      <c r="BYU1766" s="18"/>
      <c r="BYV1766" s="18"/>
      <c r="BYW1766" s="18"/>
      <c r="BYX1766" s="18"/>
      <c r="BYY1766" s="18"/>
      <c r="BYZ1766" s="18"/>
      <c r="BZA1766" s="18"/>
      <c r="BZB1766" s="18"/>
      <c r="BZC1766" s="18"/>
      <c r="BZD1766" s="18"/>
      <c r="BZE1766" s="18"/>
      <c r="BZF1766" s="18"/>
      <c r="BZG1766" s="18"/>
      <c r="BZH1766" s="18"/>
      <c r="BZI1766" s="18"/>
      <c r="BZJ1766" s="18"/>
      <c r="BZK1766" s="18"/>
      <c r="BZL1766" s="18"/>
      <c r="BZM1766" s="18"/>
      <c r="BZN1766" s="18"/>
      <c r="BZO1766" s="18"/>
      <c r="BZP1766" s="18"/>
      <c r="BZQ1766" s="18"/>
      <c r="BZR1766" s="18"/>
      <c r="BZS1766" s="18"/>
      <c r="BZT1766" s="18"/>
      <c r="BZU1766" s="18"/>
      <c r="BZV1766" s="18"/>
      <c r="BZW1766" s="18"/>
      <c r="BZX1766" s="18"/>
      <c r="BZY1766" s="18"/>
      <c r="BZZ1766" s="18"/>
      <c r="CAA1766" s="18"/>
      <c r="CAB1766" s="18"/>
      <c r="CAC1766" s="18"/>
      <c r="CAD1766" s="18"/>
      <c r="CAE1766" s="18"/>
      <c r="CAF1766" s="18"/>
      <c r="CAG1766" s="18"/>
      <c r="CAH1766" s="18"/>
      <c r="CAI1766" s="18"/>
      <c r="CAJ1766" s="18"/>
      <c r="CAK1766" s="18"/>
      <c r="CAL1766" s="18"/>
      <c r="CAM1766" s="18"/>
      <c r="CAN1766" s="18"/>
      <c r="CAO1766" s="18"/>
      <c r="CAP1766" s="18"/>
      <c r="CAQ1766" s="18"/>
      <c r="CAR1766" s="18"/>
      <c r="CAS1766" s="18"/>
      <c r="CAT1766" s="18"/>
      <c r="CAU1766" s="18"/>
      <c r="CAV1766" s="18"/>
      <c r="CAW1766" s="18"/>
      <c r="CAX1766" s="18"/>
      <c r="CAY1766" s="18"/>
      <c r="CAZ1766" s="18"/>
      <c r="CBA1766" s="18"/>
      <c r="CBB1766" s="18"/>
      <c r="CBC1766" s="18"/>
      <c r="CBD1766" s="18"/>
      <c r="CBE1766" s="18"/>
      <c r="CBF1766" s="18"/>
      <c r="CBG1766" s="18"/>
      <c r="CBH1766" s="18"/>
      <c r="CBI1766" s="18"/>
      <c r="CBJ1766" s="18"/>
      <c r="CBK1766" s="18"/>
      <c r="CBL1766" s="18"/>
      <c r="CBM1766" s="18"/>
      <c r="CBN1766" s="18"/>
      <c r="CBO1766" s="18"/>
      <c r="CBP1766" s="18"/>
      <c r="CBQ1766" s="18"/>
      <c r="CBR1766" s="18"/>
      <c r="CBS1766" s="18"/>
      <c r="CBT1766" s="18"/>
      <c r="CBU1766" s="18"/>
      <c r="CBV1766" s="18"/>
      <c r="CBW1766" s="18"/>
      <c r="CBX1766" s="18"/>
      <c r="CBY1766" s="18"/>
      <c r="CBZ1766" s="18"/>
      <c r="CCA1766" s="18"/>
      <c r="CCB1766" s="18"/>
      <c r="CCC1766" s="18"/>
      <c r="CCD1766" s="18"/>
      <c r="CCE1766" s="18"/>
      <c r="CCF1766" s="18"/>
      <c r="CCG1766" s="18"/>
      <c r="CCH1766" s="18"/>
      <c r="CCI1766" s="18"/>
      <c r="CCJ1766" s="18"/>
      <c r="CCK1766" s="18"/>
      <c r="CCL1766" s="18"/>
      <c r="CCM1766" s="18"/>
      <c r="CCN1766" s="18"/>
      <c r="CCO1766" s="18"/>
      <c r="CCP1766" s="18"/>
      <c r="CCQ1766" s="18"/>
      <c r="CCR1766" s="18"/>
      <c r="CCS1766" s="18"/>
      <c r="CCT1766" s="18"/>
      <c r="CCU1766" s="18"/>
      <c r="CCV1766" s="18"/>
      <c r="CCW1766" s="18"/>
      <c r="CCX1766" s="18"/>
      <c r="CCY1766" s="18"/>
      <c r="CCZ1766" s="18"/>
      <c r="CDA1766" s="18"/>
      <c r="CDB1766" s="18"/>
      <c r="CDC1766" s="18"/>
      <c r="CDD1766" s="18"/>
      <c r="CDE1766" s="18"/>
      <c r="CDF1766" s="18"/>
      <c r="CDG1766" s="18"/>
      <c r="CDH1766" s="18"/>
      <c r="CDI1766" s="18"/>
      <c r="CDJ1766" s="18"/>
      <c r="CDK1766" s="18"/>
      <c r="CDL1766" s="18"/>
      <c r="CDM1766" s="18"/>
      <c r="CDN1766" s="18"/>
      <c r="CDO1766" s="18"/>
      <c r="CDP1766" s="18"/>
      <c r="CDQ1766" s="18"/>
      <c r="CDR1766" s="18"/>
      <c r="CDS1766" s="18"/>
      <c r="CDT1766" s="18"/>
      <c r="CDU1766" s="18"/>
      <c r="CDV1766" s="18"/>
      <c r="CDW1766" s="18"/>
      <c r="CDX1766" s="18"/>
      <c r="CDY1766" s="18"/>
      <c r="CDZ1766" s="18"/>
      <c r="CEA1766" s="18"/>
      <c r="CEB1766" s="18"/>
      <c r="CEC1766" s="18"/>
      <c r="CED1766" s="18"/>
      <c r="CEE1766" s="18"/>
      <c r="CEF1766" s="18"/>
      <c r="CEG1766" s="18"/>
      <c r="CEH1766" s="18"/>
      <c r="CEI1766" s="18"/>
      <c r="CEJ1766" s="18"/>
      <c r="CEK1766" s="18"/>
      <c r="CEL1766" s="18"/>
      <c r="CEM1766" s="18"/>
      <c r="CEN1766" s="18"/>
      <c r="CEO1766" s="18"/>
      <c r="CEP1766" s="18"/>
      <c r="CEQ1766" s="18"/>
      <c r="CER1766" s="18"/>
      <c r="CES1766" s="18"/>
      <c r="CET1766" s="18"/>
      <c r="CEU1766" s="18"/>
      <c r="CEV1766" s="18"/>
      <c r="CEW1766" s="18"/>
      <c r="CEX1766" s="18"/>
      <c r="CEY1766" s="18"/>
      <c r="CEZ1766" s="18"/>
      <c r="CFA1766" s="18"/>
      <c r="CFB1766" s="18"/>
      <c r="CFC1766" s="18"/>
      <c r="CFD1766" s="18"/>
      <c r="CFE1766" s="18"/>
      <c r="CFF1766" s="18"/>
      <c r="CFG1766" s="18"/>
      <c r="CFH1766" s="18"/>
      <c r="CFI1766" s="18"/>
      <c r="CFJ1766" s="18"/>
      <c r="CFK1766" s="18"/>
      <c r="CFL1766" s="18"/>
      <c r="CFM1766" s="18"/>
      <c r="CFN1766" s="18"/>
      <c r="CFO1766" s="18"/>
      <c r="CFP1766" s="18"/>
      <c r="CFQ1766" s="18"/>
      <c r="CFR1766" s="18"/>
      <c r="CFS1766" s="18"/>
      <c r="CFT1766" s="18"/>
      <c r="CFU1766" s="18"/>
      <c r="CFV1766" s="18"/>
      <c r="CFW1766" s="18"/>
      <c r="CFX1766" s="18"/>
      <c r="CFY1766" s="18"/>
      <c r="CFZ1766" s="18"/>
      <c r="CGA1766" s="18"/>
      <c r="CGB1766" s="18"/>
      <c r="CGC1766" s="18"/>
      <c r="CGD1766" s="18"/>
      <c r="CGE1766" s="18"/>
      <c r="CGF1766" s="18"/>
      <c r="CGG1766" s="18"/>
      <c r="CGH1766" s="18"/>
      <c r="CGI1766" s="18"/>
      <c r="CGJ1766" s="18"/>
      <c r="CGK1766" s="18"/>
      <c r="CGL1766" s="18"/>
      <c r="CGM1766" s="18"/>
      <c r="CGN1766" s="18"/>
      <c r="CGO1766" s="18"/>
      <c r="CGP1766" s="18"/>
      <c r="CGQ1766" s="18"/>
      <c r="CGR1766" s="18"/>
      <c r="CGS1766" s="18"/>
      <c r="CGT1766" s="18"/>
      <c r="CGU1766" s="18"/>
      <c r="CGV1766" s="18"/>
      <c r="CGW1766" s="18"/>
      <c r="CGX1766" s="18"/>
      <c r="CGY1766" s="18"/>
      <c r="CGZ1766" s="18"/>
      <c r="CHA1766" s="18"/>
      <c r="CHB1766" s="18"/>
      <c r="CHC1766" s="18"/>
      <c r="CHD1766" s="18"/>
      <c r="CHE1766" s="18"/>
      <c r="CHF1766" s="18"/>
      <c r="CHG1766" s="18"/>
      <c r="CHH1766" s="18"/>
      <c r="CHI1766" s="18"/>
      <c r="CHJ1766" s="18"/>
      <c r="CHK1766" s="18"/>
      <c r="CHL1766" s="18"/>
      <c r="CHM1766" s="18"/>
      <c r="CHN1766" s="18"/>
      <c r="CHO1766" s="18"/>
      <c r="CHP1766" s="18"/>
      <c r="CHQ1766" s="18"/>
      <c r="CHR1766" s="18"/>
      <c r="CHS1766" s="18"/>
      <c r="CHT1766" s="18"/>
      <c r="CHU1766" s="18"/>
      <c r="CHV1766" s="18"/>
      <c r="CHW1766" s="18"/>
      <c r="CHX1766" s="18"/>
      <c r="CHY1766" s="18"/>
      <c r="CHZ1766" s="18"/>
      <c r="CIA1766" s="18"/>
      <c r="CIB1766" s="18"/>
      <c r="CIC1766" s="18"/>
      <c r="CID1766" s="18"/>
      <c r="CIE1766" s="18"/>
      <c r="CIF1766" s="18"/>
      <c r="CIG1766" s="18"/>
      <c r="CIH1766" s="18"/>
      <c r="CII1766" s="18"/>
      <c r="CIJ1766" s="18"/>
      <c r="CIK1766" s="18"/>
      <c r="CIL1766" s="18"/>
      <c r="CIM1766" s="18"/>
      <c r="CIN1766" s="18"/>
      <c r="CIO1766" s="18"/>
      <c r="CIP1766" s="18"/>
      <c r="CIQ1766" s="18"/>
      <c r="CIR1766" s="18"/>
      <c r="CIS1766" s="18"/>
      <c r="CIT1766" s="18"/>
      <c r="CIU1766" s="18"/>
      <c r="CIV1766" s="18"/>
      <c r="CIW1766" s="18"/>
      <c r="CIX1766" s="18"/>
      <c r="CIY1766" s="18"/>
      <c r="CIZ1766" s="18"/>
      <c r="CJA1766" s="18"/>
      <c r="CJB1766" s="18"/>
      <c r="CJC1766" s="18"/>
      <c r="CJD1766" s="18"/>
      <c r="CJE1766" s="18"/>
      <c r="CJF1766" s="18"/>
      <c r="CJG1766" s="18"/>
      <c r="CJH1766" s="18"/>
      <c r="CJI1766" s="18"/>
      <c r="CJJ1766" s="18"/>
      <c r="CJK1766" s="18"/>
      <c r="CJL1766" s="18"/>
      <c r="CJM1766" s="18"/>
      <c r="CJN1766" s="18"/>
      <c r="CJO1766" s="18"/>
      <c r="CJP1766" s="18"/>
      <c r="CJQ1766" s="18"/>
      <c r="CJR1766" s="18"/>
      <c r="CJS1766" s="18"/>
      <c r="CJT1766" s="18"/>
      <c r="CJU1766" s="18"/>
      <c r="CJV1766" s="18"/>
      <c r="CJW1766" s="18"/>
      <c r="CJX1766" s="18"/>
      <c r="CJY1766" s="18"/>
      <c r="CJZ1766" s="18"/>
      <c r="CKA1766" s="18"/>
      <c r="CKB1766" s="18"/>
      <c r="CKC1766" s="18"/>
      <c r="CKD1766" s="18"/>
      <c r="CKE1766" s="18"/>
      <c r="CKF1766" s="18"/>
      <c r="CKG1766" s="18"/>
      <c r="CKH1766" s="18"/>
      <c r="CKI1766" s="18"/>
      <c r="CKJ1766" s="18"/>
      <c r="CKK1766" s="18"/>
      <c r="CKL1766" s="18"/>
      <c r="CKM1766" s="18"/>
      <c r="CKN1766" s="18"/>
      <c r="CKO1766" s="18"/>
      <c r="CKP1766" s="18"/>
      <c r="CKQ1766" s="18"/>
      <c r="CKR1766" s="18"/>
      <c r="CKS1766" s="18"/>
      <c r="CKT1766" s="18"/>
      <c r="CKU1766" s="18"/>
      <c r="CKV1766" s="18"/>
      <c r="CKW1766" s="18"/>
      <c r="CKX1766" s="18"/>
      <c r="CKY1766" s="18"/>
      <c r="CKZ1766" s="18"/>
      <c r="CLA1766" s="18"/>
      <c r="CLB1766" s="18"/>
      <c r="CLC1766" s="18"/>
      <c r="CLD1766" s="18"/>
      <c r="CLE1766" s="18"/>
      <c r="CLF1766" s="18"/>
      <c r="CLG1766" s="18"/>
      <c r="CLH1766" s="18"/>
      <c r="CLI1766" s="18"/>
      <c r="CLJ1766" s="18"/>
      <c r="CLK1766" s="18"/>
      <c r="CLL1766" s="18"/>
      <c r="CLM1766" s="18"/>
      <c r="CLN1766" s="18"/>
      <c r="CLO1766" s="18"/>
      <c r="CLP1766" s="18"/>
      <c r="CLQ1766" s="18"/>
      <c r="CLR1766" s="18"/>
      <c r="CLS1766" s="18"/>
      <c r="CLT1766" s="18"/>
      <c r="CLU1766" s="18"/>
      <c r="CLV1766" s="18"/>
      <c r="CLW1766" s="18"/>
      <c r="CLX1766" s="18"/>
      <c r="CLY1766" s="18"/>
      <c r="CLZ1766" s="18"/>
      <c r="CMA1766" s="18"/>
      <c r="CMB1766" s="18"/>
      <c r="CMC1766" s="18"/>
      <c r="CMD1766" s="18"/>
      <c r="CME1766" s="18"/>
      <c r="CMF1766" s="18"/>
      <c r="CMG1766" s="18"/>
      <c r="CMH1766" s="18"/>
      <c r="CMI1766" s="18"/>
      <c r="CMJ1766" s="18"/>
      <c r="CMK1766" s="18"/>
      <c r="CML1766" s="18"/>
      <c r="CMM1766" s="18"/>
      <c r="CMN1766" s="18"/>
      <c r="CMO1766" s="18"/>
      <c r="CMP1766" s="18"/>
      <c r="CMQ1766" s="18"/>
      <c r="CMR1766" s="18"/>
      <c r="CMS1766" s="18"/>
      <c r="CMT1766" s="18"/>
      <c r="CMU1766" s="18"/>
      <c r="CMV1766" s="18"/>
      <c r="CMW1766" s="18"/>
      <c r="CMX1766" s="18"/>
      <c r="CMY1766" s="18"/>
      <c r="CMZ1766" s="18"/>
      <c r="CNA1766" s="18"/>
      <c r="CNB1766" s="18"/>
      <c r="CNC1766" s="18"/>
      <c r="CND1766" s="18"/>
      <c r="CNE1766" s="18"/>
      <c r="CNF1766" s="18"/>
      <c r="CNG1766" s="18"/>
      <c r="CNH1766" s="18"/>
      <c r="CNI1766" s="18"/>
      <c r="CNJ1766" s="18"/>
      <c r="CNK1766" s="18"/>
      <c r="CNL1766" s="18"/>
      <c r="CNM1766" s="18"/>
      <c r="CNN1766" s="18"/>
      <c r="CNO1766" s="18"/>
      <c r="CNP1766" s="18"/>
      <c r="CNQ1766" s="18"/>
      <c r="CNR1766" s="18"/>
      <c r="CNS1766" s="18"/>
      <c r="CNT1766" s="18"/>
      <c r="CNU1766" s="18"/>
      <c r="CNV1766" s="18"/>
      <c r="CNW1766" s="18"/>
      <c r="CNX1766" s="18"/>
      <c r="CNY1766" s="18"/>
      <c r="CNZ1766" s="18"/>
      <c r="COA1766" s="18"/>
      <c r="COB1766" s="18"/>
      <c r="COC1766" s="18"/>
      <c r="COD1766" s="18"/>
      <c r="COE1766" s="18"/>
      <c r="COF1766" s="18"/>
      <c r="COG1766" s="18"/>
      <c r="COH1766" s="18"/>
      <c r="COI1766" s="18"/>
      <c r="COJ1766" s="18"/>
      <c r="COK1766" s="18"/>
      <c r="COL1766" s="18"/>
      <c r="COM1766" s="18"/>
      <c r="CON1766" s="18"/>
      <c r="COO1766" s="18"/>
      <c r="COP1766" s="18"/>
      <c r="COQ1766" s="18"/>
      <c r="COR1766" s="18"/>
      <c r="COS1766" s="18"/>
      <c r="COT1766" s="18"/>
      <c r="COU1766" s="18"/>
      <c r="COV1766" s="18"/>
      <c r="COW1766" s="18"/>
      <c r="COX1766" s="18"/>
      <c r="COY1766" s="18"/>
      <c r="COZ1766" s="18"/>
      <c r="CPA1766" s="18"/>
      <c r="CPB1766" s="18"/>
      <c r="CPC1766" s="18"/>
      <c r="CPD1766" s="18"/>
      <c r="CPE1766" s="18"/>
      <c r="CPF1766" s="18"/>
      <c r="CPG1766" s="18"/>
      <c r="CPH1766" s="18"/>
      <c r="CPI1766" s="18"/>
      <c r="CPJ1766" s="18"/>
      <c r="CPK1766" s="18"/>
      <c r="CPL1766" s="18"/>
      <c r="CPM1766" s="18"/>
      <c r="CPN1766" s="18"/>
      <c r="CPO1766" s="18"/>
      <c r="CPP1766" s="18"/>
      <c r="CPQ1766" s="18"/>
      <c r="CPR1766" s="18"/>
      <c r="CPS1766" s="18"/>
      <c r="CPT1766" s="18"/>
      <c r="CPU1766" s="18"/>
      <c r="CPV1766" s="18"/>
      <c r="CPW1766" s="18"/>
      <c r="CPX1766" s="18"/>
      <c r="CPY1766" s="18"/>
      <c r="CPZ1766" s="18"/>
      <c r="CQA1766" s="18"/>
      <c r="CQB1766" s="18"/>
      <c r="CQC1766" s="18"/>
      <c r="CQD1766" s="18"/>
      <c r="CQE1766" s="18"/>
      <c r="CQF1766" s="18"/>
      <c r="CQG1766" s="18"/>
      <c r="CQH1766" s="18"/>
      <c r="CQI1766" s="18"/>
      <c r="CQJ1766" s="18"/>
      <c r="CQK1766" s="18"/>
      <c r="CQL1766" s="18"/>
      <c r="CQM1766" s="18"/>
      <c r="CQN1766" s="18"/>
      <c r="CQO1766" s="18"/>
      <c r="CQP1766" s="18"/>
      <c r="CQQ1766" s="18"/>
      <c r="CQR1766" s="18"/>
      <c r="CQS1766" s="18"/>
      <c r="CQT1766" s="18"/>
      <c r="CQU1766" s="18"/>
      <c r="CQV1766" s="18"/>
      <c r="CQW1766" s="18"/>
      <c r="CQX1766" s="18"/>
      <c r="CQY1766" s="18"/>
      <c r="CQZ1766" s="18"/>
      <c r="CRA1766" s="18"/>
      <c r="CRB1766" s="18"/>
      <c r="CRC1766" s="18"/>
      <c r="CRD1766" s="18"/>
      <c r="CRE1766" s="18"/>
      <c r="CRF1766" s="18"/>
      <c r="CRG1766" s="18"/>
      <c r="CRH1766" s="18"/>
      <c r="CRI1766" s="18"/>
      <c r="CRJ1766" s="18"/>
      <c r="CRK1766" s="18"/>
      <c r="CRL1766" s="18"/>
      <c r="CRM1766" s="18"/>
      <c r="CRN1766" s="18"/>
      <c r="CRO1766" s="18"/>
      <c r="CRP1766" s="18"/>
      <c r="CRQ1766" s="18"/>
      <c r="CRR1766" s="18"/>
      <c r="CRS1766" s="18"/>
      <c r="CRT1766" s="18"/>
      <c r="CRU1766" s="18"/>
      <c r="CRV1766" s="18"/>
      <c r="CRW1766" s="18"/>
      <c r="CRX1766" s="18"/>
      <c r="CRY1766" s="18"/>
      <c r="CRZ1766" s="18"/>
      <c r="CSA1766" s="18"/>
      <c r="CSB1766" s="18"/>
      <c r="CSC1766" s="18"/>
      <c r="CSD1766" s="18"/>
      <c r="CSE1766" s="18"/>
      <c r="CSF1766" s="18"/>
      <c r="CSG1766" s="18"/>
      <c r="CSH1766" s="18"/>
      <c r="CSI1766" s="18"/>
      <c r="CSJ1766" s="18"/>
      <c r="CSK1766" s="18"/>
      <c r="CSL1766" s="18"/>
      <c r="CSM1766" s="18"/>
      <c r="CSN1766" s="18"/>
      <c r="CSO1766" s="18"/>
      <c r="CSP1766" s="18"/>
      <c r="CSQ1766" s="18"/>
      <c r="CSR1766" s="18"/>
      <c r="CSS1766" s="18"/>
      <c r="CST1766" s="18"/>
      <c r="CSU1766" s="18"/>
      <c r="CSV1766" s="18"/>
      <c r="CSW1766" s="18"/>
      <c r="CSX1766" s="18"/>
      <c r="CSY1766" s="18"/>
      <c r="CSZ1766" s="18"/>
      <c r="CTA1766" s="18"/>
      <c r="CTB1766" s="18"/>
      <c r="CTC1766" s="18"/>
      <c r="CTD1766" s="18"/>
      <c r="CTE1766" s="18"/>
      <c r="CTF1766" s="18"/>
      <c r="CTG1766" s="18"/>
      <c r="CTH1766" s="18"/>
      <c r="CTI1766" s="18"/>
      <c r="CTJ1766" s="18"/>
      <c r="CTK1766" s="18"/>
      <c r="CTL1766" s="18"/>
      <c r="CTM1766" s="18"/>
      <c r="CTN1766" s="18"/>
      <c r="CTO1766" s="18"/>
      <c r="CTP1766" s="18"/>
      <c r="CTQ1766" s="18"/>
      <c r="CTR1766" s="18"/>
      <c r="CTS1766" s="18"/>
      <c r="CTT1766" s="18"/>
      <c r="CTU1766" s="18"/>
      <c r="CTV1766" s="18"/>
      <c r="CTW1766" s="18"/>
      <c r="CTX1766" s="18"/>
      <c r="CTY1766" s="18"/>
      <c r="CTZ1766" s="18"/>
      <c r="CUA1766" s="18"/>
      <c r="CUB1766" s="18"/>
      <c r="CUC1766" s="18"/>
      <c r="CUD1766" s="18"/>
      <c r="CUE1766" s="18"/>
      <c r="CUF1766" s="18"/>
      <c r="CUG1766" s="18"/>
      <c r="CUH1766" s="18"/>
      <c r="CUI1766" s="18"/>
      <c r="CUJ1766" s="18"/>
      <c r="CUK1766" s="18"/>
      <c r="CUL1766" s="18"/>
      <c r="CUM1766" s="18"/>
      <c r="CUN1766" s="18"/>
      <c r="CUO1766" s="18"/>
      <c r="CUP1766" s="18"/>
      <c r="CUQ1766" s="18"/>
      <c r="CUR1766" s="18"/>
      <c r="CUS1766" s="18"/>
      <c r="CUT1766" s="18"/>
      <c r="CUU1766" s="18"/>
      <c r="CUV1766" s="18"/>
      <c r="CUW1766" s="18"/>
      <c r="CUX1766" s="18"/>
      <c r="CUY1766" s="18"/>
      <c r="CUZ1766" s="18"/>
      <c r="CVA1766" s="18"/>
      <c r="CVB1766" s="18"/>
      <c r="CVC1766" s="18"/>
      <c r="CVD1766" s="18"/>
      <c r="CVE1766" s="18"/>
      <c r="CVF1766" s="18"/>
      <c r="CVG1766" s="18"/>
      <c r="CVH1766" s="18"/>
      <c r="CVI1766" s="18"/>
      <c r="CVJ1766" s="18"/>
      <c r="CVK1766" s="18"/>
      <c r="CVL1766" s="18"/>
      <c r="CVM1766" s="18"/>
      <c r="CVN1766" s="18"/>
      <c r="CVO1766" s="18"/>
      <c r="CVP1766" s="18"/>
      <c r="CVQ1766" s="18"/>
      <c r="CVR1766" s="18"/>
      <c r="CVS1766" s="18"/>
      <c r="CVT1766" s="18"/>
      <c r="CVU1766" s="18"/>
      <c r="CVV1766" s="18"/>
      <c r="CVW1766" s="18"/>
      <c r="CVX1766" s="18"/>
      <c r="CVY1766" s="18"/>
      <c r="CVZ1766" s="18"/>
      <c r="CWA1766" s="18"/>
      <c r="CWB1766" s="18"/>
      <c r="CWC1766" s="18"/>
      <c r="CWD1766" s="18"/>
      <c r="CWE1766" s="18"/>
      <c r="CWF1766" s="18"/>
      <c r="CWG1766" s="18"/>
      <c r="CWH1766" s="18"/>
      <c r="CWI1766" s="18"/>
      <c r="CWJ1766" s="18"/>
      <c r="CWK1766" s="18"/>
      <c r="CWL1766" s="18"/>
      <c r="CWM1766" s="18"/>
      <c r="CWN1766" s="18"/>
      <c r="CWO1766" s="18"/>
      <c r="CWP1766" s="18"/>
      <c r="CWQ1766" s="18"/>
      <c r="CWR1766" s="18"/>
      <c r="CWS1766" s="18"/>
      <c r="CWT1766" s="18"/>
      <c r="CWU1766" s="18"/>
      <c r="CWV1766" s="18"/>
      <c r="CWW1766" s="18"/>
      <c r="CWX1766" s="18"/>
      <c r="CWY1766" s="18"/>
      <c r="CWZ1766" s="18"/>
      <c r="CXA1766" s="18"/>
      <c r="CXB1766" s="18"/>
      <c r="CXC1766" s="18"/>
      <c r="CXD1766" s="18"/>
      <c r="CXE1766" s="18"/>
      <c r="CXF1766" s="18"/>
      <c r="CXG1766" s="18"/>
      <c r="CXH1766" s="18"/>
      <c r="CXI1766" s="18"/>
      <c r="CXJ1766" s="18"/>
      <c r="CXK1766" s="18"/>
      <c r="CXL1766" s="18"/>
      <c r="CXM1766" s="18"/>
      <c r="CXN1766" s="18"/>
      <c r="CXO1766" s="18"/>
      <c r="CXP1766" s="18"/>
      <c r="CXQ1766" s="18"/>
      <c r="CXR1766" s="18"/>
      <c r="CXS1766" s="18"/>
      <c r="CXT1766" s="18"/>
      <c r="CXU1766" s="18"/>
      <c r="CXV1766" s="18"/>
      <c r="CXW1766" s="18"/>
      <c r="CXX1766" s="18"/>
      <c r="CXY1766" s="18"/>
      <c r="CXZ1766" s="18"/>
      <c r="CYA1766" s="18"/>
      <c r="CYB1766" s="18"/>
      <c r="CYC1766" s="18"/>
      <c r="CYD1766" s="18"/>
      <c r="CYE1766" s="18"/>
      <c r="CYF1766" s="18"/>
      <c r="CYG1766" s="18"/>
      <c r="CYH1766" s="18"/>
      <c r="CYI1766" s="18"/>
      <c r="CYJ1766" s="18"/>
      <c r="CYK1766" s="18"/>
      <c r="CYL1766" s="18"/>
      <c r="CYM1766" s="18"/>
      <c r="CYN1766" s="18"/>
      <c r="CYO1766" s="18"/>
      <c r="CYP1766" s="18"/>
      <c r="CYQ1766" s="18"/>
      <c r="CYR1766" s="18"/>
      <c r="CYS1766" s="18"/>
      <c r="CYT1766" s="18"/>
      <c r="CYU1766" s="18"/>
      <c r="CYV1766" s="18"/>
      <c r="CYW1766" s="18"/>
      <c r="CYX1766" s="18"/>
      <c r="CYY1766" s="18"/>
      <c r="CYZ1766" s="18"/>
      <c r="CZA1766" s="18"/>
      <c r="CZB1766" s="18"/>
      <c r="CZC1766" s="18"/>
      <c r="CZD1766" s="18"/>
      <c r="CZE1766" s="18"/>
      <c r="CZF1766" s="18"/>
      <c r="CZG1766" s="18"/>
      <c r="CZH1766" s="18"/>
      <c r="CZI1766" s="18"/>
      <c r="CZJ1766" s="18"/>
      <c r="CZK1766" s="18"/>
      <c r="CZL1766" s="18"/>
      <c r="CZM1766" s="18"/>
      <c r="CZN1766" s="18"/>
      <c r="CZO1766" s="18"/>
      <c r="CZP1766" s="18"/>
      <c r="CZQ1766" s="18"/>
      <c r="CZR1766" s="18"/>
      <c r="CZS1766" s="18"/>
      <c r="CZT1766" s="18"/>
      <c r="CZU1766" s="18"/>
      <c r="CZV1766" s="18"/>
      <c r="CZW1766" s="18"/>
      <c r="CZX1766" s="18"/>
      <c r="CZY1766" s="18"/>
      <c r="CZZ1766" s="18"/>
      <c r="DAA1766" s="18"/>
      <c r="DAB1766" s="18"/>
      <c r="DAC1766" s="18"/>
      <c r="DAD1766" s="18"/>
      <c r="DAE1766" s="18"/>
      <c r="DAF1766" s="18"/>
      <c r="DAG1766" s="18"/>
      <c r="DAH1766" s="18"/>
      <c r="DAI1766" s="18"/>
      <c r="DAJ1766" s="18"/>
      <c r="DAK1766" s="18"/>
      <c r="DAL1766" s="18"/>
      <c r="DAM1766" s="18"/>
      <c r="DAN1766" s="18"/>
      <c r="DAO1766" s="18"/>
      <c r="DAP1766" s="18"/>
      <c r="DAQ1766" s="18"/>
      <c r="DAR1766" s="18"/>
      <c r="DAS1766" s="18"/>
      <c r="DAT1766" s="18"/>
      <c r="DAU1766" s="18"/>
      <c r="DAV1766" s="18"/>
      <c r="DAW1766" s="18"/>
      <c r="DAX1766" s="18"/>
      <c r="DAY1766" s="18"/>
      <c r="DAZ1766" s="18"/>
      <c r="DBA1766" s="18"/>
      <c r="DBB1766" s="18"/>
      <c r="DBC1766" s="18"/>
      <c r="DBD1766" s="18"/>
      <c r="DBE1766" s="18"/>
      <c r="DBF1766" s="18"/>
      <c r="DBG1766" s="18"/>
      <c r="DBH1766" s="18"/>
      <c r="DBI1766" s="18"/>
      <c r="DBJ1766" s="18"/>
      <c r="DBK1766" s="18"/>
      <c r="DBL1766" s="18"/>
      <c r="DBM1766" s="18"/>
      <c r="DBN1766" s="18"/>
      <c r="DBO1766" s="18"/>
      <c r="DBP1766" s="18"/>
      <c r="DBQ1766" s="18"/>
      <c r="DBR1766" s="18"/>
      <c r="DBS1766" s="18"/>
      <c r="DBT1766" s="18"/>
      <c r="DBU1766" s="18"/>
      <c r="DBV1766" s="18"/>
      <c r="DBW1766" s="18"/>
      <c r="DBX1766" s="18"/>
      <c r="DBY1766" s="18"/>
      <c r="DBZ1766" s="18"/>
      <c r="DCA1766" s="18"/>
      <c r="DCB1766" s="18"/>
      <c r="DCC1766" s="18"/>
      <c r="DCD1766" s="18"/>
      <c r="DCE1766" s="18"/>
      <c r="DCF1766" s="18"/>
      <c r="DCG1766" s="18"/>
      <c r="DCH1766" s="18"/>
      <c r="DCI1766" s="18"/>
      <c r="DCJ1766" s="18"/>
      <c r="DCK1766" s="18"/>
      <c r="DCL1766" s="18"/>
      <c r="DCM1766" s="18"/>
      <c r="DCN1766" s="18"/>
      <c r="DCO1766" s="18"/>
      <c r="DCP1766" s="18"/>
      <c r="DCQ1766" s="18"/>
      <c r="DCR1766" s="18"/>
      <c r="DCS1766" s="18"/>
      <c r="DCT1766" s="18"/>
      <c r="DCU1766" s="18"/>
      <c r="DCV1766" s="18"/>
      <c r="DCW1766" s="18"/>
      <c r="DCX1766" s="18"/>
      <c r="DCY1766" s="18"/>
      <c r="DCZ1766" s="18"/>
      <c r="DDA1766" s="18"/>
      <c r="DDB1766" s="18"/>
      <c r="DDC1766" s="18"/>
      <c r="DDD1766" s="18"/>
      <c r="DDE1766" s="18"/>
      <c r="DDF1766" s="18"/>
      <c r="DDG1766" s="18"/>
      <c r="DDH1766" s="18"/>
      <c r="DDI1766" s="18"/>
      <c r="DDJ1766" s="18"/>
      <c r="DDK1766" s="18"/>
      <c r="DDL1766" s="18"/>
      <c r="DDM1766" s="18"/>
      <c r="DDN1766" s="18"/>
      <c r="DDO1766" s="18"/>
      <c r="DDP1766" s="18"/>
      <c r="DDQ1766" s="18"/>
      <c r="DDR1766" s="18"/>
      <c r="DDS1766" s="18"/>
      <c r="DDT1766" s="18"/>
      <c r="DDU1766" s="18"/>
      <c r="DDV1766" s="18"/>
      <c r="DDW1766" s="18"/>
      <c r="DDX1766" s="18"/>
      <c r="DDY1766" s="18"/>
      <c r="DDZ1766" s="18"/>
      <c r="DEA1766" s="18"/>
      <c r="DEB1766" s="18"/>
      <c r="DEC1766" s="18"/>
      <c r="DED1766" s="18"/>
      <c r="DEE1766" s="18"/>
      <c r="DEF1766" s="18"/>
      <c r="DEG1766" s="18"/>
      <c r="DEH1766" s="18"/>
      <c r="DEI1766" s="18"/>
      <c r="DEJ1766" s="18"/>
      <c r="DEK1766" s="18"/>
      <c r="DEL1766" s="18"/>
      <c r="DEM1766" s="18"/>
      <c r="DEN1766" s="18"/>
      <c r="DEO1766" s="18"/>
      <c r="DEP1766" s="18"/>
      <c r="DEQ1766" s="18"/>
      <c r="DER1766" s="18"/>
      <c r="DES1766" s="18"/>
      <c r="DET1766" s="18"/>
      <c r="DEU1766" s="18"/>
      <c r="DEV1766" s="18"/>
      <c r="DEW1766" s="18"/>
      <c r="DEX1766" s="18"/>
      <c r="DEY1766" s="18"/>
      <c r="DEZ1766" s="18"/>
      <c r="DFA1766" s="18"/>
      <c r="DFB1766" s="18"/>
      <c r="DFC1766" s="18"/>
      <c r="DFD1766" s="18"/>
      <c r="DFE1766" s="18"/>
      <c r="DFF1766" s="18"/>
      <c r="DFG1766" s="18"/>
      <c r="DFH1766" s="18"/>
      <c r="DFI1766" s="18"/>
      <c r="DFJ1766" s="18"/>
      <c r="DFK1766" s="18"/>
      <c r="DFL1766" s="18"/>
      <c r="DFM1766" s="18"/>
      <c r="DFN1766" s="18"/>
      <c r="DFO1766" s="18"/>
      <c r="DFP1766" s="18"/>
      <c r="DFQ1766" s="18"/>
      <c r="DFR1766" s="18"/>
      <c r="DFS1766" s="18"/>
      <c r="DFT1766" s="18"/>
      <c r="DFU1766" s="18"/>
      <c r="DFV1766" s="18"/>
      <c r="DFW1766" s="18"/>
      <c r="DFX1766" s="18"/>
      <c r="DFY1766" s="18"/>
      <c r="DFZ1766" s="18"/>
      <c r="DGA1766" s="18"/>
      <c r="DGB1766" s="18"/>
      <c r="DGC1766" s="18"/>
      <c r="DGD1766" s="18"/>
      <c r="DGE1766" s="18"/>
      <c r="DGF1766" s="18"/>
      <c r="DGG1766" s="18"/>
      <c r="DGH1766" s="18"/>
      <c r="DGI1766" s="18"/>
      <c r="DGJ1766" s="18"/>
      <c r="DGK1766" s="18"/>
      <c r="DGL1766" s="18"/>
      <c r="DGM1766" s="18"/>
      <c r="DGN1766" s="18"/>
      <c r="DGO1766" s="18"/>
      <c r="DGP1766" s="18"/>
      <c r="DGQ1766" s="18"/>
      <c r="DGR1766" s="18"/>
      <c r="DGS1766" s="18"/>
      <c r="DGT1766" s="18"/>
      <c r="DGU1766" s="18"/>
      <c r="DGV1766" s="18"/>
      <c r="DGW1766" s="18"/>
      <c r="DGX1766" s="18"/>
      <c r="DGY1766" s="18"/>
      <c r="DGZ1766" s="18"/>
      <c r="DHA1766" s="18"/>
      <c r="DHB1766" s="18"/>
      <c r="DHC1766" s="18"/>
      <c r="DHD1766" s="18"/>
      <c r="DHE1766" s="18"/>
      <c r="DHF1766" s="18"/>
      <c r="DHG1766" s="18"/>
      <c r="DHH1766" s="18"/>
      <c r="DHI1766" s="18"/>
      <c r="DHJ1766" s="18"/>
      <c r="DHK1766" s="18"/>
      <c r="DHL1766" s="18"/>
      <c r="DHM1766" s="18"/>
      <c r="DHN1766" s="18"/>
      <c r="DHO1766" s="18"/>
      <c r="DHP1766" s="18"/>
      <c r="DHQ1766" s="18"/>
      <c r="DHR1766" s="18"/>
      <c r="DHS1766" s="18"/>
      <c r="DHT1766" s="18"/>
      <c r="DHU1766" s="18"/>
      <c r="DHV1766" s="18"/>
      <c r="DHW1766" s="18"/>
      <c r="DHX1766" s="18"/>
      <c r="DHY1766" s="18"/>
      <c r="DHZ1766" s="18"/>
      <c r="DIA1766" s="18"/>
      <c r="DIB1766" s="18"/>
      <c r="DIC1766" s="18"/>
      <c r="DID1766" s="18"/>
      <c r="DIE1766" s="18"/>
      <c r="DIF1766" s="18"/>
      <c r="DIG1766" s="18"/>
      <c r="DIH1766" s="18"/>
      <c r="DII1766" s="18"/>
      <c r="DIJ1766" s="18"/>
      <c r="DIK1766" s="18"/>
      <c r="DIL1766" s="18"/>
      <c r="DIM1766" s="18"/>
      <c r="DIN1766" s="18"/>
      <c r="DIO1766" s="18"/>
      <c r="DIP1766" s="18"/>
      <c r="DIQ1766" s="18"/>
      <c r="DIR1766" s="18"/>
      <c r="DIS1766" s="18"/>
      <c r="DIT1766" s="18"/>
      <c r="DIU1766" s="18"/>
      <c r="DIV1766" s="18"/>
      <c r="DIW1766" s="18"/>
      <c r="DIX1766" s="18"/>
      <c r="DIY1766" s="18"/>
      <c r="DIZ1766" s="18"/>
      <c r="DJA1766" s="18"/>
      <c r="DJB1766" s="18"/>
      <c r="DJC1766" s="18"/>
      <c r="DJD1766" s="18"/>
      <c r="DJE1766" s="18"/>
      <c r="DJF1766" s="18"/>
      <c r="DJG1766" s="18"/>
      <c r="DJH1766" s="18"/>
      <c r="DJI1766" s="18"/>
      <c r="DJJ1766" s="18"/>
      <c r="DJK1766" s="18"/>
      <c r="DJL1766" s="18"/>
      <c r="DJM1766" s="18"/>
      <c r="DJN1766" s="18"/>
      <c r="DJO1766" s="18"/>
      <c r="DJP1766" s="18"/>
      <c r="DJQ1766" s="18"/>
      <c r="DJR1766" s="18"/>
      <c r="DJS1766" s="18"/>
      <c r="DJT1766" s="18"/>
      <c r="DJU1766" s="18"/>
      <c r="DJV1766" s="18"/>
      <c r="DJW1766" s="18"/>
      <c r="DJX1766" s="18"/>
      <c r="DJY1766" s="18"/>
      <c r="DJZ1766" s="18"/>
      <c r="DKA1766" s="18"/>
      <c r="DKB1766" s="18"/>
      <c r="DKC1766" s="18"/>
      <c r="DKD1766" s="18"/>
      <c r="DKE1766" s="18"/>
      <c r="DKF1766" s="18"/>
      <c r="DKG1766" s="18"/>
      <c r="DKH1766" s="18"/>
      <c r="DKI1766" s="18"/>
      <c r="DKJ1766" s="18"/>
      <c r="DKK1766" s="18"/>
      <c r="DKL1766" s="18"/>
      <c r="DKM1766" s="18"/>
      <c r="DKN1766" s="18"/>
      <c r="DKO1766" s="18"/>
      <c r="DKP1766" s="18"/>
      <c r="DKQ1766" s="18"/>
      <c r="DKR1766" s="18"/>
      <c r="DKS1766" s="18"/>
      <c r="DKT1766" s="18"/>
      <c r="DKU1766" s="18"/>
      <c r="DKV1766" s="18"/>
      <c r="DKW1766" s="18"/>
      <c r="DKX1766" s="18"/>
      <c r="DKY1766" s="18"/>
      <c r="DKZ1766" s="18"/>
      <c r="DLA1766" s="18"/>
      <c r="DLB1766" s="18"/>
      <c r="DLC1766" s="18"/>
      <c r="DLD1766" s="18"/>
      <c r="DLE1766" s="18"/>
      <c r="DLF1766" s="18"/>
      <c r="DLG1766" s="18"/>
      <c r="DLH1766" s="18"/>
      <c r="DLI1766" s="18"/>
      <c r="DLJ1766" s="18"/>
      <c r="DLK1766" s="18"/>
      <c r="DLL1766" s="18"/>
      <c r="DLM1766" s="18"/>
      <c r="DLN1766" s="18"/>
      <c r="DLO1766" s="18"/>
      <c r="DLP1766" s="18"/>
      <c r="DLQ1766" s="18"/>
      <c r="DLR1766" s="18"/>
      <c r="DLS1766" s="18"/>
      <c r="DLT1766" s="18"/>
      <c r="DLU1766" s="18"/>
      <c r="DLV1766" s="18"/>
      <c r="DLW1766" s="18"/>
      <c r="DLX1766" s="18"/>
      <c r="DLY1766" s="18"/>
      <c r="DLZ1766" s="18"/>
      <c r="DMA1766" s="18"/>
      <c r="DMB1766" s="18"/>
      <c r="DMC1766" s="18"/>
      <c r="DMD1766" s="18"/>
      <c r="DME1766" s="18"/>
      <c r="DMF1766" s="18"/>
      <c r="DMG1766" s="18"/>
      <c r="DMH1766" s="18"/>
      <c r="DMI1766" s="18"/>
      <c r="DMJ1766" s="18"/>
      <c r="DMK1766" s="18"/>
      <c r="DML1766" s="18"/>
      <c r="DMM1766" s="18"/>
      <c r="DMN1766" s="18"/>
      <c r="DMO1766" s="18"/>
      <c r="DMP1766" s="18"/>
      <c r="DMQ1766" s="18"/>
      <c r="DMR1766" s="18"/>
      <c r="DMS1766" s="18"/>
      <c r="DMT1766" s="18"/>
      <c r="DMU1766" s="18"/>
      <c r="DMV1766" s="18"/>
      <c r="DMW1766" s="18"/>
      <c r="DMX1766" s="18"/>
      <c r="DMY1766" s="18"/>
      <c r="DMZ1766" s="18"/>
      <c r="DNA1766" s="18"/>
      <c r="DNB1766" s="18"/>
      <c r="DNC1766" s="18"/>
      <c r="DND1766" s="18"/>
      <c r="DNE1766" s="18"/>
      <c r="DNF1766" s="18"/>
      <c r="DNG1766" s="18"/>
      <c r="DNH1766" s="18"/>
      <c r="DNI1766" s="18"/>
      <c r="DNJ1766" s="18"/>
      <c r="DNK1766" s="18"/>
      <c r="DNL1766" s="18"/>
      <c r="DNM1766" s="18"/>
      <c r="DNN1766" s="18"/>
      <c r="DNO1766" s="18"/>
      <c r="DNP1766" s="18"/>
      <c r="DNQ1766" s="18"/>
      <c r="DNR1766" s="18"/>
      <c r="DNS1766" s="18"/>
      <c r="DNT1766" s="18"/>
      <c r="DNU1766" s="18"/>
      <c r="DNV1766" s="18"/>
      <c r="DNW1766" s="18"/>
      <c r="DNX1766" s="18"/>
      <c r="DNY1766" s="18"/>
      <c r="DNZ1766" s="18"/>
      <c r="DOA1766" s="18"/>
      <c r="DOB1766" s="18"/>
      <c r="DOC1766" s="18"/>
      <c r="DOD1766" s="18"/>
      <c r="DOE1766" s="18"/>
      <c r="DOF1766" s="18"/>
      <c r="DOG1766" s="18"/>
      <c r="DOH1766" s="18"/>
      <c r="DOI1766" s="18"/>
      <c r="DOJ1766" s="18"/>
      <c r="DOK1766" s="18"/>
      <c r="DOL1766" s="18"/>
      <c r="DOM1766" s="18"/>
      <c r="DON1766" s="18"/>
      <c r="DOO1766" s="18"/>
      <c r="DOP1766" s="18"/>
      <c r="DOQ1766" s="18"/>
      <c r="DOR1766" s="18"/>
      <c r="DOS1766" s="18"/>
      <c r="DOT1766" s="18"/>
      <c r="DOU1766" s="18"/>
      <c r="DOV1766" s="18"/>
      <c r="DOW1766" s="18"/>
      <c r="DOX1766" s="18"/>
      <c r="DOY1766" s="18"/>
      <c r="DOZ1766" s="18"/>
      <c r="DPA1766" s="18"/>
      <c r="DPB1766" s="18"/>
      <c r="DPC1766" s="18"/>
      <c r="DPD1766" s="18"/>
      <c r="DPE1766" s="18"/>
      <c r="DPF1766" s="18"/>
      <c r="DPG1766" s="18"/>
      <c r="DPH1766" s="18"/>
      <c r="DPI1766" s="18"/>
      <c r="DPJ1766" s="18"/>
      <c r="DPK1766" s="18"/>
      <c r="DPL1766" s="18"/>
      <c r="DPM1766" s="18"/>
      <c r="DPN1766" s="18"/>
      <c r="DPO1766" s="18"/>
      <c r="DPP1766" s="18"/>
      <c r="DPQ1766" s="18"/>
      <c r="DPR1766" s="18"/>
      <c r="DPS1766" s="18"/>
      <c r="DPT1766" s="18"/>
      <c r="DPU1766" s="18"/>
      <c r="DPV1766" s="18"/>
      <c r="DPW1766" s="18"/>
      <c r="DPX1766" s="18"/>
      <c r="DPY1766" s="18"/>
      <c r="DPZ1766" s="18"/>
      <c r="DQA1766" s="18"/>
      <c r="DQB1766" s="18"/>
      <c r="DQC1766" s="18"/>
      <c r="DQD1766" s="18"/>
      <c r="DQE1766" s="18"/>
      <c r="DQF1766" s="18"/>
      <c r="DQG1766" s="18"/>
      <c r="DQH1766" s="18"/>
      <c r="DQI1766" s="18"/>
      <c r="DQJ1766" s="18"/>
      <c r="DQK1766" s="18"/>
      <c r="DQL1766" s="18"/>
      <c r="DQM1766" s="18"/>
      <c r="DQN1766" s="18"/>
      <c r="DQO1766" s="18"/>
      <c r="DQP1766" s="18"/>
      <c r="DQQ1766" s="18"/>
      <c r="DQR1766" s="18"/>
      <c r="DQS1766" s="18"/>
      <c r="DQT1766" s="18"/>
      <c r="DQU1766" s="18"/>
      <c r="DQV1766" s="18"/>
      <c r="DQW1766" s="18"/>
      <c r="DQX1766" s="18"/>
      <c r="DQY1766" s="18"/>
      <c r="DQZ1766" s="18"/>
      <c r="DRA1766" s="18"/>
      <c r="DRB1766" s="18"/>
      <c r="DRC1766" s="18"/>
      <c r="DRD1766" s="18"/>
      <c r="DRE1766" s="18"/>
      <c r="DRF1766" s="18"/>
      <c r="DRG1766" s="18"/>
      <c r="DRH1766" s="18"/>
      <c r="DRI1766" s="18"/>
      <c r="DRJ1766" s="18"/>
      <c r="DRK1766" s="18"/>
      <c r="DRL1766" s="18"/>
      <c r="DRM1766" s="18"/>
      <c r="DRN1766" s="18"/>
      <c r="DRO1766" s="18"/>
      <c r="DRP1766" s="18"/>
      <c r="DRQ1766" s="18"/>
      <c r="DRR1766" s="18"/>
      <c r="DRS1766" s="18"/>
      <c r="DRT1766" s="18"/>
      <c r="DRU1766" s="18"/>
      <c r="DRV1766" s="18"/>
      <c r="DRW1766" s="18"/>
      <c r="DRX1766" s="18"/>
      <c r="DRY1766" s="18"/>
      <c r="DRZ1766" s="18"/>
      <c r="DSA1766" s="18"/>
      <c r="DSB1766" s="18"/>
      <c r="DSC1766" s="18"/>
      <c r="DSD1766" s="18"/>
      <c r="DSE1766" s="18"/>
      <c r="DSF1766" s="18"/>
      <c r="DSG1766" s="18"/>
      <c r="DSH1766" s="18"/>
      <c r="DSI1766" s="18"/>
      <c r="DSJ1766" s="18"/>
      <c r="DSK1766" s="18"/>
      <c r="DSL1766" s="18"/>
      <c r="DSM1766" s="18"/>
      <c r="DSN1766" s="18"/>
      <c r="DSO1766" s="18"/>
      <c r="DSP1766" s="18"/>
      <c r="DSQ1766" s="18"/>
      <c r="DSR1766" s="18"/>
      <c r="DSS1766" s="18"/>
      <c r="DST1766" s="18"/>
      <c r="DSU1766" s="18"/>
      <c r="DSV1766" s="18"/>
      <c r="DSW1766" s="18"/>
      <c r="DSX1766" s="18"/>
      <c r="DSY1766" s="18"/>
      <c r="DSZ1766" s="18"/>
      <c r="DTA1766" s="18"/>
      <c r="DTB1766" s="18"/>
      <c r="DTC1766" s="18"/>
      <c r="DTD1766" s="18"/>
      <c r="DTE1766" s="18"/>
      <c r="DTF1766" s="18"/>
      <c r="DTG1766" s="18"/>
      <c r="DTH1766" s="18"/>
      <c r="DTI1766" s="18"/>
      <c r="DTJ1766" s="18"/>
      <c r="DTK1766" s="18"/>
      <c r="DTL1766" s="18"/>
      <c r="DTM1766" s="18"/>
      <c r="DTN1766" s="18"/>
      <c r="DTO1766" s="18"/>
      <c r="DTP1766" s="18"/>
      <c r="DTQ1766" s="18"/>
      <c r="DTR1766" s="18"/>
      <c r="DTS1766" s="18"/>
      <c r="DTT1766" s="18"/>
      <c r="DTU1766" s="18"/>
      <c r="DTV1766" s="18"/>
      <c r="DTW1766" s="18"/>
      <c r="DTX1766" s="18"/>
      <c r="DTY1766" s="18"/>
      <c r="DTZ1766" s="18"/>
      <c r="DUA1766" s="18"/>
      <c r="DUB1766" s="18"/>
      <c r="DUC1766" s="18"/>
      <c r="DUD1766" s="18"/>
      <c r="DUE1766" s="18"/>
      <c r="DUF1766" s="18"/>
      <c r="DUG1766" s="18"/>
      <c r="DUH1766" s="18"/>
      <c r="DUI1766" s="18"/>
      <c r="DUJ1766" s="18"/>
      <c r="DUK1766" s="18"/>
      <c r="DUL1766" s="18"/>
      <c r="DUM1766" s="18"/>
      <c r="DUN1766" s="18"/>
      <c r="DUO1766" s="18"/>
      <c r="DUP1766" s="18"/>
      <c r="DUQ1766" s="18"/>
      <c r="DUR1766" s="18"/>
      <c r="DUS1766" s="18"/>
      <c r="DUT1766" s="18"/>
      <c r="DUU1766" s="18"/>
      <c r="DUV1766" s="18"/>
      <c r="DUW1766" s="18"/>
      <c r="DUX1766" s="18"/>
      <c r="DUY1766" s="18"/>
      <c r="DUZ1766" s="18"/>
      <c r="DVA1766" s="18"/>
      <c r="DVB1766" s="18"/>
      <c r="DVC1766" s="18"/>
      <c r="DVD1766" s="18"/>
      <c r="DVE1766" s="18"/>
      <c r="DVF1766" s="18"/>
      <c r="DVG1766" s="18"/>
      <c r="DVH1766" s="18"/>
      <c r="DVI1766" s="18"/>
      <c r="DVJ1766" s="18"/>
      <c r="DVK1766" s="18"/>
      <c r="DVL1766" s="18"/>
      <c r="DVM1766" s="18"/>
      <c r="DVN1766" s="18"/>
      <c r="DVO1766" s="18"/>
      <c r="DVP1766" s="18"/>
      <c r="DVQ1766" s="18"/>
      <c r="DVR1766" s="18"/>
      <c r="DVS1766" s="18"/>
      <c r="DVT1766" s="18"/>
      <c r="DVU1766" s="18"/>
      <c r="DVV1766" s="18"/>
      <c r="DVW1766" s="18"/>
      <c r="DVX1766" s="18"/>
      <c r="DVY1766" s="18"/>
      <c r="DVZ1766" s="18"/>
      <c r="DWA1766" s="18"/>
      <c r="DWB1766" s="18"/>
      <c r="DWC1766" s="18"/>
      <c r="DWD1766" s="18"/>
      <c r="DWE1766" s="18"/>
      <c r="DWF1766" s="18"/>
      <c r="DWG1766" s="18"/>
      <c r="DWH1766" s="18"/>
      <c r="DWI1766" s="18"/>
      <c r="DWJ1766" s="18"/>
      <c r="DWK1766" s="18"/>
      <c r="DWL1766" s="18"/>
      <c r="DWM1766" s="18"/>
      <c r="DWN1766" s="18"/>
      <c r="DWO1766" s="18"/>
      <c r="DWP1766" s="18"/>
      <c r="DWQ1766" s="18"/>
      <c r="DWR1766" s="18"/>
      <c r="DWS1766" s="18"/>
      <c r="DWT1766" s="18"/>
      <c r="DWU1766" s="18"/>
      <c r="DWV1766" s="18"/>
      <c r="DWW1766" s="18"/>
      <c r="DWX1766" s="18"/>
      <c r="DWY1766" s="18"/>
      <c r="DWZ1766" s="18"/>
      <c r="DXA1766" s="18"/>
      <c r="DXB1766" s="18"/>
      <c r="DXC1766" s="18"/>
      <c r="DXD1766" s="18"/>
      <c r="DXE1766" s="18"/>
      <c r="DXF1766" s="18"/>
      <c r="DXG1766" s="18"/>
      <c r="DXH1766" s="18"/>
      <c r="DXI1766" s="18"/>
      <c r="DXJ1766" s="18"/>
      <c r="DXK1766" s="18"/>
      <c r="DXL1766" s="18"/>
      <c r="DXM1766" s="18"/>
      <c r="DXN1766" s="18"/>
      <c r="DXO1766" s="18"/>
      <c r="DXP1766" s="18"/>
      <c r="DXQ1766" s="18"/>
      <c r="DXR1766" s="18"/>
      <c r="DXS1766" s="18"/>
      <c r="DXT1766" s="18"/>
      <c r="DXU1766" s="18"/>
      <c r="DXV1766" s="18"/>
      <c r="DXW1766" s="18"/>
      <c r="DXX1766" s="18"/>
      <c r="DXY1766" s="18"/>
      <c r="DXZ1766" s="18"/>
      <c r="DYA1766" s="18"/>
      <c r="DYB1766" s="18"/>
      <c r="DYC1766" s="18"/>
      <c r="DYD1766" s="18"/>
      <c r="DYE1766" s="18"/>
      <c r="DYF1766" s="18"/>
      <c r="DYG1766" s="18"/>
      <c r="DYH1766" s="18"/>
      <c r="DYI1766" s="18"/>
      <c r="DYJ1766" s="18"/>
      <c r="DYK1766" s="18"/>
      <c r="DYL1766" s="18"/>
      <c r="DYM1766" s="18"/>
      <c r="DYN1766" s="18"/>
      <c r="DYO1766" s="18"/>
      <c r="DYP1766" s="18"/>
      <c r="DYQ1766" s="18"/>
      <c r="DYR1766" s="18"/>
      <c r="DYS1766" s="18"/>
      <c r="DYT1766" s="18"/>
      <c r="DYU1766" s="18"/>
      <c r="DYV1766" s="18"/>
      <c r="DYW1766" s="18"/>
      <c r="DYX1766" s="18"/>
      <c r="DYY1766" s="18"/>
      <c r="DYZ1766" s="18"/>
      <c r="DZA1766" s="18"/>
      <c r="DZB1766" s="18"/>
      <c r="DZC1766" s="18"/>
      <c r="DZD1766" s="18"/>
      <c r="DZE1766" s="18"/>
      <c r="DZF1766" s="18"/>
      <c r="DZG1766" s="18"/>
      <c r="DZH1766" s="18"/>
      <c r="DZI1766" s="18"/>
      <c r="DZJ1766" s="18"/>
      <c r="DZK1766" s="18"/>
      <c r="DZL1766" s="18"/>
      <c r="DZM1766" s="18"/>
      <c r="DZN1766" s="18"/>
      <c r="DZO1766" s="18"/>
      <c r="DZP1766" s="18"/>
      <c r="DZQ1766" s="18"/>
      <c r="DZR1766" s="18"/>
      <c r="DZS1766" s="18"/>
      <c r="DZT1766" s="18"/>
      <c r="DZU1766" s="18"/>
      <c r="DZV1766" s="18"/>
      <c r="DZW1766" s="18"/>
      <c r="DZX1766" s="18"/>
      <c r="DZY1766" s="18"/>
      <c r="DZZ1766" s="18"/>
      <c r="EAA1766" s="18"/>
      <c r="EAB1766" s="18"/>
      <c r="EAC1766" s="18"/>
      <c r="EAD1766" s="18"/>
      <c r="EAE1766" s="18"/>
      <c r="EAF1766" s="18"/>
      <c r="EAG1766" s="18"/>
      <c r="EAH1766" s="18"/>
      <c r="EAI1766" s="18"/>
      <c r="EAJ1766" s="18"/>
      <c r="EAK1766" s="18"/>
      <c r="EAL1766" s="18"/>
      <c r="EAM1766" s="18"/>
      <c r="EAN1766" s="18"/>
      <c r="EAO1766" s="18"/>
      <c r="EAP1766" s="18"/>
      <c r="EAQ1766" s="18"/>
      <c r="EAR1766" s="18"/>
      <c r="EAS1766" s="18"/>
      <c r="EAT1766" s="18"/>
      <c r="EAU1766" s="18"/>
      <c r="EAV1766" s="18"/>
      <c r="EAW1766" s="18"/>
      <c r="EAX1766" s="18"/>
      <c r="EAY1766" s="18"/>
      <c r="EAZ1766" s="18"/>
      <c r="EBA1766" s="18"/>
      <c r="EBB1766" s="18"/>
      <c r="EBC1766" s="18"/>
      <c r="EBD1766" s="18"/>
      <c r="EBE1766" s="18"/>
      <c r="EBF1766" s="18"/>
      <c r="EBG1766" s="18"/>
      <c r="EBH1766" s="18"/>
      <c r="EBI1766" s="18"/>
      <c r="EBJ1766" s="18"/>
      <c r="EBK1766" s="18"/>
      <c r="EBL1766" s="18"/>
      <c r="EBM1766" s="18"/>
      <c r="EBN1766" s="18"/>
      <c r="EBO1766" s="18"/>
      <c r="EBP1766" s="18"/>
      <c r="EBQ1766" s="18"/>
      <c r="EBR1766" s="18"/>
      <c r="EBS1766" s="18"/>
      <c r="EBT1766" s="18"/>
      <c r="EBU1766" s="18"/>
      <c r="EBV1766" s="18"/>
      <c r="EBW1766" s="18"/>
      <c r="EBX1766" s="18"/>
      <c r="EBY1766" s="18"/>
      <c r="EBZ1766" s="18"/>
      <c r="ECA1766" s="18"/>
      <c r="ECB1766" s="18"/>
      <c r="ECC1766" s="18"/>
      <c r="ECD1766" s="18"/>
      <c r="ECE1766" s="18"/>
      <c r="ECF1766" s="18"/>
      <c r="ECG1766" s="18"/>
      <c r="ECH1766" s="18"/>
      <c r="ECI1766" s="18"/>
      <c r="ECJ1766" s="18"/>
      <c r="ECK1766" s="18"/>
      <c r="ECL1766" s="18"/>
      <c r="ECM1766" s="18"/>
      <c r="ECN1766" s="18"/>
      <c r="ECO1766" s="18"/>
      <c r="ECP1766" s="18"/>
      <c r="ECQ1766" s="18"/>
      <c r="ECR1766" s="18"/>
      <c r="ECS1766" s="18"/>
      <c r="ECT1766" s="18"/>
      <c r="ECU1766" s="18"/>
      <c r="ECV1766" s="18"/>
      <c r="ECW1766" s="18"/>
      <c r="ECX1766" s="18"/>
      <c r="ECY1766" s="18"/>
      <c r="ECZ1766" s="18"/>
      <c r="EDA1766" s="18"/>
      <c r="EDB1766" s="18"/>
      <c r="EDC1766" s="18"/>
      <c r="EDD1766" s="18"/>
      <c r="EDE1766" s="18"/>
      <c r="EDF1766" s="18"/>
      <c r="EDG1766" s="18"/>
      <c r="EDH1766" s="18"/>
      <c r="EDI1766" s="18"/>
      <c r="EDJ1766" s="18"/>
      <c r="EDK1766" s="18"/>
      <c r="EDL1766" s="18"/>
      <c r="EDM1766" s="18"/>
      <c r="EDN1766" s="18"/>
      <c r="EDO1766" s="18"/>
      <c r="EDP1766" s="18"/>
      <c r="EDQ1766" s="18"/>
      <c r="EDR1766" s="18"/>
      <c r="EDS1766" s="18"/>
      <c r="EDT1766" s="18"/>
      <c r="EDU1766" s="18"/>
      <c r="EDV1766" s="18"/>
      <c r="EDW1766" s="18"/>
      <c r="EDX1766" s="18"/>
      <c r="EDY1766" s="18"/>
      <c r="EDZ1766" s="18"/>
      <c r="EEA1766" s="18"/>
      <c r="EEB1766" s="18"/>
      <c r="EEC1766" s="18"/>
      <c r="EED1766" s="18"/>
      <c r="EEE1766" s="18"/>
      <c r="EEF1766" s="18"/>
      <c r="EEG1766" s="18"/>
      <c r="EEH1766" s="18"/>
      <c r="EEI1766" s="18"/>
      <c r="EEJ1766" s="18"/>
      <c r="EEK1766" s="18"/>
      <c r="EEL1766" s="18"/>
      <c r="EEM1766" s="18"/>
      <c r="EEN1766" s="18"/>
      <c r="EEO1766" s="18"/>
      <c r="EEP1766" s="18"/>
      <c r="EEQ1766" s="18"/>
      <c r="EER1766" s="18"/>
      <c r="EES1766" s="18"/>
      <c r="EET1766" s="18"/>
      <c r="EEU1766" s="18"/>
      <c r="EEV1766" s="18"/>
      <c r="EEW1766" s="18"/>
      <c r="EEX1766" s="18"/>
      <c r="EEY1766" s="18"/>
      <c r="EEZ1766" s="18"/>
      <c r="EFA1766" s="18"/>
      <c r="EFB1766" s="18"/>
      <c r="EFC1766" s="18"/>
      <c r="EFD1766" s="18"/>
      <c r="EFE1766" s="18"/>
      <c r="EFF1766" s="18"/>
      <c r="EFG1766" s="18"/>
      <c r="EFH1766" s="18"/>
      <c r="EFI1766" s="18"/>
      <c r="EFJ1766" s="18"/>
      <c r="EFK1766" s="18"/>
      <c r="EFL1766" s="18"/>
      <c r="EFM1766" s="18"/>
      <c r="EFN1766" s="18"/>
      <c r="EFO1766" s="18"/>
      <c r="EFP1766" s="18"/>
      <c r="EFQ1766" s="18"/>
      <c r="EFR1766" s="18"/>
      <c r="EFS1766" s="18"/>
      <c r="EFT1766" s="18"/>
      <c r="EFU1766" s="18"/>
      <c r="EFV1766" s="18"/>
      <c r="EFW1766" s="18"/>
      <c r="EFX1766" s="18"/>
      <c r="EFY1766" s="18"/>
      <c r="EFZ1766" s="18"/>
      <c r="EGA1766" s="18"/>
      <c r="EGB1766" s="18"/>
      <c r="EGC1766" s="18"/>
      <c r="EGD1766" s="18"/>
      <c r="EGE1766" s="18"/>
      <c r="EGF1766" s="18"/>
      <c r="EGG1766" s="18"/>
      <c r="EGH1766" s="18"/>
      <c r="EGI1766" s="18"/>
      <c r="EGJ1766" s="18"/>
      <c r="EGK1766" s="18"/>
      <c r="EGL1766" s="18"/>
      <c r="EGM1766" s="18"/>
      <c r="EGN1766" s="18"/>
      <c r="EGO1766" s="18"/>
      <c r="EGP1766" s="18"/>
      <c r="EGQ1766" s="18"/>
      <c r="EGR1766" s="18"/>
      <c r="EGS1766" s="18"/>
      <c r="EGT1766" s="18"/>
      <c r="EGU1766" s="18"/>
      <c r="EGV1766" s="18"/>
      <c r="EGW1766" s="18"/>
      <c r="EGX1766" s="18"/>
      <c r="EGY1766" s="18"/>
      <c r="EGZ1766" s="18"/>
      <c r="EHA1766" s="18"/>
      <c r="EHB1766" s="18"/>
      <c r="EHC1766" s="18"/>
      <c r="EHD1766" s="18"/>
      <c r="EHE1766" s="18"/>
      <c r="EHF1766" s="18"/>
      <c r="EHG1766" s="18"/>
      <c r="EHH1766" s="18"/>
      <c r="EHI1766" s="18"/>
      <c r="EHJ1766" s="18"/>
      <c r="EHK1766" s="18"/>
      <c r="EHL1766" s="18"/>
      <c r="EHM1766" s="18"/>
      <c r="EHN1766" s="18"/>
      <c r="EHO1766" s="18"/>
      <c r="EHP1766" s="18"/>
      <c r="EHQ1766" s="18"/>
      <c r="EHR1766" s="18"/>
      <c r="EHS1766" s="18"/>
      <c r="EHT1766" s="18"/>
      <c r="EHU1766" s="18"/>
      <c r="EHV1766" s="18"/>
      <c r="EHW1766" s="18"/>
      <c r="EHX1766" s="18"/>
      <c r="EHY1766" s="18"/>
      <c r="EHZ1766" s="18"/>
      <c r="EIA1766" s="18"/>
      <c r="EIB1766" s="18"/>
      <c r="EIC1766" s="18"/>
      <c r="EID1766" s="18"/>
      <c r="EIE1766" s="18"/>
      <c r="EIF1766" s="18"/>
      <c r="EIG1766" s="18"/>
      <c r="EIH1766" s="18"/>
      <c r="EII1766" s="18"/>
      <c r="EIJ1766" s="18"/>
      <c r="EIK1766" s="18"/>
      <c r="EIL1766" s="18"/>
      <c r="EIM1766" s="18"/>
      <c r="EIN1766" s="18"/>
      <c r="EIO1766" s="18"/>
      <c r="EIP1766" s="18"/>
      <c r="EIQ1766" s="18"/>
      <c r="EIR1766" s="18"/>
      <c r="EIS1766" s="18"/>
      <c r="EIT1766" s="18"/>
      <c r="EIU1766" s="18"/>
      <c r="EIV1766" s="18"/>
      <c r="EIW1766" s="18"/>
      <c r="EIX1766" s="18"/>
      <c r="EIY1766" s="18"/>
      <c r="EIZ1766" s="18"/>
      <c r="EJA1766" s="18"/>
      <c r="EJB1766" s="18"/>
      <c r="EJC1766" s="18"/>
      <c r="EJD1766" s="18"/>
      <c r="EJE1766" s="18"/>
      <c r="EJF1766" s="18"/>
      <c r="EJG1766" s="18"/>
      <c r="EJH1766" s="18"/>
      <c r="EJI1766" s="18"/>
      <c r="EJJ1766" s="18"/>
      <c r="EJK1766" s="18"/>
      <c r="EJL1766" s="18"/>
      <c r="EJM1766" s="18"/>
      <c r="EJN1766" s="18"/>
      <c r="EJO1766" s="18"/>
      <c r="EJP1766" s="18"/>
      <c r="EJQ1766" s="18"/>
      <c r="EJR1766" s="18"/>
      <c r="EJS1766" s="18"/>
      <c r="EJT1766" s="18"/>
      <c r="EJU1766" s="18"/>
      <c r="EJV1766" s="18"/>
      <c r="EJW1766" s="18"/>
      <c r="EJX1766" s="18"/>
      <c r="EJY1766" s="18"/>
      <c r="EJZ1766" s="18"/>
      <c r="EKA1766" s="18"/>
      <c r="EKB1766" s="18"/>
      <c r="EKC1766" s="18"/>
      <c r="EKD1766" s="18"/>
      <c r="EKE1766" s="18"/>
      <c r="EKF1766" s="18"/>
      <c r="EKG1766" s="18"/>
      <c r="EKH1766" s="18"/>
      <c r="EKI1766" s="18"/>
      <c r="EKJ1766" s="18"/>
      <c r="EKK1766" s="18"/>
      <c r="EKL1766" s="18"/>
      <c r="EKM1766" s="18"/>
      <c r="EKN1766" s="18"/>
      <c r="EKO1766" s="18"/>
      <c r="EKP1766" s="18"/>
      <c r="EKQ1766" s="18"/>
      <c r="EKR1766" s="18"/>
      <c r="EKS1766" s="18"/>
      <c r="EKT1766" s="18"/>
      <c r="EKU1766" s="18"/>
      <c r="EKV1766" s="18"/>
      <c r="EKW1766" s="18"/>
      <c r="EKX1766" s="18"/>
      <c r="EKY1766" s="18"/>
      <c r="EKZ1766" s="18"/>
      <c r="ELA1766" s="18"/>
      <c r="ELB1766" s="18"/>
      <c r="ELC1766" s="18"/>
      <c r="ELD1766" s="18"/>
      <c r="ELE1766" s="18"/>
      <c r="ELF1766" s="18"/>
      <c r="ELG1766" s="18"/>
      <c r="ELH1766" s="18"/>
      <c r="ELI1766" s="18"/>
      <c r="ELJ1766" s="18"/>
      <c r="ELK1766" s="18"/>
      <c r="ELL1766" s="18"/>
      <c r="ELM1766" s="18"/>
      <c r="ELN1766" s="18"/>
      <c r="ELO1766" s="18"/>
      <c r="ELP1766" s="18"/>
      <c r="ELQ1766" s="18"/>
      <c r="ELR1766" s="18"/>
      <c r="ELS1766" s="18"/>
      <c r="ELT1766" s="18"/>
      <c r="ELU1766" s="18"/>
      <c r="ELV1766" s="18"/>
      <c r="ELW1766" s="18"/>
      <c r="ELX1766" s="18"/>
      <c r="ELY1766" s="18"/>
      <c r="ELZ1766" s="18"/>
      <c r="EMA1766" s="18"/>
      <c r="EMB1766" s="18"/>
      <c r="EMC1766" s="18"/>
      <c r="EMD1766" s="18"/>
      <c r="EME1766" s="18"/>
      <c r="EMF1766" s="18"/>
      <c r="EMG1766" s="18"/>
      <c r="EMH1766" s="18"/>
      <c r="EMI1766" s="18"/>
      <c r="EMJ1766" s="18"/>
      <c r="EMK1766" s="18"/>
      <c r="EML1766" s="18"/>
      <c r="EMM1766" s="18"/>
      <c r="EMN1766" s="18"/>
      <c r="EMO1766" s="18"/>
      <c r="EMP1766" s="18"/>
      <c r="EMQ1766" s="18"/>
      <c r="EMR1766" s="18"/>
      <c r="EMS1766" s="18"/>
      <c r="EMT1766" s="18"/>
      <c r="EMU1766" s="18"/>
      <c r="EMV1766" s="18"/>
      <c r="EMW1766" s="18"/>
      <c r="EMX1766" s="18"/>
      <c r="EMY1766" s="18"/>
      <c r="EMZ1766" s="18"/>
      <c r="ENA1766" s="18"/>
      <c r="ENB1766" s="18"/>
      <c r="ENC1766" s="18"/>
      <c r="END1766" s="18"/>
      <c r="ENE1766" s="18"/>
      <c r="ENF1766" s="18"/>
      <c r="ENG1766" s="18"/>
      <c r="ENH1766" s="18"/>
      <c r="ENI1766" s="18"/>
      <c r="ENJ1766" s="18"/>
      <c r="ENK1766" s="18"/>
      <c r="ENL1766" s="18"/>
      <c r="ENM1766" s="18"/>
      <c r="ENN1766" s="18"/>
      <c r="ENO1766" s="18"/>
      <c r="ENP1766" s="18"/>
      <c r="ENQ1766" s="18"/>
      <c r="ENR1766" s="18"/>
      <c r="ENS1766" s="18"/>
      <c r="ENT1766" s="18"/>
      <c r="ENU1766" s="18"/>
      <c r="ENV1766" s="18"/>
      <c r="ENW1766" s="18"/>
      <c r="ENX1766" s="18"/>
      <c r="ENY1766" s="18"/>
      <c r="ENZ1766" s="18"/>
      <c r="EOA1766" s="18"/>
      <c r="EOB1766" s="18"/>
      <c r="EOC1766" s="18"/>
      <c r="EOD1766" s="18"/>
      <c r="EOE1766" s="18"/>
      <c r="EOF1766" s="18"/>
      <c r="EOG1766" s="18"/>
      <c r="EOH1766" s="18"/>
      <c r="EOI1766" s="18"/>
      <c r="EOJ1766" s="18"/>
      <c r="EOK1766" s="18"/>
      <c r="EOL1766" s="18"/>
      <c r="EOM1766" s="18"/>
      <c r="EON1766" s="18"/>
      <c r="EOO1766" s="18"/>
      <c r="EOP1766" s="18"/>
      <c r="EOQ1766" s="18"/>
      <c r="EOR1766" s="18"/>
      <c r="EOS1766" s="18"/>
      <c r="EOT1766" s="18"/>
      <c r="EOU1766" s="18"/>
      <c r="EOV1766" s="18"/>
      <c r="EOW1766" s="18"/>
      <c r="EOX1766" s="18"/>
      <c r="EOY1766" s="18"/>
      <c r="EOZ1766" s="18"/>
      <c r="EPA1766" s="18"/>
      <c r="EPB1766" s="18"/>
      <c r="EPC1766" s="18"/>
      <c r="EPD1766" s="18"/>
      <c r="EPE1766" s="18"/>
      <c r="EPF1766" s="18"/>
      <c r="EPG1766" s="18"/>
      <c r="EPH1766" s="18"/>
      <c r="EPI1766" s="18"/>
      <c r="EPJ1766" s="18"/>
      <c r="EPK1766" s="18"/>
      <c r="EPL1766" s="18"/>
      <c r="EPM1766" s="18"/>
      <c r="EPN1766" s="18"/>
      <c r="EPO1766" s="18"/>
      <c r="EPP1766" s="18"/>
      <c r="EPQ1766" s="18"/>
      <c r="EPR1766" s="18"/>
      <c r="EPS1766" s="18"/>
      <c r="EPT1766" s="18"/>
      <c r="EPU1766" s="18"/>
      <c r="EPV1766" s="18"/>
      <c r="EPW1766" s="18"/>
      <c r="EPX1766" s="18"/>
      <c r="EPY1766" s="18"/>
      <c r="EPZ1766" s="18"/>
      <c r="EQA1766" s="18"/>
      <c r="EQB1766" s="18"/>
      <c r="EQC1766" s="18"/>
      <c r="EQD1766" s="18"/>
      <c r="EQE1766" s="18"/>
      <c r="EQF1766" s="18"/>
      <c r="EQG1766" s="18"/>
      <c r="EQH1766" s="18"/>
      <c r="EQI1766" s="18"/>
      <c r="EQJ1766" s="18"/>
      <c r="EQK1766" s="18"/>
      <c r="EQL1766" s="18"/>
      <c r="EQM1766" s="18"/>
      <c r="EQN1766" s="18"/>
      <c r="EQO1766" s="18"/>
      <c r="EQP1766" s="18"/>
      <c r="EQQ1766" s="18"/>
      <c r="EQR1766" s="18"/>
      <c r="EQS1766" s="18"/>
      <c r="EQT1766" s="18"/>
      <c r="EQU1766" s="18"/>
      <c r="EQV1766" s="18"/>
      <c r="EQW1766" s="18"/>
      <c r="EQX1766" s="18"/>
      <c r="EQY1766" s="18"/>
      <c r="EQZ1766" s="18"/>
      <c r="ERA1766" s="18"/>
      <c r="ERB1766" s="18"/>
      <c r="ERC1766" s="18"/>
      <c r="ERD1766" s="18"/>
      <c r="ERE1766" s="18"/>
      <c r="ERF1766" s="18"/>
      <c r="ERG1766" s="18"/>
      <c r="ERH1766" s="18"/>
      <c r="ERI1766" s="18"/>
      <c r="ERJ1766" s="18"/>
      <c r="ERK1766" s="18"/>
      <c r="ERL1766" s="18"/>
      <c r="ERM1766" s="18"/>
      <c r="ERN1766" s="18"/>
      <c r="ERO1766" s="18"/>
      <c r="ERP1766" s="18"/>
      <c r="ERQ1766" s="18"/>
      <c r="ERR1766" s="18"/>
      <c r="ERS1766" s="18"/>
      <c r="ERT1766" s="18"/>
      <c r="ERU1766" s="18"/>
      <c r="ERV1766" s="18"/>
      <c r="ERW1766" s="18"/>
      <c r="ERX1766" s="18"/>
      <c r="ERY1766" s="18"/>
      <c r="ERZ1766" s="18"/>
      <c r="ESA1766" s="18"/>
      <c r="ESB1766" s="18"/>
      <c r="ESC1766" s="18"/>
      <c r="ESD1766" s="18"/>
      <c r="ESE1766" s="18"/>
      <c r="ESF1766" s="18"/>
      <c r="ESG1766" s="18"/>
      <c r="ESH1766" s="18"/>
      <c r="ESI1766" s="18"/>
      <c r="ESJ1766" s="18"/>
      <c r="ESK1766" s="18"/>
      <c r="ESL1766" s="18"/>
      <c r="ESM1766" s="18"/>
      <c r="ESN1766" s="18"/>
      <c r="ESO1766" s="18"/>
      <c r="ESP1766" s="18"/>
      <c r="ESQ1766" s="18"/>
      <c r="ESR1766" s="18"/>
      <c r="ESS1766" s="18"/>
      <c r="EST1766" s="18"/>
      <c r="ESU1766" s="18"/>
      <c r="ESV1766" s="18"/>
      <c r="ESW1766" s="18"/>
      <c r="ESX1766" s="18"/>
      <c r="ESY1766" s="18"/>
      <c r="ESZ1766" s="18"/>
      <c r="ETA1766" s="18"/>
      <c r="ETB1766" s="18"/>
      <c r="ETC1766" s="18"/>
      <c r="ETD1766" s="18"/>
      <c r="ETE1766" s="18"/>
      <c r="ETF1766" s="18"/>
      <c r="ETG1766" s="18"/>
      <c r="ETH1766" s="18"/>
      <c r="ETI1766" s="18"/>
      <c r="ETJ1766" s="18"/>
      <c r="ETK1766" s="18"/>
      <c r="ETL1766" s="18"/>
      <c r="ETM1766" s="18"/>
      <c r="ETN1766" s="18"/>
      <c r="ETO1766" s="18"/>
      <c r="ETP1766" s="18"/>
      <c r="ETQ1766" s="18"/>
      <c r="ETR1766" s="18"/>
      <c r="ETS1766" s="18"/>
      <c r="ETT1766" s="18"/>
      <c r="ETU1766" s="18"/>
      <c r="ETV1766" s="18"/>
      <c r="ETW1766" s="18"/>
      <c r="ETX1766" s="18"/>
      <c r="ETY1766" s="18"/>
      <c r="ETZ1766" s="18"/>
      <c r="EUA1766" s="18"/>
      <c r="EUB1766" s="18"/>
      <c r="EUC1766" s="18"/>
      <c r="EUD1766" s="18"/>
      <c r="EUE1766" s="18"/>
      <c r="EUF1766" s="18"/>
      <c r="EUG1766" s="18"/>
      <c r="EUH1766" s="18"/>
      <c r="EUI1766" s="18"/>
      <c r="EUJ1766" s="18"/>
      <c r="EUK1766" s="18"/>
      <c r="EUL1766" s="18"/>
      <c r="EUM1766" s="18"/>
      <c r="EUN1766" s="18"/>
      <c r="EUO1766" s="18"/>
      <c r="EUP1766" s="18"/>
      <c r="EUQ1766" s="18"/>
      <c r="EUR1766" s="18"/>
      <c r="EUS1766" s="18"/>
      <c r="EUT1766" s="18"/>
      <c r="EUU1766" s="18"/>
      <c r="EUV1766" s="18"/>
      <c r="EUW1766" s="18"/>
      <c r="EUX1766" s="18"/>
      <c r="EUY1766" s="18"/>
      <c r="EUZ1766" s="18"/>
      <c r="EVA1766" s="18"/>
      <c r="EVB1766" s="18"/>
      <c r="EVC1766" s="18"/>
      <c r="EVD1766" s="18"/>
      <c r="EVE1766" s="18"/>
      <c r="EVF1766" s="18"/>
      <c r="EVG1766" s="18"/>
      <c r="EVH1766" s="18"/>
      <c r="EVI1766" s="18"/>
      <c r="EVJ1766" s="18"/>
      <c r="EVK1766" s="18"/>
      <c r="EVL1766" s="18"/>
      <c r="EVM1766" s="18"/>
      <c r="EVN1766" s="18"/>
      <c r="EVO1766" s="18"/>
      <c r="EVP1766" s="18"/>
      <c r="EVQ1766" s="18"/>
      <c r="EVR1766" s="18"/>
      <c r="EVS1766" s="18"/>
      <c r="EVT1766" s="18"/>
      <c r="EVU1766" s="18"/>
      <c r="EVV1766" s="18"/>
      <c r="EVW1766" s="18"/>
      <c r="EVX1766" s="18"/>
      <c r="EVY1766" s="18"/>
      <c r="EVZ1766" s="18"/>
      <c r="EWA1766" s="18"/>
      <c r="EWB1766" s="18"/>
      <c r="EWC1766" s="18"/>
      <c r="EWD1766" s="18"/>
      <c r="EWE1766" s="18"/>
      <c r="EWF1766" s="18"/>
      <c r="EWG1766" s="18"/>
      <c r="EWH1766" s="18"/>
      <c r="EWI1766" s="18"/>
      <c r="EWJ1766" s="18"/>
      <c r="EWK1766" s="18"/>
      <c r="EWL1766" s="18"/>
      <c r="EWM1766" s="18"/>
      <c r="EWN1766" s="18"/>
      <c r="EWO1766" s="18"/>
      <c r="EWP1766" s="18"/>
      <c r="EWQ1766" s="18"/>
      <c r="EWR1766" s="18"/>
      <c r="EWS1766" s="18"/>
      <c r="EWT1766" s="18"/>
      <c r="EWU1766" s="18"/>
      <c r="EWV1766" s="18"/>
      <c r="EWW1766" s="18"/>
      <c r="EWX1766" s="18"/>
      <c r="EWY1766" s="18"/>
      <c r="EWZ1766" s="18"/>
      <c r="EXA1766" s="18"/>
      <c r="EXB1766" s="18"/>
      <c r="EXC1766" s="18"/>
      <c r="EXD1766" s="18"/>
      <c r="EXE1766" s="18"/>
      <c r="EXF1766" s="18"/>
      <c r="EXG1766" s="18"/>
      <c r="EXH1766" s="18"/>
      <c r="EXI1766" s="18"/>
      <c r="EXJ1766" s="18"/>
      <c r="EXK1766" s="18"/>
      <c r="EXL1766" s="18"/>
      <c r="EXM1766" s="18"/>
      <c r="EXN1766" s="18"/>
      <c r="EXO1766" s="18"/>
      <c r="EXP1766" s="18"/>
      <c r="EXQ1766" s="18"/>
      <c r="EXR1766" s="18"/>
      <c r="EXS1766" s="18"/>
      <c r="EXT1766" s="18"/>
      <c r="EXU1766" s="18"/>
      <c r="EXV1766" s="18"/>
      <c r="EXW1766" s="18"/>
      <c r="EXX1766" s="18"/>
      <c r="EXY1766" s="18"/>
      <c r="EXZ1766" s="18"/>
      <c r="EYA1766" s="18"/>
      <c r="EYB1766" s="18"/>
      <c r="EYC1766" s="18"/>
      <c r="EYD1766" s="18"/>
      <c r="EYE1766" s="18"/>
      <c r="EYF1766" s="18"/>
      <c r="EYG1766" s="18"/>
      <c r="EYH1766" s="18"/>
      <c r="EYI1766" s="18"/>
      <c r="EYJ1766" s="18"/>
      <c r="EYK1766" s="18"/>
      <c r="EYL1766" s="18"/>
      <c r="EYM1766" s="18"/>
      <c r="EYN1766" s="18"/>
      <c r="EYO1766" s="18"/>
      <c r="EYP1766" s="18"/>
      <c r="EYQ1766" s="18"/>
      <c r="EYR1766" s="18"/>
      <c r="EYS1766" s="18"/>
      <c r="EYT1766" s="18"/>
      <c r="EYU1766" s="18"/>
      <c r="EYV1766" s="18"/>
      <c r="EYW1766" s="18"/>
      <c r="EYX1766" s="18"/>
      <c r="EYY1766" s="18"/>
      <c r="EYZ1766" s="18"/>
      <c r="EZA1766" s="18"/>
      <c r="EZB1766" s="18"/>
      <c r="EZC1766" s="18"/>
      <c r="EZD1766" s="18"/>
      <c r="EZE1766" s="18"/>
      <c r="EZF1766" s="18"/>
      <c r="EZG1766" s="18"/>
      <c r="EZH1766" s="18"/>
      <c r="EZI1766" s="18"/>
      <c r="EZJ1766" s="18"/>
      <c r="EZK1766" s="18"/>
      <c r="EZL1766" s="18"/>
      <c r="EZM1766" s="18"/>
      <c r="EZN1766" s="18"/>
      <c r="EZO1766" s="18"/>
      <c r="EZP1766" s="18"/>
      <c r="EZQ1766" s="18"/>
      <c r="EZR1766" s="18"/>
      <c r="EZS1766" s="18"/>
      <c r="EZT1766" s="18"/>
      <c r="EZU1766" s="18"/>
      <c r="EZV1766" s="18"/>
      <c r="EZW1766" s="18"/>
      <c r="EZX1766" s="18"/>
      <c r="EZY1766" s="18"/>
      <c r="EZZ1766" s="18"/>
      <c r="FAA1766" s="18"/>
      <c r="FAB1766" s="18"/>
      <c r="FAC1766" s="18"/>
      <c r="FAD1766" s="18"/>
      <c r="FAE1766" s="18"/>
      <c r="FAF1766" s="18"/>
      <c r="FAG1766" s="18"/>
      <c r="FAH1766" s="18"/>
      <c r="FAI1766" s="18"/>
      <c r="FAJ1766" s="18"/>
      <c r="FAK1766" s="18"/>
      <c r="FAL1766" s="18"/>
      <c r="FAM1766" s="18"/>
      <c r="FAN1766" s="18"/>
      <c r="FAO1766" s="18"/>
      <c r="FAP1766" s="18"/>
      <c r="FAQ1766" s="18"/>
      <c r="FAR1766" s="18"/>
      <c r="FAS1766" s="18"/>
      <c r="FAT1766" s="18"/>
      <c r="FAU1766" s="18"/>
      <c r="FAV1766" s="18"/>
      <c r="FAW1766" s="18"/>
      <c r="FAX1766" s="18"/>
      <c r="FAY1766" s="18"/>
      <c r="FAZ1766" s="18"/>
      <c r="FBA1766" s="18"/>
      <c r="FBB1766" s="18"/>
      <c r="FBC1766" s="18"/>
      <c r="FBD1766" s="18"/>
      <c r="FBE1766" s="18"/>
      <c r="FBF1766" s="18"/>
      <c r="FBG1766" s="18"/>
      <c r="FBH1766" s="18"/>
      <c r="FBI1766" s="18"/>
      <c r="FBJ1766" s="18"/>
      <c r="FBK1766" s="18"/>
      <c r="FBL1766" s="18"/>
      <c r="FBM1766" s="18"/>
      <c r="FBN1766" s="18"/>
      <c r="FBO1766" s="18"/>
      <c r="FBP1766" s="18"/>
      <c r="FBQ1766" s="18"/>
      <c r="FBR1766" s="18"/>
      <c r="FBS1766" s="18"/>
      <c r="FBT1766" s="18"/>
      <c r="FBU1766" s="18"/>
      <c r="FBV1766" s="18"/>
      <c r="FBW1766" s="18"/>
      <c r="FBX1766" s="18"/>
      <c r="FBY1766" s="18"/>
      <c r="FBZ1766" s="18"/>
      <c r="FCA1766" s="18"/>
      <c r="FCB1766" s="18"/>
      <c r="FCC1766" s="18"/>
      <c r="FCD1766" s="18"/>
      <c r="FCE1766" s="18"/>
      <c r="FCF1766" s="18"/>
      <c r="FCG1766" s="18"/>
      <c r="FCH1766" s="18"/>
      <c r="FCI1766" s="18"/>
      <c r="FCJ1766" s="18"/>
      <c r="FCK1766" s="18"/>
      <c r="FCL1766" s="18"/>
      <c r="FCM1766" s="18"/>
      <c r="FCN1766" s="18"/>
      <c r="FCO1766" s="18"/>
      <c r="FCP1766" s="18"/>
      <c r="FCQ1766" s="18"/>
      <c r="FCR1766" s="18"/>
      <c r="FCS1766" s="18"/>
      <c r="FCT1766" s="18"/>
      <c r="FCU1766" s="18"/>
      <c r="FCV1766" s="18"/>
      <c r="FCW1766" s="18"/>
      <c r="FCX1766" s="18"/>
      <c r="FCY1766" s="18"/>
      <c r="FCZ1766" s="18"/>
      <c r="FDA1766" s="18"/>
      <c r="FDB1766" s="18"/>
      <c r="FDC1766" s="18"/>
      <c r="FDD1766" s="18"/>
      <c r="FDE1766" s="18"/>
      <c r="FDF1766" s="18"/>
      <c r="FDG1766" s="18"/>
      <c r="FDH1766" s="18"/>
      <c r="FDI1766" s="18"/>
      <c r="FDJ1766" s="18"/>
      <c r="FDK1766" s="18"/>
      <c r="FDL1766" s="18"/>
      <c r="FDM1766" s="18"/>
      <c r="FDN1766" s="18"/>
      <c r="FDO1766" s="18"/>
      <c r="FDP1766" s="18"/>
      <c r="FDQ1766" s="18"/>
      <c r="FDR1766" s="18"/>
      <c r="FDS1766" s="18"/>
      <c r="FDT1766" s="18"/>
      <c r="FDU1766" s="18"/>
      <c r="FDV1766" s="18"/>
      <c r="FDW1766" s="18"/>
      <c r="FDX1766" s="18"/>
      <c r="FDY1766" s="18"/>
      <c r="FDZ1766" s="18"/>
      <c r="FEA1766" s="18"/>
      <c r="FEB1766" s="18"/>
      <c r="FEC1766" s="18"/>
      <c r="FED1766" s="18"/>
      <c r="FEE1766" s="18"/>
      <c r="FEF1766" s="18"/>
      <c r="FEG1766" s="18"/>
      <c r="FEH1766" s="18"/>
      <c r="FEI1766" s="18"/>
      <c r="FEJ1766" s="18"/>
      <c r="FEK1766" s="18"/>
      <c r="FEL1766" s="18"/>
      <c r="FEM1766" s="18"/>
      <c r="FEN1766" s="18"/>
      <c r="FEO1766" s="18"/>
      <c r="FEP1766" s="18"/>
      <c r="FEQ1766" s="18"/>
      <c r="FER1766" s="18"/>
      <c r="FES1766" s="18"/>
      <c r="FET1766" s="18"/>
      <c r="FEU1766" s="18"/>
      <c r="FEV1766" s="18"/>
      <c r="FEW1766" s="18"/>
      <c r="FEX1766" s="18"/>
      <c r="FEY1766" s="18"/>
      <c r="FEZ1766" s="18"/>
      <c r="FFA1766" s="18"/>
      <c r="FFB1766" s="18"/>
      <c r="FFC1766" s="18"/>
      <c r="FFD1766" s="18"/>
      <c r="FFE1766" s="18"/>
      <c r="FFF1766" s="18"/>
      <c r="FFG1766" s="18"/>
      <c r="FFH1766" s="18"/>
      <c r="FFI1766" s="18"/>
      <c r="FFJ1766" s="18"/>
      <c r="FFK1766" s="18"/>
      <c r="FFL1766" s="18"/>
      <c r="FFM1766" s="18"/>
      <c r="FFN1766" s="18"/>
      <c r="FFO1766" s="18"/>
      <c r="FFP1766" s="18"/>
      <c r="FFQ1766" s="18"/>
      <c r="FFR1766" s="18"/>
      <c r="FFS1766" s="18"/>
      <c r="FFT1766" s="18"/>
      <c r="FFU1766" s="18"/>
      <c r="FFV1766" s="18"/>
      <c r="FFW1766" s="18"/>
      <c r="FFX1766" s="18"/>
      <c r="FFY1766" s="18"/>
      <c r="FFZ1766" s="18"/>
      <c r="FGA1766" s="18"/>
      <c r="FGB1766" s="18"/>
      <c r="FGC1766" s="18"/>
      <c r="FGD1766" s="18"/>
      <c r="FGE1766" s="18"/>
      <c r="FGF1766" s="18"/>
      <c r="FGG1766" s="18"/>
      <c r="FGH1766" s="18"/>
      <c r="FGI1766" s="18"/>
      <c r="FGJ1766" s="18"/>
      <c r="FGK1766" s="18"/>
      <c r="FGL1766" s="18"/>
      <c r="FGM1766" s="18"/>
      <c r="FGN1766" s="18"/>
      <c r="FGO1766" s="18"/>
      <c r="FGP1766" s="18"/>
      <c r="FGQ1766" s="18"/>
      <c r="FGR1766" s="18"/>
      <c r="FGS1766" s="18"/>
      <c r="FGT1766" s="18"/>
      <c r="FGU1766" s="18"/>
      <c r="FGV1766" s="18"/>
      <c r="FGW1766" s="18"/>
      <c r="FGX1766" s="18"/>
      <c r="FGY1766" s="18"/>
      <c r="FGZ1766" s="18"/>
      <c r="FHA1766" s="18"/>
      <c r="FHB1766" s="18"/>
      <c r="FHC1766" s="18"/>
      <c r="FHD1766" s="18"/>
      <c r="FHE1766" s="18"/>
      <c r="FHF1766" s="18"/>
      <c r="FHG1766" s="18"/>
      <c r="FHH1766" s="18"/>
      <c r="FHI1766" s="18"/>
      <c r="FHJ1766" s="18"/>
      <c r="FHK1766" s="18"/>
      <c r="FHL1766" s="18"/>
      <c r="FHM1766" s="18"/>
      <c r="FHN1766" s="18"/>
      <c r="FHO1766" s="18"/>
      <c r="FHP1766" s="18"/>
      <c r="FHQ1766" s="18"/>
      <c r="FHR1766" s="18"/>
      <c r="FHS1766" s="18"/>
      <c r="FHT1766" s="18"/>
      <c r="FHU1766" s="18"/>
      <c r="FHV1766" s="18"/>
      <c r="FHW1766" s="18"/>
      <c r="FHX1766" s="18"/>
      <c r="FHY1766" s="18"/>
      <c r="FHZ1766" s="18"/>
      <c r="FIA1766" s="18"/>
      <c r="FIB1766" s="18"/>
      <c r="FIC1766" s="18"/>
      <c r="FID1766" s="18"/>
      <c r="FIE1766" s="18"/>
      <c r="FIF1766" s="18"/>
      <c r="FIG1766" s="18"/>
      <c r="FIH1766" s="18"/>
      <c r="FII1766" s="18"/>
      <c r="FIJ1766" s="18"/>
      <c r="FIK1766" s="18"/>
      <c r="FIL1766" s="18"/>
      <c r="FIM1766" s="18"/>
      <c r="FIN1766" s="18"/>
      <c r="FIO1766" s="18"/>
      <c r="FIP1766" s="18"/>
      <c r="FIQ1766" s="18"/>
      <c r="FIR1766" s="18"/>
      <c r="FIS1766" s="18"/>
      <c r="FIT1766" s="18"/>
      <c r="FIU1766" s="18"/>
      <c r="FIV1766" s="18"/>
      <c r="FIW1766" s="18"/>
      <c r="FIX1766" s="18"/>
      <c r="FIY1766" s="18"/>
      <c r="FIZ1766" s="18"/>
      <c r="FJA1766" s="18"/>
      <c r="FJB1766" s="18"/>
      <c r="FJC1766" s="18"/>
      <c r="FJD1766" s="18"/>
      <c r="FJE1766" s="18"/>
      <c r="FJF1766" s="18"/>
      <c r="FJG1766" s="18"/>
      <c r="FJH1766" s="18"/>
      <c r="FJI1766" s="18"/>
      <c r="FJJ1766" s="18"/>
      <c r="FJK1766" s="18"/>
      <c r="FJL1766" s="18"/>
      <c r="FJM1766" s="18"/>
      <c r="FJN1766" s="18"/>
      <c r="FJO1766" s="18"/>
      <c r="FJP1766" s="18"/>
      <c r="FJQ1766" s="18"/>
      <c r="FJR1766" s="18"/>
      <c r="FJS1766" s="18"/>
      <c r="FJT1766" s="18"/>
      <c r="FJU1766" s="18"/>
      <c r="FJV1766" s="18"/>
      <c r="FJW1766" s="18"/>
      <c r="FJX1766" s="18"/>
      <c r="FJY1766" s="18"/>
      <c r="FJZ1766" s="18"/>
      <c r="FKA1766" s="18"/>
      <c r="FKB1766" s="18"/>
      <c r="FKC1766" s="18"/>
      <c r="FKD1766" s="18"/>
      <c r="FKE1766" s="18"/>
      <c r="FKF1766" s="18"/>
      <c r="FKG1766" s="18"/>
      <c r="FKH1766" s="18"/>
      <c r="FKI1766" s="18"/>
      <c r="FKJ1766" s="18"/>
      <c r="FKK1766" s="18"/>
      <c r="FKL1766" s="18"/>
      <c r="FKM1766" s="18"/>
      <c r="FKN1766" s="18"/>
      <c r="FKO1766" s="18"/>
      <c r="FKP1766" s="18"/>
      <c r="FKQ1766" s="18"/>
      <c r="FKR1766" s="18"/>
      <c r="FKS1766" s="18"/>
      <c r="FKT1766" s="18"/>
      <c r="FKU1766" s="18"/>
      <c r="FKV1766" s="18"/>
      <c r="FKW1766" s="18"/>
      <c r="FKX1766" s="18"/>
      <c r="FKY1766" s="18"/>
      <c r="FKZ1766" s="18"/>
      <c r="FLA1766" s="18"/>
      <c r="FLB1766" s="18"/>
      <c r="FLC1766" s="18"/>
      <c r="FLD1766" s="18"/>
      <c r="FLE1766" s="18"/>
      <c r="FLF1766" s="18"/>
      <c r="FLG1766" s="18"/>
      <c r="FLH1766" s="18"/>
      <c r="FLI1766" s="18"/>
      <c r="FLJ1766" s="18"/>
      <c r="FLK1766" s="18"/>
      <c r="FLL1766" s="18"/>
      <c r="FLM1766" s="18"/>
      <c r="FLN1766" s="18"/>
      <c r="FLO1766" s="18"/>
      <c r="FLP1766" s="18"/>
      <c r="FLQ1766" s="18"/>
      <c r="FLR1766" s="18"/>
      <c r="FLS1766" s="18"/>
      <c r="FLT1766" s="18"/>
      <c r="FLU1766" s="18"/>
      <c r="FLV1766" s="18"/>
      <c r="FLW1766" s="18"/>
      <c r="FLX1766" s="18"/>
      <c r="FLY1766" s="18"/>
      <c r="FLZ1766" s="18"/>
      <c r="FMA1766" s="18"/>
      <c r="FMB1766" s="18"/>
      <c r="FMC1766" s="18"/>
      <c r="FMD1766" s="18"/>
      <c r="FME1766" s="18"/>
      <c r="FMF1766" s="18"/>
      <c r="FMG1766" s="18"/>
      <c r="FMH1766" s="18"/>
      <c r="FMI1766" s="18"/>
      <c r="FMJ1766" s="18"/>
      <c r="FMK1766" s="18"/>
      <c r="FML1766" s="18"/>
      <c r="FMM1766" s="18"/>
      <c r="FMN1766" s="18"/>
      <c r="FMO1766" s="18"/>
      <c r="FMP1766" s="18"/>
      <c r="FMQ1766" s="18"/>
      <c r="FMR1766" s="18"/>
      <c r="FMS1766" s="18"/>
      <c r="FMT1766" s="18"/>
      <c r="FMU1766" s="18"/>
      <c r="FMV1766" s="18"/>
      <c r="FMW1766" s="18"/>
      <c r="FMX1766" s="18"/>
      <c r="FMY1766" s="18"/>
      <c r="FMZ1766" s="18"/>
      <c r="FNA1766" s="18"/>
      <c r="FNB1766" s="18"/>
      <c r="FNC1766" s="18"/>
      <c r="FND1766" s="18"/>
      <c r="FNE1766" s="18"/>
      <c r="FNF1766" s="18"/>
      <c r="FNG1766" s="18"/>
      <c r="FNH1766" s="18"/>
      <c r="FNI1766" s="18"/>
      <c r="FNJ1766" s="18"/>
      <c r="FNK1766" s="18"/>
      <c r="FNL1766" s="18"/>
      <c r="FNM1766" s="18"/>
      <c r="FNN1766" s="18"/>
      <c r="FNO1766" s="18"/>
      <c r="FNP1766" s="18"/>
      <c r="FNQ1766" s="18"/>
      <c r="FNR1766" s="18"/>
      <c r="FNS1766" s="18"/>
      <c r="FNT1766" s="18"/>
      <c r="FNU1766" s="18"/>
      <c r="FNV1766" s="18"/>
      <c r="FNW1766" s="18"/>
      <c r="FNX1766" s="18"/>
      <c r="FNY1766" s="18"/>
      <c r="FNZ1766" s="18"/>
      <c r="FOA1766" s="18"/>
      <c r="FOB1766" s="18"/>
      <c r="FOC1766" s="18"/>
      <c r="FOD1766" s="18"/>
      <c r="FOE1766" s="18"/>
      <c r="FOF1766" s="18"/>
      <c r="FOG1766" s="18"/>
      <c r="FOH1766" s="18"/>
      <c r="FOI1766" s="18"/>
      <c r="FOJ1766" s="18"/>
      <c r="FOK1766" s="18"/>
      <c r="FOL1766" s="18"/>
      <c r="FOM1766" s="18"/>
      <c r="FON1766" s="18"/>
      <c r="FOO1766" s="18"/>
      <c r="FOP1766" s="18"/>
      <c r="FOQ1766" s="18"/>
      <c r="FOR1766" s="18"/>
      <c r="FOS1766" s="18"/>
      <c r="FOT1766" s="18"/>
      <c r="FOU1766" s="18"/>
      <c r="FOV1766" s="18"/>
      <c r="FOW1766" s="18"/>
      <c r="FOX1766" s="18"/>
      <c r="FOY1766" s="18"/>
      <c r="FOZ1766" s="18"/>
      <c r="FPA1766" s="18"/>
      <c r="FPB1766" s="18"/>
      <c r="FPC1766" s="18"/>
      <c r="FPD1766" s="18"/>
      <c r="FPE1766" s="18"/>
      <c r="FPF1766" s="18"/>
      <c r="FPG1766" s="18"/>
      <c r="FPH1766" s="18"/>
      <c r="FPI1766" s="18"/>
      <c r="FPJ1766" s="18"/>
      <c r="FPK1766" s="18"/>
      <c r="FPL1766" s="18"/>
      <c r="FPM1766" s="18"/>
      <c r="FPN1766" s="18"/>
      <c r="FPO1766" s="18"/>
      <c r="FPP1766" s="18"/>
      <c r="FPQ1766" s="18"/>
      <c r="FPR1766" s="18"/>
      <c r="FPS1766" s="18"/>
      <c r="FPT1766" s="18"/>
      <c r="FPU1766" s="18"/>
      <c r="FPV1766" s="18"/>
      <c r="FPW1766" s="18"/>
      <c r="FPX1766" s="18"/>
      <c r="FPY1766" s="18"/>
      <c r="FPZ1766" s="18"/>
      <c r="FQA1766" s="18"/>
      <c r="FQB1766" s="18"/>
      <c r="FQC1766" s="18"/>
      <c r="FQD1766" s="18"/>
      <c r="FQE1766" s="18"/>
      <c r="FQF1766" s="18"/>
      <c r="FQG1766" s="18"/>
      <c r="FQH1766" s="18"/>
      <c r="FQI1766" s="18"/>
      <c r="FQJ1766" s="18"/>
      <c r="FQK1766" s="18"/>
      <c r="FQL1766" s="18"/>
      <c r="FQM1766" s="18"/>
      <c r="FQN1766" s="18"/>
      <c r="FQO1766" s="18"/>
      <c r="FQP1766" s="18"/>
      <c r="FQQ1766" s="18"/>
      <c r="FQR1766" s="18"/>
      <c r="FQS1766" s="18"/>
      <c r="FQT1766" s="18"/>
      <c r="FQU1766" s="18"/>
      <c r="FQV1766" s="18"/>
      <c r="FQW1766" s="18"/>
      <c r="FQX1766" s="18"/>
      <c r="FQY1766" s="18"/>
      <c r="FQZ1766" s="18"/>
      <c r="FRA1766" s="18"/>
      <c r="FRB1766" s="18"/>
      <c r="FRC1766" s="18"/>
      <c r="FRD1766" s="18"/>
      <c r="FRE1766" s="18"/>
      <c r="FRF1766" s="18"/>
      <c r="FRG1766" s="18"/>
      <c r="FRH1766" s="18"/>
      <c r="FRI1766" s="18"/>
      <c r="FRJ1766" s="18"/>
      <c r="FRK1766" s="18"/>
      <c r="FRL1766" s="18"/>
      <c r="FRM1766" s="18"/>
      <c r="FRN1766" s="18"/>
      <c r="FRO1766" s="18"/>
      <c r="FRP1766" s="18"/>
      <c r="FRQ1766" s="18"/>
      <c r="FRR1766" s="18"/>
      <c r="FRS1766" s="18"/>
      <c r="FRT1766" s="18"/>
      <c r="FRU1766" s="18"/>
      <c r="FRV1766" s="18"/>
      <c r="FRW1766" s="18"/>
      <c r="FRX1766" s="18"/>
      <c r="FRY1766" s="18"/>
      <c r="FRZ1766" s="18"/>
      <c r="FSA1766" s="18"/>
      <c r="FSB1766" s="18"/>
      <c r="FSC1766" s="18"/>
      <c r="FSD1766" s="18"/>
      <c r="FSE1766" s="18"/>
      <c r="FSF1766" s="18"/>
      <c r="FSG1766" s="18"/>
      <c r="FSH1766" s="18"/>
      <c r="FSI1766" s="18"/>
      <c r="FSJ1766" s="18"/>
      <c r="FSK1766" s="18"/>
      <c r="FSL1766" s="18"/>
      <c r="FSM1766" s="18"/>
      <c r="FSN1766" s="18"/>
      <c r="FSO1766" s="18"/>
      <c r="FSP1766" s="18"/>
      <c r="FSQ1766" s="18"/>
      <c r="FSR1766" s="18"/>
      <c r="FSS1766" s="18"/>
      <c r="FST1766" s="18"/>
      <c r="FSU1766" s="18"/>
      <c r="FSV1766" s="18"/>
      <c r="FSW1766" s="18"/>
      <c r="FSX1766" s="18"/>
      <c r="FSY1766" s="18"/>
      <c r="FSZ1766" s="18"/>
      <c r="FTA1766" s="18"/>
      <c r="FTB1766" s="18"/>
      <c r="FTC1766" s="18"/>
      <c r="FTD1766" s="18"/>
      <c r="FTE1766" s="18"/>
      <c r="FTF1766" s="18"/>
      <c r="FTG1766" s="18"/>
      <c r="FTH1766" s="18"/>
      <c r="FTI1766" s="18"/>
      <c r="FTJ1766" s="18"/>
      <c r="FTK1766" s="18"/>
      <c r="FTL1766" s="18"/>
      <c r="FTM1766" s="18"/>
      <c r="FTN1766" s="18"/>
      <c r="FTO1766" s="18"/>
      <c r="FTP1766" s="18"/>
      <c r="FTQ1766" s="18"/>
      <c r="FTR1766" s="18"/>
      <c r="FTS1766" s="18"/>
      <c r="FTT1766" s="18"/>
      <c r="FTU1766" s="18"/>
      <c r="FTV1766" s="18"/>
      <c r="FTW1766" s="18"/>
      <c r="FTX1766" s="18"/>
      <c r="FTY1766" s="18"/>
      <c r="FTZ1766" s="18"/>
      <c r="FUA1766" s="18"/>
      <c r="FUB1766" s="18"/>
      <c r="FUC1766" s="18"/>
      <c r="FUD1766" s="18"/>
      <c r="FUE1766" s="18"/>
      <c r="FUF1766" s="18"/>
      <c r="FUG1766" s="18"/>
      <c r="FUH1766" s="18"/>
      <c r="FUI1766" s="18"/>
      <c r="FUJ1766" s="18"/>
      <c r="FUK1766" s="18"/>
      <c r="FUL1766" s="18"/>
      <c r="FUM1766" s="18"/>
      <c r="FUN1766" s="18"/>
      <c r="FUO1766" s="18"/>
      <c r="FUP1766" s="18"/>
      <c r="FUQ1766" s="18"/>
      <c r="FUR1766" s="18"/>
      <c r="FUS1766" s="18"/>
      <c r="FUT1766" s="18"/>
      <c r="FUU1766" s="18"/>
      <c r="FUV1766" s="18"/>
      <c r="FUW1766" s="18"/>
      <c r="FUX1766" s="18"/>
      <c r="FUY1766" s="18"/>
      <c r="FUZ1766" s="18"/>
      <c r="FVA1766" s="18"/>
      <c r="FVB1766" s="18"/>
      <c r="FVC1766" s="18"/>
      <c r="FVD1766" s="18"/>
      <c r="FVE1766" s="18"/>
      <c r="FVF1766" s="18"/>
      <c r="FVG1766" s="18"/>
      <c r="FVH1766" s="18"/>
      <c r="FVI1766" s="18"/>
      <c r="FVJ1766" s="18"/>
      <c r="FVK1766" s="18"/>
      <c r="FVL1766" s="18"/>
      <c r="FVM1766" s="18"/>
      <c r="FVN1766" s="18"/>
      <c r="FVO1766" s="18"/>
      <c r="FVP1766" s="18"/>
      <c r="FVQ1766" s="18"/>
      <c r="FVR1766" s="18"/>
      <c r="FVS1766" s="18"/>
      <c r="FVT1766" s="18"/>
      <c r="FVU1766" s="18"/>
      <c r="FVV1766" s="18"/>
      <c r="FVW1766" s="18"/>
      <c r="FVX1766" s="18"/>
      <c r="FVY1766" s="18"/>
      <c r="FVZ1766" s="18"/>
      <c r="FWA1766" s="18"/>
      <c r="FWB1766" s="18"/>
      <c r="FWC1766" s="18"/>
      <c r="FWD1766" s="18"/>
      <c r="FWE1766" s="18"/>
      <c r="FWF1766" s="18"/>
      <c r="FWG1766" s="18"/>
      <c r="FWH1766" s="18"/>
      <c r="FWI1766" s="18"/>
      <c r="FWJ1766" s="18"/>
      <c r="FWK1766" s="18"/>
      <c r="FWL1766" s="18"/>
      <c r="FWM1766" s="18"/>
      <c r="FWN1766" s="18"/>
      <c r="FWO1766" s="18"/>
      <c r="FWP1766" s="18"/>
      <c r="FWQ1766" s="18"/>
      <c r="FWR1766" s="18"/>
      <c r="FWS1766" s="18"/>
      <c r="FWT1766" s="18"/>
      <c r="FWU1766" s="18"/>
      <c r="FWV1766" s="18"/>
      <c r="FWW1766" s="18"/>
      <c r="FWX1766" s="18"/>
      <c r="FWY1766" s="18"/>
      <c r="FWZ1766" s="18"/>
      <c r="FXA1766" s="18"/>
      <c r="FXB1766" s="18"/>
      <c r="FXC1766" s="18"/>
      <c r="FXD1766" s="18"/>
      <c r="FXE1766" s="18"/>
      <c r="FXF1766" s="18"/>
      <c r="FXG1766" s="18"/>
      <c r="FXH1766" s="18"/>
      <c r="FXI1766" s="18"/>
      <c r="FXJ1766" s="18"/>
      <c r="FXK1766" s="18"/>
      <c r="FXL1766" s="18"/>
      <c r="FXM1766" s="18"/>
      <c r="FXN1766" s="18"/>
      <c r="FXO1766" s="18"/>
      <c r="FXP1766" s="18"/>
      <c r="FXQ1766" s="18"/>
      <c r="FXR1766" s="18"/>
      <c r="FXS1766" s="18"/>
      <c r="FXT1766" s="18"/>
      <c r="FXU1766" s="18"/>
      <c r="FXV1766" s="18"/>
      <c r="FXW1766" s="18"/>
      <c r="FXX1766" s="18"/>
      <c r="FXY1766" s="18"/>
      <c r="FXZ1766" s="18"/>
      <c r="FYA1766" s="18"/>
      <c r="FYB1766" s="18"/>
      <c r="FYC1766" s="18"/>
      <c r="FYD1766" s="18"/>
      <c r="FYE1766" s="18"/>
      <c r="FYF1766" s="18"/>
      <c r="FYG1766" s="18"/>
      <c r="FYH1766" s="18"/>
      <c r="FYI1766" s="18"/>
      <c r="FYJ1766" s="18"/>
      <c r="FYK1766" s="18"/>
      <c r="FYL1766" s="18"/>
      <c r="FYM1766" s="18"/>
      <c r="FYN1766" s="18"/>
      <c r="FYO1766" s="18"/>
      <c r="FYP1766" s="18"/>
      <c r="FYQ1766" s="18"/>
      <c r="FYR1766" s="18"/>
      <c r="FYS1766" s="18"/>
      <c r="FYT1766" s="18"/>
      <c r="FYU1766" s="18"/>
      <c r="FYV1766" s="18"/>
      <c r="FYW1766" s="18"/>
      <c r="FYX1766" s="18"/>
      <c r="FYY1766" s="18"/>
      <c r="FYZ1766" s="18"/>
      <c r="FZA1766" s="18"/>
      <c r="FZB1766" s="18"/>
      <c r="FZC1766" s="18"/>
      <c r="FZD1766" s="18"/>
      <c r="FZE1766" s="18"/>
      <c r="FZF1766" s="18"/>
      <c r="FZG1766" s="18"/>
      <c r="FZH1766" s="18"/>
      <c r="FZI1766" s="18"/>
      <c r="FZJ1766" s="18"/>
      <c r="FZK1766" s="18"/>
      <c r="FZL1766" s="18"/>
      <c r="FZM1766" s="18"/>
      <c r="FZN1766" s="18"/>
      <c r="FZO1766" s="18"/>
      <c r="FZP1766" s="18"/>
      <c r="FZQ1766" s="18"/>
      <c r="FZR1766" s="18"/>
      <c r="FZS1766" s="18"/>
      <c r="FZT1766" s="18"/>
      <c r="FZU1766" s="18"/>
      <c r="FZV1766" s="18"/>
      <c r="FZW1766" s="18"/>
      <c r="FZX1766" s="18"/>
      <c r="FZY1766" s="18"/>
      <c r="FZZ1766" s="18"/>
      <c r="GAA1766" s="18"/>
      <c r="GAB1766" s="18"/>
      <c r="GAC1766" s="18"/>
      <c r="GAD1766" s="18"/>
      <c r="GAE1766" s="18"/>
      <c r="GAF1766" s="18"/>
      <c r="GAG1766" s="18"/>
      <c r="GAH1766" s="18"/>
      <c r="GAI1766" s="18"/>
      <c r="GAJ1766" s="18"/>
      <c r="GAK1766" s="18"/>
      <c r="GAL1766" s="18"/>
      <c r="GAM1766" s="18"/>
      <c r="GAN1766" s="18"/>
      <c r="GAO1766" s="18"/>
      <c r="GAP1766" s="18"/>
      <c r="GAQ1766" s="18"/>
      <c r="GAR1766" s="18"/>
      <c r="GAS1766" s="18"/>
      <c r="GAT1766" s="18"/>
      <c r="GAU1766" s="18"/>
      <c r="GAV1766" s="18"/>
      <c r="GAW1766" s="18"/>
      <c r="GAX1766" s="18"/>
      <c r="GAY1766" s="18"/>
      <c r="GAZ1766" s="18"/>
      <c r="GBA1766" s="18"/>
      <c r="GBB1766" s="18"/>
      <c r="GBC1766" s="18"/>
      <c r="GBD1766" s="18"/>
      <c r="GBE1766" s="18"/>
      <c r="GBF1766" s="18"/>
      <c r="GBG1766" s="18"/>
      <c r="GBH1766" s="18"/>
      <c r="GBI1766" s="18"/>
      <c r="GBJ1766" s="18"/>
      <c r="GBK1766" s="18"/>
      <c r="GBL1766" s="18"/>
      <c r="GBM1766" s="18"/>
      <c r="GBN1766" s="18"/>
      <c r="GBO1766" s="18"/>
      <c r="GBP1766" s="18"/>
      <c r="GBQ1766" s="18"/>
      <c r="GBR1766" s="18"/>
      <c r="GBS1766" s="18"/>
      <c r="GBT1766" s="18"/>
      <c r="GBU1766" s="18"/>
      <c r="GBV1766" s="18"/>
      <c r="GBW1766" s="18"/>
      <c r="GBX1766" s="18"/>
      <c r="GBY1766" s="18"/>
      <c r="GBZ1766" s="18"/>
      <c r="GCA1766" s="18"/>
      <c r="GCB1766" s="18"/>
      <c r="GCC1766" s="18"/>
      <c r="GCD1766" s="18"/>
      <c r="GCE1766" s="18"/>
      <c r="GCF1766" s="18"/>
      <c r="GCG1766" s="18"/>
      <c r="GCH1766" s="18"/>
      <c r="GCI1766" s="18"/>
      <c r="GCJ1766" s="18"/>
      <c r="GCK1766" s="18"/>
      <c r="GCL1766" s="18"/>
      <c r="GCM1766" s="18"/>
      <c r="GCN1766" s="18"/>
      <c r="GCO1766" s="18"/>
      <c r="GCP1766" s="18"/>
      <c r="GCQ1766" s="18"/>
      <c r="GCR1766" s="18"/>
      <c r="GCS1766" s="18"/>
      <c r="GCT1766" s="18"/>
      <c r="GCU1766" s="18"/>
      <c r="GCV1766" s="18"/>
      <c r="GCW1766" s="18"/>
      <c r="GCX1766" s="18"/>
      <c r="GCY1766" s="18"/>
      <c r="GCZ1766" s="18"/>
      <c r="GDA1766" s="18"/>
      <c r="GDB1766" s="18"/>
      <c r="GDC1766" s="18"/>
      <c r="GDD1766" s="18"/>
      <c r="GDE1766" s="18"/>
      <c r="GDF1766" s="18"/>
      <c r="GDG1766" s="18"/>
      <c r="GDH1766" s="18"/>
      <c r="GDI1766" s="18"/>
      <c r="GDJ1766" s="18"/>
      <c r="GDK1766" s="18"/>
      <c r="GDL1766" s="18"/>
      <c r="GDM1766" s="18"/>
      <c r="GDN1766" s="18"/>
      <c r="GDO1766" s="18"/>
      <c r="GDP1766" s="18"/>
      <c r="GDQ1766" s="18"/>
      <c r="GDR1766" s="18"/>
      <c r="GDS1766" s="18"/>
      <c r="GDT1766" s="18"/>
      <c r="GDU1766" s="18"/>
      <c r="GDV1766" s="18"/>
      <c r="GDW1766" s="18"/>
      <c r="GDX1766" s="18"/>
      <c r="GDY1766" s="18"/>
      <c r="GDZ1766" s="18"/>
      <c r="GEA1766" s="18"/>
      <c r="GEB1766" s="18"/>
      <c r="GEC1766" s="18"/>
      <c r="GED1766" s="18"/>
      <c r="GEE1766" s="18"/>
      <c r="GEF1766" s="18"/>
      <c r="GEG1766" s="18"/>
      <c r="GEH1766" s="18"/>
      <c r="GEI1766" s="18"/>
      <c r="GEJ1766" s="18"/>
      <c r="GEK1766" s="18"/>
      <c r="GEL1766" s="18"/>
      <c r="GEM1766" s="18"/>
      <c r="GEN1766" s="18"/>
      <c r="GEO1766" s="18"/>
      <c r="GEP1766" s="18"/>
      <c r="GEQ1766" s="18"/>
      <c r="GER1766" s="18"/>
      <c r="GES1766" s="18"/>
      <c r="GET1766" s="18"/>
      <c r="GEU1766" s="18"/>
      <c r="GEV1766" s="18"/>
      <c r="GEW1766" s="18"/>
      <c r="GEX1766" s="18"/>
      <c r="GEY1766" s="18"/>
      <c r="GEZ1766" s="18"/>
      <c r="GFA1766" s="18"/>
      <c r="GFB1766" s="18"/>
      <c r="GFC1766" s="18"/>
      <c r="GFD1766" s="18"/>
      <c r="GFE1766" s="18"/>
      <c r="GFF1766" s="18"/>
      <c r="GFG1766" s="18"/>
      <c r="GFH1766" s="18"/>
      <c r="GFI1766" s="18"/>
      <c r="GFJ1766" s="18"/>
      <c r="GFK1766" s="18"/>
      <c r="GFL1766" s="18"/>
      <c r="GFM1766" s="18"/>
      <c r="GFN1766" s="18"/>
      <c r="GFO1766" s="18"/>
      <c r="GFP1766" s="18"/>
      <c r="GFQ1766" s="18"/>
      <c r="GFR1766" s="18"/>
      <c r="GFS1766" s="18"/>
      <c r="GFT1766" s="18"/>
      <c r="GFU1766" s="18"/>
      <c r="GFV1766" s="18"/>
      <c r="GFW1766" s="18"/>
      <c r="GFX1766" s="18"/>
      <c r="GFY1766" s="18"/>
      <c r="GFZ1766" s="18"/>
      <c r="GGA1766" s="18"/>
      <c r="GGB1766" s="18"/>
      <c r="GGC1766" s="18"/>
      <c r="GGD1766" s="18"/>
      <c r="GGE1766" s="18"/>
      <c r="GGF1766" s="18"/>
      <c r="GGG1766" s="18"/>
      <c r="GGH1766" s="18"/>
      <c r="GGI1766" s="18"/>
      <c r="GGJ1766" s="18"/>
      <c r="GGK1766" s="18"/>
      <c r="GGL1766" s="18"/>
      <c r="GGM1766" s="18"/>
      <c r="GGN1766" s="18"/>
      <c r="GGO1766" s="18"/>
      <c r="GGP1766" s="18"/>
      <c r="GGQ1766" s="18"/>
      <c r="GGR1766" s="18"/>
      <c r="GGS1766" s="18"/>
      <c r="GGT1766" s="18"/>
      <c r="GGU1766" s="18"/>
      <c r="GGV1766" s="18"/>
      <c r="GGW1766" s="18"/>
      <c r="GGX1766" s="18"/>
      <c r="GGY1766" s="18"/>
      <c r="GGZ1766" s="18"/>
      <c r="GHA1766" s="18"/>
      <c r="GHB1766" s="18"/>
      <c r="GHC1766" s="18"/>
      <c r="GHD1766" s="18"/>
      <c r="GHE1766" s="18"/>
      <c r="GHF1766" s="18"/>
      <c r="GHG1766" s="18"/>
      <c r="GHH1766" s="18"/>
      <c r="GHI1766" s="18"/>
      <c r="GHJ1766" s="18"/>
      <c r="GHK1766" s="18"/>
      <c r="GHL1766" s="18"/>
      <c r="GHM1766" s="18"/>
      <c r="GHN1766" s="18"/>
      <c r="GHO1766" s="18"/>
      <c r="GHP1766" s="18"/>
      <c r="GHQ1766" s="18"/>
      <c r="GHR1766" s="18"/>
      <c r="GHS1766" s="18"/>
      <c r="GHT1766" s="18"/>
      <c r="GHU1766" s="18"/>
      <c r="GHV1766" s="18"/>
      <c r="GHW1766" s="18"/>
      <c r="GHX1766" s="18"/>
      <c r="GHY1766" s="18"/>
      <c r="GHZ1766" s="18"/>
      <c r="GIA1766" s="18"/>
      <c r="GIB1766" s="18"/>
      <c r="GIC1766" s="18"/>
      <c r="GID1766" s="18"/>
      <c r="GIE1766" s="18"/>
      <c r="GIF1766" s="18"/>
      <c r="GIG1766" s="18"/>
      <c r="GIH1766" s="18"/>
      <c r="GII1766" s="18"/>
      <c r="GIJ1766" s="18"/>
      <c r="GIK1766" s="18"/>
      <c r="GIL1766" s="18"/>
      <c r="GIM1766" s="18"/>
      <c r="GIN1766" s="18"/>
      <c r="GIO1766" s="18"/>
      <c r="GIP1766" s="18"/>
      <c r="GIQ1766" s="18"/>
      <c r="GIR1766" s="18"/>
      <c r="GIS1766" s="18"/>
      <c r="GIT1766" s="18"/>
      <c r="GIU1766" s="18"/>
      <c r="GIV1766" s="18"/>
      <c r="GIW1766" s="18"/>
      <c r="GIX1766" s="18"/>
      <c r="GIY1766" s="18"/>
      <c r="GIZ1766" s="18"/>
      <c r="GJA1766" s="18"/>
      <c r="GJB1766" s="18"/>
      <c r="GJC1766" s="18"/>
      <c r="GJD1766" s="18"/>
      <c r="GJE1766" s="18"/>
      <c r="GJF1766" s="18"/>
      <c r="GJG1766" s="18"/>
      <c r="GJH1766" s="18"/>
      <c r="GJI1766" s="18"/>
      <c r="GJJ1766" s="18"/>
      <c r="GJK1766" s="18"/>
      <c r="GJL1766" s="18"/>
      <c r="GJM1766" s="18"/>
      <c r="GJN1766" s="18"/>
      <c r="GJO1766" s="18"/>
      <c r="GJP1766" s="18"/>
      <c r="GJQ1766" s="18"/>
      <c r="GJR1766" s="18"/>
      <c r="GJS1766" s="18"/>
      <c r="GJT1766" s="18"/>
      <c r="GJU1766" s="18"/>
      <c r="GJV1766" s="18"/>
      <c r="GJW1766" s="18"/>
      <c r="GJX1766" s="18"/>
      <c r="GJY1766" s="18"/>
      <c r="GJZ1766" s="18"/>
      <c r="GKA1766" s="18"/>
      <c r="GKB1766" s="18"/>
      <c r="GKC1766" s="18"/>
      <c r="GKD1766" s="18"/>
      <c r="GKE1766" s="18"/>
      <c r="GKF1766" s="18"/>
      <c r="GKG1766" s="18"/>
      <c r="GKH1766" s="18"/>
      <c r="GKI1766" s="18"/>
      <c r="GKJ1766" s="18"/>
      <c r="GKK1766" s="18"/>
      <c r="GKL1766" s="18"/>
      <c r="GKM1766" s="18"/>
      <c r="GKN1766" s="18"/>
      <c r="GKO1766" s="18"/>
      <c r="GKP1766" s="18"/>
      <c r="GKQ1766" s="18"/>
      <c r="GKR1766" s="18"/>
      <c r="GKS1766" s="18"/>
      <c r="GKT1766" s="18"/>
      <c r="GKU1766" s="18"/>
      <c r="GKV1766" s="18"/>
      <c r="GKW1766" s="18"/>
      <c r="GKX1766" s="18"/>
      <c r="GKY1766" s="18"/>
      <c r="GKZ1766" s="18"/>
      <c r="GLA1766" s="18"/>
      <c r="GLB1766" s="18"/>
      <c r="GLC1766" s="18"/>
      <c r="GLD1766" s="18"/>
      <c r="GLE1766" s="18"/>
      <c r="GLF1766" s="18"/>
      <c r="GLG1766" s="18"/>
      <c r="GLH1766" s="18"/>
      <c r="GLI1766" s="18"/>
      <c r="GLJ1766" s="18"/>
      <c r="GLK1766" s="18"/>
      <c r="GLL1766" s="18"/>
      <c r="GLM1766" s="18"/>
      <c r="GLN1766" s="18"/>
      <c r="GLO1766" s="18"/>
      <c r="GLP1766" s="18"/>
      <c r="GLQ1766" s="18"/>
      <c r="GLR1766" s="18"/>
      <c r="GLS1766" s="18"/>
      <c r="GLT1766" s="18"/>
      <c r="GLU1766" s="18"/>
      <c r="GLV1766" s="18"/>
      <c r="GLW1766" s="18"/>
      <c r="GLX1766" s="18"/>
      <c r="GLY1766" s="18"/>
      <c r="GLZ1766" s="18"/>
      <c r="GMA1766" s="18"/>
      <c r="GMB1766" s="18"/>
      <c r="GMC1766" s="18"/>
      <c r="GMD1766" s="18"/>
      <c r="GME1766" s="18"/>
      <c r="GMF1766" s="18"/>
      <c r="GMG1766" s="18"/>
      <c r="GMH1766" s="18"/>
      <c r="GMI1766" s="18"/>
      <c r="GMJ1766" s="18"/>
      <c r="GMK1766" s="18"/>
      <c r="GML1766" s="18"/>
      <c r="GMM1766" s="18"/>
      <c r="GMN1766" s="18"/>
      <c r="GMO1766" s="18"/>
      <c r="GMP1766" s="18"/>
      <c r="GMQ1766" s="18"/>
      <c r="GMR1766" s="18"/>
      <c r="GMS1766" s="18"/>
      <c r="GMT1766" s="18"/>
      <c r="GMU1766" s="18"/>
      <c r="GMV1766" s="18"/>
      <c r="GMW1766" s="18"/>
      <c r="GMX1766" s="18"/>
      <c r="GMY1766" s="18"/>
      <c r="GMZ1766" s="18"/>
      <c r="GNA1766" s="18"/>
      <c r="GNB1766" s="18"/>
      <c r="GNC1766" s="18"/>
      <c r="GND1766" s="18"/>
      <c r="GNE1766" s="18"/>
      <c r="GNF1766" s="18"/>
      <c r="GNG1766" s="18"/>
      <c r="GNH1766" s="18"/>
      <c r="GNI1766" s="18"/>
      <c r="GNJ1766" s="18"/>
      <c r="GNK1766" s="18"/>
      <c r="GNL1766" s="18"/>
      <c r="GNM1766" s="18"/>
      <c r="GNN1766" s="18"/>
      <c r="GNO1766" s="18"/>
      <c r="GNP1766" s="18"/>
      <c r="GNQ1766" s="18"/>
      <c r="GNR1766" s="18"/>
      <c r="GNS1766" s="18"/>
      <c r="GNT1766" s="18"/>
      <c r="GNU1766" s="18"/>
      <c r="GNV1766" s="18"/>
      <c r="GNW1766" s="18"/>
      <c r="GNX1766" s="18"/>
      <c r="GNY1766" s="18"/>
      <c r="GNZ1766" s="18"/>
      <c r="GOA1766" s="18"/>
      <c r="GOB1766" s="18"/>
      <c r="GOC1766" s="18"/>
      <c r="GOD1766" s="18"/>
      <c r="GOE1766" s="18"/>
      <c r="GOF1766" s="18"/>
      <c r="GOG1766" s="18"/>
      <c r="GOH1766" s="18"/>
      <c r="GOI1766" s="18"/>
      <c r="GOJ1766" s="18"/>
      <c r="GOK1766" s="18"/>
      <c r="GOL1766" s="18"/>
      <c r="GOM1766" s="18"/>
      <c r="GON1766" s="18"/>
      <c r="GOO1766" s="18"/>
      <c r="GOP1766" s="18"/>
      <c r="GOQ1766" s="18"/>
      <c r="GOR1766" s="18"/>
      <c r="GOS1766" s="18"/>
      <c r="GOT1766" s="18"/>
      <c r="GOU1766" s="18"/>
      <c r="GOV1766" s="18"/>
      <c r="GOW1766" s="18"/>
      <c r="GOX1766" s="18"/>
      <c r="GOY1766" s="18"/>
      <c r="GOZ1766" s="18"/>
      <c r="GPA1766" s="18"/>
      <c r="GPB1766" s="18"/>
      <c r="GPC1766" s="18"/>
      <c r="GPD1766" s="18"/>
      <c r="GPE1766" s="18"/>
      <c r="GPF1766" s="18"/>
      <c r="GPG1766" s="18"/>
      <c r="GPH1766" s="18"/>
      <c r="GPI1766" s="18"/>
      <c r="GPJ1766" s="18"/>
      <c r="GPK1766" s="18"/>
      <c r="GPL1766" s="18"/>
      <c r="GPM1766" s="18"/>
      <c r="GPN1766" s="18"/>
      <c r="GPO1766" s="18"/>
      <c r="GPP1766" s="18"/>
      <c r="GPQ1766" s="18"/>
      <c r="GPR1766" s="18"/>
      <c r="GPS1766" s="18"/>
      <c r="GPT1766" s="18"/>
      <c r="GPU1766" s="18"/>
      <c r="GPV1766" s="18"/>
      <c r="GPW1766" s="18"/>
      <c r="GPX1766" s="18"/>
      <c r="GPY1766" s="18"/>
      <c r="GPZ1766" s="18"/>
      <c r="GQA1766" s="18"/>
      <c r="GQB1766" s="18"/>
      <c r="GQC1766" s="18"/>
      <c r="GQD1766" s="18"/>
      <c r="GQE1766" s="18"/>
      <c r="GQF1766" s="18"/>
      <c r="GQG1766" s="18"/>
      <c r="GQH1766" s="18"/>
      <c r="GQI1766" s="18"/>
      <c r="GQJ1766" s="18"/>
      <c r="GQK1766" s="18"/>
      <c r="GQL1766" s="18"/>
      <c r="GQM1766" s="18"/>
      <c r="GQN1766" s="18"/>
      <c r="GQO1766" s="18"/>
      <c r="GQP1766" s="18"/>
      <c r="GQQ1766" s="18"/>
      <c r="GQR1766" s="18"/>
      <c r="GQS1766" s="18"/>
      <c r="GQT1766" s="18"/>
      <c r="GQU1766" s="18"/>
      <c r="GQV1766" s="18"/>
      <c r="GQW1766" s="18"/>
      <c r="GQX1766" s="18"/>
      <c r="GQY1766" s="18"/>
      <c r="GQZ1766" s="18"/>
      <c r="GRA1766" s="18"/>
      <c r="GRB1766" s="18"/>
      <c r="GRC1766" s="18"/>
      <c r="GRD1766" s="18"/>
      <c r="GRE1766" s="18"/>
      <c r="GRF1766" s="18"/>
      <c r="GRG1766" s="18"/>
      <c r="GRH1766" s="18"/>
      <c r="GRI1766" s="18"/>
      <c r="GRJ1766" s="18"/>
      <c r="GRK1766" s="18"/>
      <c r="GRL1766" s="18"/>
      <c r="GRM1766" s="18"/>
      <c r="GRN1766" s="18"/>
      <c r="GRO1766" s="18"/>
      <c r="GRP1766" s="18"/>
      <c r="GRQ1766" s="18"/>
      <c r="GRR1766" s="18"/>
      <c r="GRS1766" s="18"/>
      <c r="GRT1766" s="18"/>
      <c r="GRU1766" s="18"/>
      <c r="GRV1766" s="18"/>
      <c r="GRW1766" s="18"/>
      <c r="GRX1766" s="18"/>
      <c r="GRY1766" s="18"/>
      <c r="GRZ1766" s="18"/>
      <c r="GSA1766" s="18"/>
      <c r="GSB1766" s="18"/>
      <c r="GSC1766" s="18"/>
      <c r="GSD1766" s="18"/>
      <c r="GSE1766" s="18"/>
      <c r="GSF1766" s="18"/>
      <c r="GSG1766" s="18"/>
      <c r="GSH1766" s="18"/>
      <c r="GSI1766" s="18"/>
      <c r="GSJ1766" s="18"/>
      <c r="GSK1766" s="18"/>
      <c r="GSL1766" s="18"/>
      <c r="GSM1766" s="18"/>
      <c r="GSN1766" s="18"/>
      <c r="GSO1766" s="18"/>
      <c r="GSP1766" s="18"/>
      <c r="GSQ1766" s="18"/>
      <c r="GSR1766" s="18"/>
      <c r="GSS1766" s="18"/>
      <c r="GST1766" s="18"/>
      <c r="GSU1766" s="18"/>
      <c r="GSV1766" s="18"/>
      <c r="GSW1766" s="18"/>
      <c r="GSX1766" s="18"/>
      <c r="GSY1766" s="18"/>
      <c r="GSZ1766" s="18"/>
      <c r="GTA1766" s="18"/>
      <c r="GTB1766" s="18"/>
      <c r="GTC1766" s="18"/>
      <c r="GTD1766" s="18"/>
      <c r="GTE1766" s="18"/>
      <c r="GTF1766" s="18"/>
      <c r="GTG1766" s="18"/>
      <c r="GTH1766" s="18"/>
      <c r="GTI1766" s="18"/>
      <c r="GTJ1766" s="18"/>
      <c r="GTK1766" s="18"/>
      <c r="GTL1766" s="18"/>
      <c r="GTM1766" s="18"/>
      <c r="GTN1766" s="18"/>
      <c r="GTO1766" s="18"/>
      <c r="GTP1766" s="18"/>
      <c r="GTQ1766" s="18"/>
      <c r="GTR1766" s="18"/>
      <c r="GTS1766" s="18"/>
      <c r="GTT1766" s="18"/>
      <c r="GTU1766" s="18"/>
      <c r="GTV1766" s="18"/>
      <c r="GTW1766" s="18"/>
      <c r="GTX1766" s="18"/>
      <c r="GTY1766" s="18"/>
      <c r="GTZ1766" s="18"/>
      <c r="GUA1766" s="18"/>
      <c r="GUB1766" s="18"/>
      <c r="GUC1766" s="18"/>
      <c r="GUD1766" s="18"/>
      <c r="GUE1766" s="18"/>
      <c r="GUF1766" s="18"/>
      <c r="GUG1766" s="18"/>
      <c r="GUH1766" s="18"/>
      <c r="GUI1766" s="18"/>
      <c r="GUJ1766" s="18"/>
      <c r="GUK1766" s="18"/>
      <c r="GUL1766" s="18"/>
      <c r="GUM1766" s="18"/>
      <c r="GUN1766" s="18"/>
      <c r="GUO1766" s="18"/>
      <c r="GUP1766" s="18"/>
      <c r="GUQ1766" s="18"/>
      <c r="GUR1766" s="18"/>
      <c r="GUS1766" s="18"/>
      <c r="GUT1766" s="18"/>
      <c r="GUU1766" s="18"/>
      <c r="GUV1766" s="18"/>
      <c r="GUW1766" s="18"/>
      <c r="GUX1766" s="18"/>
      <c r="GUY1766" s="18"/>
      <c r="GUZ1766" s="18"/>
      <c r="GVA1766" s="18"/>
      <c r="GVB1766" s="18"/>
      <c r="GVC1766" s="18"/>
      <c r="GVD1766" s="18"/>
      <c r="GVE1766" s="18"/>
      <c r="GVF1766" s="18"/>
      <c r="GVG1766" s="18"/>
      <c r="GVH1766" s="18"/>
      <c r="GVI1766" s="18"/>
      <c r="GVJ1766" s="18"/>
      <c r="GVK1766" s="18"/>
      <c r="GVL1766" s="18"/>
      <c r="GVM1766" s="18"/>
      <c r="GVN1766" s="18"/>
      <c r="GVO1766" s="18"/>
      <c r="GVP1766" s="18"/>
      <c r="GVQ1766" s="18"/>
      <c r="GVR1766" s="18"/>
      <c r="GVS1766" s="18"/>
      <c r="GVT1766" s="18"/>
      <c r="GVU1766" s="18"/>
      <c r="GVV1766" s="18"/>
      <c r="GVW1766" s="18"/>
      <c r="GVX1766" s="18"/>
      <c r="GVY1766" s="18"/>
      <c r="GVZ1766" s="18"/>
      <c r="GWA1766" s="18"/>
      <c r="GWB1766" s="18"/>
      <c r="GWC1766" s="18"/>
      <c r="GWD1766" s="18"/>
      <c r="GWE1766" s="18"/>
      <c r="GWF1766" s="18"/>
      <c r="GWG1766" s="18"/>
      <c r="GWH1766" s="18"/>
      <c r="GWI1766" s="18"/>
      <c r="GWJ1766" s="18"/>
      <c r="GWK1766" s="18"/>
      <c r="GWL1766" s="18"/>
      <c r="GWM1766" s="18"/>
      <c r="GWN1766" s="18"/>
      <c r="GWO1766" s="18"/>
      <c r="GWP1766" s="18"/>
      <c r="GWQ1766" s="18"/>
      <c r="GWR1766" s="18"/>
      <c r="GWS1766" s="18"/>
      <c r="GWT1766" s="18"/>
      <c r="GWU1766" s="18"/>
      <c r="GWV1766" s="18"/>
      <c r="GWW1766" s="18"/>
      <c r="GWX1766" s="18"/>
      <c r="GWY1766" s="18"/>
      <c r="GWZ1766" s="18"/>
      <c r="GXA1766" s="18"/>
      <c r="GXB1766" s="18"/>
      <c r="GXC1766" s="18"/>
      <c r="GXD1766" s="18"/>
      <c r="GXE1766" s="18"/>
      <c r="GXF1766" s="18"/>
      <c r="GXG1766" s="18"/>
      <c r="GXH1766" s="18"/>
      <c r="GXI1766" s="18"/>
      <c r="GXJ1766" s="18"/>
      <c r="GXK1766" s="18"/>
      <c r="GXL1766" s="18"/>
      <c r="GXM1766" s="18"/>
      <c r="GXN1766" s="18"/>
      <c r="GXO1766" s="18"/>
      <c r="GXP1766" s="18"/>
      <c r="GXQ1766" s="18"/>
      <c r="GXR1766" s="18"/>
      <c r="GXS1766" s="18"/>
      <c r="GXT1766" s="18"/>
      <c r="GXU1766" s="18"/>
      <c r="GXV1766" s="18"/>
      <c r="GXW1766" s="18"/>
      <c r="GXX1766" s="18"/>
      <c r="GXY1766" s="18"/>
      <c r="GXZ1766" s="18"/>
      <c r="GYA1766" s="18"/>
      <c r="GYB1766" s="18"/>
      <c r="GYC1766" s="18"/>
      <c r="GYD1766" s="18"/>
      <c r="GYE1766" s="18"/>
      <c r="GYF1766" s="18"/>
      <c r="GYG1766" s="18"/>
      <c r="GYH1766" s="18"/>
      <c r="GYI1766" s="18"/>
      <c r="GYJ1766" s="18"/>
      <c r="GYK1766" s="18"/>
      <c r="GYL1766" s="18"/>
      <c r="GYM1766" s="18"/>
      <c r="GYN1766" s="18"/>
      <c r="GYO1766" s="18"/>
      <c r="GYP1766" s="18"/>
      <c r="GYQ1766" s="18"/>
      <c r="GYR1766" s="18"/>
      <c r="GYS1766" s="18"/>
      <c r="GYT1766" s="18"/>
      <c r="GYU1766" s="18"/>
      <c r="GYV1766" s="18"/>
      <c r="GYW1766" s="18"/>
      <c r="GYX1766" s="18"/>
      <c r="GYY1766" s="18"/>
      <c r="GYZ1766" s="18"/>
      <c r="GZA1766" s="18"/>
      <c r="GZB1766" s="18"/>
      <c r="GZC1766" s="18"/>
      <c r="GZD1766" s="18"/>
      <c r="GZE1766" s="18"/>
      <c r="GZF1766" s="18"/>
      <c r="GZG1766" s="18"/>
      <c r="GZH1766" s="18"/>
      <c r="GZI1766" s="18"/>
      <c r="GZJ1766" s="18"/>
      <c r="GZK1766" s="18"/>
      <c r="GZL1766" s="18"/>
      <c r="GZM1766" s="18"/>
      <c r="GZN1766" s="18"/>
      <c r="GZO1766" s="18"/>
      <c r="GZP1766" s="18"/>
      <c r="GZQ1766" s="18"/>
      <c r="GZR1766" s="18"/>
      <c r="GZS1766" s="18"/>
      <c r="GZT1766" s="18"/>
      <c r="GZU1766" s="18"/>
      <c r="GZV1766" s="18"/>
      <c r="GZW1766" s="18"/>
      <c r="GZX1766" s="18"/>
      <c r="GZY1766" s="18"/>
      <c r="GZZ1766" s="18"/>
      <c r="HAA1766" s="18"/>
      <c r="HAB1766" s="18"/>
      <c r="HAC1766" s="18"/>
      <c r="HAD1766" s="18"/>
      <c r="HAE1766" s="18"/>
      <c r="HAF1766" s="18"/>
      <c r="HAG1766" s="18"/>
      <c r="HAH1766" s="18"/>
      <c r="HAI1766" s="18"/>
      <c r="HAJ1766" s="18"/>
      <c r="HAK1766" s="18"/>
      <c r="HAL1766" s="18"/>
      <c r="HAM1766" s="18"/>
      <c r="HAN1766" s="18"/>
      <c r="HAO1766" s="18"/>
      <c r="HAP1766" s="18"/>
      <c r="HAQ1766" s="18"/>
      <c r="HAR1766" s="18"/>
      <c r="HAS1766" s="18"/>
      <c r="HAT1766" s="18"/>
      <c r="HAU1766" s="18"/>
      <c r="HAV1766" s="18"/>
      <c r="HAW1766" s="18"/>
      <c r="HAX1766" s="18"/>
      <c r="HAY1766" s="18"/>
      <c r="HAZ1766" s="18"/>
      <c r="HBA1766" s="18"/>
      <c r="HBB1766" s="18"/>
      <c r="HBC1766" s="18"/>
      <c r="HBD1766" s="18"/>
      <c r="HBE1766" s="18"/>
      <c r="HBF1766" s="18"/>
      <c r="HBG1766" s="18"/>
      <c r="HBH1766" s="18"/>
      <c r="HBI1766" s="18"/>
      <c r="HBJ1766" s="18"/>
      <c r="HBK1766" s="18"/>
      <c r="HBL1766" s="18"/>
      <c r="HBM1766" s="18"/>
      <c r="HBN1766" s="18"/>
      <c r="HBO1766" s="18"/>
      <c r="HBP1766" s="18"/>
      <c r="HBQ1766" s="18"/>
      <c r="HBR1766" s="18"/>
      <c r="HBS1766" s="18"/>
      <c r="HBT1766" s="18"/>
      <c r="HBU1766" s="18"/>
      <c r="HBV1766" s="18"/>
      <c r="HBW1766" s="18"/>
      <c r="HBX1766" s="18"/>
      <c r="HBY1766" s="18"/>
      <c r="HBZ1766" s="18"/>
      <c r="HCA1766" s="18"/>
      <c r="HCB1766" s="18"/>
      <c r="HCC1766" s="18"/>
      <c r="HCD1766" s="18"/>
      <c r="HCE1766" s="18"/>
      <c r="HCF1766" s="18"/>
      <c r="HCG1766" s="18"/>
      <c r="HCH1766" s="18"/>
      <c r="HCI1766" s="18"/>
      <c r="HCJ1766" s="18"/>
      <c r="HCK1766" s="18"/>
      <c r="HCL1766" s="18"/>
      <c r="HCM1766" s="18"/>
      <c r="HCN1766" s="18"/>
      <c r="HCO1766" s="18"/>
      <c r="HCP1766" s="18"/>
      <c r="HCQ1766" s="18"/>
      <c r="HCR1766" s="18"/>
      <c r="HCS1766" s="18"/>
      <c r="HCT1766" s="18"/>
      <c r="HCU1766" s="18"/>
      <c r="HCV1766" s="18"/>
      <c r="HCW1766" s="18"/>
      <c r="HCX1766" s="18"/>
      <c r="HCY1766" s="18"/>
      <c r="HCZ1766" s="18"/>
      <c r="HDA1766" s="18"/>
      <c r="HDB1766" s="18"/>
      <c r="HDC1766" s="18"/>
      <c r="HDD1766" s="18"/>
      <c r="HDE1766" s="18"/>
      <c r="HDF1766" s="18"/>
      <c r="HDG1766" s="18"/>
      <c r="HDH1766" s="18"/>
      <c r="HDI1766" s="18"/>
      <c r="HDJ1766" s="18"/>
      <c r="HDK1766" s="18"/>
      <c r="HDL1766" s="18"/>
      <c r="HDM1766" s="18"/>
      <c r="HDN1766" s="18"/>
      <c r="HDO1766" s="18"/>
      <c r="HDP1766" s="18"/>
      <c r="HDQ1766" s="18"/>
      <c r="HDR1766" s="18"/>
      <c r="HDS1766" s="18"/>
      <c r="HDT1766" s="18"/>
      <c r="HDU1766" s="18"/>
      <c r="HDV1766" s="18"/>
      <c r="HDW1766" s="18"/>
      <c r="HDX1766" s="18"/>
      <c r="HDY1766" s="18"/>
      <c r="HDZ1766" s="18"/>
      <c r="HEA1766" s="18"/>
      <c r="HEB1766" s="18"/>
      <c r="HEC1766" s="18"/>
      <c r="HED1766" s="18"/>
      <c r="HEE1766" s="18"/>
      <c r="HEF1766" s="18"/>
      <c r="HEG1766" s="18"/>
      <c r="HEH1766" s="18"/>
      <c r="HEI1766" s="18"/>
      <c r="HEJ1766" s="18"/>
      <c r="HEK1766" s="18"/>
      <c r="HEL1766" s="18"/>
      <c r="HEM1766" s="18"/>
      <c r="HEN1766" s="18"/>
      <c r="HEO1766" s="18"/>
      <c r="HEP1766" s="18"/>
      <c r="HEQ1766" s="18"/>
      <c r="HER1766" s="18"/>
      <c r="HES1766" s="18"/>
      <c r="HET1766" s="18"/>
      <c r="HEU1766" s="18"/>
      <c r="HEV1766" s="18"/>
      <c r="HEW1766" s="18"/>
      <c r="HEX1766" s="18"/>
      <c r="HEY1766" s="18"/>
      <c r="HEZ1766" s="18"/>
      <c r="HFA1766" s="18"/>
      <c r="HFB1766" s="18"/>
      <c r="HFC1766" s="18"/>
      <c r="HFD1766" s="18"/>
      <c r="HFE1766" s="18"/>
      <c r="HFF1766" s="18"/>
      <c r="HFG1766" s="18"/>
      <c r="HFH1766" s="18"/>
      <c r="HFI1766" s="18"/>
      <c r="HFJ1766" s="18"/>
      <c r="HFK1766" s="18"/>
      <c r="HFL1766" s="18"/>
      <c r="HFM1766" s="18"/>
      <c r="HFN1766" s="18"/>
      <c r="HFO1766" s="18"/>
      <c r="HFP1766" s="18"/>
      <c r="HFQ1766" s="18"/>
      <c r="HFR1766" s="18"/>
      <c r="HFS1766" s="18"/>
      <c r="HFT1766" s="18"/>
      <c r="HFU1766" s="18"/>
      <c r="HFV1766" s="18"/>
      <c r="HFW1766" s="18"/>
      <c r="HFX1766" s="18"/>
      <c r="HFY1766" s="18"/>
      <c r="HFZ1766" s="18"/>
      <c r="HGA1766" s="18"/>
      <c r="HGB1766" s="18"/>
      <c r="HGC1766" s="18"/>
      <c r="HGD1766" s="18"/>
      <c r="HGE1766" s="18"/>
      <c r="HGF1766" s="18"/>
      <c r="HGG1766" s="18"/>
      <c r="HGH1766" s="18"/>
      <c r="HGI1766" s="18"/>
      <c r="HGJ1766" s="18"/>
      <c r="HGK1766" s="18"/>
      <c r="HGL1766" s="18"/>
      <c r="HGM1766" s="18"/>
      <c r="HGN1766" s="18"/>
      <c r="HGO1766" s="18"/>
      <c r="HGP1766" s="18"/>
      <c r="HGQ1766" s="18"/>
      <c r="HGR1766" s="18"/>
      <c r="HGS1766" s="18"/>
      <c r="HGT1766" s="18"/>
      <c r="HGU1766" s="18"/>
      <c r="HGV1766" s="18"/>
      <c r="HGW1766" s="18"/>
      <c r="HGX1766" s="18"/>
      <c r="HGY1766" s="18"/>
      <c r="HGZ1766" s="18"/>
      <c r="HHA1766" s="18"/>
      <c r="HHB1766" s="18"/>
      <c r="HHC1766" s="18"/>
      <c r="HHD1766" s="18"/>
      <c r="HHE1766" s="18"/>
      <c r="HHF1766" s="18"/>
      <c r="HHG1766" s="18"/>
      <c r="HHH1766" s="18"/>
      <c r="HHI1766" s="18"/>
      <c r="HHJ1766" s="18"/>
      <c r="HHK1766" s="18"/>
      <c r="HHL1766" s="18"/>
      <c r="HHM1766" s="18"/>
      <c r="HHN1766" s="18"/>
      <c r="HHO1766" s="18"/>
      <c r="HHP1766" s="18"/>
      <c r="HHQ1766" s="18"/>
      <c r="HHR1766" s="18"/>
      <c r="HHS1766" s="18"/>
      <c r="HHT1766" s="18"/>
      <c r="HHU1766" s="18"/>
      <c r="HHV1766" s="18"/>
      <c r="HHW1766" s="18"/>
      <c r="HHX1766" s="18"/>
      <c r="HHY1766" s="18"/>
      <c r="HHZ1766" s="18"/>
      <c r="HIA1766" s="18"/>
      <c r="HIB1766" s="18"/>
      <c r="HIC1766" s="18"/>
      <c r="HID1766" s="18"/>
      <c r="HIE1766" s="18"/>
      <c r="HIF1766" s="18"/>
      <c r="HIG1766" s="18"/>
      <c r="HIH1766" s="18"/>
      <c r="HII1766" s="18"/>
      <c r="HIJ1766" s="18"/>
      <c r="HIK1766" s="18"/>
      <c r="HIL1766" s="18"/>
      <c r="HIM1766" s="18"/>
      <c r="HIN1766" s="18"/>
      <c r="HIO1766" s="18"/>
      <c r="HIP1766" s="18"/>
      <c r="HIQ1766" s="18"/>
      <c r="HIR1766" s="18"/>
      <c r="HIS1766" s="18"/>
      <c r="HIT1766" s="18"/>
      <c r="HIU1766" s="18"/>
      <c r="HIV1766" s="18"/>
      <c r="HIW1766" s="18"/>
      <c r="HIX1766" s="18"/>
      <c r="HIY1766" s="18"/>
      <c r="HIZ1766" s="18"/>
      <c r="HJA1766" s="18"/>
      <c r="HJB1766" s="18"/>
      <c r="HJC1766" s="18"/>
      <c r="HJD1766" s="18"/>
      <c r="HJE1766" s="18"/>
      <c r="HJF1766" s="18"/>
      <c r="HJG1766" s="18"/>
      <c r="HJH1766" s="18"/>
      <c r="HJI1766" s="18"/>
      <c r="HJJ1766" s="18"/>
      <c r="HJK1766" s="18"/>
      <c r="HJL1766" s="18"/>
      <c r="HJM1766" s="18"/>
      <c r="HJN1766" s="18"/>
      <c r="HJO1766" s="18"/>
      <c r="HJP1766" s="18"/>
      <c r="HJQ1766" s="18"/>
      <c r="HJR1766" s="18"/>
      <c r="HJS1766" s="18"/>
      <c r="HJT1766" s="18"/>
      <c r="HJU1766" s="18"/>
      <c r="HJV1766" s="18"/>
      <c r="HJW1766" s="18"/>
      <c r="HJX1766" s="18"/>
      <c r="HJY1766" s="18"/>
      <c r="HJZ1766" s="18"/>
      <c r="HKA1766" s="18"/>
      <c r="HKB1766" s="18"/>
      <c r="HKC1766" s="18"/>
      <c r="HKD1766" s="18"/>
      <c r="HKE1766" s="18"/>
      <c r="HKF1766" s="18"/>
      <c r="HKG1766" s="18"/>
      <c r="HKH1766" s="18"/>
      <c r="HKI1766" s="18"/>
      <c r="HKJ1766" s="18"/>
      <c r="HKK1766" s="18"/>
      <c r="HKL1766" s="18"/>
      <c r="HKM1766" s="18"/>
      <c r="HKN1766" s="18"/>
      <c r="HKO1766" s="18"/>
      <c r="HKP1766" s="18"/>
      <c r="HKQ1766" s="18"/>
      <c r="HKR1766" s="18"/>
      <c r="HKS1766" s="18"/>
      <c r="HKT1766" s="18"/>
      <c r="HKU1766" s="18"/>
      <c r="HKV1766" s="18"/>
      <c r="HKW1766" s="18"/>
      <c r="HKX1766" s="18"/>
      <c r="HKY1766" s="18"/>
      <c r="HKZ1766" s="18"/>
      <c r="HLA1766" s="18"/>
      <c r="HLB1766" s="18"/>
      <c r="HLC1766" s="18"/>
      <c r="HLD1766" s="18"/>
      <c r="HLE1766" s="18"/>
      <c r="HLF1766" s="18"/>
      <c r="HLG1766" s="18"/>
      <c r="HLH1766" s="18"/>
      <c r="HLI1766" s="18"/>
      <c r="HLJ1766" s="18"/>
      <c r="HLK1766" s="18"/>
      <c r="HLL1766" s="18"/>
      <c r="HLM1766" s="18"/>
      <c r="HLN1766" s="18"/>
      <c r="HLO1766" s="18"/>
      <c r="HLP1766" s="18"/>
      <c r="HLQ1766" s="18"/>
      <c r="HLR1766" s="18"/>
      <c r="HLS1766" s="18"/>
      <c r="HLT1766" s="18"/>
      <c r="HLU1766" s="18"/>
      <c r="HLV1766" s="18"/>
      <c r="HLW1766" s="18"/>
      <c r="HLX1766" s="18"/>
      <c r="HLY1766" s="18"/>
      <c r="HLZ1766" s="18"/>
      <c r="HMA1766" s="18"/>
      <c r="HMB1766" s="18"/>
      <c r="HMC1766" s="18"/>
      <c r="HMD1766" s="18"/>
      <c r="HME1766" s="18"/>
      <c r="HMF1766" s="18"/>
      <c r="HMG1766" s="18"/>
      <c r="HMH1766" s="18"/>
      <c r="HMI1766" s="18"/>
      <c r="HMJ1766" s="18"/>
      <c r="HMK1766" s="18"/>
      <c r="HML1766" s="18"/>
      <c r="HMM1766" s="18"/>
      <c r="HMN1766" s="18"/>
      <c r="HMO1766" s="18"/>
      <c r="HMP1766" s="18"/>
      <c r="HMQ1766" s="18"/>
      <c r="HMR1766" s="18"/>
      <c r="HMS1766" s="18"/>
      <c r="HMT1766" s="18"/>
      <c r="HMU1766" s="18"/>
      <c r="HMV1766" s="18"/>
      <c r="HMW1766" s="18"/>
      <c r="HMX1766" s="18"/>
      <c r="HMY1766" s="18"/>
      <c r="HMZ1766" s="18"/>
      <c r="HNA1766" s="18"/>
      <c r="HNB1766" s="18"/>
      <c r="HNC1766" s="18"/>
      <c r="HND1766" s="18"/>
      <c r="HNE1766" s="18"/>
      <c r="HNF1766" s="18"/>
      <c r="HNG1766" s="18"/>
      <c r="HNH1766" s="18"/>
      <c r="HNI1766" s="18"/>
      <c r="HNJ1766" s="18"/>
      <c r="HNK1766" s="18"/>
      <c r="HNL1766" s="18"/>
      <c r="HNM1766" s="18"/>
      <c r="HNN1766" s="18"/>
      <c r="HNO1766" s="18"/>
      <c r="HNP1766" s="18"/>
      <c r="HNQ1766" s="18"/>
      <c r="HNR1766" s="18"/>
      <c r="HNS1766" s="18"/>
      <c r="HNT1766" s="18"/>
      <c r="HNU1766" s="18"/>
      <c r="HNV1766" s="18"/>
      <c r="HNW1766" s="18"/>
      <c r="HNX1766" s="18"/>
      <c r="HNY1766" s="18"/>
      <c r="HNZ1766" s="18"/>
      <c r="HOA1766" s="18"/>
      <c r="HOB1766" s="18"/>
      <c r="HOC1766" s="18"/>
      <c r="HOD1766" s="18"/>
      <c r="HOE1766" s="18"/>
      <c r="HOF1766" s="18"/>
      <c r="HOG1766" s="18"/>
      <c r="HOH1766" s="18"/>
      <c r="HOI1766" s="18"/>
      <c r="HOJ1766" s="18"/>
      <c r="HOK1766" s="18"/>
      <c r="HOL1766" s="18"/>
      <c r="HOM1766" s="18"/>
      <c r="HON1766" s="18"/>
      <c r="HOO1766" s="18"/>
      <c r="HOP1766" s="18"/>
      <c r="HOQ1766" s="18"/>
      <c r="HOR1766" s="18"/>
      <c r="HOS1766" s="18"/>
      <c r="HOT1766" s="18"/>
      <c r="HOU1766" s="18"/>
      <c r="HOV1766" s="18"/>
      <c r="HOW1766" s="18"/>
      <c r="HOX1766" s="18"/>
      <c r="HOY1766" s="18"/>
      <c r="HOZ1766" s="18"/>
      <c r="HPA1766" s="18"/>
      <c r="HPB1766" s="18"/>
      <c r="HPC1766" s="18"/>
      <c r="HPD1766" s="18"/>
      <c r="HPE1766" s="18"/>
      <c r="HPF1766" s="18"/>
      <c r="HPG1766" s="18"/>
      <c r="HPH1766" s="18"/>
      <c r="HPI1766" s="18"/>
      <c r="HPJ1766" s="18"/>
      <c r="HPK1766" s="18"/>
      <c r="HPL1766" s="18"/>
      <c r="HPM1766" s="18"/>
      <c r="HPN1766" s="18"/>
      <c r="HPO1766" s="18"/>
      <c r="HPP1766" s="18"/>
      <c r="HPQ1766" s="18"/>
      <c r="HPR1766" s="18"/>
      <c r="HPS1766" s="18"/>
      <c r="HPT1766" s="18"/>
      <c r="HPU1766" s="18"/>
      <c r="HPV1766" s="18"/>
      <c r="HPW1766" s="18"/>
      <c r="HPX1766" s="18"/>
      <c r="HPY1766" s="18"/>
      <c r="HPZ1766" s="18"/>
      <c r="HQA1766" s="18"/>
      <c r="HQB1766" s="18"/>
      <c r="HQC1766" s="18"/>
      <c r="HQD1766" s="18"/>
      <c r="HQE1766" s="18"/>
      <c r="HQF1766" s="18"/>
      <c r="HQG1766" s="18"/>
      <c r="HQH1766" s="18"/>
      <c r="HQI1766" s="18"/>
      <c r="HQJ1766" s="18"/>
      <c r="HQK1766" s="18"/>
      <c r="HQL1766" s="18"/>
      <c r="HQM1766" s="18"/>
      <c r="HQN1766" s="18"/>
      <c r="HQO1766" s="18"/>
      <c r="HQP1766" s="18"/>
      <c r="HQQ1766" s="18"/>
      <c r="HQR1766" s="18"/>
      <c r="HQS1766" s="18"/>
      <c r="HQT1766" s="18"/>
      <c r="HQU1766" s="18"/>
      <c r="HQV1766" s="18"/>
      <c r="HQW1766" s="18"/>
      <c r="HQX1766" s="18"/>
      <c r="HQY1766" s="18"/>
      <c r="HQZ1766" s="18"/>
      <c r="HRA1766" s="18"/>
      <c r="HRB1766" s="18"/>
      <c r="HRC1766" s="18"/>
      <c r="HRD1766" s="18"/>
      <c r="HRE1766" s="18"/>
      <c r="HRF1766" s="18"/>
      <c r="HRG1766" s="18"/>
      <c r="HRH1766" s="18"/>
      <c r="HRI1766" s="18"/>
      <c r="HRJ1766" s="18"/>
      <c r="HRK1766" s="18"/>
      <c r="HRL1766" s="18"/>
      <c r="HRM1766" s="18"/>
      <c r="HRN1766" s="18"/>
      <c r="HRO1766" s="18"/>
      <c r="HRP1766" s="18"/>
      <c r="HRQ1766" s="18"/>
      <c r="HRR1766" s="18"/>
      <c r="HRS1766" s="18"/>
      <c r="HRT1766" s="18"/>
      <c r="HRU1766" s="18"/>
      <c r="HRV1766" s="18"/>
      <c r="HRW1766" s="18"/>
      <c r="HRX1766" s="18"/>
      <c r="HRY1766" s="18"/>
      <c r="HRZ1766" s="18"/>
      <c r="HSA1766" s="18"/>
      <c r="HSB1766" s="18"/>
      <c r="HSC1766" s="18"/>
      <c r="HSD1766" s="18"/>
      <c r="HSE1766" s="18"/>
      <c r="HSF1766" s="18"/>
      <c r="HSG1766" s="18"/>
      <c r="HSH1766" s="18"/>
      <c r="HSI1766" s="18"/>
      <c r="HSJ1766" s="18"/>
      <c r="HSK1766" s="18"/>
      <c r="HSL1766" s="18"/>
      <c r="HSM1766" s="18"/>
      <c r="HSN1766" s="18"/>
      <c r="HSO1766" s="18"/>
      <c r="HSP1766" s="18"/>
      <c r="HSQ1766" s="18"/>
      <c r="HSR1766" s="18"/>
      <c r="HSS1766" s="18"/>
      <c r="HST1766" s="18"/>
      <c r="HSU1766" s="18"/>
      <c r="HSV1766" s="18"/>
      <c r="HSW1766" s="18"/>
      <c r="HSX1766" s="18"/>
      <c r="HSY1766" s="18"/>
      <c r="HSZ1766" s="18"/>
      <c r="HTA1766" s="18"/>
      <c r="HTB1766" s="18"/>
      <c r="HTC1766" s="18"/>
      <c r="HTD1766" s="18"/>
      <c r="HTE1766" s="18"/>
      <c r="HTF1766" s="18"/>
      <c r="HTG1766" s="18"/>
      <c r="HTH1766" s="18"/>
      <c r="HTI1766" s="18"/>
      <c r="HTJ1766" s="18"/>
      <c r="HTK1766" s="18"/>
      <c r="HTL1766" s="18"/>
      <c r="HTM1766" s="18"/>
      <c r="HTN1766" s="18"/>
      <c r="HTO1766" s="18"/>
      <c r="HTP1766" s="18"/>
      <c r="HTQ1766" s="18"/>
      <c r="HTR1766" s="18"/>
      <c r="HTS1766" s="18"/>
      <c r="HTT1766" s="18"/>
      <c r="HTU1766" s="18"/>
      <c r="HTV1766" s="18"/>
      <c r="HTW1766" s="18"/>
      <c r="HTX1766" s="18"/>
      <c r="HTY1766" s="18"/>
      <c r="HTZ1766" s="18"/>
      <c r="HUA1766" s="18"/>
      <c r="HUB1766" s="18"/>
      <c r="HUC1766" s="18"/>
      <c r="HUD1766" s="18"/>
      <c r="HUE1766" s="18"/>
      <c r="HUF1766" s="18"/>
      <c r="HUG1766" s="18"/>
      <c r="HUH1766" s="18"/>
      <c r="HUI1766" s="18"/>
      <c r="HUJ1766" s="18"/>
      <c r="HUK1766" s="18"/>
      <c r="HUL1766" s="18"/>
      <c r="HUM1766" s="18"/>
      <c r="HUN1766" s="18"/>
      <c r="HUO1766" s="18"/>
      <c r="HUP1766" s="18"/>
      <c r="HUQ1766" s="18"/>
      <c r="HUR1766" s="18"/>
      <c r="HUS1766" s="18"/>
      <c r="HUT1766" s="18"/>
      <c r="HUU1766" s="18"/>
      <c r="HUV1766" s="18"/>
      <c r="HUW1766" s="18"/>
      <c r="HUX1766" s="18"/>
      <c r="HUY1766" s="18"/>
      <c r="HUZ1766" s="18"/>
      <c r="HVA1766" s="18"/>
      <c r="HVB1766" s="18"/>
      <c r="HVC1766" s="18"/>
      <c r="HVD1766" s="18"/>
      <c r="HVE1766" s="18"/>
      <c r="HVF1766" s="18"/>
      <c r="HVG1766" s="18"/>
      <c r="HVH1766" s="18"/>
      <c r="HVI1766" s="18"/>
      <c r="HVJ1766" s="18"/>
      <c r="HVK1766" s="18"/>
      <c r="HVL1766" s="18"/>
      <c r="HVM1766" s="18"/>
      <c r="HVN1766" s="18"/>
      <c r="HVO1766" s="18"/>
      <c r="HVP1766" s="18"/>
      <c r="HVQ1766" s="18"/>
      <c r="HVR1766" s="18"/>
      <c r="HVS1766" s="18"/>
      <c r="HVT1766" s="18"/>
      <c r="HVU1766" s="18"/>
      <c r="HVV1766" s="18"/>
      <c r="HVW1766" s="18"/>
      <c r="HVX1766" s="18"/>
      <c r="HVY1766" s="18"/>
      <c r="HVZ1766" s="18"/>
      <c r="HWA1766" s="18"/>
      <c r="HWB1766" s="18"/>
      <c r="HWC1766" s="18"/>
      <c r="HWD1766" s="18"/>
      <c r="HWE1766" s="18"/>
      <c r="HWF1766" s="18"/>
      <c r="HWG1766" s="18"/>
      <c r="HWH1766" s="18"/>
      <c r="HWI1766" s="18"/>
      <c r="HWJ1766" s="18"/>
      <c r="HWK1766" s="18"/>
      <c r="HWL1766" s="18"/>
      <c r="HWM1766" s="18"/>
      <c r="HWN1766" s="18"/>
      <c r="HWO1766" s="18"/>
      <c r="HWP1766" s="18"/>
      <c r="HWQ1766" s="18"/>
      <c r="HWR1766" s="18"/>
      <c r="HWS1766" s="18"/>
      <c r="HWT1766" s="18"/>
      <c r="HWU1766" s="18"/>
      <c r="HWV1766" s="18"/>
      <c r="HWW1766" s="18"/>
      <c r="HWX1766" s="18"/>
      <c r="HWY1766" s="18"/>
      <c r="HWZ1766" s="18"/>
      <c r="HXA1766" s="18"/>
      <c r="HXB1766" s="18"/>
      <c r="HXC1766" s="18"/>
      <c r="HXD1766" s="18"/>
      <c r="HXE1766" s="18"/>
      <c r="HXF1766" s="18"/>
      <c r="HXG1766" s="18"/>
      <c r="HXH1766" s="18"/>
      <c r="HXI1766" s="18"/>
      <c r="HXJ1766" s="18"/>
      <c r="HXK1766" s="18"/>
      <c r="HXL1766" s="18"/>
      <c r="HXM1766" s="18"/>
      <c r="HXN1766" s="18"/>
      <c r="HXO1766" s="18"/>
      <c r="HXP1766" s="18"/>
      <c r="HXQ1766" s="18"/>
      <c r="HXR1766" s="18"/>
      <c r="HXS1766" s="18"/>
      <c r="HXT1766" s="18"/>
      <c r="HXU1766" s="18"/>
      <c r="HXV1766" s="18"/>
      <c r="HXW1766" s="18"/>
      <c r="HXX1766" s="18"/>
      <c r="HXY1766" s="18"/>
      <c r="HXZ1766" s="18"/>
      <c r="HYA1766" s="18"/>
      <c r="HYB1766" s="18"/>
      <c r="HYC1766" s="18"/>
      <c r="HYD1766" s="18"/>
      <c r="HYE1766" s="18"/>
      <c r="HYF1766" s="18"/>
      <c r="HYG1766" s="18"/>
      <c r="HYH1766" s="18"/>
      <c r="HYI1766" s="18"/>
      <c r="HYJ1766" s="18"/>
      <c r="HYK1766" s="18"/>
      <c r="HYL1766" s="18"/>
      <c r="HYM1766" s="18"/>
      <c r="HYN1766" s="18"/>
      <c r="HYO1766" s="18"/>
      <c r="HYP1766" s="18"/>
      <c r="HYQ1766" s="18"/>
      <c r="HYR1766" s="18"/>
      <c r="HYS1766" s="18"/>
      <c r="HYT1766" s="18"/>
      <c r="HYU1766" s="18"/>
      <c r="HYV1766" s="18"/>
      <c r="HYW1766" s="18"/>
      <c r="HYX1766" s="18"/>
      <c r="HYY1766" s="18"/>
      <c r="HYZ1766" s="18"/>
      <c r="HZA1766" s="18"/>
      <c r="HZB1766" s="18"/>
      <c r="HZC1766" s="18"/>
      <c r="HZD1766" s="18"/>
      <c r="HZE1766" s="18"/>
      <c r="HZF1766" s="18"/>
      <c r="HZG1766" s="18"/>
      <c r="HZH1766" s="18"/>
      <c r="HZI1766" s="18"/>
      <c r="HZJ1766" s="18"/>
      <c r="HZK1766" s="18"/>
      <c r="HZL1766" s="18"/>
      <c r="HZM1766" s="18"/>
      <c r="HZN1766" s="18"/>
      <c r="HZO1766" s="18"/>
      <c r="HZP1766" s="18"/>
      <c r="HZQ1766" s="18"/>
      <c r="HZR1766" s="18"/>
      <c r="HZS1766" s="18"/>
      <c r="HZT1766" s="18"/>
      <c r="HZU1766" s="18"/>
      <c r="HZV1766" s="18"/>
      <c r="HZW1766" s="18"/>
      <c r="HZX1766" s="18"/>
      <c r="HZY1766" s="18"/>
      <c r="HZZ1766" s="18"/>
      <c r="IAA1766" s="18"/>
      <c r="IAB1766" s="18"/>
      <c r="IAC1766" s="18"/>
      <c r="IAD1766" s="18"/>
      <c r="IAE1766" s="18"/>
      <c r="IAF1766" s="18"/>
      <c r="IAG1766" s="18"/>
      <c r="IAH1766" s="18"/>
      <c r="IAI1766" s="18"/>
      <c r="IAJ1766" s="18"/>
      <c r="IAK1766" s="18"/>
      <c r="IAL1766" s="18"/>
      <c r="IAM1766" s="18"/>
      <c r="IAN1766" s="18"/>
      <c r="IAO1766" s="18"/>
      <c r="IAP1766" s="18"/>
      <c r="IAQ1766" s="18"/>
      <c r="IAR1766" s="18"/>
      <c r="IAS1766" s="18"/>
      <c r="IAT1766" s="18"/>
      <c r="IAU1766" s="18"/>
      <c r="IAV1766" s="18"/>
      <c r="IAW1766" s="18"/>
      <c r="IAX1766" s="18"/>
      <c r="IAY1766" s="18"/>
      <c r="IAZ1766" s="18"/>
      <c r="IBA1766" s="18"/>
      <c r="IBB1766" s="18"/>
      <c r="IBC1766" s="18"/>
      <c r="IBD1766" s="18"/>
      <c r="IBE1766" s="18"/>
      <c r="IBF1766" s="18"/>
      <c r="IBG1766" s="18"/>
      <c r="IBH1766" s="18"/>
      <c r="IBI1766" s="18"/>
      <c r="IBJ1766" s="18"/>
      <c r="IBK1766" s="18"/>
      <c r="IBL1766" s="18"/>
      <c r="IBM1766" s="18"/>
      <c r="IBN1766" s="18"/>
      <c r="IBO1766" s="18"/>
      <c r="IBP1766" s="18"/>
      <c r="IBQ1766" s="18"/>
      <c r="IBR1766" s="18"/>
      <c r="IBS1766" s="18"/>
      <c r="IBT1766" s="18"/>
      <c r="IBU1766" s="18"/>
      <c r="IBV1766" s="18"/>
      <c r="IBW1766" s="18"/>
      <c r="IBX1766" s="18"/>
      <c r="IBY1766" s="18"/>
      <c r="IBZ1766" s="18"/>
      <c r="ICA1766" s="18"/>
      <c r="ICB1766" s="18"/>
      <c r="ICC1766" s="18"/>
      <c r="ICD1766" s="18"/>
      <c r="ICE1766" s="18"/>
      <c r="ICF1766" s="18"/>
      <c r="ICG1766" s="18"/>
      <c r="ICH1766" s="18"/>
      <c r="ICI1766" s="18"/>
      <c r="ICJ1766" s="18"/>
      <c r="ICK1766" s="18"/>
      <c r="ICL1766" s="18"/>
      <c r="ICM1766" s="18"/>
      <c r="ICN1766" s="18"/>
      <c r="ICO1766" s="18"/>
      <c r="ICP1766" s="18"/>
      <c r="ICQ1766" s="18"/>
      <c r="ICR1766" s="18"/>
      <c r="ICS1766" s="18"/>
      <c r="ICT1766" s="18"/>
      <c r="ICU1766" s="18"/>
      <c r="ICV1766" s="18"/>
      <c r="ICW1766" s="18"/>
      <c r="ICX1766" s="18"/>
      <c r="ICY1766" s="18"/>
      <c r="ICZ1766" s="18"/>
      <c r="IDA1766" s="18"/>
      <c r="IDB1766" s="18"/>
      <c r="IDC1766" s="18"/>
      <c r="IDD1766" s="18"/>
      <c r="IDE1766" s="18"/>
      <c r="IDF1766" s="18"/>
      <c r="IDG1766" s="18"/>
      <c r="IDH1766" s="18"/>
      <c r="IDI1766" s="18"/>
      <c r="IDJ1766" s="18"/>
      <c r="IDK1766" s="18"/>
      <c r="IDL1766" s="18"/>
      <c r="IDM1766" s="18"/>
      <c r="IDN1766" s="18"/>
      <c r="IDO1766" s="18"/>
      <c r="IDP1766" s="18"/>
      <c r="IDQ1766" s="18"/>
      <c r="IDR1766" s="18"/>
      <c r="IDS1766" s="18"/>
      <c r="IDT1766" s="18"/>
      <c r="IDU1766" s="18"/>
      <c r="IDV1766" s="18"/>
      <c r="IDW1766" s="18"/>
      <c r="IDX1766" s="18"/>
      <c r="IDY1766" s="18"/>
      <c r="IDZ1766" s="18"/>
      <c r="IEA1766" s="18"/>
      <c r="IEB1766" s="18"/>
      <c r="IEC1766" s="18"/>
      <c r="IED1766" s="18"/>
      <c r="IEE1766" s="18"/>
      <c r="IEF1766" s="18"/>
      <c r="IEG1766" s="18"/>
      <c r="IEH1766" s="18"/>
      <c r="IEI1766" s="18"/>
      <c r="IEJ1766" s="18"/>
      <c r="IEK1766" s="18"/>
      <c r="IEL1766" s="18"/>
      <c r="IEM1766" s="18"/>
      <c r="IEN1766" s="18"/>
      <c r="IEO1766" s="18"/>
      <c r="IEP1766" s="18"/>
      <c r="IEQ1766" s="18"/>
      <c r="IER1766" s="18"/>
      <c r="IES1766" s="18"/>
      <c r="IET1766" s="18"/>
      <c r="IEU1766" s="18"/>
      <c r="IEV1766" s="18"/>
      <c r="IEW1766" s="18"/>
      <c r="IEX1766" s="18"/>
      <c r="IEY1766" s="18"/>
      <c r="IEZ1766" s="18"/>
      <c r="IFA1766" s="18"/>
      <c r="IFB1766" s="18"/>
      <c r="IFC1766" s="18"/>
      <c r="IFD1766" s="18"/>
      <c r="IFE1766" s="18"/>
      <c r="IFF1766" s="18"/>
      <c r="IFG1766" s="18"/>
      <c r="IFH1766" s="18"/>
      <c r="IFI1766" s="18"/>
      <c r="IFJ1766" s="18"/>
      <c r="IFK1766" s="18"/>
      <c r="IFL1766" s="18"/>
      <c r="IFM1766" s="18"/>
      <c r="IFN1766" s="18"/>
      <c r="IFO1766" s="18"/>
      <c r="IFP1766" s="18"/>
      <c r="IFQ1766" s="18"/>
      <c r="IFR1766" s="18"/>
      <c r="IFS1766" s="18"/>
      <c r="IFT1766" s="18"/>
      <c r="IFU1766" s="18"/>
      <c r="IFV1766" s="18"/>
      <c r="IFW1766" s="18"/>
      <c r="IFX1766" s="18"/>
      <c r="IFY1766" s="18"/>
      <c r="IFZ1766" s="18"/>
      <c r="IGA1766" s="18"/>
      <c r="IGB1766" s="18"/>
      <c r="IGC1766" s="18"/>
      <c r="IGD1766" s="18"/>
      <c r="IGE1766" s="18"/>
      <c r="IGF1766" s="18"/>
      <c r="IGG1766" s="18"/>
      <c r="IGH1766" s="18"/>
      <c r="IGI1766" s="18"/>
      <c r="IGJ1766" s="18"/>
      <c r="IGK1766" s="18"/>
      <c r="IGL1766" s="18"/>
      <c r="IGM1766" s="18"/>
      <c r="IGN1766" s="18"/>
      <c r="IGO1766" s="18"/>
      <c r="IGP1766" s="18"/>
      <c r="IGQ1766" s="18"/>
      <c r="IGR1766" s="18"/>
      <c r="IGS1766" s="18"/>
      <c r="IGT1766" s="18"/>
      <c r="IGU1766" s="18"/>
      <c r="IGV1766" s="18"/>
      <c r="IGW1766" s="18"/>
      <c r="IGX1766" s="18"/>
      <c r="IGY1766" s="18"/>
      <c r="IGZ1766" s="18"/>
      <c r="IHA1766" s="18"/>
      <c r="IHB1766" s="18"/>
      <c r="IHC1766" s="18"/>
      <c r="IHD1766" s="18"/>
      <c r="IHE1766" s="18"/>
      <c r="IHF1766" s="18"/>
      <c r="IHG1766" s="18"/>
      <c r="IHH1766" s="18"/>
      <c r="IHI1766" s="18"/>
      <c r="IHJ1766" s="18"/>
      <c r="IHK1766" s="18"/>
      <c r="IHL1766" s="18"/>
      <c r="IHM1766" s="18"/>
      <c r="IHN1766" s="18"/>
      <c r="IHO1766" s="18"/>
      <c r="IHP1766" s="18"/>
      <c r="IHQ1766" s="18"/>
      <c r="IHR1766" s="18"/>
      <c r="IHS1766" s="18"/>
      <c r="IHT1766" s="18"/>
      <c r="IHU1766" s="18"/>
      <c r="IHV1766" s="18"/>
      <c r="IHW1766" s="18"/>
      <c r="IHX1766" s="18"/>
      <c r="IHY1766" s="18"/>
      <c r="IHZ1766" s="18"/>
      <c r="IIA1766" s="18"/>
      <c r="IIB1766" s="18"/>
      <c r="IIC1766" s="18"/>
      <c r="IID1766" s="18"/>
      <c r="IIE1766" s="18"/>
      <c r="IIF1766" s="18"/>
      <c r="IIG1766" s="18"/>
      <c r="IIH1766" s="18"/>
      <c r="III1766" s="18"/>
      <c r="IIJ1766" s="18"/>
      <c r="IIK1766" s="18"/>
      <c r="IIL1766" s="18"/>
      <c r="IIM1766" s="18"/>
      <c r="IIN1766" s="18"/>
      <c r="IIO1766" s="18"/>
      <c r="IIP1766" s="18"/>
      <c r="IIQ1766" s="18"/>
      <c r="IIR1766" s="18"/>
      <c r="IIS1766" s="18"/>
      <c r="IIT1766" s="18"/>
      <c r="IIU1766" s="18"/>
      <c r="IIV1766" s="18"/>
      <c r="IIW1766" s="18"/>
      <c r="IIX1766" s="18"/>
      <c r="IIY1766" s="18"/>
      <c r="IIZ1766" s="18"/>
      <c r="IJA1766" s="18"/>
      <c r="IJB1766" s="18"/>
      <c r="IJC1766" s="18"/>
      <c r="IJD1766" s="18"/>
      <c r="IJE1766" s="18"/>
      <c r="IJF1766" s="18"/>
      <c r="IJG1766" s="18"/>
      <c r="IJH1766" s="18"/>
      <c r="IJI1766" s="18"/>
      <c r="IJJ1766" s="18"/>
      <c r="IJK1766" s="18"/>
      <c r="IJL1766" s="18"/>
      <c r="IJM1766" s="18"/>
      <c r="IJN1766" s="18"/>
      <c r="IJO1766" s="18"/>
      <c r="IJP1766" s="18"/>
      <c r="IJQ1766" s="18"/>
      <c r="IJR1766" s="18"/>
      <c r="IJS1766" s="18"/>
      <c r="IJT1766" s="18"/>
      <c r="IJU1766" s="18"/>
      <c r="IJV1766" s="18"/>
      <c r="IJW1766" s="18"/>
      <c r="IJX1766" s="18"/>
      <c r="IJY1766" s="18"/>
      <c r="IJZ1766" s="18"/>
      <c r="IKA1766" s="18"/>
      <c r="IKB1766" s="18"/>
      <c r="IKC1766" s="18"/>
      <c r="IKD1766" s="18"/>
      <c r="IKE1766" s="18"/>
      <c r="IKF1766" s="18"/>
      <c r="IKG1766" s="18"/>
      <c r="IKH1766" s="18"/>
      <c r="IKI1766" s="18"/>
      <c r="IKJ1766" s="18"/>
      <c r="IKK1766" s="18"/>
      <c r="IKL1766" s="18"/>
      <c r="IKM1766" s="18"/>
      <c r="IKN1766" s="18"/>
      <c r="IKO1766" s="18"/>
      <c r="IKP1766" s="18"/>
      <c r="IKQ1766" s="18"/>
      <c r="IKR1766" s="18"/>
      <c r="IKS1766" s="18"/>
      <c r="IKT1766" s="18"/>
      <c r="IKU1766" s="18"/>
      <c r="IKV1766" s="18"/>
      <c r="IKW1766" s="18"/>
      <c r="IKX1766" s="18"/>
      <c r="IKY1766" s="18"/>
      <c r="IKZ1766" s="18"/>
      <c r="ILA1766" s="18"/>
      <c r="ILB1766" s="18"/>
      <c r="ILC1766" s="18"/>
      <c r="ILD1766" s="18"/>
      <c r="ILE1766" s="18"/>
      <c r="ILF1766" s="18"/>
      <c r="ILG1766" s="18"/>
      <c r="ILH1766" s="18"/>
      <c r="ILI1766" s="18"/>
      <c r="ILJ1766" s="18"/>
      <c r="ILK1766" s="18"/>
      <c r="ILL1766" s="18"/>
      <c r="ILM1766" s="18"/>
      <c r="ILN1766" s="18"/>
      <c r="ILO1766" s="18"/>
      <c r="ILP1766" s="18"/>
      <c r="ILQ1766" s="18"/>
      <c r="ILR1766" s="18"/>
      <c r="ILS1766" s="18"/>
      <c r="ILT1766" s="18"/>
      <c r="ILU1766" s="18"/>
      <c r="ILV1766" s="18"/>
      <c r="ILW1766" s="18"/>
      <c r="ILX1766" s="18"/>
      <c r="ILY1766" s="18"/>
      <c r="ILZ1766" s="18"/>
      <c r="IMA1766" s="18"/>
      <c r="IMB1766" s="18"/>
      <c r="IMC1766" s="18"/>
      <c r="IMD1766" s="18"/>
      <c r="IME1766" s="18"/>
      <c r="IMF1766" s="18"/>
      <c r="IMG1766" s="18"/>
      <c r="IMH1766" s="18"/>
      <c r="IMI1766" s="18"/>
      <c r="IMJ1766" s="18"/>
      <c r="IMK1766" s="18"/>
      <c r="IML1766" s="18"/>
      <c r="IMM1766" s="18"/>
      <c r="IMN1766" s="18"/>
      <c r="IMO1766" s="18"/>
      <c r="IMP1766" s="18"/>
      <c r="IMQ1766" s="18"/>
      <c r="IMR1766" s="18"/>
      <c r="IMS1766" s="18"/>
      <c r="IMT1766" s="18"/>
      <c r="IMU1766" s="18"/>
      <c r="IMV1766" s="18"/>
      <c r="IMW1766" s="18"/>
      <c r="IMX1766" s="18"/>
      <c r="IMY1766" s="18"/>
      <c r="IMZ1766" s="18"/>
      <c r="INA1766" s="18"/>
      <c r="INB1766" s="18"/>
      <c r="INC1766" s="18"/>
      <c r="IND1766" s="18"/>
      <c r="INE1766" s="18"/>
      <c r="INF1766" s="18"/>
      <c r="ING1766" s="18"/>
      <c r="INH1766" s="18"/>
      <c r="INI1766" s="18"/>
      <c r="INJ1766" s="18"/>
      <c r="INK1766" s="18"/>
      <c r="INL1766" s="18"/>
      <c r="INM1766" s="18"/>
      <c r="INN1766" s="18"/>
      <c r="INO1766" s="18"/>
      <c r="INP1766" s="18"/>
      <c r="INQ1766" s="18"/>
      <c r="INR1766" s="18"/>
      <c r="INS1766" s="18"/>
      <c r="INT1766" s="18"/>
      <c r="INU1766" s="18"/>
      <c r="INV1766" s="18"/>
      <c r="INW1766" s="18"/>
      <c r="INX1766" s="18"/>
      <c r="INY1766" s="18"/>
      <c r="INZ1766" s="18"/>
      <c r="IOA1766" s="18"/>
      <c r="IOB1766" s="18"/>
      <c r="IOC1766" s="18"/>
      <c r="IOD1766" s="18"/>
      <c r="IOE1766" s="18"/>
      <c r="IOF1766" s="18"/>
      <c r="IOG1766" s="18"/>
      <c r="IOH1766" s="18"/>
      <c r="IOI1766" s="18"/>
      <c r="IOJ1766" s="18"/>
      <c r="IOK1766" s="18"/>
      <c r="IOL1766" s="18"/>
      <c r="IOM1766" s="18"/>
      <c r="ION1766" s="18"/>
      <c r="IOO1766" s="18"/>
      <c r="IOP1766" s="18"/>
      <c r="IOQ1766" s="18"/>
      <c r="IOR1766" s="18"/>
      <c r="IOS1766" s="18"/>
      <c r="IOT1766" s="18"/>
      <c r="IOU1766" s="18"/>
      <c r="IOV1766" s="18"/>
      <c r="IOW1766" s="18"/>
      <c r="IOX1766" s="18"/>
      <c r="IOY1766" s="18"/>
      <c r="IOZ1766" s="18"/>
      <c r="IPA1766" s="18"/>
      <c r="IPB1766" s="18"/>
      <c r="IPC1766" s="18"/>
      <c r="IPD1766" s="18"/>
      <c r="IPE1766" s="18"/>
      <c r="IPF1766" s="18"/>
      <c r="IPG1766" s="18"/>
      <c r="IPH1766" s="18"/>
      <c r="IPI1766" s="18"/>
      <c r="IPJ1766" s="18"/>
      <c r="IPK1766" s="18"/>
      <c r="IPL1766" s="18"/>
      <c r="IPM1766" s="18"/>
      <c r="IPN1766" s="18"/>
      <c r="IPO1766" s="18"/>
      <c r="IPP1766" s="18"/>
      <c r="IPQ1766" s="18"/>
      <c r="IPR1766" s="18"/>
      <c r="IPS1766" s="18"/>
      <c r="IPT1766" s="18"/>
      <c r="IPU1766" s="18"/>
      <c r="IPV1766" s="18"/>
      <c r="IPW1766" s="18"/>
      <c r="IPX1766" s="18"/>
      <c r="IPY1766" s="18"/>
      <c r="IPZ1766" s="18"/>
      <c r="IQA1766" s="18"/>
      <c r="IQB1766" s="18"/>
      <c r="IQC1766" s="18"/>
      <c r="IQD1766" s="18"/>
      <c r="IQE1766" s="18"/>
      <c r="IQF1766" s="18"/>
      <c r="IQG1766" s="18"/>
      <c r="IQH1766" s="18"/>
      <c r="IQI1766" s="18"/>
      <c r="IQJ1766" s="18"/>
      <c r="IQK1766" s="18"/>
      <c r="IQL1766" s="18"/>
      <c r="IQM1766" s="18"/>
      <c r="IQN1766" s="18"/>
      <c r="IQO1766" s="18"/>
      <c r="IQP1766" s="18"/>
      <c r="IQQ1766" s="18"/>
      <c r="IQR1766" s="18"/>
      <c r="IQS1766" s="18"/>
      <c r="IQT1766" s="18"/>
      <c r="IQU1766" s="18"/>
      <c r="IQV1766" s="18"/>
      <c r="IQW1766" s="18"/>
      <c r="IQX1766" s="18"/>
      <c r="IQY1766" s="18"/>
      <c r="IQZ1766" s="18"/>
      <c r="IRA1766" s="18"/>
      <c r="IRB1766" s="18"/>
      <c r="IRC1766" s="18"/>
      <c r="IRD1766" s="18"/>
      <c r="IRE1766" s="18"/>
      <c r="IRF1766" s="18"/>
      <c r="IRG1766" s="18"/>
      <c r="IRH1766" s="18"/>
      <c r="IRI1766" s="18"/>
      <c r="IRJ1766" s="18"/>
      <c r="IRK1766" s="18"/>
      <c r="IRL1766" s="18"/>
      <c r="IRM1766" s="18"/>
      <c r="IRN1766" s="18"/>
      <c r="IRO1766" s="18"/>
      <c r="IRP1766" s="18"/>
      <c r="IRQ1766" s="18"/>
      <c r="IRR1766" s="18"/>
      <c r="IRS1766" s="18"/>
      <c r="IRT1766" s="18"/>
      <c r="IRU1766" s="18"/>
      <c r="IRV1766" s="18"/>
      <c r="IRW1766" s="18"/>
      <c r="IRX1766" s="18"/>
      <c r="IRY1766" s="18"/>
      <c r="IRZ1766" s="18"/>
      <c r="ISA1766" s="18"/>
      <c r="ISB1766" s="18"/>
      <c r="ISC1766" s="18"/>
      <c r="ISD1766" s="18"/>
      <c r="ISE1766" s="18"/>
      <c r="ISF1766" s="18"/>
      <c r="ISG1766" s="18"/>
      <c r="ISH1766" s="18"/>
      <c r="ISI1766" s="18"/>
      <c r="ISJ1766" s="18"/>
      <c r="ISK1766" s="18"/>
      <c r="ISL1766" s="18"/>
      <c r="ISM1766" s="18"/>
      <c r="ISN1766" s="18"/>
      <c r="ISO1766" s="18"/>
      <c r="ISP1766" s="18"/>
      <c r="ISQ1766" s="18"/>
      <c r="ISR1766" s="18"/>
      <c r="ISS1766" s="18"/>
      <c r="IST1766" s="18"/>
      <c r="ISU1766" s="18"/>
      <c r="ISV1766" s="18"/>
      <c r="ISW1766" s="18"/>
      <c r="ISX1766" s="18"/>
      <c r="ISY1766" s="18"/>
      <c r="ISZ1766" s="18"/>
      <c r="ITA1766" s="18"/>
      <c r="ITB1766" s="18"/>
      <c r="ITC1766" s="18"/>
      <c r="ITD1766" s="18"/>
      <c r="ITE1766" s="18"/>
      <c r="ITF1766" s="18"/>
      <c r="ITG1766" s="18"/>
      <c r="ITH1766" s="18"/>
      <c r="ITI1766" s="18"/>
      <c r="ITJ1766" s="18"/>
      <c r="ITK1766" s="18"/>
      <c r="ITL1766" s="18"/>
      <c r="ITM1766" s="18"/>
      <c r="ITN1766" s="18"/>
      <c r="ITO1766" s="18"/>
      <c r="ITP1766" s="18"/>
      <c r="ITQ1766" s="18"/>
      <c r="ITR1766" s="18"/>
      <c r="ITS1766" s="18"/>
      <c r="ITT1766" s="18"/>
      <c r="ITU1766" s="18"/>
      <c r="ITV1766" s="18"/>
      <c r="ITW1766" s="18"/>
      <c r="ITX1766" s="18"/>
      <c r="ITY1766" s="18"/>
      <c r="ITZ1766" s="18"/>
      <c r="IUA1766" s="18"/>
      <c r="IUB1766" s="18"/>
      <c r="IUC1766" s="18"/>
      <c r="IUD1766" s="18"/>
      <c r="IUE1766" s="18"/>
      <c r="IUF1766" s="18"/>
      <c r="IUG1766" s="18"/>
      <c r="IUH1766" s="18"/>
      <c r="IUI1766" s="18"/>
      <c r="IUJ1766" s="18"/>
      <c r="IUK1766" s="18"/>
      <c r="IUL1766" s="18"/>
      <c r="IUM1766" s="18"/>
      <c r="IUN1766" s="18"/>
      <c r="IUO1766" s="18"/>
      <c r="IUP1766" s="18"/>
      <c r="IUQ1766" s="18"/>
      <c r="IUR1766" s="18"/>
      <c r="IUS1766" s="18"/>
      <c r="IUT1766" s="18"/>
      <c r="IUU1766" s="18"/>
      <c r="IUV1766" s="18"/>
      <c r="IUW1766" s="18"/>
      <c r="IUX1766" s="18"/>
      <c r="IUY1766" s="18"/>
      <c r="IUZ1766" s="18"/>
      <c r="IVA1766" s="18"/>
      <c r="IVB1766" s="18"/>
      <c r="IVC1766" s="18"/>
      <c r="IVD1766" s="18"/>
      <c r="IVE1766" s="18"/>
      <c r="IVF1766" s="18"/>
      <c r="IVG1766" s="18"/>
      <c r="IVH1766" s="18"/>
      <c r="IVI1766" s="18"/>
      <c r="IVJ1766" s="18"/>
      <c r="IVK1766" s="18"/>
      <c r="IVL1766" s="18"/>
      <c r="IVM1766" s="18"/>
      <c r="IVN1766" s="18"/>
      <c r="IVO1766" s="18"/>
      <c r="IVP1766" s="18"/>
      <c r="IVQ1766" s="18"/>
      <c r="IVR1766" s="18"/>
      <c r="IVS1766" s="18"/>
      <c r="IVT1766" s="18"/>
      <c r="IVU1766" s="18"/>
      <c r="IVV1766" s="18"/>
      <c r="IVW1766" s="18"/>
      <c r="IVX1766" s="18"/>
      <c r="IVY1766" s="18"/>
      <c r="IVZ1766" s="18"/>
      <c r="IWA1766" s="18"/>
      <c r="IWB1766" s="18"/>
      <c r="IWC1766" s="18"/>
      <c r="IWD1766" s="18"/>
      <c r="IWE1766" s="18"/>
      <c r="IWF1766" s="18"/>
      <c r="IWG1766" s="18"/>
      <c r="IWH1766" s="18"/>
      <c r="IWI1766" s="18"/>
      <c r="IWJ1766" s="18"/>
      <c r="IWK1766" s="18"/>
      <c r="IWL1766" s="18"/>
      <c r="IWM1766" s="18"/>
      <c r="IWN1766" s="18"/>
      <c r="IWO1766" s="18"/>
      <c r="IWP1766" s="18"/>
      <c r="IWQ1766" s="18"/>
      <c r="IWR1766" s="18"/>
      <c r="IWS1766" s="18"/>
      <c r="IWT1766" s="18"/>
      <c r="IWU1766" s="18"/>
      <c r="IWV1766" s="18"/>
      <c r="IWW1766" s="18"/>
      <c r="IWX1766" s="18"/>
      <c r="IWY1766" s="18"/>
      <c r="IWZ1766" s="18"/>
      <c r="IXA1766" s="18"/>
      <c r="IXB1766" s="18"/>
      <c r="IXC1766" s="18"/>
      <c r="IXD1766" s="18"/>
      <c r="IXE1766" s="18"/>
      <c r="IXF1766" s="18"/>
      <c r="IXG1766" s="18"/>
      <c r="IXH1766" s="18"/>
      <c r="IXI1766" s="18"/>
      <c r="IXJ1766" s="18"/>
      <c r="IXK1766" s="18"/>
      <c r="IXL1766" s="18"/>
      <c r="IXM1766" s="18"/>
      <c r="IXN1766" s="18"/>
      <c r="IXO1766" s="18"/>
      <c r="IXP1766" s="18"/>
      <c r="IXQ1766" s="18"/>
      <c r="IXR1766" s="18"/>
      <c r="IXS1766" s="18"/>
      <c r="IXT1766" s="18"/>
      <c r="IXU1766" s="18"/>
      <c r="IXV1766" s="18"/>
      <c r="IXW1766" s="18"/>
      <c r="IXX1766" s="18"/>
      <c r="IXY1766" s="18"/>
      <c r="IXZ1766" s="18"/>
      <c r="IYA1766" s="18"/>
      <c r="IYB1766" s="18"/>
      <c r="IYC1766" s="18"/>
      <c r="IYD1766" s="18"/>
      <c r="IYE1766" s="18"/>
      <c r="IYF1766" s="18"/>
      <c r="IYG1766" s="18"/>
      <c r="IYH1766" s="18"/>
      <c r="IYI1766" s="18"/>
      <c r="IYJ1766" s="18"/>
      <c r="IYK1766" s="18"/>
      <c r="IYL1766" s="18"/>
      <c r="IYM1766" s="18"/>
      <c r="IYN1766" s="18"/>
      <c r="IYO1766" s="18"/>
      <c r="IYP1766" s="18"/>
      <c r="IYQ1766" s="18"/>
      <c r="IYR1766" s="18"/>
      <c r="IYS1766" s="18"/>
      <c r="IYT1766" s="18"/>
      <c r="IYU1766" s="18"/>
      <c r="IYV1766" s="18"/>
      <c r="IYW1766" s="18"/>
      <c r="IYX1766" s="18"/>
      <c r="IYY1766" s="18"/>
      <c r="IYZ1766" s="18"/>
      <c r="IZA1766" s="18"/>
      <c r="IZB1766" s="18"/>
      <c r="IZC1766" s="18"/>
      <c r="IZD1766" s="18"/>
      <c r="IZE1766" s="18"/>
      <c r="IZF1766" s="18"/>
      <c r="IZG1766" s="18"/>
      <c r="IZH1766" s="18"/>
      <c r="IZI1766" s="18"/>
      <c r="IZJ1766" s="18"/>
      <c r="IZK1766" s="18"/>
      <c r="IZL1766" s="18"/>
      <c r="IZM1766" s="18"/>
      <c r="IZN1766" s="18"/>
      <c r="IZO1766" s="18"/>
      <c r="IZP1766" s="18"/>
      <c r="IZQ1766" s="18"/>
      <c r="IZR1766" s="18"/>
      <c r="IZS1766" s="18"/>
      <c r="IZT1766" s="18"/>
      <c r="IZU1766" s="18"/>
      <c r="IZV1766" s="18"/>
      <c r="IZW1766" s="18"/>
      <c r="IZX1766" s="18"/>
      <c r="IZY1766" s="18"/>
      <c r="IZZ1766" s="18"/>
      <c r="JAA1766" s="18"/>
      <c r="JAB1766" s="18"/>
      <c r="JAC1766" s="18"/>
      <c r="JAD1766" s="18"/>
      <c r="JAE1766" s="18"/>
      <c r="JAF1766" s="18"/>
      <c r="JAG1766" s="18"/>
      <c r="JAH1766" s="18"/>
      <c r="JAI1766" s="18"/>
      <c r="JAJ1766" s="18"/>
      <c r="JAK1766" s="18"/>
      <c r="JAL1766" s="18"/>
      <c r="JAM1766" s="18"/>
      <c r="JAN1766" s="18"/>
      <c r="JAO1766" s="18"/>
      <c r="JAP1766" s="18"/>
      <c r="JAQ1766" s="18"/>
      <c r="JAR1766" s="18"/>
      <c r="JAS1766" s="18"/>
      <c r="JAT1766" s="18"/>
      <c r="JAU1766" s="18"/>
      <c r="JAV1766" s="18"/>
      <c r="JAW1766" s="18"/>
      <c r="JAX1766" s="18"/>
      <c r="JAY1766" s="18"/>
      <c r="JAZ1766" s="18"/>
      <c r="JBA1766" s="18"/>
      <c r="JBB1766" s="18"/>
      <c r="JBC1766" s="18"/>
      <c r="JBD1766" s="18"/>
      <c r="JBE1766" s="18"/>
      <c r="JBF1766" s="18"/>
      <c r="JBG1766" s="18"/>
      <c r="JBH1766" s="18"/>
      <c r="JBI1766" s="18"/>
      <c r="JBJ1766" s="18"/>
      <c r="JBK1766" s="18"/>
      <c r="JBL1766" s="18"/>
      <c r="JBM1766" s="18"/>
      <c r="JBN1766" s="18"/>
      <c r="JBO1766" s="18"/>
      <c r="JBP1766" s="18"/>
      <c r="JBQ1766" s="18"/>
      <c r="JBR1766" s="18"/>
      <c r="JBS1766" s="18"/>
      <c r="JBT1766" s="18"/>
      <c r="JBU1766" s="18"/>
      <c r="JBV1766" s="18"/>
      <c r="JBW1766" s="18"/>
      <c r="JBX1766" s="18"/>
      <c r="JBY1766" s="18"/>
      <c r="JBZ1766" s="18"/>
      <c r="JCA1766" s="18"/>
      <c r="JCB1766" s="18"/>
      <c r="JCC1766" s="18"/>
      <c r="JCD1766" s="18"/>
      <c r="JCE1766" s="18"/>
      <c r="JCF1766" s="18"/>
      <c r="JCG1766" s="18"/>
      <c r="JCH1766" s="18"/>
      <c r="JCI1766" s="18"/>
      <c r="JCJ1766" s="18"/>
      <c r="JCK1766" s="18"/>
      <c r="JCL1766" s="18"/>
      <c r="JCM1766" s="18"/>
      <c r="JCN1766" s="18"/>
      <c r="JCO1766" s="18"/>
      <c r="JCP1766" s="18"/>
      <c r="JCQ1766" s="18"/>
      <c r="JCR1766" s="18"/>
      <c r="JCS1766" s="18"/>
      <c r="JCT1766" s="18"/>
      <c r="JCU1766" s="18"/>
      <c r="JCV1766" s="18"/>
      <c r="JCW1766" s="18"/>
      <c r="JCX1766" s="18"/>
      <c r="JCY1766" s="18"/>
      <c r="JCZ1766" s="18"/>
      <c r="JDA1766" s="18"/>
      <c r="JDB1766" s="18"/>
      <c r="JDC1766" s="18"/>
      <c r="JDD1766" s="18"/>
      <c r="JDE1766" s="18"/>
      <c r="JDF1766" s="18"/>
      <c r="JDG1766" s="18"/>
      <c r="JDH1766" s="18"/>
      <c r="JDI1766" s="18"/>
      <c r="JDJ1766" s="18"/>
      <c r="JDK1766" s="18"/>
      <c r="JDL1766" s="18"/>
      <c r="JDM1766" s="18"/>
      <c r="JDN1766" s="18"/>
      <c r="JDO1766" s="18"/>
      <c r="JDP1766" s="18"/>
      <c r="JDQ1766" s="18"/>
      <c r="JDR1766" s="18"/>
      <c r="JDS1766" s="18"/>
      <c r="JDT1766" s="18"/>
      <c r="JDU1766" s="18"/>
      <c r="JDV1766" s="18"/>
      <c r="JDW1766" s="18"/>
      <c r="JDX1766" s="18"/>
      <c r="JDY1766" s="18"/>
      <c r="JDZ1766" s="18"/>
      <c r="JEA1766" s="18"/>
      <c r="JEB1766" s="18"/>
      <c r="JEC1766" s="18"/>
      <c r="JED1766" s="18"/>
      <c r="JEE1766" s="18"/>
      <c r="JEF1766" s="18"/>
      <c r="JEG1766" s="18"/>
      <c r="JEH1766" s="18"/>
      <c r="JEI1766" s="18"/>
      <c r="JEJ1766" s="18"/>
      <c r="JEK1766" s="18"/>
      <c r="JEL1766" s="18"/>
      <c r="JEM1766" s="18"/>
      <c r="JEN1766" s="18"/>
      <c r="JEO1766" s="18"/>
      <c r="JEP1766" s="18"/>
      <c r="JEQ1766" s="18"/>
      <c r="JER1766" s="18"/>
      <c r="JES1766" s="18"/>
      <c r="JET1766" s="18"/>
      <c r="JEU1766" s="18"/>
      <c r="JEV1766" s="18"/>
      <c r="JEW1766" s="18"/>
      <c r="JEX1766" s="18"/>
      <c r="JEY1766" s="18"/>
      <c r="JEZ1766" s="18"/>
      <c r="JFA1766" s="18"/>
      <c r="JFB1766" s="18"/>
      <c r="JFC1766" s="18"/>
      <c r="JFD1766" s="18"/>
      <c r="JFE1766" s="18"/>
      <c r="JFF1766" s="18"/>
      <c r="JFG1766" s="18"/>
      <c r="JFH1766" s="18"/>
      <c r="JFI1766" s="18"/>
      <c r="JFJ1766" s="18"/>
      <c r="JFK1766" s="18"/>
      <c r="JFL1766" s="18"/>
      <c r="JFM1766" s="18"/>
      <c r="JFN1766" s="18"/>
      <c r="JFO1766" s="18"/>
      <c r="JFP1766" s="18"/>
      <c r="JFQ1766" s="18"/>
      <c r="JFR1766" s="18"/>
      <c r="JFS1766" s="18"/>
      <c r="JFT1766" s="18"/>
      <c r="JFU1766" s="18"/>
      <c r="JFV1766" s="18"/>
      <c r="JFW1766" s="18"/>
      <c r="JFX1766" s="18"/>
      <c r="JFY1766" s="18"/>
      <c r="JFZ1766" s="18"/>
      <c r="JGA1766" s="18"/>
      <c r="JGB1766" s="18"/>
      <c r="JGC1766" s="18"/>
      <c r="JGD1766" s="18"/>
      <c r="JGE1766" s="18"/>
      <c r="JGF1766" s="18"/>
      <c r="JGG1766" s="18"/>
      <c r="JGH1766" s="18"/>
      <c r="JGI1766" s="18"/>
      <c r="JGJ1766" s="18"/>
      <c r="JGK1766" s="18"/>
      <c r="JGL1766" s="18"/>
      <c r="JGM1766" s="18"/>
      <c r="JGN1766" s="18"/>
      <c r="JGO1766" s="18"/>
      <c r="JGP1766" s="18"/>
      <c r="JGQ1766" s="18"/>
      <c r="JGR1766" s="18"/>
      <c r="JGS1766" s="18"/>
      <c r="JGT1766" s="18"/>
      <c r="JGU1766" s="18"/>
      <c r="JGV1766" s="18"/>
      <c r="JGW1766" s="18"/>
      <c r="JGX1766" s="18"/>
      <c r="JGY1766" s="18"/>
      <c r="JGZ1766" s="18"/>
      <c r="JHA1766" s="18"/>
      <c r="JHB1766" s="18"/>
      <c r="JHC1766" s="18"/>
      <c r="JHD1766" s="18"/>
      <c r="JHE1766" s="18"/>
      <c r="JHF1766" s="18"/>
      <c r="JHG1766" s="18"/>
      <c r="JHH1766" s="18"/>
      <c r="JHI1766" s="18"/>
      <c r="JHJ1766" s="18"/>
      <c r="JHK1766" s="18"/>
      <c r="JHL1766" s="18"/>
      <c r="JHM1766" s="18"/>
      <c r="JHN1766" s="18"/>
      <c r="JHO1766" s="18"/>
      <c r="JHP1766" s="18"/>
      <c r="JHQ1766" s="18"/>
      <c r="JHR1766" s="18"/>
      <c r="JHS1766" s="18"/>
      <c r="JHT1766" s="18"/>
      <c r="JHU1766" s="18"/>
      <c r="JHV1766" s="18"/>
      <c r="JHW1766" s="18"/>
      <c r="JHX1766" s="18"/>
      <c r="JHY1766" s="18"/>
      <c r="JHZ1766" s="18"/>
      <c r="JIA1766" s="18"/>
      <c r="JIB1766" s="18"/>
      <c r="JIC1766" s="18"/>
      <c r="JID1766" s="18"/>
      <c r="JIE1766" s="18"/>
      <c r="JIF1766" s="18"/>
      <c r="JIG1766" s="18"/>
      <c r="JIH1766" s="18"/>
      <c r="JII1766" s="18"/>
      <c r="JIJ1766" s="18"/>
      <c r="JIK1766" s="18"/>
      <c r="JIL1766" s="18"/>
      <c r="JIM1766" s="18"/>
      <c r="JIN1766" s="18"/>
      <c r="JIO1766" s="18"/>
      <c r="JIP1766" s="18"/>
      <c r="JIQ1766" s="18"/>
      <c r="JIR1766" s="18"/>
      <c r="JIS1766" s="18"/>
      <c r="JIT1766" s="18"/>
      <c r="JIU1766" s="18"/>
      <c r="JIV1766" s="18"/>
      <c r="JIW1766" s="18"/>
      <c r="JIX1766" s="18"/>
      <c r="JIY1766" s="18"/>
      <c r="JIZ1766" s="18"/>
      <c r="JJA1766" s="18"/>
      <c r="JJB1766" s="18"/>
      <c r="JJC1766" s="18"/>
      <c r="JJD1766" s="18"/>
      <c r="JJE1766" s="18"/>
      <c r="JJF1766" s="18"/>
      <c r="JJG1766" s="18"/>
      <c r="JJH1766" s="18"/>
      <c r="JJI1766" s="18"/>
      <c r="JJJ1766" s="18"/>
      <c r="JJK1766" s="18"/>
      <c r="JJL1766" s="18"/>
      <c r="JJM1766" s="18"/>
      <c r="JJN1766" s="18"/>
      <c r="JJO1766" s="18"/>
      <c r="JJP1766" s="18"/>
      <c r="JJQ1766" s="18"/>
      <c r="JJR1766" s="18"/>
      <c r="JJS1766" s="18"/>
      <c r="JJT1766" s="18"/>
      <c r="JJU1766" s="18"/>
      <c r="JJV1766" s="18"/>
      <c r="JJW1766" s="18"/>
      <c r="JJX1766" s="18"/>
      <c r="JJY1766" s="18"/>
      <c r="JJZ1766" s="18"/>
      <c r="JKA1766" s="18"/>
      <c r="JKB1766" s="18"/>
      <c r="JKC1766" s="18"/>
      <c r="JKD1766" s="18"/>
      <c r="JKE1766" s="18"/>
      <c r="JKF1766" s="18"/>
      <c r="JKG1766" s="18"/>
      <c r="JKH1766" s="18"/>
      <c r="JKI1766" s="18"/>
      <c r="JKJ1766" s="18"/>
      <c r="JKK1766" s="18"/>
      <c r="JKL1766" s="18"/>
      <c r="JKM1766" s="18"/>
      <c r="JKN1766" s="18"/>
      <c r="JKO1766" s="18"/>
      <c r="JKP1766" s="18"/>
      <c r="JKQ1766" s="18"/>
      <c r="JKR1766" s="18"/>
      <c r="JKS1766" s="18"/>
      <c r="JKT1766" s="18"/>
      <c r="JKU1766" s="18"/>
      <c r="JKV1766" s="18"/>
      <c r="JKW1766" s="18"/>
      <c r="JKX1766" s="18"/>
      <c r="JKY1766" s="18"/>
      <c r="JKZ1766" s="18"/>
      <c r="JLA1766" s="18"/>
      <c r="JLB1766" s="18"/>
      <c r="JLC1766" s="18"/>
      <c r="JLD1766" s="18"/>
      <c r="JLE1766" s="18"/>
      <c r="JLF1766" s="18"/>
      <c r="JLG1766" s="18"/>
      <c r="JLH1766" s="18"/>
      <c r="JLI1766" s="18"/>
      <c r="JLJ1766" s="18"/>
      <c r="JLK1766" s="18"/>
      <c r="JLL1766" s="18"/>
      <c r="JLM1766" s="18"/>
      <c r="JLN1766" s="18"/>
      <c r="JLO1766" s="18"/>
      <c r="JLP1766" s="18"/>
      <c r="JLQ1766" s="18"/>
      <c r="JLR1766" s="18"/>
      <c r="JLS1766" s="18"/>
      <c r="JLT1766" s="18"/>
      <c r="JLU1766" s="18"/>
      <c r="JLV1766" s="18"/>
      <c r="JLW1766" s="18"/>
      <c r="JLX1766" s="18"/>
      <c r="JLY1766" s="18"/>
      <c r="JLZ1766" s="18"/>
      <c r="JMA1766" s="18"/>
      <c r="JMB1766" s="18"/>
      <c r="JMC1766" s="18"/>
      <c r="JMD1766" s="18"/>
      <c r="JME1766" s="18"/>
      <c r="JMF1766" s="18"/>
      <c r="JMG1766" s="18"/>
      <c r="JMH1766" s="18"/>
      <c r="JMI1766" s="18"/>
      <c r="JMJ1766" s="18"/>
      <c r="JMK1766" s="18"/>
      <c r="JML1766" s="18"/>
      <c r="JMM1766" s="18"/>
      <c r="JMN1766" s="18"/>
      <c r="JMO1766" s="18"/>
      <c r="JMP1766" s="18"/>
      <c r="JMQ1766" s="18"/>
      <c r="JMR1766" s="18"/>
      <c r="JMS1766" s="18"/>
      <c r="JMT1766" s="18"/>
      <c r="JMU1766" s="18"/>
      <c r="JMV1766" s="18"/>
      <c r="JMW1766" s="18"/>
      <c r="JMX1766" s="18"/>
      <c r="JMY1766" s="18"/>
      <c r="JMZ1766" s="18"/>
      <c r="JNA1766" s="18"/>
      <c r="JNB1766" s="18"/>
      <c r="JNC1766" s="18"/>
      <c r="JND1766" s="18"/>
      <c r="JNE1766" s="18"/>
      <c r="JNF1766" s="18"/>
      <c r="JNG1766" s="18"/>
      <c r="JNH1766" s="18"/>
      <c r="JNI1766" s="18"/>
      <c r="JNJ1766" s="18"/>
      <c r="JNK1766" s="18"/>
      <c r="JNL1766" s="18"/>
      <c r="JNM1766" s="18"/>
      <c r="JNN1766" s="18"/>
      <c r="JNO1766" s="18"/>
      <c r="JNP1766" s="18"/>
      <c r="JNQ1766" s="18"/>
      <c r="JNR1766" s="18"/>
      <c r="JNS1766" s="18"/>
      <c r="JNT1766" s="18"/>
      <c r="JNU1766" s="18"/>
      <c r="JNV1766" s="18"/>
      <c r="JNW1766" s="18"/>
      <c r="JNX1766" s="18"/>
      <c r="JNY1766" s="18"/>
      <c r="JNZ1766" s="18"/>
      <c r="JOA1766" s="18"/>
      <c r="JOB1766" s="18"/>
      <c r="JOC1766" s="18"/>
      <c r="JOD1766" s="18"/>
      <c r="JOE1766" s="18"/>
      <c r="JOF1766" s="18"/>
      <c r="JOG1766" s="18"/>
      <c r="JOH1766" s="18"/>
      <c r="JOI1766" s="18"/>
      <c r="JOJ1766" s="18"/>
      <c r="JOK1766" s="18"/>
      <c r="JOL1766" s="18"/>
      <c r="JOM1766" s="18"/>
      <c r="JON1766" s="18"/>
      <c r="JOO1766" s="18"/>
      <c r="JOP1766" s="18"/>
      <c r="JOQ1766" s="18"/>
      <c r="JOR1766" s="18"/>
      <c r="JOS1766" s="18"/>
      <c r="JOT1766" s="18"/>
      <c r="JOU1766" s="18"/>
      <c r="JOV1766" s="18"/>
      <c r="JOW1766" s="18"/>
      <c r="JOX1766" s="18"/>
      <c r="JOY1766" s="18"/>
      <c r="JOZ1766" s="18"/>
      <c r="JPA1766" s="18"/>
      <c r="JPB1766" s="18"/>
      <c r="JPC1766" s="18"/>
      <c r="JPD1766" s="18"/>
      <c r="JPE1766" s="18"/>
      <c r="JPF1766" s="18"/>
      <c r="JPG1766" s="18"/>
      <c r="JPH1766" s="18"/>
      <c r="JPI1766" s="18"/>
      <c r="JPJ1766" s="18"/>
      <c r="JPK1766" s="18"/>
      <c r="JPL1766" s="18"/>
      <c r="JPM1766" s="18"/>
      <c r="JPN1766" s="18"/>
      <c r="JPO1766" s="18"/>
      <c r="JPP1766" s="18"/>
      <c r="JPQ1766" s="18"/>
      <c r="JPR1766" s="18"/>
      <c r="JPS1766" s="18"/>
      <c r="JPT1766" s="18"/>
      <c r="JPU1766" s="18"/>
      <c r="JPV1766" s="18"/>
      <c r="JPW1766" s="18"/>
      <c r="JPX1766" s="18"/>
      <c r="JPY1766" s="18"/>
      <c r="JPZ1766" s="18"/>
      <c r="JQA1766" s="18"/>
      <c r="JQB1766" s="18"/>
      <c r="JQC1766" s="18"/>
      <c r="JQD1766" s="18"/>
      <c r="JQE1766" s="18"/>
      <c r="JQF1766" s="18"/>
      <c r="JQG1766" s="18"/>
      <c r="JQH1766" s="18"/>
      <c r="JQI1766" s="18"/>
      <c r="JQJ1766" s="18"/>
      <c r="JQK1766" s="18"/>
      <c r="JQL1766" s="18"/>
      <c r="JQM1766" s="18"/>
      <c r="JQN1766" s="18"/>
      <c r="JQO1766" s="18"/>
      <c r="JQP1766" s="18"/>
      <c r="JQQ1766" s="18"/>
      <c r="JQR1766" s="18"/>
      <c r="JQS1766" s="18"/>
      <c r="JQT1766" s="18"/>
      <c r="JQU1766" s="18"/>
      <c r="JQV1766" s="18"/>
      <c r="JQW1766" s="18"/>
      <c r="JQX1766" s="18"/>
      <c r="JQY1766" s="18"/>
      <c r="JQZ1766" s="18"/>
      <c r="JRA1766" s="18"/>
      <c r="JRB1766" s="18"/>
      <c r="JRC1766" s="18"/>
      <c r="JRD1766" s="18"/>
      <c r="JRE1766" s="18"/>
      <c r="JRF1766" s="18"/>
      <c r="JRG1766" s="18"/>
      <c r="JRH1766" s="18"/>
      <c r="JRI1766" s="18"/>
      <c r="JRJ1766" s="18"/>
      <c r="JRK1766" s="18"/>
      <c r="JRL1766" s="18"/>
      <c r="JRM1766" s="18"/>
      <c r="JRN1766" s="18"/>
      <c r="JRO1766" s="18"/>
      <c r="JRP1766" s="18"/>
      <c r="JRQ1766" s="18"/>
      <c r="JRR1766" s="18"/>
      <c r="JRS1766" s="18"/>
      <c r="JRT1766" s="18"/>
      <c r="JRU1766" s="18"/>
      <c r="JRV1766" s="18"/>
      <c r="JRW1766" s="18"/>
      <c r="JRX1766" s="18"/>
      <c r="JRY1766" s="18"/>
      <c r="JRZ1766" s="18"/>
      <c r="JSA1766" s="18"/>
      <c r="JSB1766" s="18"/>
      <c r="JSC1766" s="18"/>
      <c r="JSD1766" s="18"/>
      <c r="JSE1766" s="18"/>
      <c r="JSF1766" s="18"/>
      <c r="JSG1766" s="18"/>
      <c r="JSH1766" s="18"/>
      <c r="JSI1766" s="18"/>
      <c r="JSJ1766" s="18"/>
      <c r="JSK1766" s="18"/>
      <c r="JSL1766" s="18"/>
      <c r="JSM1766" s="18"/>
      <c r="JSN1766" s="18"/>
      <c r="JSO1766" s="18"/>
      <c r="JSP1766" s="18"/>
      <c r="JSQ1766" s="18"/>
      <c r="JSR1766" s="18"/>
      <c r="JSS1766" s="18"/>
      <c r="JST1766" s="18"/>
      <c r="JSU1766" s="18"/>
      <c r="JSV1766" s="18"/>
      <c r="JSW1766" s="18"/>
      <c r="JSX1766" s="18"/>
      <c r="JSY1766" s="18"/>
      <c r="JSZ1766" s="18"/>
      <c r="JTA1766" s="18"/>
      <c r="JTB1766" s="18"/>
      <c r="JTC1766" s="18"/>
      <c r="JTD1766" s="18"/>
      <c r="JTE1766" s="18"/>
      <c r="JTF1766" s="18"/>
      <c r="JTG1766" s="18"/>
      <c r="JTH1766" s="18"/>
      <c r="JTI1766" s="18"/>
      <c r="JTJ1766" s="18"/>
      <c r="JTK1766" s="18"/>
      <c r="JTL1766" s="18"/>
      <c r="JTM1766" s="18"/>
      <c r="JTN1766" s="18"/>
      <c r="JTO1766" s="18"/>
      <c r="JTP1766" s="18"/>
      <c r="JTQ1766" s="18"/>
      <c r="JTR1766" s="18"/>
      <c r="JTS1766" s="18"/>
      <c r="JTT1766" s="18"/>
      <c r="JTU1766" s="18"/>
      <c r="JTV1766" s="18"/>
      <c r="JTW1766" s="18"/>
      <c r="JTX1766" s="18"/>
      <c r="JTY1766" s="18"/>
      <c r="JTZ1766" s="18"/>
      <c r="JUA1766" s="18"/>
      <c r="JUB1766" s="18"/>
      <c r="JUC1766" s="18"/>
      <c r="JUD1766" s="18"/>
      <c r="JUE1766" s="18"/>
      <c r="JUF1766" s="18"/>
      <c r="JUG1766" s="18"/>
      <c r="JUH1766" s="18"/>
      <c r="JUI1766" s="18"/>
      <c r="JUJ1766" s="18"/>
      <c r="JUK1766" s="18"/>
      <c r="JUL1766" s="18"/>
      <c r="JUM1766" s="18"/>
      <c r="JUN1766" s="18"/>
      <c r="JUO1766" s="18"/>
      <c r="JUP1766" s="18"/>
      <c r="JUQ1766" s="18"/>
      <c r="JUR1766" s="18"/>
      <c r="JUS1766" s="18"/>
      <c r="JUT1766" s="18"/>
      <c r="JUU1766" s="18"/>
      <c r="JUV1766" s="18"/>
      <c r="JUW1766" s="18"/>
      <c r="JUX1766" s="18"/>
      <c r="JUY1766" s="18"/>
      <c r="JUZ1766" s="18"/>
      <c r="JVA1766" s="18"/>
      <c r="JVB1766" s="18"/>
      <c r="JVC1766" s="18"/>
      <c r="JVD1766" s="18"/>
      <c r="JVE1766" s="18"/>
      <c r="JVF1766" s="18"/>
      <c r="JVG1766" s="18"/>
      <c r="JVH1766" s="18"/>
      <c r="JVI1766" s="18"/>
      <c r="JVJ1766" s="18"/>
      <c r="JVK1766" s="18"/>
      <c r="JVL1766" s="18"/>
      <c r="JVM1766" s="18"/>
      <c r="JVN1766" s="18"/>
      <c r="JVO1766" s="18"/>
      <c r="JVP1766" s="18"/>
      <c r="JVQ1766" s="18"/>
      <c r="JVR1766" s="18"/>
      <c r="JVS1766" s="18"/>
      <c r="JVT1766" s="18"/>
      <c r="JVU1766" s="18"/>
      <c r="JVV1766" s="18"/>
      <c r="JVW1766" s="18"/>
      <c r="JVX1766" s="18"/>
      <c r="JVY1766" s="18"/>
      <c r="JVZ1766" s="18"/>
      <c r="JWA1766" s="18"/>
      <c r="JWB1766" s="18"/>
      <c r="JWC1766" s="18"/>
      <c r="JWD1766" s="18"/>
      <c r="JWE1766" s="18"/>
      <c r="JWF1766" s="18"/>
      <c r="JWG1766" s="18"/>
      <c r="JWH1766" s="18"/>
      <c r="JWI1766" s="18"/>
      <c r="JWJ1766" s="18"/>
      <c r="JWK1766" s="18"/>
      <c r="JWL1766" s="18"/>
      <c r="JWM1766" s="18"/>
      <c r="JWN1766" s="18"/>
      <c r="JWO1766" s="18"/>
      <c r="JWP1766" s="18"/>
      <c r="JWQ1766" s="18"/>
      <c r="JWR1766" s="18"/>
      <c r="JWS1766" s="18"/>
      <c r="JWT1766" s="18"/>
      <c r="JWU1766" s="18"/>
      <c r="JWV1766" s="18"/>
      <c r="JWW1766" s="18"/>
      <c r="JWX1766" s="18"/>
      <c r="JWY1766" s="18"/>
      <c r="JWZ1766" s="18"/>
      <c r="JXA1766" s="18"/>
      <c r="JXB1766" s="18"/>
      <c r="JXC1766" s="18"/>
      <c r="JXD1766" s="18"/>
      <c r="JXE1766" s="18"/>
      <c r="JXF1766" s="18"/>
      <c r="JXG1766" s="18"/>
      <c r="JXH1766" s="18"/>
      <c r="JXI1766" s="18"/>
      <c r="JXJ1766" s="18"/>
      <c r="JXK1766" s="18"/>
      <c r="JXL1766" s="18"/>
      <c r="JXM1766" s="18"/>
      <c r="JXN1766" s="18"/>
      <c r="JXO1766" s="18"/>
      <c r="JXP1766" s="18"/>
      <c r="JXQ1766" s="18"/>
      <c r="JXR1766" s="18"/>
      <c r="JXS1766" s="18"/>
      <c r="JXT1766" s="18"/>
      <c r="JXU1766" s="18"/>
      <c r="JXV1766" s="18"/>
      <c r="JXW1766" s="18"/>
      <c r="JXX1766" s="18"/>
      <c r="JXY1766" s="18"/>
      <c r="JXZ1766" s="18"/>
      <c r="JYA1766" s="18"/>
      <c r="JYB1766" s="18"/>
      <c r="JYC1766" s="18"/>
      <c r="JYD1766" s="18"/>
      <c r="JYE1766" s="18"/>
      <c r="JYF1766" s="18"/>
      <c r="JYG1766" s="18"/>
      <c r="JYH1766" s="18"/>
      <c r="JYI1766" s="18"/>
      <c r="JYJ1766" s="18"/>
      <c r="JYK1766" s="18"/>
      <c r="JYL1766" s="18"/>
      <c r="JYM1766" s="18"/>
      <c r="JYN1766" s="18"/>
      <c r="JYO1766" s="18"/>
      <c r="JYP1766" s="18"/>
      <c r="JYQ1766" s="18"/>
      <c r="JYR1766" s="18"/>
      <c r="JYS1766" s="18"/>
      <c r="JYT1766" s="18"/>
      <c r="JYU1766" s="18"/>
      <c r="JYV1766" s="18"/>
      <c r="JYW1766" s="18"/>
      <c r="JYX1766" s="18"/>
      <c r="JYY1766" s="18"/>
      <c r="JYZ1766" s="18"/>
      <c r="JZA1766" s="18"/>
      <c r="JZB1766" s="18"/>
      <c r="JZC1766" s="18"/>
      <c r="JZD1766" s="18"/>
      <c r="JZE1766" s="18"/>
      <c r="JZF1766" s="18"/>
      <c r="JZG1766" s="18"/>
      <c r="JZH1766" s="18"/>
      <c r="JZI1766" s="18"/>
      <c r="JZJ1766" s="18"/>
      <c r="JZK1766" s="18"/>
      <c r="JZL1766" s="18"/>
      <c r="JZM1766" s="18"/>
      <c r="JZN1766" s="18"/>
      <c r="JZO1766" s="18"/>
      <c r="JZP1766" s="18"/>
      <c r="JZQ1766" s="18"/>
      <c r="JZR1766" s="18"/>
      <c r="JZS1766" s="18"/>
      <c r="JZT1766" s="18"/>
      <c r="JZU1766" s="18"/>
      <c r="JZV1766" s="18"/>
      <c r="JZW1766" s="18"/>
      <c r="JZX1766" s="18"/>
      <c r="JZY1766" s="18"/>
      <c r="JZZ1766" s="18"/>
      <c r="KAA1766" s="18"/>
      <c r="KAB1766" s="18"/>
      <c r="KAC1766" s="18"/>
      <c r="KAD1766" s="18"/>
      <c r="KAE1766" s="18"/>
      <c r="KAF1766" s="18"/>
      <c r="KAG1766" s="18"/>
      <c r="KAH1766" s="18"/>
      <c r="KAI1766" s="18"/>
      <c r="KAJ1766" s="18"/>
      <c r="KAK1766" s="18"/>
      <c r="KAL1766" s="18"/>
      <c r="KAM1766" s="18"/>
      <c r="KAN1766" s="18"/>
      <c r="KAO1766" s="18"/>
      <c r="KAP1766" s="18"/>
      <c r="KAQ1766" s="18"/>
      <c r="KAR1766" s="18"/>
      <c r="KAS1766" s="18"/>
      <c r="KAT1766" s="18"/>
      <c r="KAU1766" s="18"/>
      <c r="KAV1766" s="18"/>
      <c r="KAW1766" s="18"/>
      <c r="KAX1766" s="18"/>
      <c r="KAY1766" s="18"/>
      <c r="KAZ1766" s="18"/>
      <c r="KBA1766" s="18"/>
      <c r="KBB1766" s="18"/>
      <c r="KBC1766" s="18"/>
      <c r="KBD1766" s="18"/>
      <c r="KBE1766" s="18"/>
      <c r="KBF1766" s="18"/>
      <c r="KBG1766" s="18"/>
      <c r="KBH1766" s="18"/>
      <c r="KBI1766" s="18"/>
      <c r="KBJ1766" s="18"/>
      <c r="KBK1766" s="18"/>
      <c r="KBL1766" s="18"/>
      <c r="KBM1766" s="18"/>
      <c r="KBN1766" s="18"/>
      <c r="KBO1766" s="18"/>
      <c r="KBP1766" s="18"/>
      <c r="KBQ1766" s="18"/>
      <c r="KBR1766" s="18"/>
      <c r="KBS1766" s="18"/>
      <c r="KBT1766" s="18"/>
      <c r="KBU1766" s="18"/>
      <c r="KBV1766" s="18"/>
      <c r="KBW1766" s="18"/>
      <c r="KBX1766" s="18"/>
      <c r="KBY1766" s="18"/>
      <c r="KBZ1766" s="18"/>
      <c r="KCA1766" s="18"/>
      <c r="KCB1766" s="18"/>
      <c r="KCC1766" s="18"/>
      <c r="KCD1766" s="18"/>
      <c r="KCE1766" s="18"/>
      <c r="KCF1766" s="18"/>
      <c r="KCG1766" s="18"/>
      <c r="KCH1766" s="18"/>
      <c r="KCI1766" s="18"/>
      <c r="KCJ1766" s="18"/>
      <c r="KCK1766" s="18"/>
      <c r="KCL1766" s="18"/>
      <c r="KCM1766" s="18"/>
      <c r="KCN1766" s="18"/>
      <c r="KCO1766" s="18"/>
      <c r="KCP1766" s="18"/>
      <c r="KCQ1766" s="18"/>
      <c r="KCR1766" s="18"/>
      <c r="KCS1766" s="18"/>
      <c r="KCT1766" s="18"/>
      <c r="KCU1766" s="18"/>
      <c r="KCV1766" s="18"/>
      <c r="KCW1766" s="18"/>
      <c r="KCX1766" s="18"/>
      <c r="KCY1766" s="18"/>
      <c r="KCZ1766" s="18"/>
      <c r="KDA1766" s="18"/>
      <c r="KDB1766" s="18"/>
      <c r="KDC1766" s="18"/>
      <c r="KDD1766" s="18"/>
      <c r="KDE1766" s="18"/>
      <c r="KDF1766" s="18"/>
      <c r="KDG1766" s="18"/>
      <c r="KDH1766" s="18"/>
      <c r="KDI1766" s="18"/>
      <c r="KDJ1766" s="18"/>
      <c r="KDK1766" s="18"/>
      <c r="KDL1766" s="18"/>
      <c r="KDM1766" s="18"/>
      <c r="KDN1766" s="18"/>
      <c r="KDO1766" s="18"/>
      <c r="KDP1766" s="18"/>
      <c r="KDQ1766" s="18"/>
      <c r="KDR1766" s="18"/>
      <c r="KDS1766" s="18"/>
      <c r="KDT1766" s="18"/>
      <c r="KDU1766" s="18"/>
      <c r="KDV1766" s="18"/>
      <c r="KDW1766" s="18"/>
      <c r="KDX1766" s="18"/>
      <c r="KDY1766" s="18"/>
      <c r="KDZ1766" s="18"/>
      <c r="KEA1766" s="18"/>
      <c r="KEB1766" s="18"/>
      <c r="KEC1766" s="18"/>
      <c r="KED1766" s="18"/>
      <c r="KEE1766" s="18"/>
      <c r="KEF1766" s="18"/>
      <c r="KEG1766" s="18"/>
      <c r="KEH1766" s="18"/>
      <c r="KEI1766" s="18"/>
      <c r="KEJ1766" s="18"/>
      <c r="KEK1766" s="18"/>
      <c r="KEL1766" s="18"/>
      <c r="KEM1766" s="18"/>
      <c r="KEN1766" s="18"/>
      <c r="KEO1766" s="18"/>
      <c r="KEP1766" s="18"/>
      <c r="KEQ1766" s="18"/>
      <c r="KER1766" s="18"/>
      <c r="KES1766" s="18"/>
      <c r="KET1766" s="18"/>
      <c r="KEU1766" s="18"/>
      <c r="KEV1766" s="18"/>
      <c r="KEW1766" s="18"/>
      <c r="KEX1766" s="18"/>
      <c r="KEY1766" s="18"/>
      <c r="KEZ1766" s="18"/>
      <c r="KFA1766" s="18"/>
      <c r="KFB1766" s="18"/>
      <c r="KFC1766" s="18"/>
      <c r="KFD1766" s="18"/>
      <c r="KFE1766" s="18"/>
      <c r="KFF1766" s="18"/>
      <c r="KFG1766" s="18"/>
      <c r="KFH1766" s="18"/>
      <c r="KFI1766" s="18"/>
      <c r="KFJ1766" s="18"/>
      <c r="KFK1766" s="18"/>
      <c r="KFL1766" s="18"/>
      <c r="KFM1766" s="18"/>
      <c r="KFN1766" s="18"/>
      <c r="KFO1766" s="18"/>
      <c r="KFP1766" s="18"/>
      <c r="KFQ1766" s="18"/>
      <c r="KFR1766" s="18"/>
      <c r="KFS1766" s="18"/>
      <c r="KFT1766" s="18"/>
      <c r="KFU1766" s="18"/>
      <c r="KFV1766" s="18"/>
      <c r="KFW1766" s="18"/>
      <c r="KFX1766" s="18"/>
      <c r="KFY1766" s="18"/>
      <c r="KFZ1766" s="18"/>
      <c r="KGA1766" s="18"/>
      <c r="KGB1766" s="18"/>
      <c r="KGC1766" s="18"/>
      <c r="KGD1766" s="18"/>
      <c r="KGE1766" s="18"/>
      <c r="KGF1766" s="18"/>
      <c r="KGG1766" s="18"/>
      <c r="KGH1766" s="18"/>
      <c r="KGI1766" s="18"/>
      <c r="KGJ1766" s="18"/>
      <c r="KGK1766" s="18"/>
      <c r="KGL1766" s="18"/>
      <c r="KGM1766" s="18"/>
      <c r="KGN1766" s="18"/>
      <c r="KGO1766" s="18"/>
      <c r="KGP1766" s="18"/>
      <c r="KGQ1766" s="18"/>
      <c r="KGR1766" s="18"/>
      <c r="KGS1766" s="18"/>
      <c r="KGT1766" s="18"/>
      <c r="KGU1766" s="18"/>
      <c r="KGV1766" s="18"/>
      <c r="KGW1766" s="18"/>
      <c r="KGX1766" s="18"/>
      <c r="KGY1766" s="18"/>
      <c r="KGZ1766" s="18"/>
      <c r="KHA1766" s="18"/>
      <c r="KHB1766" s="18"/>
      <c r="KHC1766" s="18"/>
      <c r="KHD1766" s="18"/>
      <c r="KHE1766" s="18"/>
      <c r="KHF1766" s="18"/>
      <c r="KHG1766" s="18"/>
      <c r="KHH1766" s="18"/>
      <c r="KHI1766" s="18"/>
      <c r="KHJ1766" s="18"/>
      <c r="KHK1766" s="18"/>
      <c r="KHL1766" s="18"/>
      <c r="KHM1766" s="18"/>
      <c r="KHN1766" s="18"/>
      <c r="KHO1766" s="18"/>
      <c r="KHP1766" s="18"/>
      <c r="KHQ1766" s="18"/>
      <c r="KHR1766" s="18"/>
      <c r="KHS1766" s="18"/>
      <c r="KHT1766" s="18"/>
      <c r="KHU1766" s="18"/>
      <c r="KHV1766" s="18"/>
      <c r="KHW1766" s="18"/>
      <c r="KHX1766" s="18"/>
      <c r="KHY1766" s="18"/>
      <c r="KHZ1766" s="18"/>
      <c r="KIA1766" s="18"/>
      <c r="KIB1766" s="18"/>
      <c r="KIC1766" s="18"/>
      <c r="KID1766" s="18"/>
      <c r="KIE1766" s="18"/>
      <c r="KIF1766" s="18"/>
      <c r="KIG1766" s="18"/>
      <c r="KIH1766" s="18"/>
      <c r="KII1766" s="18"/>
      <c r="KIJ1766" s="18"/>
      <c r="KIK1766" s="18"/>
      <c r="KIL1766" s="18"/>
      <c r="KIM1766" s="18"/>
      <c r="KIN1766" s="18"/>
      <c r="KIO1766" s="18"/>
      <c r="KIP1766" s="18"/>
      <c r="KIQ1766" s="18"/>
      <c r="KIR1766" s="18"/>
      <c r="KIS1766" s="18"/>
      <c r="KIT1766" s="18"/>
      <c r="KIU1766" s="18"/>
      <c r="KIV1766" s="18"/>
      <c r="KIW1766" s="18"/>
      <c r="KIX1766" s="18"/>
      <c r="KIY1766" s="18"/>
      <c r="KIZ1766" s="18"/>
      <c r="KJA1766" s="18"/>
      <c r="KJB1766" s="18"/>
      <c r="KJC1766" s="18"/>
      <c r="KJD1766" s="18"/>
      <c r="KJE1766" s="18"/>
      <c r="KJF1766" s="18"/>
      <c r="KJG1766" s="18"/>
      <c r="KJH1766" s="18"/>
      <c r="KJI1766" s="18"/>
      <c r="KJJ1766" s="18"/>
      <c r="KJK1766" s="18"/>
      <c r="KJL1766" s="18"/>
      <c r="KJM1766" s="18"/>
      <c r="KJN1766" s="18"/>
      <c r="KJO1766" s="18"/>
      <c r="KJP1766" s="18"/>
      <c r="KJQ1766" s="18"/>
      <c r="KJR1766" s="18"/>
      <c r="KJS1766" s="18"/>
      <c r="KJT1766" s="18"/>
      <c r="KJU1766" s="18"/>
      <c r="KJV1766" s="18"/>
      <c r="KJW1766" s="18"/>
      <c r="KJX1766" s="18"/>
      <c r="KJY1766" s="18"/>
      <c r="KJZ1766" s="18"/>
      <c r="KKA1766" s="18"/>
      <c r="KKB1766" s="18"/>
      <c r="KKC1766" s="18"/>
      <c r="KKD1766" s="18"/>
      <c r="KKE1766" s="18"/>
      <c r="KKF1766" s="18"/>
      <c r="KKG1766" s="18"/>
      <c r="KKH1766" s="18"/>
      <c r="KKI1766" s="18"/>
      <c r="KKJ1766" s="18"/>
      <c r="KKK1766" s="18"/>
      <c r="KKL1766" s="18"/>
      <c r="KKM1766" s="18"/>
      <c r="KKN1766" s="18"/>
      <c r="KKO1766" s="18"/>
      <c r="KKP1766" s="18"/>
      <c r="KKQ1766" s="18"/>
      <c r="KKR1766" s="18"/>
      <c r="KKS1766" s="18"/>
      <c r="KKT1766" s="18"/>
      <c r="KKU1766" s="18"/>
      <c r="KKV1766" s="18"/>
      <c r="KKW1766" s="18"/>
      <c r="KKX1766" s="18"/>
      <c r="KKY1766" s="18"/>
      <c r="KKZ1766" s="18"/>
      <c r="KLA1766" s="18"/>
      <c r="KLB1766" s="18"/>
      <c r="KLC1766" s="18"/>
      <c r="KLD1766" s="18"/>
      <c r="KLE1766" s="18"/>
      <c r="KLF1766" s="18"/>
      <c r="KLG1766" s="18"/>
      <c r="KLH1766" s="18"/>
      <c r="KLI1766" s="18"/>
      <c r="KLJ1766" s="18"/>
      <c r="KLK1766" s="18"/>
      <c r="KLL1766" s="18"/>
      <c r="KLM1766" s="18"/>
      <c r="KLN1766" s="18"/>
      <c r="KLO1766" s="18"/>
      <c r="KLP1766" s="18"/>
      <c r="KLQ1766" s="18"/>
      <c r="KLR1766" s="18"/>
      <c r="KLS1766" s="18"/>
      <c r="KLT1766" s="18"/>
      <c r="KLU1766" s="18"/>
      <c r="KLV1766" s="18"/>
      <c r="KLW1766" s="18"/>
      <c r="KLX1766" s="18"/>
      <c r="KLY1766" s="18"/>
      <c r="KLZ1766" s="18"/>
      <c r="KMA1766" s="18"/>
      <c r="KMB1766" s="18"/>
      <c r="KMC1766" s="18"/>
      <c r="KMD1766" s="18"/>
      <c r="KME1766" s="18"/>
      <c r="KMF1766" s="18"/>
      <c r="KMG1766" s="18"/>
      <c r="KMH1766" s="18"/>
      <c r="KMI1766" s="18"/>
      <c r="KMJ1766" s="18"/>
      <c r="KMK1766" s="18"/>
      <c r="KML1766" s="18"/>
      <c r="KMM1766" s="18"/>
      <c r="KMN1766" s="18"/>
      <c r="KMO1766" s="18"/>
      <c r="KMP1766" s="18"/>
      <c r="KMQ1766" s="18"/>
      <c r="KMR1766" s="18"/>
      <c r="KMS1766" s="18"/>
      <c r="KMT1766" s="18"/>
      <c r="KMU1766" s="18"/>
      <c r="KMV1766" s="18"/>
      <c r="KMW1766" s="18"/>
      <c r="KMX1766" s="18"/>
      <c r="KMY1766" s="18"/>
      <c r="KMZ1766" s="18"/>
      <c r="KNA1766" s="18"/>
      <c r="KNB1766" s="18"/>
      <c r="KNC1766" s="18"/>
      <c r="KND1766" s="18"/>
      <c r="KNE1766" s="18"/>
      <c r="KNF1766" s="18"/>
      <c r="KNG1766" s="18"/>
      <c r="KNH1766" s="18"/>
      <c r="KNI1766" s="18"/>
      <c r="KNJ1766" s="18"/>
      <c r="KNK1766" s="18"/>
      <c r="KNL1766" s="18"/>
      <c r="KNM1766" s="18"/>
      <c r="KNN1766" s="18"/>
      <c r="KNO1766" s="18"/>
      <c r="KNP1766" s="18"/>
      <c r="KNQ1766" s="18"/>
      <c r="KNR1766" s="18"/>
      <c r="KNS1766" s="18"/>
      <c r="KNT1766" s="18"/>
      <c r="KNU1766" s="18"/>
      <c r="KNV1766" s="18"/>
      <c r="KNW1766" s="18"/>
      <c r="KNX1766" s="18"/>
      <c r="KNY1766" s="18"/>
      <c r="KNZ1766" s="18"/>
      <c r="KOA1766" s="18"/>
      <c r="KOB1766" s="18"/>
      <c r="KOC1766" s="18"/>
      <c r="KOD1766" s="18"/>
      <c r="KOE1766" s="18"/>
      <c r="KOF1766" s="18"/>
      <c r="KOG1766" s="18"/>
      <c r="KOH1766" s="18"/>
      <c r="KOI1766" s="18"/>
      <c r="KOJ1766" s="18"/>
      <c r="KOK1766" s="18"/>
      <c r="KOL1766" s="18"/>
      <c r="KOM1766" s="18"/>
      <c r="KON1766" s="18"/>
      <c r="KOO1766" s="18"/>
      <c r="KOP1766" s="18"/>
      <c r="KOQ1766" s="18"/>
      <c r="KOR1766" s="18"/>
      <c r="KOS1766" s="18"/>
      <c r="KOT1766" s="18"/>
      <c r="KOU1766" s="18"/>
      <c r="KOV1766" s="18"/>
      <c r="KOW1766" s="18"/>
      <c r="KOX1766" s="18"/>
      <c r="KOY1766" s="18"/>
      <c r="KOZ1766" s="18"/>
      <c r="KPA1766" s="18"/>
      <c r="KPB1766" s="18"/>
      <c r="KPC1766" s="18"/>
      <c r="KPD1766" s="18"/>
      <c r="KPE1766" s="18"/>
      <c r="KPF1766" s="18"/>
      <c r="KPG1766" s="18"/>
      <c r="KPH1766" s="18"/>
      <c r="KPI1766" s="18"/>
      <c r="KPJ1766" s="18"/>
      <c r="KPK1766" s="18"/>
      <c r="KPL1766" s="18"/>
      <c r="KPM1766" s="18"/>
      <c r="KPN1766" s="18"/>
      <c r="KPO1766" s="18"/>
      <c r="KPP1766" s="18"/>
      <c r="KPQ1766" s="18"/>
      <c r="KPR1766" s="18"/>
      <c r="KPS1766" s="18"/>
      <c r="KPT1766" s="18"/>
      <c r="KPU1766" s="18"/>
      <c r="KPV1766" s="18"/>
      <c r="KPW1766" s="18"/>
      <c r="KPX1766" s="18"/>
      <c r="KPY1766" s="18"/>
      <c r="KPZ1766" s="18"/>
      <c r="KQA1766" s="18"/>
      <c r="KQB1766" s="18"/>
      <c r="KQC1766" s="18"/>
      <c r="KQD1766" s="18"/>
      <c r="KQE1766" s="18"/>
      <c r="KQF1766" s="18"/>
      <c r="KQG1766" s="18"/>
      <c r="KQH1766" s="18"/>
      <c r="KQI1766" s="18"/>
      <c r="KQJ1766" s="18"/>
      <c r="KQK1766" s="18"/>
      <c r="KQL1766" s="18"/>
      <c r="KQM1766" s="18"/>
      <c r="KQN1766" s="18"/>
      <c r="KQO1766" s="18"/>
      <c r="KQP1766" s="18"/>
      <c r="KQQ1766" s="18"/>
      <c r="KQR1766" s="18"/>
      <c r="KQS1766" s="18"/>
      <c r="KQT1766" s="18"/>
      <c r="KQU1766" s="18"/>
      <c r="KQV1766" s="18"/>
      <c r="KQW1766" s="18"/>
      <c r="KQX1766" s="18"/>
      <c r="KQY1766" s="18"/>
      <c r="KQZ1766" s="18"/>
      <c r="KRA1766" s="18"/>
      <c r="KRB1766" s="18"/>
      <c r="KRC1766" s="18"/>
      <c r="KRD1766" s="18"/>
      <c r="KRE1766" s="18"/>
      <c r="KRF1766" s="18"/>
      <c r="KRG1766" s="18"/>
      <c r="KRH1766" s="18"/>
      <c r="KRI1766" s="18"/>
      <c r="KRJ1766" s="18"/>
      <c r="KRK1766" s="18"/>
      <c r="KRL1766" s="18"/>
      <c r="KRM1766" s="18"/>
      <c r="KRN1766" s="18"/>
      <c r="KRO1766" s="18"/>
      <c r="KRP1766" s="18"/>
      <c r="KRQ1766" s="18"/>
      <c r="KRR1766" s="18"/>
      <c r="KRS1766" s="18"/>
      <c r="KRT1766" s="18"/>
      <c r="KRU1766" s="18"/>
      <c r="KRV1766" s="18"/>
      <c r="KRW1766" s="18"/>
      <c r="KRX1766" s="18"/>
      <c r="KRY1766" s="18"/>
      <c r="KRZ1766" s="18"/>
      <c r="KSA1766" s="18"/>
      <c r="KSB1766" s="18"/>
      <c r="KSC1766" s="18"/>
      <c r="KSD1766" s="18"/>
      <c r="KSE1766" s="18"/>
      <c r="KSF1766" s="18"/>
      <c r="KSG1766" s="18"/>
      <c r="KSH1766" s="18"/>
      <c r="KSI1766" s="18"/>
      <c r="KSJ1766" s="18"/>
      <c r="KSK1766" s="18"/>
      <c r="KSL1766" s="18"/>
      <c r="KSM1766" s="18"/>
      <c r="KSN1766" s="18"/>
      <c r="KSO1766" s="18"/>
      <c r="KSP1766" s="18"/>
      <c r="KSQ1766" s="18"/>
      <c r="KSR1766" s="18"/>
      <c r="KSS1766" s="18"/>
      <c r="KST1766" s="18"/>
      <c r="KSU1766" s="18"/>
      <c r="KSV1766" s="18"/>
      <c r="KSW1766" s="18"/>
      <c r="KSX1766" s="18"/>
      <c r="KSY1766" s="18"/>
      <c r="KSZ1766" s="18"/>
      <c r="KTA1766" s="18"/>
      <c r="KTB1766" s="18"/>
      <c r="KTC1766" s="18"/>
      <c r="KTD1766" s="18"/>
      <c r="KTE1766" s="18"/>
      <c r="KTF1766" s="18"/>
      <c r="KTG1766" s="18"/>
      <c r="KTH1766" s="18"/>
      <c r="KTI1766" s="18"/>
      <c r="KTJ1766" s="18"/>
      <c r="KTK1766" s="18"/>
      <c r="KTL1766" s="18"/>
      <c r="KTM1766" s="18"/>
      <c r="KTN1766" s="18"/>
      <c r="KTO1766" s="18"/>
      <c r="KTP1766" s="18"/>
      <c r="KTQ1766" s="18"/>
      <c r="KTR1766" s="18"/>
      <c r="KTS1766" s="18"/>
      <c r="KTT1766" s="18"/>
      <c r="KTU1766" s="18"/>
      <c r="KTV1766" s="18"/>
      <c r="KTW1766" s="18"/>
      <c r="KTX1766" s="18"/>
      <c r="KTY1766" s="18"/>
      <c r="KTZ1766" s="18"/>
      <c r="KUA1766" s="18"/>
      <c r="KUB1766" s="18"/>
      <c r="KUC1766" s="18"/>
      <c r="KUD1766" s="18"/>
      <c r="KUE1766" s="18"/>
      <c r="KUF1766" s="18"/>
      <c r="KUG1766" s="18"/>
      <c r="KUH1766" s="18"/>
      <c r="KUI1766" s="18"/>
      <c r="KUJ1766" s="18"/>
      <c r="KUK1766" s="18"/>
      <c r="KUL1766" s="18"/>
      <c r="KUM1766" s="18"/>
      <c r="KUN1766" s="18"/>
      <c r="KUO1766" s="18"/>
      <c r="KUP1766" s="18"/>
      <c r="KUQ1766" s="18"/>
      <c r="KUR1766" s="18"/>
      <c r="KUS1766" s="18"/>
      <c r="KUT1766" s="18"/>
      <c r="KUU1766" s="18"/>
      <c r="KUV1766" s="18"/>
      <c r="KUW1766" s="18"/>
      <c r="KUX1766" s="18"/>
      <c r="KUY1766" s="18"/>
      <c r="KUZ1766" s="18"/>
      <c r="KVA1766" s="18"/>
      <c r="KVB1766" s="18"/>
      <c r="KVC1766" s="18"/>
      <c r="KVD1766" s="18"/>
      <c r="KVE1766" s="18"/>
      <c r="KVF1766" s="18"/>
      <c r="KVG1766" s="18"/>
      <c r="KVH1766" s="18"/>
      <c r="KVI1766" s="18"/>
      <c r="KVJ1766" s="18"/>
      <c r="KVK1766" s="18"/>
      <c r="KVL1766" s="18"/>
      <c r="KVM1766" s="18"/>
      <c r="KVN1766" s="18"/>
      <c r="KVO1766" s="18"/>
      <c r="KVP1766" s="18"/>
      <c r="KVQ1766" s="18"/>
      <c r="KVR1766" s="18"/>
      <c r="KVS1766" s="18"/>
      <c r="KVT1766" s="18"/>
      <c r="KVU1766" s="18"/>
      <c r="KVV1766" s="18"/>
      <c r="KVW1766" s="18"/>
      <c r="KVX1766" s="18"/>
      <c r="KVY1766" s="18"/>
      <c r="KVZ1766" s="18"/>
      <c r="KWA1766" s="18"/>
      <c r="KWB1766" s="18"/>
      <c r="KWC1766" s="18"/>
      <c r="KWD1766" s="18"/>
      <c r="KWE1766" s="18"/>
      <c r="KWF1766" s="18"/>
      <c r="KWG1766" s="18"/>
      <c r="KWH1766" s="18"/>
      <c r="KWI1766" s="18"/>
      <c r="KWJ1766" s="18"/>
      <c r="KWK1766" s="18"/>
      <c r="KWL1766" s="18"/>
      <c r="KWM1766" s="18"/>
      <c r="KWN1766" s="18"/>
      <c r="KWO1766" s="18"/>
      <c r="KWP1766" s="18"/>
      <c r="KWQ1766" s="18"/>
      <c r="KWR1766" s="18"/>
      <c r="KWS1766" s="18"/>
      <c r="KWT1766" s="18"/>
      <c r="KWU1766" s="18"/>
      <c r="KWV1766" s="18"/>
      <c r="KWW1766" s="18"/>
      <c r="KWX1766" s="18"/>
      <c r="KWY1766" s="18"/>
      <c r="KWZ1766" s="18"/>
      <c r="KXA1766" s="18"/>
      <c r="KXB1766" s="18"/>
      <c r="KXC1766" s="18"/>
      <c r="KXD1766" s="18"/>
      <c r="KXE1766" s="18"/>
      <c r="KXF1766" s="18"/>
      <c r="KXG1766" s="18"/>
      <c r="KXH1766" s="18"/>
      <c r="KXI1766" s="18"/>
      <c r="KXJ1766" s="18"/>
      <c r="KXK1766" s="18"/>
      <c r="KXL1766" s="18"/>
      <c r="KXM1766" s="18"/>
      <c r="KXN1766" s="18"/>
      <c r="KXO1766" s="18"/>
      <c r="KXP1766" s="18"/>
      <c r="KXQ1766" s="18"/>
      <c r="KXR1766" s="18"/>
      <c r="KXS1766" s="18"/>
      <c r="KXT1766" s="18"/>
      <c r="KXU1766" s="18"/>
      <c r="KXV1766" s="18"/>
      <c r="KXW1766" s="18"/>
      <c r="KXX1766" s="18"/>
      <c r="KXY1766" s="18"/>
      <c r="KXZ1766" s="18"/>
      <c r="KYA1766" s="18"/>
      <c r="KYB1766" s="18"/>
      <c r="KYC1766" s="18"/>
      <c r="KYD1766" s="18"/>
      <c r="KYE1766" s="18"/>
      <c r="KYF1766" s="18"/>
      <c r="KYG1766" s="18"/>
      <c r="KYH1766" s="18"/>
      <c r="KYI1766" s="18"/>
      <c r="KYJ1766" s="18"/>
      <c r="KYK1766" s="18"/>
      <c r="KYL1766" s="18"/>
      <c r="KYM1766" s="18"/>
      <c r="KYN1766" s="18"/>
      <c r="KYO1766" s="18"/>
      <c r="KYP1766" s="18"/>
      <c r="KYQ1766" s="18"/>
      <c r="KYR1766" s="18"/>
      <c r="KYS1766" s="18"/>
      <c r="KYT1766" s="18"/>
      <c r="KYU1766" s="18"/>
      <c r="KYV1766" s="18"/>
      <c r="KYW1766" s="18"/>
      <c r="KYX1766" s="18"/>
      <c r="KYY1766" s="18"/>
      <c r="KYZ1766" s="18"/>
      <c r="KZA1766" s="18"/>
      <c r="KZB1766" s="18"/>
      <c r="KZC1766" s="18"/>
      <c r="KZD1766" s="18"/>
      <c r="KZE1766" s="18"/>
      <c r="KZF1766" s="18"/>
      <c r="KZG1766" s="18"/>
      <c r="KZH1766" s="18"/>
      <c r="KZI1766" s="18"/>
      <c r="KZJ1766" s="18"/>
      <c r="KZK1766" s="18"/>
      <c r="KZL1766" s="18"/>
      <c r="KZM1766" s="18"/>
      <c r="KZN1766" s="18"/>
      <c r="KZO1766" s="18"/>
      <c r="KZP1766" s="18"/>
      <c r="KZQ1766" s="18"/>
      <c r="KZR1766" s="18"/>
      <c r="KZS1766" s="18"/>
      <c r="KZT1766" s="18"/>
      <c r="KZU1766" s="18"/>
      <c r="KZV1766" s="18"/>
      <c r="KZW1766" s="18"/>
      <c r="KZX1766" s="18"/>
      <c r="KZY1766" s="18"/>
      <c r="KZZ1766" s="18"/>
      <c r="LAA1766" s="18"/>
      <c r="LAB1766" s="18"/>
      <c r="LAC1766" s="18"/>
      <c r="LAD1766" s="18"/>
      <c r="LAE1766" s="18"/>
      <c r="LAF1766" s="18"/>
      <c r="LAG1766" s="18"/>
      <c r="LAH1766" s="18"/>
      <c r="LAI1766" s="18"/>
      <c r="LAJ1766" s="18"/>
      <c r="LAK1766" s="18"/>
      <c r="LAL1766" s="18"/>
      <c r="LAM1766" s="18"/>
      <c r="LAN1766" s="18"/>
      <c r="LAO1766" s="18"/>
      <c r="LAP1766" s="18"/>
      <c r="LAQ1766" s="18"/>
      <c r="LAR1766" s="18"/>
      <c r="LAS1766" s="18"/>
      <c r="LAT1766" s="18"/>
      <c r="LAU1766" s="18"/>
      <c r="LAV1766" s="18"/>
      <c r="LAW1766" s="18"/>
      <c r="LAX1766" s="18"/>
      <c r="LAY1766" s="18"/>
      <c r="LAZ1766" s="18"/>
      <c r="LBA1766" s="18"/>
      <c r="LBB1766" s="18"/>
      <c r="LBC1766" s="18"/>
      <c r="LBD1766" s="18"/>
      <c r="LBE1766" s="18"/>
      <c r="LBF1766" s="18"/>
      <c r="LBG1766" s="18"/>
      <c r="LBH1766" s="18"/>
      <c r="LBI1766" s="18"/>
      <c r="LBJ1766" s="18"/>
      <c r="LBK1766" s="18"/>
      <c r="LBL1766" s="18"/>
      <c r="LBM1766" s="18"/>
      <c r="LBN1766" s="18"/>
      <c r="LBO1766" s="18"/>
      <c r="LBP1766" s="18"/>
      <c r="LBQ1766" s="18"/>
      <c r="LBR1766" s="18"/>
      <c r="LBS1766" s="18"/>
      <c r="LBT1766" s="18"/>
      <c r="LBU1766" s="18"/>
      <c r="LBV1766" s="18"/>
      <c r="LBW1766" s="18"/>
      <c r="LBX1766" s="18"/>
      <c r="LBY1766" s="18"/>
      <c r="LBZ1766" s="18"/>
      <c r="LCA1766" s="18"/>
      <c r="LCB1766" s="18"/>
      <c r="LCC1766" s="18"/>
      <c r="LCD1766" s="18"/>
      <c r="LCE1766" s="18"/>
      <c r="LCF1766" s="18"/>
      <c r="LCG1766" s="18"/>
      <c r="LCH1766" s="18"/>
      <c r="LCI1766" s="18"/>
      <c r="LCJ1766" s="18"/>
      <c r="LCK1766" s="18"/>
      <c r="LCL1766" s="18"/>
      <c r="LCM1766" s="18"/>
      <c r="LCN1766" s="18"/>
      <c r="LCO1766" s="18"/>
      <c r="LCP1766" s="18"/>
      <c r="LCQ1766" s="18"/>
      <c r="LCR1766" s="18"/>
      <c r="LCS1766" s="18"/>
      <c r="LCT1766" s="18"/>
      <c r="LCU1766" s="18"/>
      <c r="LCV1766" s="18"/>
      <c r="LCW1766" s="18"/>
      <c r="LCX1766" s="18"/>
      <c r="LCY1766" s="18"/>
      <c r="LCZ1766" s="18"/>
      <c r="LDA1766" s="18"/>
      <c r="LDB1766" s="18"/>
      <c r="LDC1766" s="18"/>
      <c r="LDD1766" s="18"/>
      <c r="LDE1766" s="18"/>
      <c r="LDF1766" s="18"/>
      <c r="LDG1766" s="18"/>
      <c r="LDH1766" s="18"/>
      <c r="LDI1766" s="18"/>
      <c r="LDJ1766" s="18"/>
      <c r="LDK1766" s="18"/>
      <c r="LDL1766" s="18"/>
      <c r="LDM1766" s="18"/>
      <c r="LDN1766" s="18"/>
      <c r="LDO1766" s="18"/>
      <c r="LDP1766" s="18"/>
      <c r="LDQ1766" s="18"/>
      <c r="LDR1766" s="18"/>
      <c r="LDS1766" s="18"/>
      <c r="LDT1766" s="18"/>
      <c r="LDU1766" s="18"/>
      <c r="LDV1766" s="18"/>
      <c r="LDW1766" s="18"/>
      <c r="LDX1766" s="18"/>
      <c r="LDY1766" s="18"/>
      <c r="LDZ1766" s="18"/>
      <c r="LEA1766" s="18"/>
      <c r="LEB1766" s="18"/>
      <c r="LEC1766" s="18"/>
      <c r="LED1766" s="18"/>
      <c r="LEE1766" s="18"/>
      <c r="LEF1766" s="18"/>
      <c r="LEG1766" s="18"/>
      <c r="LEH1766" s="18"/>
      <c r="LEI1766" s="18"/>
      <c r="LEJ1766" s="18"/>
      <c r="LEK1766" s="18"/>
      <c r="LEL1766" s="18"/>
      <c r="LEM1766" s="18"/>
      <c r="LEN1766" s="18"/>
      <c r="LEO1766" s="18"/>
      <c r="LEP1766" s="18"/>
      <c r="LEQ1766" s="18"/>
      <c r="LER1766" s="18"/>
      <c r="LES1766" s="18"/>
      <c r="LET1766" s="18"/>
      <c r="LEU1766" s="18"/>
      <c r="LEV1766" s="18"/>
      <c r="LEW1766" s="18"/>
      <c r="LEX1766" s="18"/>
      <c r="LEY1766" s="18"/>
      <c r="LEZ1766" s="18"/>
      <c r="LFA1766" s="18"/>
      <c r="LFB1766" s="18"/>
      <c r="LFC1766" s="18"/>
      <c r="LFD1766" s="18"/>
      <c r="LFE1766" s="18"/>
      <c r="LFF1766" s="18"/>
      <c r="LFG1766" s="18"/>
      <c r="LFH1766" s="18"/>
      <c r="LFI1766" s="18"/>
      <c r="LFJ1766" s="18"/>
      <c r="LFK1766" s="18"/>
      <c r="LFL1766" s="18"/>
      <c r="LFM1766" s="18"/>
      <c r="LFN1766" s="18"/>
      <c r="LFO1766" s="18"/>
      <c r="LFP1766" s="18"/>
      <c r="LFQ1766" s="18"/>
      <c r="LFR1766" s="18"/>
      <c r="LFS1766" s="18"/>
      <c r="LFT1766" s="18"/>
      <c r="LFU1766" s="18"/>
      <c r="LFV1766" s="18"/>
      <c r="LFW1766" s="18"/>
      <c r="LFX1766" s="18"/>
      <c r="LFY1766" s="18"/>
      <c r="LFZ1766" s="18"/>
      <c r="LGA1766" s="18"/>
      <c r="LGB1766" s="18"/>
      <c r="LGC1766" s="18"/>
      <c r="LGD1766" s="18"/>
      <c r="LGE1766" s="18"/>
      <c r="LGF1766" s="18"/>
      <c r="LGG1766" s="18"/>
      <c r="LGH1766" s="18"/>
      <c r="LGI1766" s="18"/>
      <c r="LGJ1766" s="18"/>
      <c r="LGK1766" s="18"/>
      <c r="LGL1766" s="18"/>
      <c r="LGM1766" s="18"/>
      <c r="LGN1766" s="18"/>
      <c r="LGO1766" s="18"/>
      <c r="LGP1766" s="18"/>
      <c r="LGQ1766" s="18"/>
      <c r="LGR1766" s="18"/>
      <c r="LGS1766" s="18"/>
      <c r="LGT1766" s="18"/>
      <c r="LGU1766" s="18"/>
      <c r="LGV1766" s="18"/>
      <c r="LGW1766" s="18"/>
      <c r="LGX1766" s="18"/>
      <c r="LGY1766" s="18"/>
      <c r="LGZ1766" s="18"/>
      <c r="LHA1766" s="18"/>
      <c r="LHB1766" s="18"/>
      <c r="LHC1766" s="18"/>
      <c r="LHD1766" s="18"/>
      <c r="LHE1766" s="18"/>
      <c r="LHF1766" s="18"/>
      <c r="LHG1766" s="18"/>
      <c r="LHH1766" s="18"/>
      <c r="LHI1766" s="18"/>
      <c r="LHJ1766" s="18"/>
      <c r="LHK1766" s="18"/>
      <c r="LHL1766" s="18"/>
      <c r="LHM1766" s="18"/>
      <c r="LHN1766" s="18"/>
      <c r="LHO1766" s="18"/>
      <c r="LHP1766" s="18"/>
      <c r="LHQ1766" s="18"/>
      <c r="LHR1766" s="18"/>
      <c r="LHS1766" s="18"/>
      <c r="LHT1766" s="18"/>
      <c r="LHU1766" s="18"/>
      <c r="LHV1766" s="18"/>
      <c r="LHW1766" s="18"/>
      <c r="LHX1766" s="18"/>
      <c r="LHY1766" s="18"/>
      <c r="LHZ1766" s="18"/>
      <c r="LIA1766" s="18"/>
      <c r="LIB1766" s="18"/>
      <c r="LIC1766" s="18"/>
      <c r="LID1766" s="18"/>
      <c r="LIE1766" s="18"/>
      <c r="LIF1766" s="18"/>
      <c r="LIG1766" s="18"/>
      <c r="LIH1766" s="18"/>
      <c r="LII1766" s="18"/>
      <c r="LIJ1766" s="18"/>
      <c r="LIK1766" s="18"/>
      <c r="LIL1766" s="18"/>
      <c r="LIM1766" s="18"/>
      <c r="LIN1766" s="18"/>
      <c r="LIO1766" s="18"/>
      <c r="LIP1766" s="18"/>
      <c r="LIQ1766" s="18"/>
      <c r="LIR1766" s="18"/>
      <c r="LIS1766" s="18"/>
      <c r="LIT1766" s="18"/>
      <c r="LIU1766" s="18"/>
      <c r="LIV1766" s="18"/>
      <c r="LIW1766" s="18"/>
      <c r="LIX1766" s="18"/>
      <c r="LIY1766" s="18"/>
      <c r="LIZ1766" s="18"/>
      <c r="LJA1766" s="18"/>
      <c r="LJB1766" s="18"/>
      <c r="LJC1766" s="18"/>
      <c r="LJD1766" s="18"/>
      <c r="LJE1766" s="18"/>
      <c r="LJF1766" s="18"/>
      <c r="LJG1766" s="18"/>
      <c r="LJH1766" s="18"/>
      <c r="LJI1766" s="18"/>
      <c r="LJJ1766" s="18"/>
      <c r="LJK1766" s="18"/>
      <c r="LJL1766" s="18"/>
      <c r="LJM1766" s="18"/>
      <c r="LJN1766" s="18"/>
      <c r="LJO1766" s="18"/>
      <c r="LJP1766" s="18"/>
      <c r="LJQ1766" s="18"/>
      <c r="LJR1766" s="18"/>
      <c r="LJS1766" s="18"/>
      <c r="LJT1766" s="18"/>
      <c r="LJU1766" s="18"/>
      <c r="LJV1766" s="18"/>
      <c r="LJW1766" s="18"/>
      <c r="LJX1766" s="18"/>
      <c r="LJY1766" s="18"/>
      <c r="LJZ1766" s="18"/>
      <c r="LKA1766" s="18"/>
      <c r="LKB1766" s="18"/>
      <c r="LKC1766" s="18"/>
      <c r="LKD1766" s="18"/>
      <c r="LKE1766" s="18"/>
      <c r="LKF1766" s="18"/>
      <c r="LKG1766" s="18"/>
      <c r="LKH1766" s="18"/>
      <c r="LKI1766" s="18"/>
      <c r="LKJ1766" s="18"/>
      <c r="LKK1766" s="18"/>
      <c r="LKL1766" s="18"/>
      <c r="LKM1766" s="18"/>
      <c r="LKN1766" s="18"/>
      <c r="LKO1766" s="18"/>
      <c r="LKP1766" s="18"/>
      <c r="LKQ1766" s="18"/>
      <c r="LKR1766" s="18"/>
      <c r="LKS1766" s="18"/>
      <c r="LKT1766" s="18"/>
      <c r="LKU1766" s="18"/>
      <c r="LKV1766" s="18"/>
      <c r="LKW1766" s="18"/>
      <c r="LKX1766" s="18"/>
      <c r="LKY1766" s="18"/>
      <c r="LKZ1766" s="18"/>
      <c r="LLA1766" s="18"/>
      <c r="LLB1766" s="18"/>
      <c r="LLC1766" s="18"/>
      <c r="LLD1766" s="18"/>
      <c r="LLE1766" s="18"/>
      <c r="LLF1766" s="18"/>
      <c r="LLG1766" s="18"/>
      <c r="LLH1766" s="18"/>
      <c r="LLI1766" s="18"/>
      <c r="LLJ1766" s="18"/>
      <c r="LLK1766" s="18"/>
      <c r="LLL1766" s="18"/>
      <c r="LLM1766" s="18"/>
      <c r="LLN1766" s="18"/>
      <c r="LLO1766" s="18"/>
      <c r="LLP1766" s="18"/>
      <c r="LLQ1766" s="18"/>
      <c r="LLR1766" s="18"/>
      <c r="LLS1766" s="18"/>
      <c r="LLT1766" s="18"/>
      <c r="LLU1766" s="18"/>
      <c r="LLV1766" s="18"/>
      <c r="LLW1766" s="18"/>
      <c r="LLX1766" s="18"/>
      <c r="LLY1766" s="18"/>
      <c r="LLZ1766" s="18"/>
      <c r="LMA1766" s="18"/>
      <c r="LMB1766" s="18"/>
      <c r="LMC1766" s="18"/>
      <c r="LMD1766" s="18"/>
      <c r="LME1766" s="18"/>
      <c r="LMF1766" s="18"/>
      <c r="LMG1766" s="18"/>
      <c r="LMH1766" s="18"/>
      <c r="LMI1766" s="18"/>
      <c r="LMJ1766" s="18"/>
      <c r="LMK1766" s="18"/>
      <c r="LML1766" s="18"/>
      <c r="LMM1766" s="18"/>
      <c r="LMN1766" s="18"/>
      <c r="LMO1766" s="18"/>
      <c r="LMP1766" s="18"/>
      <c r="LMQ1766" s="18"/>
      <c r="LMR1766" s="18"/>
      <c r="LMS1766" s="18"/>
      <c r="LMT1766" s="18"/>
      <c r="LMU1766" s="18"/>
      <c r="LMV1766" s="18"/>
      <c r="LMW1766" s="18"/>
      <c r="LMX1766" s="18"/>
      <c r="LMY1766" s="18"/>
      <c r="LMZ1766" s="18"/>
      <c r="LNA1766" s="18"/>
      <c r="LNB1766" s="18"/>
      <c r="LNC1766" s="18"/>
      <c r="LND1766" s="18"/>
      <c r="LNE1766" s="18"/>
      <c r="LNF1766" s="18"/>
      <c r="LNG1766" s="18"/>
      <c r="LNH1766" s="18"/>
      <c r="LNI1766" s="18"/>
      <c r="LNJ1766" s="18"/>
      <c r="LNK1766" s="18"/>
      <c r="LNL1766" s="18"/>
      <c r="LNM1766" s="18"/>
      <c r="LNN1766" s="18"/>
      <c r="LNO1766" s="18"/>
      <c r="LNP1766" s="18"/>
      <c r="LNQ1766" s="18"/>
      <c r="LNR1766" s="18"/>
      <c r="LNS1766" s="18"/>
      <c r="LNT1766" s="18"/>
      <c r="LNU1766" s="18"/>
      <c r="LNV1766" s="18"/>
      <c r="LNW1766" s="18"/>
      <c r="LNX1766" s="18"/>
      <c r="LNY1766" s="18"/>
      <c r="LNZ1766" s="18"/>
      <c r="LOA1766" s="18"/>
      <c r="LOB1766" s="18"/>
      <c r="LOC1766" s="18"/>
      <c r="LOD1766" s="18"/>
      <c r="LOE1766" s="18"/>
      <c r="LOF1766" s="18"/>
      <c r="LOG1766" s="18"/>
      <c r="LOH1766" s="18"/>
      <c r="LOI1766" s="18"/>
      <c r="LOJ1766" s="18"/>
      <c r="LOK1766" s="18"/>
      <c r="LOL1766" s="18"/>
      <c r="LOM1766" s="18"/>
      <c r="LON1766" s="18"/>
      <c r="LOO1766" s="18"/>
      <c r="LOP1766" s="18"/>
      <c r="LOQ1766" s="18"/>
      <c r="LOR1766" s="18"/>
      <c r="LOS1766" s="18"/>
      <c r="LOT1766" s="18"/>
      <c r="LOU1766" s="18"/>
      <c r="LOV1766" s="18"/>
      <c r="LOW1766" s="18"/>
      <c r="LOX1766" s="18"/>
      <c r="LOY1766" s="18"/>
      <c r="LOZ1766" s="18"/>
      <c r="LPA1766" s="18"/>
      <c r="LPB1766" s="18"/>
      <c r="LPC1766" s="18"/>
      <c r="LPD1766" s="18"/>
      <c r="LPE1766" s="18"/>
      <c r="LPF1766" s="18"/>
      <c r="LPG1766" s="18"/>
      <c r="LPH1766" s="18"/>
      <c r="LPI1766" s="18"/>
      <c r="LPJ1766" s="18"/>
      <c r="LPK1766" s="18"/>
      <c r="LPL1766" s="18"/>
      <c r="LPM1766" s="18"/>
      <c r="LPN1766" s="18"/>
      <c r="LPO1766" s="18"/>
      <c r="LPP1766" s="18"/>
      <c r="LPQ1766" s="18"/>
      <c r="LPR1766" s="18"/>
      <c r="LPS1766" s="18"/>
      <c r="LPT1766" s="18"/>
      <c r="LPU1766" s="18"/>
      <c r="LPV1766" s="18"/>
      <c r="LPW1766" s="18"/>
      <c r="LPX1766" s="18"/>
      <c r="LPY1766" s="18"/>
      <c r="LPZ1766" s="18"/>
      <c r="LQA1766" s="18"/>
      <c r="LQB1766" s="18"/>
      <c r="LQC1766" s="18"/>
      <c r="LQD1766" s="18"/>
      <c r="LQE1766" s="18"/>
      <c r="LQF1766" s="18"/>
      <c r="LQG1766" s="18"/>
      <c r="LQH1766" s="18"/>
      <c r="LQI1766" s="18"/>
      <c r="LQJ1766" s="18"/>
      <c r="LQK1766" s="18"/>
      <c r="LQL1766" s="18"/>
      <c r="LQM1766" s="18"/>
      <c r="LQN1766" s="18"/>
      <c r="LQO1766" s="18"/>
      <c r="LQP1766" s="18"/>
      <c r="LQQ1766" s="18"/>
      <c r="LQR1766" s="18"/>
      <c r="LQS1766" s="18"/>
      <c r="LQT1766" s="18"/>
      <c r="LQU1766" s="18"/>
      <c r="LQV1766" s="18"/>
      <c r="LQW1766" s="18"/>
      <c r="LQX1766" s="18"/>
      <c r="LQY1766" s="18"/>
      <c r="LQZ1766" s="18"/>
      <c r="LRA1766" s="18"/>
      <c r="LRB1766" s="18"/>
      <c r="LRC1766" s="18"/>
      <c r="LRD1766" s="18"/>
      <c r="LRE1766" s="18"/>
      <c r="LRF1766" s="18"/>
      <c r="LRG1766" s="18"/>
      <c r="LRH1766" s="18"/>
      <c r="LRI1766" s="18"/>
      <c r="LRJ1766" s="18"/>
      <c r="LRK1766" s="18"/>
      <c r="LRL1766" s="18"/>
      <c r="LRM1766" s="18"/>
      <c r="LRN1766" s="18"/>
      <c r="LRO1766" s="18"/>
      <c r="LRP1766" s="18"/>
      <c r="LRQ1766" s="18"/>
      <c r="LRR1766" s="18"/>
      <c r="LRS1766" s="18"/>
      <c r="LRT1766" s="18"/>
      <c r="LRU1766" s="18"/>
      <c r="LRV1766" s="18"/>
      <c r="LRW1766" s="18"/>
      <c r="LRX1766" s="18"/>
      <c r="LRY1766" s="18"/>
      <c r="LRZ1766" s="18"/>
      <c r="LSA1766" s="18"/>
      <c r="LSB1766" s="18"/>
      <c r="LSC1766" s="18"/>
      <c r="LSD1766" s="18"/>
      <c r="LSE1766" s="18"/>
      <c r="LSF1766" s="18"/>
      <c r="LSG1766" s="18"/>
      <c r="LSH1766" s="18"/>
      <c r="LSI1766" s="18"/>
      <c r="LSJ1766" s="18"/>
      <c r="LSK1766" s="18"/>
      <c r="LSL1766" s="18"/>
      <c r="LSM1766" s="18"/>
      <c r="LSN1766" s="18"/>
      <c r="LSO1766" s="18"/>
      <c r="LSP1766" s="18"/>
      <c r="LSQ1766" s="18"/>
      <c r="LSR1766" s="18"/>
      <c r="LSS1766" s="18"/>
      <c r="LST1766" s="18"/>
      <c r="LSU1766" s="18"/>
      <c r="LSV1766" s="18"/>
      <c r="LSW1766" s="18"/>
      <c r="LSX1766" s="18"/>
      <c r="LSY1766" s="18"/>
      <c r="LSZ1766" s="18"/>
      <c r="LTA1766" s="18"/>
      <c r="LTB1766" s="18"/>
      <c r="LTC1766" s="18"/>
      <c r="LTD1766" s="18"/>
      <c r="LTE1766" s="18"/>
      <c r="LTF1766" s="18"/>
      <c r="LTG1766" s="18"/>
      <c r="LTH1766" s="18"/>
      <c r="LTI1766" s="18"/>
      <c r="LTJ1766" s="18"/>
      <c r="LTK1766" s="18"/>
      <c r="LTL1766" s="18"/>
      <c r="LTM1766" s="18"/>
      <c r="LTN1766" s="18"/>
      <c r="LTO1766" s="18"/>
      <c r="LTP1766" s="18"/>
      <c r="LTQ1766" s="18"/>
      <c r="LTR1766" s="18"/>
      <c r="LTS1766" s="18"/>
      <c r="LTT1766" s="18"/>
      <c r="LTU1766" s="18"/>
      <c r="LTV1766" s="18"/>
      <c r="LTW1766" s="18"/>
      <c r="LTX1766" s="18"/>
      <c r="LTY1766" s="18"/>
      <c r="LTZ1766" s="18"/>
      <c r="LUA1766" s="18"/>
      <c r="LUB1766" s="18"/>
      <c r="LUC1766" s="18"/>
      <c r="LUD1766" s="18"/>
      <c r="LUE1766" s="18"/>
      <c r="LUF1766" s="18"/>
      <c r="LUG1766" s="18"/>
      <c r="LUH1766" s="18"/>
      <c r="LUI1766" s="18"/>
      <c r="LUJ1766" s="18"/>
      <c r="LUK1766" s="18"/>
      <c r="LUL1766" s="18"/>
      <c r="LUM1766" s="18"/>
      <c r="LUN1766" s="18"/>
      <c r="LUO1766" s="18"/>
      <c r="LUP1766" s="18"/>
      <c r="LUQ1766" s="18"/>
      <c r="LUR1766" s="18"/>
      <c r="LUS1766" s="18"/>
      <c r="LUT1766" s="18"/>
      <c r="LUU1766" s="18"/>
      <c r="LUV1766" s="18"/>
      <c r="LUW1766" s="18"/>
      <c r="LUX1766" s="18"/>
      <c r="LUY1766" s="18"/>
      <c r="LUZ1766" s="18"/>
      <c r="LVA1766" s="18"/>
      <c r="LVB1766" s="18"/>
      <c r="LVC1766" s="18"/>
      <c r="LVD1766" s="18"/>
      <c r="LVE1766" s="18"/>
      <c r="LVF1766" s="18"/>
      <c r="LVG1766" s="18"/>
      <c r="LVH1766" s="18"/>
      <c r="LVI1766" s="18"/>
      <c r="LVJ1766" s="18"/>
      <c r="LVK1766" s="18"/>
      <c r="LVL1766" s="18"/>
      <c r="LVM1766" s="18"/>
      <c r="LVN1766" s="18"/>
      <c r="LVO1766" s="18"/>
      <c r="LVP1766" s="18"/>
      <c r="LVQ1766" s="18"/>
      <c r="LVR1766" s="18"/>
      <c r="LVS1766" s="18"/>
      <c r="LVT1766" s="18"/>
      <c r="LVU1766" s="18"/>
      <c r="LVV1766" s="18"/>
      <c r="LVW1766" s="18"/>
      <c r="LVX1766" s="18"/>
      <c r="LVY1766" s="18"/>
      <c r="LVZ1766" s="18"/>
      <c r="LWA1766" s="18"/>
      <c r="LWB1766" s="18"/>
      <c r="LWC1766" s="18"/>
      <c r="LWD1766" s="18"/>
      <c r="LWE1766" s="18"/>
      <c r="LWF1766" s="18"/>
      <c r="LWG1766" s="18"/>
      <c r="LWH1766" s="18"/>
      <c r="LWI1766" s="18"/>
      <c r="LWJ1766" s="18"/>
      <c r="LWK1766" s="18"/>
      <c r="LWL1766" s="18"/>
      <c r="LWM1766" s="18"/>
      <c r="LWN1766" s="18"/>
      <c r="LWO1766" s="18"/>
      <c r="LWP1766" s="18"/>
      <c r="LWQ1766" s="18"/>
      <c r="LWR1766" s="18"/>
      <c r="LWS1766" s="18"/>
      <c r="LWT1766" s="18"/>
      <c r="LWU1766" s="18"/>
      <c r="LWV1766" s="18"/>
      <c r="LWW1766" s="18"/>
      <c r="LWX1766" s="18"/>
      <c r="LWY1766" s="18"/>
      <c r="LWZ1766" s="18"/>
      <c r="LXA1766" s="18"/>
      <c r="LXB1766" s="18"/>
      <c r="LXC1766" s="18"/>
      <c r="LXD1766" s="18"/>
      <c r="LXE1766" s="18"/>
      <c r="LXF1766" s="18"/>
      <c r="LXG1766" s="18"/>
      <c r="LXH1766" s="18"/>
      <c r="LXI1766" s="18"/>
      <c r="LXJ1766" s="18"/>
      <c r="LXK1766" s="18"/>
      <c r="LXL1766" s="18"/>
      <c r="LXM1766" s="18"/>
      <c r="LXN1766" s="18"/>
      <c r="LXO1766" s="18"/>
      <c r="LXP1766" s="18"/>
      <c r="LXQ1766" s="18"/>
      <c r="LXR1766" s="18"/>
      <c r="LXS1766" s="18"/>
      <c r="LXT1766" s="18"/>
      <c r="LXU1766" s="18"/>
      <c r="LXV1766" s="18"/>
      <c r="LXW1766" s="18"/>
      <c r="LXX1766" s="18"/>
      <c r="LXY1766" s="18"/>
      <c r="LXZ1766" s="18"/>
      <c r="LYA1766" s="18"/>
      <c r="LYB1766" s="18"/>
      <c r="LYC1766" s="18"/>
      <c r="LYD1766" s="18"/>
      <c r="LYE1766" s="18"/>
      <c r="LYF1766" s="18"/>
      <c r="LYG1766" s="18"/>
      <c r="LYH1766" s="18"/>
      <c r="LYI1766" s="18"/>
      <c r="LYJ1766" s="18"/>
      <c r="LYK1766" s="18"/>
      <c r="LYL1766" s="18"/>
      <c r="LYM1766" s="18"/>
      <c r="LYN1766" s="18"/>
      <c r="LYO1766" s="18"/>
      <c r="LYP1766" s="18"/>
      <c r="LYQ1766" s="18"/>
      <c r="LYR1766" s="18"/>
      <c r="LYS1766" s="18"/>
      <c r="LYT1766" s="18"/>
      <c r="LYU1766" s="18"/>
      <c r="LYV1766" s="18"/>
      <c r="LYW1766" s="18"/>
      <c r="LYX1766" s="18"/>
      <c r="LYY1766" s="18"/>
      <c r="LYZ1766" s="18"/>
      <c r="LZA1766" s="18"/>
      <c r="LZB1766" s="18"/>
      <c r="LZC1766" s="18"/>
      <c r="LZD1766" s="18"/>
      <c r="LZE1766" s="18"/>
      <c r="LZF1766" s="18"/>
      <c r="LZG1766" s="18"/>
      <c r="LZH1766" s="18"/>
      <c r="LZI1766" s="18"/>
      <c r="LZJ1766" s="18"/>
      <c r="LZK1766" s="18"/>
      <c r="LZL1766" s="18"/>
      <c r="LZM1766" s="18"/>
      <c r="LZN1766" s="18"/>
      <c r="LZO1766" s="18"/>
      <c r="LZP1766" s="18"/>
      <c r="LZQ1766" s="18"/>
      <c r="LZR1766" s="18"/>
      <c r="LZS1766" s="18"/>
      <c r="LZT1766" s="18"/>
      <c r="LZU1766" s="18"/>
      <c r="LZV1766" s="18"/>
      <c r="LZW1766" s="18"/>
      <c r="LZX1766" s="18"/>
      <c r="LZY1766" s="18"/>
      <c r="LZZ1766" s="18"/>
      <c r="MAA1766" s="18"/>
      <c r="MAB1766" s="18"/>
      <c r="MAC1766" s="18"/>
      <c r="MAD1766" s="18"/>
      <c r="MAE1766" s="18"/>
      <c r="MAF1766" s="18"/>
      <c r="MAG1766" s="18"/>
      <c r="MAH1766" s="18"/>
      <c r="MAI1766" s="18"/>
      <c r="MAJ1766" s="18"/>
      <c r="MAK1766" s="18"/>
      <c r="MAL1766" s="18"/>
      <c r="MAM1766" s="18"/>
      <c r="MAN1766" s="18"/>
      <c r="MAO1766" s="18"/>
      <c r="MAP1766" s="18"/>
      <c r="MAQ1766" s="18"/>
      <c r="MAR1766" s="18"/>
      <c r="MAS1766" s="18"/>
      <c r="MAT1766" s="18"/>
      <c r="MAU1766" s="18"/>
      <c r="MAV1766" s="18"/>
      <c r="MAW1766" s="18"/>
      <c r="MAX1766" s="18"/>
      <c r="MAY1766" s="18"/>
      <c r="MAZ1766" s="18"/>
      <c r="MBA1766" s="18"/>
      <c r="MBB1766" s="18"/>
      <c r="MBC1766" s="18"/>
      <c r="MBD1766" s="18"/>
      <c r="MBE1766" s="18"/>
      <c r="MBF1766" s="18"/>
      <c r="MBG1766" s="18"/>
      <c r="MBH1766" s="18"/>
      <c r="MBI1766" s="18"/>
      <c r="MBJ1766" s="18"/>
      <c r="MBK1766" s="18"/>
      <c r="MBL1766" s="18"/>
      <c r="MBM1766" s="18"/>
      <c r="MBN1766" s="18"/>
      <c r="MBO1766" s="18"/>
      <c r="MBP1766" s="18"/>
      <c r="MBQ1766" s="18"/>
      <c r="MBR1766" s="18"/>
      <c r="MBS1766" s="18"/>
      <c r="MBT1766" s="18"/>
      <c r="MBU1766" s="18"/>
      <c r="MBV1766" s="18"/>
      <c r="MBW1766" s="18"/>
      <c r="MBX1766" s="18"/>
      <c r="MBY1766" s="18"/>
      <c r="MBZ1766" s="18"/>
      <c r="MCA1766" s="18"/>
      <c r="MCB1766" s="18"/>
      <c r="MCC1766" s="18"/>
      <c r="MCD1766" s="18"/>
      <c r="MCE1766" s="18"/>
      <c r="MCF1766" s="18"/>
      <c r="MCG1766" s="18"/>
      <c r="MCH1766" s="18"/>
      <c r="MCI1766" s="18"/>
      <c r="MCJ1766" s="18"/>
      <c r="MCK1766" s="18"/>
      <c r="MCL1766" s="18"/>
      <c r="MCM1766" s="18"/>
      <c r="MCN1766" s="18"/>
      <c r="MCO1766" s="18"/>
      <c r="MCP1766" s="18"/>
      <c r="MCQ1766" s="18"/>
      <c r="MCR1766" s="18"/>
      <c r="MCS1766" s="18"/>
      <c r="MCT1766" s="18"/>
      <c r="MCU1766" s="18"/>
      <c r="MCV1766" s="18"/>
      <c r="MCW1766" s="18"/>
      <c r="MCX1766" s="18"/>
      <c r="MCY1766" s="18"/>
      <c r="MCZ1766" s="18"/>
      <c r="MDA1766" s="18"/>
      <c r="MDB1766" s="18"/>
      <c r="MDC1766" s="18"/>
      <c r="MDD1766" s="18"/>
      <c r="MDE1766" s="18"/>
      <c r="MDF1766" s="18"/>
      <c r="MDG1766" s="18"/>
      <c r="MDH1766" s="18"/>
      <c r="MDI1766" s="18"/>
      <c r="MDJ1766" s="18"/>
      <c r="MDK1766" s="18"/>
      <c r="MDL1766" s="18"/>
      <c r="MDM1766" s="18"/>
      <c r="MDN1766" s="18"/>
      <c r="MDO1766" s="18"/>
      <c r="MDP1766" s="18"/>
      <c r="MDQ1766" s="18"/>
      <c r="MDR1766" s="18"/>
      <c r="MDS1766" s="18"/>
      <c r="MDT1766" s="18"/>
      <c r="MDU1766" s="18"/>
      <c r="MDV1766" s="18"/>
      <c r="MDW1766" s="18"/>
      <c r="MDX1766" s="18"/>
      <c r="MDY1766" s="18"/>
      <c r="MDZ1766" s="18"/>
      <c r="MEA1766" s="18"/>
      <c r="MEB1766" s="18"/>
      <c r="MEC1766" s="18"/>
      <c r="MED1766" s="18"/>
      <c r="MEE1766" s="18"/>
      <c r="MEF1766" s="18"/>
      <c r="MEG1766" s="18"/>
      <c r="MEH1766" s="18"/>
      <c r="MEI1766" s="18"/>
      <c r="MEJ1766" s="18"/>
      <c r="MEK1766" s="18"/>
      <c r="MEL1766" s="18"/>
      <c r="MEM1766" s="18"/>
      <c r="MEN1766" s="18"/>
      <c r="MEO1766" s="18"/>
      <c r="MEP1766" s="18"/>
      <c r="MEQ1766" s="18"/>
      <c r="MER1766" s="18"/>
      <c r="MES1766" s="18"/>
      <c r="MET1766" s="18"/>
      <c r="MEU1766" s="18"/>
      <c r="MEV1766" s="18"/>
      <c r="MEW1766" s="18"/>
      <c r="MEX1766" s="18"/>
      <c r="MEY1766" s="18"/>
      <c r="MEZ1766" s="18"/>
      <c r="MFA1766" s="18"/>
      <c r="MFB1766" s="18"/>
      <c r="MFC1766" s="18"/>
      <c r="MFD1766" s="18"/>
      <c r="MFE1766" s="18"/>
      <c r="MFF1766" s="18"/>
      <c r="MFG1766" s="18"/>
      <c r="MFH1766" s="18"/>
      <c r="MFI1766" s="18"/>
      <c r="MFJ1766" s="18"/>
      <c r="MFK1766" s="18"/>
      <c r="MFL1766" s="18"/>
      <c r="MFM1766" s="18"/>
      <c r="MFN1766" s="18"/>
      <c r="MFO1766" s="18"/>
      <c r="MFP1766" s="18"/>
      <c r="MFQ1766" s="18"/>
      <c r="MFR1766" s="18"/>
      <c r="MFS1766" s="18"/>
      <c r="MFT1766" s="18"/>
      <c r="MFU1766" s="18"/>
      <c r="MFV1766" s="18"/>
      <c r="MFW1766" s="18"/>
      <c r="MFX1766" s="18"/>
      <c r="MFY1766" s="18"/>
      <c r="MFZ1766" s="18"/>
      <c r="MGA1766" s="18"/>
      <c r="MGB1766" s="18"/>
      <c r="MGC1766" s="18"/>
      <c r="MGD1766" s="18"/>
      <c r="MGE1766" s="18"/>
      <c r="MGF1766" s="18"/>
      <c r="MGG1766" s="18"/>
      <c r="MGH1766" s="18"/>
      <c r="MGI1766" s="18"/>
      <c r="MGJ1766" s="18"/>
      <c r="MGK1766" s="18"/>
      <c r="MGL1766" s="18"/>
      <c r="MGM1766" s="18"/>
      <c r="MGN1766" s="18"/>
      <c r="MGO1766" s="18"/>
      <c r="MGP1766" s="18"/>
      <c r="MGQ1766" s="18"/>
      <c r="MGR1766" s="18"/>
      <c r="MGS1766" s="18"/>
      <c r="MGT1766" s="18"/>
      <c r="MGU1766" s="18"/>
      <c r="MGV1766" s="18"/>
      <c r="MGW1766" s="18"/>
      <c r="MGX1766" s="18"/>
      <c r="MGY1766" s="18"/>
      <c r="MGZ1766" s="18"/>
      <c r="MHA1766" s="18"/>
      <c r="MHB1766" s="18"/>
      <c r="MHC1766" s="18"/>
      <c r="MHD1766" s="18"/>
      <c r="MHE1766" s="18"/>
      <c r="MHF1766" s="18"/>
      <c r="MHG1766" s="18"/>
      <c r="MHH1766" s="18"/>
      <c r="MHI1766" s="18"/>
      <c r="MHJ1766" s="18"/>
      <c r="MHK1766" s="18"/>
      <c r="MHL1766" s="18"/>
      <c r="MHM1766" s="18"/>
      <c r="MHN1766" s="18"/>
      <c r="MHO1766" s="18"/>
      <c r="MHP1766" s="18"/>
      <c r="MHQ1766" s="18"/>
      <c r="MHR1766" s="18"/>
      <c r="MHS1766" s="18"/>
      <c r="MHT1766" s="18"/>
      <c r="MHU1766" s="18"/>
      <c r="MHV1766" s="18"/>
      <c r="MHW1766" s="18"/>
      <c r="MHX1766" s="18"/>
      <c r="MHY1766" s="18"/>
      <c r="MHZ1766" s="18"/>
      <c r="MIA1766" s="18"/>
      <c r="MIB1766" s="18"/>
      <c r="MIC1766" s="18"/>
      <c r="MID1766" s="18"/>
      <c r="MIE1766" s="18"/>
      <c r="MIF1766" s="18"/>
      <c r="MIG1766" s="18"/>
      <c r="MIH1766" s="18"/>
      <c r="MII1766" s="18"/>
      <c r="MIJ1766" s="18"/>
      <c r="MIK1766" s="18"/>
      <c r="MIL1766" s="18"/>
      <c r="MIM1766" s="18"/>
      <c r="MIN1766" s="18"/>
      <c r="MIO1766" s="18"/>
      <c r="MIP1766" s="18"/>
      <c r="MIQ1766" s="18"/>
      <c r="MIR1766" s="18"/>
      <c r="MIS1766" s="18"/>
      <c r="MIT1766" s="18"/>
      <c r="MIU1766" s="18"/>
      <c r="MIV1766" s="18"/>
      <c r="MIW1766" s="18"/>
      <c r="MIX1766" s="18"/>
      <c r="MIY1766" s="18"/>
      <c r="MIZ1766" s="18"/>
      <c r="MJA1766" s="18"/>
      <c r="MJB1766" s="18"/>
      <c r="MJC1766" s="18"/>
      <c r="MJD1766" s="18"/>
      <c r="MJE1766" s="18"/>
      <c r="MJF1766" s="18"/>
      <c r="MJG1766" s="18"/>
      <c r="MJH1766" s="18"/>
      <c r="MJI1766" s="18"/>
      <c r="MJJ1766" s="18"/>
      <c r="MJK1766" s="18"/>
      <c r="MJL1766" s="18"/>
      <c r="MJM1766" s="18"/>
      <c r="MJN1766" s="18"/>
      <c r="MJO1766" s="18"/>
      <c r="MJP1766" s="18"/>
      <c r="MJQ1766" s="18"/>
      <c r="MJR1766" s="18"/>
      <c r="MJS1766" s="18"/>
      <c r="MJT1766" s="18"/>
      <c r="MJU1766" s="18"/>
      <c r="MJV1766" s="18"/>
      <c r="MJW1766" s="18"/>
      <c r="MJX1766" s="18"/>
      <c r="MJY1766" s="18"/>
      <c r="MJZ1766" s="18"/>
      <c r="MKA1766" s="18"/>
      <c r="MKB1766" s="18"/>
      <c r="MKC1766" s="18"/>
      <c r="MKD1766" s="18"/>
      <c r="MKE1766" s="18"/>
      <c r="MKF1766" s="18"/>
      <c r="MKG1766" s="18"/>
      <c r="MKH1766" s="18"/>
      <c r="MKI1766" s="18"/>
      <c r="MKJ1766" s="18"/>
      <c r="MKK1766" s="18"/>
      <c r="MKL1766" s="18"/>
      <c r="MKM1766" s="18"/>
      <c r="MKN1766" s="18"/>
      <c r="MKO1766" s="18"/>
      <c r="MKP1766" s="18"/>
      <c r="MKQ1766" s="18"/>
      <c r="MKR1766" s="18"/>
      <c r="MKS1766" s="18"/>
      <c r="MKT1766" s="18"/>
      <c r="MKU1766" s="18"/>
      <c r="MKV1766" s="18"/>
      <c r="MKW1766" s="18"/>
      <c r="MKX1766" s="18"/>
      <c r="MKY1766" s="18"/>
      <c r="MKZ1766" s="18"/>
      <c r="MLA1766" s="18"/>
      <c r="MLB1766" s="18"/>
      <c r="MLC1766" s="18"/>
      <c r="MLD1766" s="18"/>
      <c r="MLE1766" s="18"/>
      <c r="MLF1766" s="18"/>
      <c r="MLG1766" s="18"/>
      <c r="MLH1766" s="18"/>
      <c r="MLI1766" s="18"/>
      <c r="MLJ1766" s="18"/>
      <c r="MLK1766" s="18"/>
      <c r="MLL1766" s="18"/>
      <c r="MLM1766" s="18"/>
      <c r="MLN1766" s="18"/>
      <c r="MLO1766" s="18"/>
      <c r="MLP1766" s="18"/>
      <c r="MLQ1766" s="18"/>
      <c r="MLR1766" s="18"/>
      <c r="MLS1766" s="18"/>
      <c r="MLT1766" s="18"/>
      <c r="MLU1766" s="18"/>
      <c r="MLV1766" s="18"/>
      <c r="MLW1766" s="18"/>
      <c r="MLX1766" s="18"/>
      <c r="MLY1766" s="18"/>
      <c r="MLZ1766" s="18"/>
      <c r="MMA1766" s="18"/>
      <c r="MMB1766" s="18"/>
      <c r="MMC1766" s="18"/>
      <c r="MMD1766" s="18"/>
      <c r="MME1766" s="18"/>
      <c r="MMF1766" s="18"/>
      <c r="MMG1766" s="18"/>
      <c r="MMH1766" s="18"/>
      <c r="MMI1766" s="18"/>
      <c r="MMJ1766" s="18"/>
      <c r="MMK1766" s="18"/>
      <c r="MML1766" s="18"/>
      <c r="MMM1766" s="18"/>
      <c r="MMN1766" s="18"/>
      <c r="MMO1766" s="18"/>
      <c r="MMP1766" s="18"/>
      <c r="MMQ1766" s="18"/>
      <c r="MMR1766" s="18"/>
      <c r="MMS1766" s="18"/>
      <c r="MMT1766" s="18"/>
      <c r="MMU1766" s="18"/>
      <c r="MMV1766" s="18"/>
      <c r="MMW1766" s="18"/>
      <c r="MMX1766" s="18"/>
      <c r="MMY1766" s="18"/>
      <c r="MMZ1766" s="18"/>
      <c r="MNA1766" s="18"/>
      <c r="MNB1766" s="18"/>
      <c r="MNC1766" s="18"/>
      <c r="MND1766" s="18"/>
      <c r="MNE1766" s="18"/>
      <c r="MNF1766" s="18"/>
      <c r="MNG1766" s="18"/>
      <c r="MNH1766" s="18"/>
      <c r="MNI1766" s="18"/>
      <c r="MNJ1766" s="18"/>
      <c r="MNK1766" s="18"/>
      <c r="MNL1766" s="18"/>
      <c r="MNM1766" s="18"/>
      <c r="MNN1766" s="18"/>
      <c r="MNO1766" s="18"/>
      <c r="MNP1766" s="18"/>
      <c r="MNQ1766" s="18"/>
      <c r="MNR1766" s="18"/>
      <c r="MNS1766" s="18"/>
      <c r="MNT1766" s="18"/>
      <c r="MNU1766" s="18"/>
      <c r="MNV1766" s="18"/>
      <c r="MNW1766" s="18"/>
      <c r="MNX1766" s="18"/>
      <c r="MNY1766" s="18"/>
      <c r="MNZ1766" s="18"/>
      <c r="MOA1766" s="18"/>
      <c r="MOB1766" s="18"/>
      <c r="MOC1766" s="18"/>
      <c r="MOD1766" s="18"/>
      <c r="MOE1766" s="18"/>
      <c r="MOF1766" s="18"/>
      <c r="MOG1766" s="18"/>
      <c r="MOH1766" s="18"/>
      <c r="MOI1766" s="18"/>
      <c r="MOJ1766" s="18"/>
      <c r="MOK1766" s="18"/>
      <c r="MOL1766" s="18"/>
      <c r="MOM1766" s="18"/>
      <c r="MON1766" s="18"/>
      <c r="MOO1766" s="18"/>
      <c r="MOP1766" s="18"/>
      <c r="MOQ1766" s="18"/>
      <c r="MOR1766" s="18"/>
      <c r="MOS1766" s="18"/>
      <c r="MOT1766" s="18"/>
      <c r="MOU1766" s="18"/>
      <c r="MOV1766" s="18"/>
      <c r="MOW1766" s="18"/>
      <c r="MOX1766" s="18"/>
      <c r="MOY1766" s="18"/>
      <c r="MOZ1766" s="18"/>
      <c r="MPA1766" s="18"/>
      <c r="MPB1766" s="18"/>
      <c r="MPC1766" s="18"/>
      <c r="MPD1766" s="18"/>
      <c r="MPE1766" s="18"/>
      <c r="MPF1766" s="18"/>
      <c r="MPG1766" s="18"/>
      <c r="MPH1766" s="18"/>
      <c r="MPI1766" s="18"/>
      <c r="MPJ1766" s="18"/>
      <c r="MPK1766" s="18"/>
      <c r="MPL1766" s="18"/>
      <c r="MPM1766" s="18"/>
      <c r="MPN1766" s="18"/>
      <c r="MPO1766" s="18"/>
      <c r="MPP1766" s="18"/>
      <c r="MPQ1766" s="18"/>
      <c r="MPR1766" s="18"/>
      <c r="MPS1766" s="18"/>
      <c r="MPT1766" s="18"/>
      <c r="MPU1766" s="18"/>
      <c r="MPV1766" s="18"/>
      <c r="MPW1766" s="18"/>
      <c r="MPX1766" s="18"/>
      <c r="MPY1766" s="18"/>
      <c r="MPZ1766" s="18"/>
      <c r="MQA1766" s="18"/>
      <c r="MQB1766" s="18"/>
      <c r="MQC1766" s="18"/>
      <c r="MQD1766" s="18"/>
      <c r="MQE1766" s="18"/>
      <c r="MQF1766" s="18"/>
      <c r="MQG1766" s="18"/>
      <c r="MQH1766" s="18"/>
      <c r="MQI1766" s="18"/>
      <c r="MQJ1766" s="18"/>
      <c r="MQK1766" s="18"/>
      <c r="MQL1766" s="18"/>
      <c r="MQM1766" s="18"/>
      <c r="MQN1766" s="18"/>
      <c r="MQO1766" s="18"/>
      <c r="MQP1766" s="18"/>
      <c r="MQQ1766" s="18"/>
      <c r="MQR1766" s="18"/>
      <c r="MQS1766" s="18"/>
      <c r="MQT1766" s="18"/>
      <c r="MQU1766" s="18"/>
      <c r="MQV1766" s="18"/>
      <c r="MQW1766" s="18"/>
      <c r="MQX1766" s="18"/>
      <c r="MQY1766" s="18"/>
      <c r="MQZ1766" s="18"/>
      <c r="MRA1766" s="18"/>
      <c r="MRB1766" s="18"/>
      <c r="MRC1766" s="18"/>
      <c r="MRD1766" s="18"/>
      <c r="MRE1766" s="18"/>
      <c r="MRF1766" s="18"/>
      <c r="MRG1766" s="18"/>
      <c r="MRH1766" s="18"/>
      <c r="MRI1766" s="18"/>
      <c r="MRJ1766" s="18"/>
      <c r="MRK1766" s="18"/>
      <c r="MRL1766" s="18"/>
      <c r="MRM1766" s="18"/>
      <c r="MRN1766" s="18"/>
      <c r="MRO1766" s="18"/>
      <c r="MRP1766" s="18"/>
      <c r="MRQ1766" s="18"/>
      <c r="MRR1766" s="18"/>
      <c r="MRS1766" s="18"/>
      <c r="MRT1766" s="18"/>
      <c r="MRU1766" s="18"/>
      <c r="MRV1766" s="18"/>
      <c r="MRW1766" s="18"/>
      <c r="MRX1766" s="18"/>
      <c r="MRY1766" s="18"/>
      <c r="MRZ1766" s="18"/>
      <c r="MSA1766" s="18"/>
      <c r="MSB1766" s="18"/>
      <c r="MSC1766" s="18"/>
      <c r="MSD1766" s="18"/>
      <c r="MSE1766" s="18"/>
      <c r="MSF1766" s="18"/>
      <c r="MSG1766" s="18"/>
      <c r="MSH1766" s="18"/>
      <c r="MSI1766" s="18"/>
      <c r="MSJ1766" s="18"/>
      <c r="MSK1766" s="18"/>
      <c r="MSL1766" s="18"/>
      <c r="MSM1766" s="18"/>
      <c r="MSN1766" s="18"/>
      <c r="MSO1766" s="18"/>
      <c r="MSP1766" s="18"/>
      <c r="MSQ1766" s="18"/>
      <c r="MSR1766" s="18"/>
      <c r="MSS1766" s="18"/>
      <c r="MST1766" s="18"/>
      <c r="MSU1766" s="18"/>
      <c r="MSV1766" s="18"/>
      <c r="MSW1766" s="18"/>
      <c r="MSX1766" s="18"/>
      <c r="MSY1766" s="18"/>
      <c r="MSZ1766" s="18"/>
      <c r="MTA1766" s="18"/>
      <c r="MTB1766" s="18"/>
      <c r="MTC1766" s="18"/>
      <c r="MTD1766" s="18"/>
      <c r="MTE1766" s="18"/>
      <c r="MTF1766" s="18"/>
      <c r="MTG1766" s="18"/>
      <c r="MTH1766" s="18"/>
      <c r="MTI1766" s="18"/>
      <c r="MTJ1766" s="18"/>
      <c r="MTK1766" s="18"/>
      <c r="MTL1766" s="18"/>
      <c r="MTM1766" s="18"/>
      <c r="MTN1766" s="18"/>
      <c r="MTO1766" s="18"/>
      <c r="MTP1766" s="18"/>
      <c r="MTQ1766" s="18"/>
      <c r="MTR1766" s="18"/>
      <c r="MTS1766" s="18"/>
      <c r="MTT1766" s="18"/>
      <c r="MTU1766" s="18"/>
      <c r="MTV1766" s="18"/>
      <c r="MTW1766" s="18"/>
      <c r="MTX1766" s="18"/>
      <c r="MTY1766" s="18"/>
      <c r="MTZ1766" s="18"/>
      <c r="MUA1766" s="18"/>
      <c r="MUB1766" s="18"/>
      <c r="MUC1766" s="18"/>
      <c r="MUD1766" s="18"/>
      <c r="MUE1766" s="18"/>
      <c r="MUF1766" s="18"/>
      <c r="MUG1766" s="18"/>
      <c r="MUH1766" s="18"/>
      <c r="MUI1766" s="18"/>
      <c r="MUJ1766" s="18"/>
      <c r="MUK1766" s="18"/>
      <c r="MUL1766" s="18"/>
      <c r="MUM1766" s="18"/>
      <c r="MUN1766" s="18"/>
      <c r="MUO1766" s="18"/>
      <c r="MUP1766" s="18"/>
      <c r="MUQ1766" s="18"/>
      <c r="MUR1766" s="18"/>
      <c r="MUS1766" s="18"/>
      <c r="MUT1766" s="18"/>
      <c r="MUU1766" s="18"/>
      <c r="MUV1766" s="18"/>
      <c r="MUW1766" s="18"/>
      <c r="MUX1766" s="18"/>
      <c r="MUY1766" s="18"/>
      <c r="MUZ1766" s="18"/>
      <c r="MVA1766" s="18"/>
      <c r="MVB1766" s="18"/>
      <c r="MVC1766" s="18"/>
      <c r="MVD1766" s="18"/>
      <c r="MVE1766" s="18"/>
      <c r="MVF1766" s="18"/>
      <c r="MVG1766" s="18"/>
      <c r="MVH1766" s="18"/>
      <c r="MVI1766" s="18"/>
      <c r="MVJ1766" s="18"/>
      <c r="MVK1766" s="18"/>
      <c r="MVL1766" s="18"/>
      <c r="MVM1766" s="18"/>
      <c r="MVN1766" s="18"/>
      <c r="MVO1766" s="18"/>
      <c r="MVP1766" s="18"/>
      <c r="MVQ1766" s="18"/>
      <c r="MVR1766" s="18"/>
      <c r="MVS1766" s="18"/>
      <c r="MVT1766" s="18"/>
      <c r="MVU1766" s="18"/>
      <c r="MVV1766" s="18"/>
      <c r="MVW1766" s="18"/>
      <c r="MVX1766" s="18"/>
      <c r="MVY1766" s="18"/>
      <c r="MVZ1766" s="18"/>
      <c r="MWA1766" s="18"/>
      <c r="MWB1766" s="18"/>
      <c r="MWC1766" s="18"/>
      <c r="MWD1766" s="18"/>
      <c r="MWE1766" s="18"/>
      <c r="MWF1766" s="18"/>
      <c r="MWG1766" s="18"/>
      <c r="MWH1766" s="18"/>
      <c r="MWI1766" s="18"/>
      <c r="MWJ1766" s="18"/>
      <c r="MWK1766" s="18"/>
      <c r="MWL1766" s="18"/>
      <c r="MWM1766" s="18"/>
      <c r="MWN1766" s="18"/>
      <c r="MWO1766" s="18"/>
      <c r="MWP1766" s="18"/>
      <c r="MWQ1766" s="18"/>
      <c r="MWR1766" s="18"/>
      <c r="MWS1766" s="18"/>
      <c r="MWT1766" s="18"/>
      <c r="MWU1766" s="18"/>
      <c r="MWV1766" s="18"/>
      <c r="MWW1766" s="18"/>
      <c r="MWX1766" s="18"/>
      <c r="MWY1766" s="18"/>
      <c r="MWZ1766" s="18"/>
      <c r="MXA1766" s="18"/>
      <c r="MXB1766" s="18"/>
      <c r="MXC1766" s="18"/>
      <c r="MXD1766" s="18"/>
      <c r="MXE1766" s="18"/>
      <c r="MXF1766" s="18"/>
      <c r="MXG1766" s="18"/>
      <c r="MXH1766" s="18"/>
      <c r="MXI1766" s="18"/>
      <c r="MXJ1766" s="18"/>
      <c r="MXK1766" s="18"/>
      <c r="MXL1766" s="18"/>
      <c r="MXM1766" s="18"/>
      <c r="MXN1766" s="18"/>
      <c r="MXO1766" s="18"/>
      <c r="MXP1766" s="18"/>
      <c r="MXQ1766" s="18"/>
      <c r="MXR1766" s="18"/>
      <c r="MXS1766" s="18"/>
      <c r="MXT1766" s="18"/>
      <c r="MXU1766" s="18"/>
      <c r="MXV1766" s="18"/>
      <c r="MXW1766" s="18"/>
      <c r="MXX1766" s="18"/>
      <c r="MXY1766" s="18"/>
      <c r="MXZ1766" s="18"/>
      <c r="MYA1766" s="18"/>
      <c r="MYB1766" s="18"/>
      <c r="MYC1766" s="18"/>
      <c r="MYD1766" s="18"/>
      <c r="MYE1766" s="18"/>
      <c r="MYF1766" s="18"/>
      <c r="MYG1766" s="18"/>
      <c r="MYH1766" s="18"/>
      <c r="MYI1766" s="18"/>
      <c r="MYJ1766" s="18"/>
      <c r="MYK1766" s="18"/>
      <c r="MYL1766" s="18"/>
      <c r="MYM1766" s="18"/>
      <c r="MYN1766" s="18"/>
      <c r="MYO1766" s="18"/>
      <c r="MYP1766" s="18"/>
      <c r="MYQ1766" s="18"/>
      <c r="MYR1766" s="18"/>
      <c r="MYS1766" s="18"/>
      <c r="MYT1766" s="18"/>
      <c r="MYU1766" s="18"/>
      <c r="MYV1766" s="18"/>
      <c r="MYW1766" s="18"/>
      <c r="MYX1766" s="18"/>
      <c r="MYY1766" s="18"/>
      <c r="MYZ1766" s="18"/>
      <c r="MZA1766" s="18"/>
      <c r="MZB1766" s="18"/>
      <c r="MZC1766" s="18"/>
      <c r="MZD1766" s="18"/>
      <c r="MZE1766" s="18"/>
      <c r="MZF1766" s="18"/>
      <c r="MZG1766" s="18"/>
      <c r="MZH1766" s="18"/>
      <c r="MZI1766" s="18"/>
      <c r="MZJ1766" s="18"/>
      <c r="MZK1766" s="18"/>
      <c r="MZL1766" s="18"/>
      <c r="MZM1766" s="18"/>
      <c r="MZN1766" s="18"/>
      <c r="MZO1766" s="18"/>
      <c r="MZP1766" s="18"/>
      <c r="MZQ1766" s="18"/>
      <c r="MZR1766" s="18"/>
      <c r="MZS1766" s="18"/>
      <c r="MZT1766" s="18"/>
      <c r="MZU1766" s="18"/>
      <c r="MZV1766" s="18"/>
      <c r="MZW1766" s="18"/>
      <c r="MZX1766" s="18"/>
      <c r="MZY1766" s="18"/>
      <c r="MZZ1766" s="18"/>
      <c r="NAA1766" s="18"/>
      <c r="NAB1766" s="18"/>
      <c r="NAC1766" s="18"/>
      <c r="NAD1766" s="18"/>
      <c r="NAE1766" s="18"/>
      <c r="NAF1766" s="18"/>
      <c r="NAG1766" s="18"/>
      <c r="NAH1766" s="18"/>
      <c r="NAI1766" s="18"/>
      <c r="NAJ1766" s="18"/>
      <c r="NAK1766" s="18"/>
      <c r="NAL1766" s="18"/>
      <c r="NAM1766" s="18"/>
      <c r="NAN1766" s="18"/>
      <c r="NAO1766" s="18"/>
      <c r="NAP1766" s="18"/>
      <c r="NAQ1766" s="18"/>
      <c r="NAR1766" s="18"/>
      <c r="NAS1766" s="18"/>
      <c r="NAT1766" s="18"/>
      <c r="NAU1766" s="18"/>
      <c r="NAV1766" s="18"/>
      <c r="NAW1766" s="18"/>
      <c r="NAX1766" s="18"/>
      <c r="NAY1766" s="18"/>
      <c r="NAZ1766" s="18"/>
      <c r="NBA1766" s="18"/>
      <c r="NBB1766" s="18"/>
      <c r="NBC1766" s="18"/>
      <c r="NBD1766" s="18"/>
      <c r="NBE1766" s="18"/>
      <c r="NBF1766" s="18"/>
      <c r="NBG1766" s="18"/>
      <c r="NBH1766" s="18"/>
      <c r="NBI1766" s="18"/>
      <c r="NBJ1766" s="18"/>
      <c r="NBK1766" s="18"/>
      <c r="NBL1766" s="18"/>
      <c r="NBM1766" s="18"/>
      <c r="NBN1766" s="18"/>
      <c r="NBO1766" s="18"/>
      <c r="NBP1766" s="18"/>
      <c r="NBQ1766" s="18"/>
      <c r="NBR1766" s="18"/>
      <c r="NBS1766" s="18"/>
      <c r="NBT1766" s="18"/>
      <c r="NBU1766" s="18"/>
      <c r="NBV1766" s="18"/>
      <c r="NBW1766" s="18"/>
      <c r="NBX1766" s="18"/>
      <c r="NBY1766" s="18"/>
      <c r="NBZ1766" s="18"/>
      <c r="NCA1766" s="18"/>
      <c r="NCB1766" s="18"/>
      <c r="NCC1766" s="18"/>
      <c r="NCD1766" s="18"/>
      <c r="NCE1766" s="18"/>
      <c r="NCF1766" s="18"/>
      <c r="NCG1766" s="18"/>
      <c r="NCH1766" s="18"/>
      <c r="NCI1766" s="18"/>
      <c r="NCJ1766" s="18"/>
      <c r="NCK1766" s="18"/>
      <c r="NCL1766" s="18"/>
      <c r="NCM1766" s="18"/>
      <c r="NCN1766" s="18"/>
      <c r="NCO1766" s="18"/>
      <c r="NCP1766" s="18"/>
      <c r="NCQ1766" s="18"/>
      <c r="NCR1766" s="18"/>
      <c r="NCS1766" s="18"/>
      <c r="NCT1766" s="18"/>
      <c r="NCU1766" s="18"/>
      <c r="NCV1766" s="18"/>
      <c r="NCW1766" s="18"/>
      <c r="NCX1766" s="18"/>
      <c r="NCY1766" s="18"/>
      <c r="NCZ1766" s="18"/>
      <c r="NDA1766" s="18"/>
      <c r="NDB1766" s="18"/>
      <c r="NDC1766" s="18"/>
      <c r="NDD1766" s="18"/>
      <c r="NDE1766" s="18"/>
      <c r="NDF1766" s="18"/>
      <c r="NDG1766" s="18"/>
      <c r="NDH1766" s="18"/>
      <c r="NDI1766" s="18"/>
      <c r="NDJ1766" s="18"/>
      <c r="NDK1766" s="18"/>
      <c r="NDL1766" s="18"/>
      <c r="NDM1766" s="18"/>
      <c r="NDN1766" s="18"/>
      <c r="NDO1766" s="18"/>
      <c r="NDP1766" s="18"/>
      <c r="NDQ1766" s="18"/>
      <c r="NDR1766" s="18"/>
      <c r="NDS1766" s="18"/>
      <c r="NDT1766" s="18"/>
      <c r="NDU1766" s="18"/>
      <c r="NDV1766" s="18"/>
      <c r="NDW1766" s="18"/>
      <c r="NDX1766" s="18"/>
      <c r="NDY1766" s="18"/>
      <c r="NDZ1766" s="18"/>
      <c r="NEA1766" s="18"/>
      <c r="NEB1766" s="18"/>
      <c r="NEC1766" s="18"/>
      <c r="NED1766" s="18"/>
      <c r="NEE1766" s="18"/>
      <c r="NEF1766" s="18"/>
      <c r="NEG1766" s="18"/>
      <c r="NEH1766" s="18"/>
      <c r="NEI1766" s="18"/>
      <c r="NEJ1766" s="18"/>
      <c r="NEK1766" s="18"/>
      <c r="NEL1766" s="18"/>
      <c r="NEM1766" s="18"/>
      <c r="NEN1766" s="18"/>
      <c r="NEO1766" s="18"/>
      <c r="NEP1766" s="18"/>
      <c r="NEQ1766" s="18"/>
      <c r="NER1766" s="18"/>
      <c r="NES1766" s="18"/>
      <c r="NET1766" s="18"/>
      <c r="NEU1766" s="18"/>
      <c r="NEV1766" s="18"/>
      <c r="NEW1766" s="18"/>
      <c r="NEX1766" s="18"/>
      <c r="NEY1766" s="18"/>
      <c r="NEZ1766" s="18"/>
      <c r="NFA1766" s="18"/>
      <c r="NFB1766" s="18"/>
      <c r="NFC1766" s="18"/>
      <c r="NFD1766" s="18"/>
      <c r="NFE1766" s="18"/>
      <c r="NFF1766" s="18"/>
      <c r="NFG1766" s="18"/>
      <c r="NFH1766" s="18"/>
      <c r="NFI1766" s="18"/>
      <c r="NFJ1766" s="18"/>
      <c r="NFK1766" s="18"/>
      <c r="NFL1766" s="18"/>
      <c r="NFM1766" s="18"/>
      <c r="NFN1766" s="18"/>
      <c r="NFO1766" s="18"/>
      <c r="NFP1766" s="18"/>
      <c r="NFQ1766" s="18"/>
      <c r="NFR1766" s="18"/>
      <c r="NFS1766" s="18"/>
      <c r="NFT1766" s="18"/>
      <c r="NFU1766" s="18"/>
      <c r="NFV1766" s="18"/>
      <c r="NFW1766" s="18"/>
      <c r="NFX1766" s="18"/>
      <c r="NFY1766" s="18"/>
      <c r="NFZ1766" s="18"/>
      <c r="NGA1766" s="18"/>
      <c r="NGB1766" s="18"/>
      <c r="NGC1766" s="18"/>
      <c r="NGD1766" s="18"/>
      <c r="NGE1766" s="18"/>
      <c r="NGF1766" s="18"/>
      <c r="NGG1766" s="18"/>
      <c r="NGH1766" s="18"/>
      <c r="NGI1766" s="18"/>
      <c r="NGJ1766" s="18"/>
      <c r="NGK1766" s="18"/>
      <c r="NGL1766" s="18"/>
      <c r="NGM1766" s="18"/>
      <c r="NGN1766" s="18"/>
      <c r="NGO1766" s="18"/>
      <c r="NGP1766" s="18"/>
      <c r="NGQ1766" s="18"/>
      <c r="NGR1766" s="18"/>
      <c r="NGS1766" s="18"/>
      <c r="NGT1766" s="18"/>
      <c r="NGU1766" s="18"/>
      <c r="NGV1766" s="18"/>
      <c r="NGW1766" s="18"/>
      <c r="NGX1766" s="18"/>
      <c r="NGY1766" s="18"/>
      <c r="NGZ1766" s="18"/>
      <c r="NHA1766" s="18"/>
      <c r="NHB1766" s="18"/>
      <c r="NHC1766" s="18"/>
      <c r="NHD1766" s="18"/>
      <c r="NHE1766" s="18"/>
      <c r="NHF1766" s="18"/>
      <c r="NHG1766" s="18"/>
      <c r="NHH1766" s="18"/>
      <c r="NHI1766" s="18"/>
      <c r="NHJ1766" s="18"/>
      <c r="NHK1766" s="18"/>
      <c r="NHL1766" s="18"/>
      <c r="NHM1766" s="18"/>
      <c r="NHN1766" s="18"/>
      <c r="NHO1766" s="18"/>
      <c r="NHP1766" s="18"/>
      <c r="NHQ1766" s="18"/>
      <c r="NHR1766" s="18"/>
      <c r="NHS1766" s="18"/>
      <c r="NHT1766" s="18"/>
      <c r="NHU1766" s="18"/>
      <c r="NHV1766" s="18"/>
      <c r="NHW1766" s="18"/>
      <c r="NHX1766" s="18"/>
      <c r="NHY1766" s="18"/>
      <c r="NHZ1766" s="18"/>
      <c r="NIA1766" s="18"/>
      <c r="NIB1766" s="18"/>
      <c r="NIC1766" s="18"/>
      <c r="NID1766" s="18"/>
      <c r="NIE1766" s="18"/>
      <c r="NIF1766" s="18"/>
      <c r="NIG1766" s="18"/>
      <c r="NIH1766" s="18"/>
      <c r="NII1766" s="18"/>
      <c r="NIJ1766" s="18"/>
      <c r="NIK1766" s="18"/>
      <c r="NIL1766" s="18"/>
      <c r="NIM1766" s="18"/>
      <c r="NIN1766" s="18"/>
      <c r="NIO1766" s="18"/>
      <c r="NIP1766" s="18"/>
      <c r="NIQ1766" s="18"/>
      <c r="NIR1766" s="18"/>
      <c r="NIS1766" s="18"/>
      <c r="NIT1766" s="18"/>
      <c r="NIU1766" s="18"/>
      <c r="NIV1766" s="18"/>
      <c r="NIW1766" s="18"/>
      <c r="NIX1766" s="18"/>
      <c r="NIY1766" s="18"/>
      <c r="NIZ1766" s="18"/>
      <c r="NJA1766" s="18"/>
      <c r="NJB1766" s="18"/>
      <c r="NJC1766" s="18"/>
      <c r="NJD1766" s="18"/>
      <c r="NJE1766" s="18"/>
      <c r="NJF1766" s="18"/>
      <c r="NJG1766" s="18"/>
      <c r="NJH1766" s="18"/>
      <c r="NJI1766" s="18"/>
      <c r="NJJ1766" s="18"/>
      <c r="NJK1766" s="18"/>
      <c r="NJL1766" s="18"/>
      <c r="NJM1766" s="18"/>
      <c r="NJN1766" s="18"/>
      <c r="NJO1766" s="18"/>
      <c r="NJP1766" s="18"/>
      <c r="NJQ1766" s="18"/>
      <c r="NJR1766" s="18"/>
      <c r="NJS1766" s="18"/>
      <c r="NJT1766" s="18"/>
      <c r="NJU1766" s="18"/>
      <c r="NJV1766" s="18"/>
      <c r="NJW1766" s="18"/>
      <c r="NJX1766" s="18"/>
      <c r="NJY1766" s="18"/>
      <c r="NJZ1766" s="18"/>
      <c r="NKA1766" s="18"/>
      <c r="NKB1766" s="18"/>
      <c r="NKC1766" s="18"/>
      <c r="NKD1766" s="18"/>
      <c r="NKE1766" s="18"/>
      <c r="NKF1766" s="18"/>
      <c r="NKG1766" s="18"/>
      <c r="NKH1766" s="18"/>
      <c r="NKI1766" s="18"/>
      <c r="NKJ1766" s="18"/>
      <c r="NKK1766" s="18"/>
      <c r="NKL1766" s="18"/>
      <c r="NKM1766" s="18"/>
      <c r="NKN1766" s="18"/>
      <c r="NKO1766" s="18"/>
      <c r="NKP1766" s="18"/>
      <c r="NKQ1766" s="18"/>
      <c r="NKR1766" s="18"/>
      <c r="NKS1766" s="18"/>
      <c r="NKT1766" s="18"/>
      <c r="NKU1766" s="18"/>
      <c r="NKV1766" s="18"/>
      <c r="NKW1766" s="18"/>
      <c r="NKX1766" s="18"/>
      <c r="NKY1766" s="18"/>
      <c r="NKZ1766" s="18"/>
      <c r="NLA1766" s="18"/>
      <c r="NLB1766" s="18"/>
      <c r="NLC1766" s="18"/>
      <c r="NLD1766" s="18"/>
      <c r="NLE1766" s="18"/>
      <c r="NLF1766" s="18"/>
      <c r="NLG1766" s="18"/>
      <c r="NLH1766" s="18"/>
      <c r="NLI1766" s="18"/>
      <c r="NLJ1766" s="18"/>
      <c r="NLK1766" s="18"/>
      <c r="NLL1766" s="18"/>
      <c r="NLM1766" s="18"/>
      <c r="NLN1766" s="18"/>
      <c r="NLO1766" s="18"/>
      <c r="NLP1766" s="18"/>
      <c r="NLQ1766" s="18"/>
      <c r="NLR1766" s="18"/>
      <c r="NLS1766" s="18"/>
      <c r="NLT1766" s="18"/>
      <c r="NLU1766" s="18"/>
      <c r="NLV1766" s="18"/>
      <c r="NLW1766" s="18"/>
      <c r="NLX1766" s="18"/>
      <c r="NLY1766" s="18"/>
      <c r="NLZ1766" s="18"/>
      <c r="NMA1766" s="18"/>
      <c r="NMB1766" s="18"/>
      <c r="NMC1766" s="18"/>
      <c r="NMD1766" s="18"/>
      <c r="NME1766" s="18"/>
      <c r="NMF1766" s="18"/>
      <c r="NMG1766" s="18"/>
      <c r="NMH1766" s="18"/>
      <c r="NMI1766" s="18"/>
      <c r="NMJ1766" s="18"/>
      <c r="NMK1766" s="18"/>
      <c r="NML1766" s="18"/>
      <c r="NMM1766" s="18"/>
      <c r="NMN1766" s="18"/>
      <c r="NMO1766" s="18"/>
      <c r="NMP1766" s="18"/>
      <c r="NMQ1766" s="18"/>
      <c r="NMR1766" s="18"/>
      <c r="NMS1766" s="18"/>
      <c r="NMT1766" s="18"/>
      <c r="NMU1766" s="18"/>
      <c r="NMV1766" s="18"/>
      <c r="NMW1766" s="18"/>
      <c r="NMX1766" s="18"/>
      <c r="NMY1766" s="18"/>
      <c r="NMZ1766" s="18"/>
      <c r="NNA1766" s="18"/>
      <c r="NNB1766" s="18"/>
      <c r="NNC1766" s="18"/>
      <c r="NND1766" s="18"/>
      <c r="NNE1766" s="18"/>
      <c r="NNF1766" s="18"/>
      <c r="NNG1766" s="18"/>
      <c r="NNH1766" s="18"/>
      <c r="NNI1766" s="18"/>
      <c r="NNJ1766" s="18"/>
      <c r="NNK1766" s="18"/>
      <c r="NNL1766" s="18"/>
      <c r="NNM1766" s="18"/>
      <c r="NNN1766" s="18"/>
      <c r="NNO1766" s="18"/>
      <c r="NNP1766" s="18"/>
      <c r="NNQ1766" s="18"/>
      <c r="NNR1766" s="18"/>
      <c r="NNS1766" s="18"/>
      <c r="NNT1766" s="18"/>
      <c r="NNU1766" s="18"/>
      <c r="NNV1766" s="18"/>
      <c r="NNW1766" s="18"/>
      <c r="NNX1766" s="18"/>
      <c r="NNY1766" s="18"/>
      <c r="NNZ1766" s="18"/>
      <c r="NOA1766" s="18"/>
      <c r="NOB1766" s="18"/>
      <c r="NOC1766" s="18"/>
      <c r="NOD1766" s="18"/>
      <c r="NOE1766" s="18"/>
      <c r="NOF1766" s="18"/>
      <c r="NOG1766" s="18"/>
      <c r="NOH1766" s="18"/>
      <c r="NOI1766" s="18"/>
      <c r="NOJ1766" s="18"/>
      <c r="NOK1766" s="18"/>
      <c r="NOL1766" s="18"/>
      <c r="NOM1766" s="18"/>
      <c r="NON1766" s="18"/>
      <c r="NOO1766" s="18"/>
      <c r="NOP1766" s="18"/>
      <c r="NOQ1766" s="18"/>
      <c r="NOR1766" s="18"/>
      <c r="NOS1766" s="18"/>
      <c r="NOT1766" s="18"/>
      <c r="NOU1766" s="18"/>
      <c r="NOV1766" s="18"/>
      <c r="NOW1766" s="18"/>
      <c r="NOX1766" s="18"/>
      <c r="NOY1766" s="18"/>
      <c r="NOZ1766" s="18"/>
      <c r="NPA1766" s="18"/>
      <c r="NPB1766" s="18"/>
      <c r="NPC1766" s="18"/>
      <c r="NPD1766" s="18"/>
      <c r="NPE1766" s="18"/>
      <c r="NPF1766" s="18"/>
      <c r="NPG1766" s="18"/>
      <c r="NPH1766" s="18"/>
      <c r="NPI1766" s="18"/>
      <c r="NPJ1766" s="18"/>
      <c r="NPK1766" s="18"/>
      <c r="NPL1766" s="18"/>
      <c r="NPM1766" s="18"/>
      <c r="NPN1766" s="18"/>
      <c r="NPO1766" s="18"/>
      <c r="NPP1766" s="18"/>
      <c r="NPQ1766" s="18"/>
      <c r="NPR1766" s="18"/>
      <c r="NPS1766" s="18"/>
      <c r="NPT1766" s="18"/>
      <c r="NPU1766" s="18"/>
      <c r="NPV1766" s="18"/>
      <c r="NPW1766" s="18"/>
      <c r="NPX1766" s="18"/>
      <c r="NPY1766" s="18"/>
      <c r="NPZ1766" s="18"/>
      <c r="NQA1766" s="18"/>
      <c r="NQB1766" s="18"/>
      <c r="NQC1766" s="18"/>
      <c r="NQD1766" s="18"/>
      <c r="NQE1766" s="18"/>
      <c r="NQF1766" s="18"/>
      <c r="NQG1766" s="18"/>
      <c r="NQH1766" s="18"/>
      <c r="NQI1766" s="18"/>
      <c r="NQJ1766" s="18"/>
      <c r="NQK1766" s="18"/>
      <c r="NQL1766" s="18"/>
      <c r="NQM1766" s="18"/>
      <c r="NQN1766" s="18"/>
      <c r="NQO1766" s="18"/>
      <c r="NQP1766" s="18"/>
      <c r="NQQ1766" s="18"/>
      <c r="NQR1766" s="18"/>
      <c r="NQS1766" s="18"/>
      <c r="NQT1766" s="18"/>
      <c r="NQU1766" s="18"/>
      <c r="NQV1766" s="18"/>
      <c r="NQW1766" s="18"/>
      <c r="NQX1766" s="18"/>
      <c r="NQY1766" s="18"/>
      <c r="NQZ1766" s="18"/>
      <c r="NRA1766" s="18"/>
      <c r="NRB1766" s="18"/>
      <c r="NRC1766" s="18"/>
      <c r="NRD1766" s="18"/>
      <c r="NRE1766" s="18"/>
      <c r="NRF1766" s="18"/>
      <c r="NRG1766" s="18"/>
      <c r="NRH1766" s="18"/>
      <c r="NRI1766" s="18"/>
      <c r="NRJ1766" s="18"/>
      <c r="NRK1766" s="18"/>
      <c r="NRL1766" s="18"/>
      <c r="NRM1766" s="18"/>
      <c r="NRN1766" s="18"/>
      <c r="NRO1766" s="18"/>
      <c r="NRP1766" s="18"/>
      <c r="NRQ1766" s="18"/>
      <c r="NRR1766" s="18"/>
      <c r="NRS1766" s="18"/>
      <c r="NRT1766" s="18"/>
      <c r="NRU1766" s="18"/>
      <c r="NRV1766" s="18"/>
      <c r="NRW1766" s="18"/>
      <c r="NRX1766" s="18"/>
      <c r="NRY1766" s="18"/>
      <c r="NRZ1766" s="18"/>
      <c r="NSA1766" s="18"/>
      <c r="NSB1766" s="18"/>
      <c r="NSC1766" s="18"/>
      <c r="NSD1766" s="18"/>
      <c r="NSE1766" s="18"/>
      <c r="NSF1766" s="18"/>
      <c r="NSG1766" s="18"/>
      <c r="NSH1766" s="18"/>
      <c r="NSI1766" s="18"/>
      <c r="NSJ1766" s="18"/>
      <c r="NSK1766" s="18"/>
      <c r="NSL1766" s="18"/>
      <c r="NSM1766" s="18"/>
      <c r="NSN1766" s="18"/>
      <c r="NSO1766" s="18"/>
      <c r="NSP1766" s="18"/>
      <c r="NSQ1766" s="18"/>
      <c r="NSR1766" s="18"/>
      <c r="NSS1766" s="18"/>
      <c r="NST1766" s="18"/>
      <c r="NSU1766" s="18"/>
      <c r="NSV1766" s="18"/>
      <c r="NSW1766" s="18"/>
      <c r="NSX1766" s="18"/>
      <c r="NSY1766" s="18"/>
      <c r="NSZ1766" s="18"/>
      <c r="NTA1766" s="18"/>
      <c r="NTB1766" s="18"/>
      <c r="NTC1766" s="18"/>
      <c r="NTD1766" s="18"/>
      <c r="NTE1766" s="18"/>
      <c r="NTF1766" s="18"/>
      <c r="NTG1766" s="18"/>
      <c r="NTH1766" s="18"/>
      <c r="NTI1766" s="18"/>
      <c r="NTJ1766" s="18"/>
      <c r="NTK1766" s="18"/>
      <c r="NTL1766" s="18"/>
      <c r="NTM1766" s="18"/>
      <c r="NTN1766" s="18"/>
      <c r="NTO1766" s="18"/>
      <c r="NTP1766" s="18"/>
      <c r="NTQ1766" s="18"/>
      <c r="NTR1766" s="18"/>
      <c r="NTS1766" s="18"/>
      <c r="NTT1766" s="18"/>
      <c r="NTU1766" s="18"/>
      <c r="NTV1766" s="18"/>
      <c r="NTW1766" s="18"/>
      <c r="NTX1766" s="18"/>
      <c r="NTY1766" s="18"/>
      <c r="NTZ1766" s="18"/>
      <c r="NUA1766" s="18"/>
      <c r="NUB1766" s="18"/>
      <c r="NUC1766" s="18"/>
      <c r="NUD1766" s="18"/>
      <c r="NUE1766" s="18"/>
      <c r="NUF1766" s="18"/>
      <c r="NUG1766" s="18"/>
      <c r="NUH1766" s="18"/>
      <c r="NUI1766" s="18"/>
      <c r="NUJ1766" s="18"/>
      <c r="NUK1766" s="18"/>
      <c r="NUL1766" s="18"/>
      <c r="NUM1766" s="18"/>
      <c r="NUN1766" s="18"/>
      <c r="NUO1766" s="18"/>
      <c r="NUP1766" s="18"/>
      <c r="NUQ1766" s="18"/>
      <c r="NUR1766" s="18"/>
      <c r="NUS1766" s="18"/>
      <c r="NUT1766" s="18"/>
      <c r="NUU1766" s="18"/>
      <c r="NUV1766" s="18"/>
      <c r="NUW1766" s="18"/>
      <c r="NUX1766" s="18"/>
      <c r="NUY1766" s="18"/>
      <c r="NUZ1766" s="18"/>
      <c r="NVA1766" s="18"/>
      <c r="NVB1766" s="18"/>
      <c r="NVC1766" s="18"/>
      <c r="NVD1766" s="18"/>
      <c r="NVE1766" s="18"/>
      <c r="NVF1766" s="18"/>
      <c r="NVG1766" s="18"/>
      <c r="NVH1766" s="18"/>
      <c r="NVI1766" s="18"/>
      <c r="NVJ1766" s="18"/>
      <c r="NVK1766" s="18"/>
      <c r="NVL1766" s="18"/>
      <c r="NVM1766" s="18"/>
      <c r="NVN1766" s="18"/>
      <c r="NVO1766" s="18"/>
      <c r="NVP1766" s="18"/>
      <c r="NVQ1766" s="18"/>
      <c r="NVR1766" s="18"/>
      <c r="NVS1766" s="18"/>
      <c r="NVT1766" s="18"/>
      <c r="NVU1766" s="18"/>
      <c r="NVV1766" s="18"/>
      <c r="NVW1766" s="18"/>
      <c r="NVX1766" s="18"/>
      <c r="NVY1766" s="18"/>
      <c r="NVZ1766" s="18"/>
      <c r="NWA1766" s="18"/>
      <c r="NWB1766" s="18"/>
      <c r="NWC1766" s="18"/>
      <c r="NWD1766" s="18"/>
      <c r="NWE1766" s="18"/>
      <c r="NWF1766" s="18"/>
      <c r="NWG1766" s="18"/>
      <c r="NWH1766" s="18"/>
      <c r="NWI1766" s="18"/>
      <c r="NWJ1766" s="18"/>
      <c r="NWK1766" s="18"/>
      <c r="NWL1766" s="18"/>
      <c r="NWM1766" s="18"/>
      <c r="NWN1766" s="18"/>
      <c r="NWO1766" s="18"/>
      <c r="NWP1766" s="18"/>
      <c r="NWQ1766" s="18"/>
      <c r="NWR1766" s="18"/>
      <c r="NWS1766" s="18"/>
      <c r="NWT1766" s="18"/>
      <c r="NWU1766" s="18"/>
      <c r="NWV1766" s="18"/>
      <c r="NWW1766" s="18"/>
      <c r="NWX1766" s="18"/>
      <c r="NWY1766" s="18"/>
      <c r="NWZ1766" s="18"/>
      <c r="NXA1766" s="18"/>
      <c r="NXB1766" s="18"/>
      <c r="NXC1766" s="18"/>
      <c r="NXD1766" s="18"/>
      <c r="NXE1766" s="18"/>
      <c r="NXF1766" s="18"/>
      <c r="NXG1766" s="18"/>
      <c r="NXH1766" s="18"/>
      <c r="NXI1766" s="18"/>
      <c r="NXJ1766" s="18"/>
      <c r="NXK1766" s="18"/>
      <c r="NXL1766" s="18"/>
      <c r="NXM1766" s="18"/>
      <c r="NXN1766" s="18"/>
      <c r="NXO1766" s="18"/>
      <c r="NXP1766" s="18"/>
      <c r="NXQ1766" s="18"/>
      <c r="NXR1766" s="18"/>
      <c r="NXS1766" s="18"/>
      <c r="NXT1766" s="18"/>
      <c r="NXU1766" s="18"/>
      <c r="NXV1766" s="18"/>
      <c r="NXW1766" s="18"/>
      <c r="NXX1766" s="18"/>
      <c r="NXY1766" s="18"/>
      <c r="NXZ1766" s="18"/>
      <c r="NYA1766" s="18"/>
      <c r="NYB1766" s="18"/>
      <c r="NYC1766" s="18"/>
      <c r="NYD1766" s="18"/>
      <c r="NYE1766" s="18"/>
      <c r="NYF1766" s="18"/>
      <c r="NYG1766" s="18"/>
      <c r="NYH1766" s="18"/>
      <c r="NYI1766" s="18"/>
      <c r="NYJ1766" s="18"/>
      <c r="NYK1766" s="18"/>
      <c r="NYL1766" s="18"/>
      <c r="NYM1766" s="18"/>
      <c r="NYN1766" s="18"/>
      <c r="NYO1766" s="18"/>
      <c r="NYP1766" s="18"/>
      <c r="NYQ1766" s="18"/>
      <c r="NYR1766" s="18"/>
      <c r="NYS1766" s="18"/>
      <c r="NYT1766" s="18"/>
      <c r="NYU1766" s="18"/>
      <c r="NYV1766" s="18"/>
      <c r="NYW1766" s="18"/>
      <c r="NYX1766" s="18"/>
      <c r="NYY1766" s="18"/>
      <c r="NYZ1766" s="18"/>
      <c r="NZA1766" s="18"/>
      <c r="NZB1766" s="18"/>
      <c r="NZC1766" s="18"/>
      <c r="NZD1766" s="18"/>
      <c r="NZE1766" s="18"/>
      <c r="NZF1766" s="18"/>
      <c r="NZG1766" s="18"/>
      <c r="NZH1766" s="18"/>
      <c r="NZI1766" s="18"/>
      <c r="NZJ1766" s="18"/>
      <c r="NZK1766" s="18"/>
      <c r="NZL1766" s="18"/>
      <c r="NZM1766" s="18"/>
      <c r="NZN1766" s="18"/>
      <c r="NZO1766" s="18"/>
      <c r="NZP1766" s="18"/>
      <c r="NZQ1766" s="18"/>
      <c r="NZR1766" s="18"/>
      <c r="NZS1766" s="18"/>
      <c r="NZT1766" s="18"/>
      <c r="NZU1766" s="18"/>
      <c r="NZV1766" s="18"/>
      <c r="NZW1766" s="18"/>
      <c r="NZX1766" s="18"/>
      <c r="NZY1766" s="18"/>
      <c r="NZZ1766" s="18"/>
      <c r="OAA1766" s="18"/>
      <c r="OAB1766" s="18"/>
      <c r="OAC1766" s="18"/>
      <c r="OAD1766" s="18"/>
      <c r="OAE1766" s="18"/>
      <c r="OAF1766" s="18"/>
      <c r="OAG1766" s="18"/>
      <c r="OAH1766" s="18"/>
      <c r="OAI1766" s="18"/>
      <c r="OAJ1766" s="18"/>
      <c r="OAK1766" s="18"/>
      <c r="OAL1766" s="18"/>
      <c r="OAM1766" s="18"/>
      <c r="OAN1766" s="18"/>
      <c r="OAO1766" s="18"/>
      <c r="OAP1766" s="18"/>
      <c r="OAQ1766" s="18"/>
      <c r="OAR1766" s="18"/>
      <c r="OAS1766" s="18"/>
      <c r="OAT1766" s="18"/>
      <c r="OAU1766" s="18"/>
      <c r="OAV1766" s="18"/>
      <c r="OAW1766" s="18"/>
      <c r="OAX1766" s="18"/>
      <c r="OAY1766" s="18"/>
      <c r="OAZ1766" s="18"/>
      <c r="OBA1766" s="18"/>
      <c r="OBB1766" s="18"/>
      <c r="OBC1766" s="18"/>
      <c r="OBD1766" s="18"/>
      <c r="OBE1766" s="18"/>
      <c r="OBF1766" s="18"/>
      <c r="OBG1766" s="18"/>
      <c r="OBH1766" s="18"/>
      <c r="OBI1766" s="18"/>
      <c r="OBJ1766" s="18"/>
      <c r="OBK1766" s="18"/>
      <c r="OBL1766" s="18"/>
      <c r="OBM1766" s="18"/>
      <c r="OBN1766" s="18"/>
      <c r="OBO1766" s="18"/>
      <c r="OBP1766" s="18"/>
      <c r="OBQ1766" s="18"/>
      <c r="OBR1766" s="18"/>
      <c r="OBS1766" s="18"/>
      <c r="OBT1766" s="18"/>
      <c r="OBU1766" s="18"/>
      <c r="OBV1766" s="18"/>
      <c r="OBW1766" s="18"/>
      <c r="OBX1766" s="18"/>
      <c r="OBY1766" s="18"/>
      <c r="OBZ1766" s="18"/>
      <c r="OCA1766" s="18"/>
      <c r="OCB1766" s="18"/>
      <c r="OCC1766" s="18"/>
      <c r="OCD1766" s="18"/>
      <c r="OCE1766" s="18"/>
      <c r="OCF1766" s="18"/>
      <c r="OCG1766" s="18"/>
      <c r="OCH1766" s="18"/>
      <c r="OCI1766" s="18"/>
      <c r="OCJ1766" s="18"/>
      <c r="OCK1766" s="18"/>
      <c r="OCL1766" s="18"/>
      <c r="OCM1766" s="18"/>
      <c r="OCN1766" s="18"/>
      <c r="OCO1766" s="18"/>
      <c r="OCP1766" s="18"/>
      <c r="OCQ1766" s="18"/>
      <c r="OCR1766" s="18"/>
      <c r="OCS1766" s="18"/>
      <c r="OCT1766" s="18"/>
      <c r="OCU1766" s="18"/>
      <c r="OCV1766" s="18"/>
      <c r="OCW1766" s="18"/>
      <c r="OCX1766" s="18"/>
      <c r="OCY1766" s="18"/>
      <c r="OCZ1766" s="18"/>
      <c r="ODA1766" s="18"/>
      <c r="ODB1766" s="18"/>
      <c r="ODC1766" s="18"/>
      <c r="ODD1766" s="18"/>
      <c r="ODE1766" s="18"/>
      <c r="ODF1766" s="18"/>
      <c r="ODG1766" s="18"/>
      <c r="ODH1766" s="18"/>
      <c r="ODI1766" s="18"/>
      <c r="ODJ1766" s="18"/>
      <c r="ODK1766" s="18"/>
      <c r="ODL1766" s="18"/>
      <c r="ODM1766" s="18"/>
      <c r="ODN1766" s="18"/>
      <c r="ODO1766" s="18"/>
      <c r="ODP1766" s="18"/>
      <c r="ODQ1766" s="18"/>
      <c r="ODR1766" s="18"/>
      <c r="ODS1766" s="18"/>
      <c r="ODT1766" s="18"/>
      <c r="ODU1766" s="18"/>
      <c r="ODV1766" s="18"/>
      <c r="ODW1766" s="18"/>
      <c r="ODX1766" s="18"/>
      <c r="ODY1766" s="18"/>
      <c r="ODZ1766" s="18"/>
      <c r="OEA1766" s="18"/>
      <c r="OEB1766" s="18"/>
      <c r="OEC1766" s="18"/>
      <c r="OED1766" s="18"/>
      <c r="OEE1766" s="18"/>
      <c r="OEF1766" s="18"/>
      <c r="OEG1766" s="18"/>
      <c r="OEH1766" s="18"/>
      <c r="OEI1766" s="18"/>
      <c r="OEJ1766" s="18"/>
      <c r="OEK1766" s="18"/>
      <c r="OEL1766" s="18"/>
      <c r="OEM1766" s="18"/>
      <c r="OEN1766" s="18"/>
      <c r="OEO1766" s="18"/>
      <c r="OEP1766" s="18"/>
      <c r="OEQ1766" s="18"/>
      <c r="OER1766" s="18"/>
      <c r="OES1766" s="18"/>
      <c r="OET1766" s="18"/>
      <c r="OEU1766" s="18"/>
      <c r="OEV1766" s="18"/>
      <c r="OEW1766" s="18"/>
      <c r="OEX1766" s="18"/>
      <c r="OEY1766" s="18"/>
      <c r="OEZ1766" s="18"/>
      <c r="OFA1766" s="18"/>
      <c r="OFB1766" s="18"/>
      <c r="OFC1766" s="18"/>
      <c r="OFD1766" s="18"/>
      <c r="OFE1766" s="18"/>
      <c r="OFF1766" s="18"/>
      <c r="OFG1766" s="18"/>
      <c r="OFH1766" s="18"/>
      <c r="OFI1766" s="18"/>
      <c r="OFJ1766" s="18"/>
      <c r="OFK1766" s="18"/>
      <c r="OFL1766" s="18"/>
      <c r="OFM1766" s="18"/>
      <c r="OFN1766" s="18"/>
      <c r="OFO1766" s="18"/>
      <c r="OFP1766" s="18"/>
      <c r="OFQ1766" s="18"/>
      <c r="OFR1766" s="18"/>
      <c r="OFS1766" s="18"/>
      <c r="OFT1766" s="18"/>
      <c r="OFU1766" s="18"/>
      <c r="OFV1766" s="18"/>
      <c r="OFW1766" s="18"/>
      <c r="OFX1766" s="18"/>
      <c r="OFY1766" s="18"/>
      <c r="OFZ1766" s="18"/>
      <c r="OGA1766" s="18"/>
      <c r="OGB1766" s="18"/>
      <c r="OGC1766" s="18"/>
      <c r="OGD1766" s="18"/>
      <c r="OGE1766" s="18"/>
      <c r="OGF1766" s="18"/>
      <c r="OGG1766" s="18"/>
      <c r="OGH1766" s="18"/>
      <c r="OGI1766" s="18"/>
      <c r="OGJ1766" s="18"/>
      <c r="OGK1766" s="18"/>
      <c r="OGL1766" s="18"/>
      <c r="OGM1766" s="18"/>
      <c r="OGN1766" s="18"/>
      <c r="OGO1766" s="18"/>
      <c r="OGP1766" s="18"/>
      <c r="OGQ1766" s="18"/>
      <c r="OGR1766" s="18"/>
      <c r="OGS1766" s="18"/>
      <c r="OGT1766" s="18"/>
      <c r="OGU1766" s="18"/>
      <c r="OGV1766" s="18"/>
      <c r="OGW1766" s="18"/>
      <c r="OGX1766" s="18"/>
      <c r="OGY1766" s="18"/>
      <c r="OGZ1766" s="18"/>
      <c r="OHA1766" s="18"/>
      <c r="OHB1766" s="18"/>
      <c r="OHC1766" s="18"/>
      <c r="OHD1766" s="18"/>
      <c r="OHE1766" s="18"/>
      <c r="OHF1766" s="18"/>
      <c r="OHG1766" s="18"/>
      <c r="OHH1766" s="18"/>
      <c r="OHI1766" s="18"/>
      <c r="OHJ1766" s="18"/>
      <c r="OHK1766" s="18"/>
      <c r="OHL1766" s="18"/>
      <c r="OHM1766" s="18"/>
      <c r="OHN1766" s="18"/>
      <c r="OHO1766" s="18"/>
      <c r="OHP1766" s="18"/>
      <c r="OHQ1766" s="18"/>
      <c r="OHR1766" s="18"/>
      <c r="OHS1766" s="18"/>
      <c r="OHT1766" s="18"/>
      <c r="OHU1766" s="18"/>
      <c r="OHV1766" s="18"/>
      <c r="OHW1766" s="18"/>
      <c r="OHX1766" s="18"/>
      <c r="OHY1766" s="18"/>
      <c r="OHZ1766" s="18"/>
      <c r="OIA1766" s="18"/>
      <c r="OIB1766" s="18"/>
      <c r="OIC1766" s="18"/>
      <c r="OID1766" s="18"/>
      <c r="OIE1766" s="18"/>
      <c r="OIF1766" s="18"/>
      <c r="OIG1766" s="18"/>
      <c r="OIH1766" s="18"/>
      <c r="OII1766" s="18"/>
      <c r="OIJ1766" s="18"/>
      <c r="OIK1766" s="18"/>
      <c r="OIL1766" s="18"/>
      <c r="OIM1766" s="18"/>
      <c r="OIN1766" s="18"/>
      <c r="OIO1766" s="18"/>
      <c r="OIP1766" s="18"/>
      <c r="OIQ1766" s="18"/>
      <c r="OIR1766" s="18"/>
      <c r="OIS1766" s="18"/>
      <c r="OIT1766" s="18"/>
      <c r="OIU1766" s="18"/>
      <c r="OIV1766" s="18"/>
      <c r="OIW1766" s="18"/>
      <c r="OIX1766" s="18"/>
      <c r="OIY1766" s="18"/>
      <c r="OIZ1766" s="18"/>
      <c r="OJA1766" s="18"/>
      <c r="OJB1766" s="18"/>
      <c r="OJC1766" s="18"/>
      <c r="OJD1766" s="18"/>
      <c r="OJE1766" s="18"/>
      <c r="OJF1766" s="18"/>
      <c r="OJG1766" s="18"/>
      <c r="OJH1766" s="18"/>
      <c r="OJI1766" s="18"/>
      <c r="OJJ1766" s="18"/>
      <c r="OJK1766" s="18"/>
      <c r="OJL1766" s="18"/>
      <c r="OJM1766" s="18"/>
      <c r="OJN1766" s="18"/>
      <c r="OJO1766" s="18"/>
      <c r="OJP1766" s="18"/>
      <c r="OJQ1766" s="18"/>
      <c r="OJR1766" s="18"/>
      <c r="OJS1766" s="18"/>
      <c r="OJT1766" s="18"/>
      <c r="OJU1766" s="18"/>
      <c r="OJV1766" s="18"/>
      <c r="OJW1766" s="18"/>
      <c r="OJX1766" s="18"/>
      <c r="OJY1766" s="18"/>
      <c r="OJZ1766" s="18"/>
      <c r="OKA1766" s="18"/>
      <c r="OKB1766" s="18"/>
      <c r="OKC1766" s="18"/>
      <c r="OKD1766" s="18"/>
      <c r="OKE1766" s="18"/>
      <c r="OKF1766" s="18"/>
      <c r="OKG1766" s="18"/>
      <c r="OKH1766" s="18"/>
      <c r="OKI1766" s="18"/>
      <c r="OKJ1766" s="18"/>
      <c r="OKK1766" s="18"/>
      <c r="OKL1766" s="18"/>
      <c r="OKM1766" s="18"/>
      <c r="OKN1766" s="18"/>
      <c r="OKO1766" s="18"/>
      <c r="OKP1766" s="18"/>
      <c r="OKQ1766" s="18"/>
      <c r="OKR1766" s="18"/>
      <c r="OKS1766" s="18"/>
      <c r="OKT1766" s="18"/>
      <c r="OKU1766" s="18"/>
      <c r="OKV1766" s="18"/>
      <c r="OKW1766" s="18"/>
      <c r="OKX1766" s="18"/>
      <c r="OKY1766" s="18"/>
      <c r="OKZ1766" s="18"/>
      <c r="OLA1766" s="18"/>
      <c r="OLB1766" s="18"/>
      <c r="OLC1766" s="18"/>
      <c r="OLD1766" s="18"/>
      <c r="OLE1766" s="18"/>
      <c r="OLF1766" s="18"/>
      <c r="OLG1766" s="18"/>
      <c r="OLH1766" s="18"/>
      <c r="OLI1766" s="18"/>
      <c r="OLJ1766" s="18"/>
      <c r="OLK1766" s="18"/>
      <c r="OLL1766" s="18"/>
      <c r="OLM1766" s="18"/>
      <c r="OLN1766" s="18"/>
      <c r="OLO1766" s="18"/>
      <c r="OLP1766" s="18"/>
      <c r="OLQ1766" s="18"/>
      <c r="OLR1766" s="18"/>
      <c r="OLS1766" s="18"/>
      <c r="OLT1766" s="18"/>
      <c r="OLU1766" s="18"/>
      <c r="OLV1766" s="18"/>
      <c r="OLW1766" s="18"/>
      <c r="OLX1766" s="18"/>
      <c r="OLY1766" s="18"/>
      <c r="OLZ1766" s="18"/>
      <c r="OMA1766" s="18"/>
      <c r="OMB1766" s="18"/>
      <c r="OMC1766" s="18"/>
      <c r="OMD1766" s="18"/>
      <c r="OME1766" s="18"/>
      <c r="OMF1766" s="18"/>
      <c r="OMG1766" s="18"/>
      <c r="OMH1766" s="18"/>
      <c r="OMI1766" s="18"/>
      <c r="OMJ1766" s="18"/>
      <c r="OMK1766" s="18"/>
      <c r="OML1766" s="18"/>
      <c r="OMM1766" s="18"/>
      <c r="OMN1766" s="18"/>
      <c r="OMO1766" s="18"/>
      <c r="OMP1766" s="18"/>
      <c r="OMQ1766" s="18"/>
      <c r="OMR1766" s="18"/>
      <c r="OMS1766" s="18"/>
      <c r="OMT1766" s="18"/>
      <c r="OMU1766" s="18"/>
      <c r="OMV1766" s="18"/>
      <c r="OMW1766" s="18"/>
      <c r="OMX1766" s="18"/>
      <c r="OMY1766" s="18"/>
      <c r="OMZ1766" s="18"/>
      <c r="ONA1766" s="18"/>
      <c r="ONB1766" s="18"/>
      <c r="ONC1766" s="18"/>
      <c r="OND1766" s="18"/>
      <c r="ONE1766" s="18"/>
      <c r="ONF1766" s="18"/>
      <c r="ONG1766" s="18"/>
      <c r="ONH1766" s="18"/>
      <c r="ONI1766" s="18"/>
      <c r="ONJ1766" s="18"/>
      <c r="ONK1766" s="18"/>
      <c r="ONL1766" s="18"/>
      <c r="ONM1766" s="18"/>
      <c r="ONN1766" s="18"/>
      <c r="ONO1766" s="18"/>
      <c r="ONP1766" s="18"/>
      <c r="ONQ1766" s="18"/>
      <c r="ONR1766" s="18"/>
      <c r="ONS1766" s="18"/>
      <c r="ONT1766" s="18"/>
      <c r="ONU1766" s="18"/>
      <c r="ONV1766" s="18"/>
      <c r="ONW1766" s="18"/>
      <c r="ONX1766" s="18"/>
      <c r="ONY1766" s="18"/>
      <c r="ONZ1766" s="18"/>
      <c r="OOA1766" s="18"/>
      <c r="OOB1766" s="18"/>
      <c r="OOC1766" s="18"/>
      <c r="OOD1766" s="18"/>
      <c r="OOE1766" s="18"/>
      <c r="OOF1766" s="18"/>
      <c r="OOG1766" s="18"/>
      <c r="OOH1766" s="18"/>
      <c r="OOI1766" s="18"/>
      <c r="OOJ1766" s="18"/>
      <c r="OOK1766" s="18"/>
      <c r="OOL1766" s="18"/>
      <c r="OOM1766" s="18"/>
      <c r="OON1766" s="18"/>
      <c r="OOO1766" s="18"/>
      <c r="OOP1766" s="18"/>
      <c r="OOQ1766" s="18"/>
      <c r="OOR1766" s="18"/>
      <c r="OOS1766" s="18"/>
      <c r="OOT1766" s="18"/>
      <c r="OOU1766" s="18"/>
      <c r="OOV1766" s="18"/>
      <c r="OOW1766" s="18"/>
      <c r="OOX1766" s="18"/>
      <c r="OOY1766" s="18"/>
      <c r="OOZ1766" s="18"/>
      <c r="OPA1766" s="18"/>
      <c r="OPB1766" s="18"/>
      <c r="OPC1766" s="18"/>
      <c r="OPD1766" s="18"/>
      <c r="OPE1766" s="18"/>
      <c r="OPF1766" s="18"/>
      <c r="OPG1766" s="18"/>
      <c r="OPH1766" s="18"/>
      <c r="OPI1766" s="18"/>
      <c r="OPJ1766" s="18"/>
      <c r="OPK1766" s="18"/>
      <c r="OPL1766" s="18"/>
      <c r="OPM1766" s="18"/>
      <c r="OPN1766" s="18"/>
      <c r="OPO1766" s="18"/>
      <c r="OPP1766" s="18"/>
      <c r="OPQ1766" s="18"/>
      <c r="OPR1766" s="18"/>
      <c r="OPS1766" s="18"/>
      <c r="OPT1766" s="18"/>
      <c r="OPU1766" s="18"/>
      <c r="OPV1766" s="18"/>
      <c r="OPW1766" s="18"/>
      <c r="OPX1766" s="18"/>
      <c r="OPY1766" s="18"/>
      <c r="OPZ1766" s="18"/>
      <c r="OQA1766" s="18"/>
      <c r="OQB1766" s="18"/>
      <c r="OQC1766" s="18"/>
      <c r="OQD1766" s="18"/>
      <c r="OQE1766" s="18"/>
      <c r="OQF1766" s="18"/>
      <c r="OQG1766" s="18"/>
      <c r="OQH1766" s="18"/>
      <c r="OQI1766" s="18"/>
      <c r="OQJ1766" s="18"/>
      <c r="OQK1766" s="18"/>
      <c r="OQL1766" s="18"/>
      <c r="OQM1766" s="18"/>
      <c r="OQN1766" s="18"/>
      <c r="OQO1766" s="18"/>
      <c r="OQP1766" s="18"/>
      <c r="OQQ1766" s="18"/>
      <c r="OQR1766" s="18"/>
      <c r="OQS1766" s="18"/>
      <c r="OQT1766" s="18"/>
      <c r="OQU1766" s="18"/>
      <c r="OQV1766" s="18"/>
      <c r="OQW1766" s="18"/>
      <c r="OQX1766" s="18"/>
      <c r="OQY1766" s="18"/>
      <c r="OQZ1766" s="18"/>
      <c r="ORA1766" s="18"/>
      <c r="ORB1766" s="18"/>
      <c r="ORC1766" s="18"/>
      <c r="ORD1766" s="18"/>
      <c r="ORE1766" s="18"/>
      <c r="ORF1766" s="18"/>
      <c r="ORG1766" s="18"/>
      <c r="ORH1766" s="18"/>
      <c r="ORI1766" s="18"/>
      <c r="ORJ1766" s="18"/>
      <c r="ORK1766" s="18"/>
      <c r="ORL1766" s="18"/>
      <c r="ORM1766" s="18"/>
      <c r="ORN1766" s="18"/>
      <c r="ORO1766" s="18"/>
      <c r="ORP1766" s="18"/>
      <c r="ORQ1766" s="18"/>
      <c r="ORR1766" s="18"/>
      <c r="ORS1766" s="18"/>
      <c r="ORT1766" s="18"/>
      <c r="ORU1766" s="18"/>
      <c r="ORV1766" s="18"/>
      <c r="ORW1766" s="18"/>
      <c r="ORX1766" s="18"/>
      <c r="ORY1766" s="18"/>
      <c r="ORZ1766" s="18"/>
      <c r="OSA1766" s="18"/>
      <c r="OSB1766" s="18"/>
      <c r="OSC1766" s="18"/>
      <c r="OSD1766" s="18"/>
      <c r="OSE1766" s="18"/>
      <c r="OSF1766" s="18"/>
      <c r="OSG1766" s="18"/>
      <c r="OSH1766" s="18"/>
      <c r="OSI1766" s="18"/>
      <c r="OSJ1766" s="18"/>
      <c r="OSK1766" s="18"/>
      <c r="OSL1766" s="18"/>
      <c r="OSM1766" s="18"/>
      <c r="OSN1766" s="18"/>
      <c r="OSO1766" s="18"/>
      <c r="OSP1766" s="18"/>
      <c r="OSQ1766" s="18"/>
      <c r="OSR1766" s="18"/>
      <c r="OSS1766" s="18"/>
      <c r="OST1766" s="18"/>
      <c r="OSU1766" s="18"/>
      <c r="OSV1766" s="18"/>
      <c r="OSW1766" s="18"/>
      <c r="OSX1766" s="18"/>
      <c r="OSY1766" s="18"/>
      <c r="OSZ1766" s="18"/>
      <c r="OTA1766" s="18"/>
      <c r="OTB1766" s="18"/>
      <c r="OTC1766" s="18"/>
      <c r="OTD1766" s="18"/>
      <c r="OTE1766" s="18"/>
      <c r="OTF1766" s="18"/>
      <c r="OTG1766" s="18"/>
      <c r="OTH1766" s="18"/>
      <c r="OTI1766" s="18"/>
      <c r="OTJ1766" s="18"/>
      <c r="OTK1766" s="18"/>
      <c r="OTL1766" s="18"/>
      <c r="OTM1766" s="18"/>
      <c r="OTN1766" s="18"/>
      <c r="OTO1766" s="18"/>
      <c r="OTP1766" s="18"/>
      <c r="OTQ1766" s="18"/>
      <c r="OTR1766" s="18"/>
      <c r="OTS1766" s="18"/>
      <c r="OTT1766" s="18"/>
      <c r="OTU1766" s="18"/>
      <c r="OTV1766" s="18"/>
      <c r="OTW1766" s="18"/>
      <c r="OTX1766" s="18"/>
      <c r="OTY1766" s="18"/>
      <c r="OTZ1766" s="18"/>
      <c r="OUA1766" s="18"/>
      <c r="OUB1766" s="18"/>
      <c r="OUC1766" s="18"/>
      <c r="OUD1766" s="18"/>
      <c r="OUE1766" s="18"/>
      <c r="OUF1766" s="18"/>
      <c r="OUG1766" s="18"/>
      <c r="OUH1766" s="18"/>
      <c r="OUI1766" s="18"/>
      <c r="OUJ1766" s="18"/>
      <c r="OUK1766" s="18"/>
      <c r="OUL1766" s="18"/>
      <c r="OUM1766" s="18"/>
      <c r="OUN1766" s="18"/>
      <c r="OUO1766" s="18"/>
      <c r="OUP1766" s="18"/>
      <c r="OUQ1766" s="18"/>
      <c r="OUR1766" s="18"/>
      <c r="OUS1766" s="18"/>
      <c r="OUT1766" s="18"/>
      <c r="OUU1766" s="18"/>
      <c r="OUV1766" s="18"/>
      <c r="OUW1766" s="18"/>
      <c r="OUX1766" s="18"/>
      <c r="OUY1766" s="18"/>
      <c r="OUZ1766" s="18"/>
      <c r="OVA1766" s="18"/>
      <c r="OVB1766" s="18"/>
      <c r="OVC1766" s="18"/>
      <c r="OVD1766" s="18"/>
      <c r="OVE1766" s="18"/>
      <c r="OVF1766" s="18"/>
      <c r="OVG1766" s="18"/>
      <c r="OVH1766" s="18"/>
      <c r="OVI1766" s="18"/>
      <c r="OVJ1766" s="18"/>
      <c r="OVK1766" s="18"/>
      <c r="OVL1766" s="18"/>
      <c r="OVM1766" s="18"/>
      <c r="OVN1766" s="18"/>
      <c r="OVO1766" s="18"/>
      <c r="OVP1766" s="18"/>
      <c r="OVQ1766" s="18"/>
      <c r="OVR1766" s="18"/>
      <c r="OVS1766" s="18"/>
      <c r="OVT1766" s="18"/>
      <c r="OVU1766" s="18"/>
      <c r="OVV1766" s="18"/>
      <c r="OVW1766" s="18"/>
      <c r="OVX1766" s="18"/>
      <c r="OVY1766" s="18"/>
      <c r="OVZ1766" s="18"/>
      <c r="OWA1766" s="18"/>
      <c r="OWB1766" s="18"/>
      <c r="OWC1766" s="18"/>
      <c r="OWD1766" s="18"/>
      <c r="OWE1766" s="18"/>
      <c r="OWF1766" s="18"/>
      <c r="OWG1766" s="18"/>
      <c r="OWH1766" s="18"/>
      <c r="OWI1766" s="18"/>
      <c r="OWJ1766" s="18"/>
      <c r="OWK1766" s="18"/>
      <c r="OWL1766" s="18"/>
      <c r="OWM1766" s="18"/>
      <c r="OWN1766" s="18"/>
      <c r="OWO1766" s="18"/>
      <c r="OWP1766" s="18"/>
      <c r="OWQ1766" s="18"/>
      <c r="OWR1766" s="18"/>
      <c r="OWS1766" s="18"/>
      <c r="OWT1766" s="18"/>
      <c r="OWU1766" s="18"/>
      <c r="OWV1766" s="18"/>
      <c r="OWW1766" s="18"/>
      <c r="OWX1766" s="18"/>
      <c r="OWY1766" s="18"/>
      <c r="OWZ1766" s="18"/>
      <c r="OXA1766" s="18"/>
      <c r="OXB1766" s="18"/>
      <c r="OXC1766" s="18"/>
      <c r="OXD1766" s="18"/>
      <c r="OXE1766" s="18"/>
      <c r="OXF1766" s="18"/>
      <c r="OXG1766" s="18"/>
      <c r="OXH1766" s="18"/>
      <c r="OXI1766" s="18"/>
      <c r="OXJ1766" s="18"/>
      <c r="OXK1766" s="18"/>
      <c r="OXL1766" s="18"/>
      <c r="OXM1766" s="18"/>
      <c r="OXN1766" s="18"/>
      <c r="OXO1766" s="18"/>
      <c r="OXP1766" s="18"/>
      <c r="OXQ1766" s="18"/>
      <c r="OXR1766" s="18"/>
      <c r="OXS1766" s="18"/>
      <c r="OXT1766" s="18"/>
      <c r="OXU1766" s="18"/>
      <c r="OXV1766" s="18"/>
      <c r="OXW1766" s="18"/>
      <c r="OXX1766" s="18"/>
      <c r="OXY1766" s="18"/>
      <c r="OXZ1766" s="18"/>
      <c r="OYA1766" s="18"/>
      <c r="OYB1766" s="18"/>
      <c r="OYC1766" s="18"/>
      <c r="OYD1766" s="18"/>
      <c r="OYE1766" s="18"/>
      <c r="OYF1766" s="18"/>
      <c r="OYG1766" s="18"/>
      <c r="OYH1766" s="18"/>
      <c r="OYI1766" s="18"/>
      <c r="OYJ1766" s="18"/>
      <c r="OYK1766" s="18"/>
      <c r="OYL1766" s="18"/>
      <c r="OYM1766" s="18"/>
      <c r="OYN1766" s="18"/>
      <c r="OYO1766" s="18"/>
      <c r="OYP1766" s="18"/>
      <c r="OYQ1766" s="18"/>
      <c r="OYR1766" s="18"/>
      <c r="OYS1766" s="18"/>
      <c r="OYT1766" s="18"/>
      <c r="OYU1766" s="18"/>
      <c r="OYV1766" s="18"/>
      <c r="OYW1766" s="18"/>
      <c r="OYX1766" s="18"/>
      <c r="OYY1766" s="18"/>
      <c r="OYZ1766" s="18"/>
      <c r="OZA1766" s="18"/>
      <c r="OZB1766" s="18"/>
      <c r="OZC1766" s="18"/>
      <c r="OZD1766" s="18"/>
      <c r="OZE1766" s="18"/>
      <c r="OZF1766" s="18"/>
      <c r="OZG1766" s="18"/>
      <c r="OZH1766" s="18"/>
      <c r="OZI1766" s="18"/>
      <c r="OZJ1766" s="18"/>
      <c r="OZK1766" s="18"/>
      <c r="OZL1766" s="18"/>
      <c r="OZM1766" s="18"/>
      <c r="OZN1766" s="18"/>
      <c r="OZO1766" s="18"/>
      <c r="OZP1766" s="18"/>
      <c r="OZQ1766" s="18"/>
      <c r="OZR1766" s="18"/>
      <c r="OZS1766" s="18"/>
      <c r="OZT1766" s="18"/>
      <c r="OZU1766" s="18"/>
      <c r="OZV1766" s="18"/>
      <c r="OZW1766" s="18"/>
      <c r="OZX1766" s="18"/>
      <c r="OZY1766" s="18"/>
      <c r="OZZ1766" s="18"/>
      <c r="PAA1766" s="18"/>
      <c r="PAB1766" s="18"/>
      <c r="PAC1766" s="18"/>
      <c r="PAD1766" s="18"/>
      <c r="PAE1766" s="18"/>
      <c r="PAF1766" s="18"/>
      <c r="PAG1766" s="18"/>
      <c r="PAH1766" s="18"/>
      <c r="PAI1766" s="18"/>
      <c r="PAJ1766" s="18"/>
      <c r="PAK1766" s="18"/>
      <c r="PAL1766" s="18"/>
      <c r="PAM1766" s="18"/>
      <c r="PAN1766" s="18"/>
      <c r="PAO1766" s="18"/>
      <c r="PAP1766" s="18"/>
      <c r="PAQ1766" s="18"/>
      <c r="PAR1766" s="18"/>
      <c r="PAS1766" s="18"/>
      <c r="PAT1766" s="18"/>
      <c r="PAU1766" s="18"/>
      <c r="PAV1766" s="18"/>
      <c r="PAW1766" s="18"/>
      <c r="PAX1766" s="18"/>
      <c r="PAY1766" s="18"/>
      <c r="PAZ1766" s="18"/>
      <c r="PBA1766" s="18"/>
      <c r="PBB1766" s="18"/>
      <c r="PBC1766" s="18"/>
      <c r="PBD1766" s="18"/>
      <c r="PBE1766" s="18"/>
      <c r="PBF1766" s="18"/>
      <c r="PBG1766" s="18"/>
      <c r="PBH1766" s="18"/>
      <c r="PBI1766" s="18"/>
      <c r="PBJ1766" s="18"/>
      <c r="PBK1766" s="18"/>
      <c r="PBL1766" s="18"/>
      <c r="PBM1766" s="18"/>
      <c r="PBN1766" s="18"/>
      <c r="PBO1766" s="18"/>
      <c r="PBP1766" s="18"/>
      <c r="PBQ1766" s="18"/>
      <c r="PBR1766" s="18"/>
      <c r="PBS1766" s="18"/>
      <c r="PBT1766" s="18"/>
      <c r="PBU1766" s="18"/>
      <c r="PBV1766" s="18"/>
      <c r="PBW1766" s="18"/>
      <c r="PBX1766" s="18"/>
      <c r="PBY1766" s="18"/>
      <c r="PBZ1766" s="18"/>
      <c r="PCA1766" s="18"/>
      <c r="PCB1766" s="18"/>
      <c r="PCC1766" s="18"/>
      <c r="PCD1766" s="18"/>
      <c r="PCE1766" s="18"/>
      <c r="PCF1766" s="18"/>
      <c r="PCG1766" s="18"/>
      <c r="PCH1766" s="18"/>
      <c r="PCI1766" s="18"/>
      <c r="PCJ1766" s="18"/>
      <c r="PCK1766" s="18"/>
      <c r="PCL1766" s="18"/>
      <c r="PCM1766" s="18"/>
      <c r="PCN1766" s="18"/>
      <c r="PCO1766" s="18"/>
      <c r="PCP1766" s="18"/>
      <c r="PCQ1766" s="18"/>
      <c r="PCR1766" s="18"/>
      <c r="PCS1766" s="18"/>
      <c r="PCT1766" s="18"/>
      <c r="PCU1766" s="18"/>
      <c r="PCV1766" s="18"/>
      <c r="PCW1766" s="18"/>
      <c r="PCX1766" s="18"/>
      <c r="PCY1766" s="18"/>
      <c r="PCZ1766" s="18"/>
      <c r="PDA1766" s="18"/>
      <c r="PDB1766" s="18"/>
      <c r="PDC1766" s="18"/>
      <c r="PDD1766" s="18"/>
      <c r="PDE1766" s="18"/>
      <c r="PDF1766" s="18"/>
      <c r="PDG1766" s="18"/>
      <c r="PDH1766" s="18"/>
      <c r="PDI1766" s="18"/>
      <c r="PDJ1766" s="18"/>
      <c r="PDK1766" s="18"/>
      <c r="PDL1766" s="18"/>
      <c r="PDM1766" s="18"/>
      <c r="PDN1766" s="18"/>
      <c r="PDO1766" s="18"/>
      <c r="PDP1766" s="18"/>
      <c r="PDQ1766" s="18"/>
      <c r="PDR1766" s="18"/>
      <c r="PDS1766" s="18"/>
      <c r="PDT1766" s="18"/>
      <c r="PDU1766" s="18"/>
      <c r="PDV1766" s="18"/>
      <c r="PDW1766" s="18"/>
      <c r="PDX1766" s="18"/>
      <c r="PDY1766" s="18"/>
      <c r="PDZ1766" s="18"/>
      <c r="PEA1766" s="18"/>
      <c r="PEB1766" s="18"/>
      <c r="PEC1766" s="18"/>
      <c r="PED1766" s="18"/>
      <c r="PEE1766" s="18"/>
      <c r="PEF1766" s="18"/>
      <c r="PEG1766" s="18"/>
      <c r="PEH1766" s="18"/>
      <c r="PEI1766" s="18"/>
      <c r="PEJ1766" s="18"/>
      <c r="PEK1766" s="18"/>
      <c r="PEL1766" s="18"/>
      <c r="PEM1766" s="18"/>
      <c r="PEN1766" s="18"/>
      <c r="PEO1766" s="18"/>
      <c r="PEP1766" s="18"/>
      <c r="PEQ1766" s="18"/>
      <c r="PER1766" s="18"/>
      <c r="PES1766" s="18"/>
      <c r="PET1766" s="18"/>
      <c r="PEU1766" s="18"/>
      <c r="PEV1766" s="18"/>
      <c r="PEW1766" s="18"/>
      <c r="PEX1766" s="18"/>
      <c r="PEY1766" s="18"/>
      <c r="PEZ1766" s="18"/>
      <c r="PFA1766" s="18"/>
      <c r="PFB1766" s="18"/>
      <c r="PFC1766" s="18"/>
      <c r="PFD1766" s="18"/>
      <c r="PFE1766" s="18"/>
      <c r="PFF1766" s="18"/>
      <c r="PFG1766" s="18"/>
      <c r="PFH1766" s="18"/>
      <c r="PFI1766" s="18"/>
      <c r="PFJ1766" s="18"/>
      <c r="PFK1766" s="18"/>
      <c r="PFL1766" s="18"/>
      <c r="PFM1766" s="18"/>
      <c r="PFN1766" s="18"/>
      <c r="PFO1766" s="18"/>
      <c r="PFP1766" s="18"/>
      <c r="PFQ1766" s="18"/>
      <c r="PFR1766" s="18"/>
      <c r="PFS1766" s="18"/>
      <c r="PFT1766" s="18"/>
      <c r="PFU1766" s="18"/>
      <c r="PFV1766" s="18"/>
      <c r="PFW1766" s="18"/>
      <c r="PFX1766" s="18"/>
      <c r="PFY1766" s="18"/>
      <c r="PFZ1766" s="18"/>
      <c r="PGA1766" s="18"/>
      <c r="PGB1766" s="18"/>
      <c r="PGC1766" s="18"/>
      <c r="PGD1766" s="18"/>
      <c r="PGE1766" s="18"/>
      <c r="PGF1766" s="18"/>
      <c r="PGG1766" s="18"/>
      <c r="PGH1766" s="18"/>
      <c r="PGI1766" s="18"/>
      <c r="PGJ1766" s="18"/>
      <c r="PGK1766" s="18"/>
      <c r="PGL1766" s="18"/>
      <c r="PGM1766" s="18"/>
      <c r="PGN1766" s="18"/>
      <c r="PGO1766" s="18"/>
      <c r="PGP1766" s="18"/>
      <c r="PGQ1766" s="18"/>
      <c r="PGR1766" s="18"/>
      <c r="PGS1766" s="18"/>
      <c r="PGT1766" s="18"/>
      <c r="PGU1766" s="18"/>
      <c r="PGV1766" s="18"/>
      <c r="PGW1766" s="18"/>
      <c r="PGX1766" s="18"/>
      <c r="PGY1766" s="18"/>
      <c r="PGZ1766" s="18"/>
      <c r="PHA1766" s="18"/>
      <c r="PHB1766" s="18"/>
      <c r="PHC1766" s="18"/>
      <c r="PHD1766" s="18"/>
      <c r="PHE1766" s="18"/>
      <c r="PHF1766" s="18"/>
      <c r="PHG1766" s="18"/>
      <c r="PHH1766" s="18"/>
      <c r="PHI1766" s="18"/>
      <c r="PHJ1766" s="18"/>
      <c r="PHK1766" s="18"/>
      <c r="PHL1766" s="18"/>
      <c r="PHM1766" s="18"/>
      <c r="PHN1766" s="18"/>
      <c r="PHO1766" s="18"/>
      <c r="PHP1766" s="18"/>
      <c r="PHQ1766" s="18"/>
      <c r="PHR1766" s="18"/>
      <c r="PHS1766" s="18"/>
      <c r="PHT1766" s="18"/>
      <c r="PHU1766" s="18"/>
      <c r="PHV1766" s="18"/>
      <c r="PHW1766" s="18"/>
      <c r="PHX1766" s="18"/>
      <c r="PHY1766" s="18"/>
      <c r="PHZ1766" s="18"/>
      <c r="PIA1766" s="18"/>
      <c r="PIB1766" s="18"/>
      <c r="PIC1766" s="18"/>
      <c r="PID1766" s="18"/>
      <c r="PIE1766" s="18"/>
      <c r="PIF1766" s="18"/>
      <c r="PIG1766" s="18"/>
      <c r="PIH1766" s="18"/>
      <c r="PII1766" s="18"/>
      <c r="PIJ1766" s="18"/>
      <c r="PIK1766" s="18"/>
      <c r="PIL1766" s="18"/>
      <c r="PIM1766" s="18"/>
      <c r="PIN1766" s="18"/>
      <c r="PIO1766" s="18"/>
      <c r="PIP1766" s="18"/>
      <c r="PIQ1766" s="18"/>
      <c r="PIR1766" s="18"/>
      <c r="PIS1766" s="18"/>
      <c r="PIT1766" s="18"/>
      <c r="PIU1766" s="18"/>
      <c r="PIV1766" s="18"/>
      <c r="PIW1766" s="18"/>
      <c r="PIX1766" s="18"/>
      <c r="PIY1766" s="18"/>
      <c r="PIZ1766" s="18"/>
      <c r="PJA1766" s="18"/>
      <c r="PJB1766" s="18"/>
      <c r="PJC1766" s="18"/>
      <c r="PJD1766" s="18"/>
      <c r="PJE1766" s="18"/>
      <c r="PJF1766" s="18"/>
      <c r="PJG1766" s="18"/>
      <c r="PJH1766" s="18"/>
      <c r="PJI1766" s="18"/>
      <c r="PJJ1766" s="18"/>
      <c r="PJK1766" s="18"/>
      <c r="PJL1766" s="18"/>
      <c r="PJM1766" s="18"/>
      <c r="PJN1766" s="18"/>
      <c r="PJO1766" s="18"/>
      <c r="PJP1766" s="18"/>
      <c r="PJQ1766" s="18"/>
      <c r="PJR1766" s="18"/>
      <c r="PJS1766" s="18"/>
      <c r="PJT1766" s="18"/>
      <c r="PJU1766" s="18"/>
      <c r="PJV1766" s="18"/>
      <c r="PJW1766" s="18"/>
      <c r="PJX1766" s="18"/>
      <c r="PJY1766" s="18"/>
      <c r="PJZ1766" s="18"/>
      <c r="PKA1766" s="18"/>
      <c r="PKB1766" s="18"/>
      <c r="PKC1766" s="18"/>
      <c r="PKD1766" s="18"/>
      <c r="PKE1766" s="18"/>
      <c r="PKF1766" s="18"/>
      <c r="PKG1766" s="18"/>
      <c r="PKH1766" s="18"/>
      <c r="PKI1766" s="18"/>
      <c r="PKJ1766" s="18"/>
      <c r="PKK1766" s="18"/>
      <c r="PKL1766" s="18"/>
      <c r="PKM1766" s="18"/>
      <c r="PKN1766" s="18"/>
      <c r="PKO1766" s="18"/>
      <c r="PKP1766" s="18"/>
      <c r="PKQ1766" s="18"/>
      <c r="PKR1766" s="18"/>
      <c r="PKS1766" s="18"/>
      <c r="PKT1766" s="18"/>
      <c r="PKU1766" s="18"/>
      <c r="PKV1766" s="18"/>
      <c r="PKW1766" s="18"/>
      <c r="PKX1766" s="18"/>
      <c r="PKY1766" s="18"/>
      <c r="PKZ1766" s="18"/>
      <c r="PLA1766" s="18"/>
      <c r="PLB1766" s="18"/>
      <c r="PLC1766" s="18"/>
      <c r="PLD1766" s="18"/>
      <c r="PLE1766" s="18"/>
      <c r="PLF1766" s="18"/>
      <c r="PLG1766" s="18"/>
      <c r="PLH1766" s="18"/>
      <c r="PLI1766" s="18"/>
      <c r="PLJ1766" s="18"/>
      <c r="PLK1766" s="18"/>
      <c r="PLL1766" s="18"/>
      <c r="PLM1766" s="18"/>
      <c r="PLN1766" s="18"/>
      <c r="PLO1766" s="18"/>
      <c r="PLP1766" s="18"/>
      <c r="PLQ1766" s="18"/>
      <c r="PLR1766" s="18"/>
      <c r="PLS1766" s="18"/>
      <c r="PLT1766" s="18"/>
      <c r="PLU1766" s="18"/>
      <c r="PLV1766" s="18"/>
      <c r="PLW1766" s="18"/>
      <c r="PLX1766" s="18"/>
      <c r="PLY1766" s="18"/>
      <c r="PLZ1766" s="18"/>
      <c r="PMA1766" s="18"/>
      <c r="PMB1766" s="18"/>
      <c r="PMC1766" s="18"/>
      <c r="PMD1766" s="18"/>
      <c r="PME1766" s="18"/>
      <c r="PMF1766" s="18"/>
      <c r="PMG1766" s="18"/>
      <c r="PMH1766" s="18"/>
      <c r="PMI1766" s="18"/>
      <c r="PMJ1766" s="18"/>
      <c r="PMK1766" s="18"/>
      <c r="PML1766" s="18"/>
      <c r="PMM1766" s="18"/>
      <c r="PMN1766" s="18"/>
      <c r="PMO1766" s="18"/>
      <c r="PMP1766" s="18"/>
      <c r="PMQ1766" s="18"/>
      <c r="PMR1766" s="18"/>
      <c r="PMS1766" s="18"/>
      <c r="PMT1766" s="18"/>
      <c r="PMU1766" s="18"/>
      <c r="PMV1766" s="18"/>
      <c r="PMW1766" s="18"/>
      <c r="PMX1766" s="18"/>
      <c r="PMY1766" s="18"/>
      <c r="PMZ1766" s="18"/>
      <c r="PNA1766" s="18"/>
      <c r="PNB1766" s="18"/>
      <c r="PNC1766" s="18"/>
      <c r="PND1766" s="18"/>
      <c r="PNE1766" s="18"/>
      <c r="PNF1766" s="18"/>
      <c r="PNG1766" s="18"/>
      <c r="PNH1766" s="18"/>
      <c r="PNI1766" s="18"/>
      <c r="PNJ1766" s="18"/>
      <c r="PNK1766" s="18"/>
      <c r="PNL1766" s="18"/>
      <c r="PNM1766" s="18"/>
      <c r="PNN1766" s="18"/>
      <c r="PNO1766" s="18"/>
      <c r="PNP1766" s="18"/>
      <c r="PNQ1766" s="18"/>
      <c r="PNR1766" s="18"/>
      <c r="PNS1766" s="18"/>
      <c r="PNT1766" s="18"/>
      <c r="PNU1766" s="18"/>
      <c r="PNV1766" s="18"/>
      <c r="PNW1766" s="18"/>
      <c r="PNX1766" s="18"/>
      <c r="PNY1766" s="18"/>
      <c r="PNZ1766" s="18"/>
      <c r="POA1766" s="18"/>
      <c r="POB1766" s="18"/>
      <c r="POC1766" s="18"/>
      <c r="POD1766" s="18"/>
      <c r="POE1766" s="18"/>
      <c r="POF1766" s="18"/>
      <c r="POG1766" s="18"/>
      <c r="POH1766" s="18"/>
      <c r="POI1766" s="18"/>
      <c r="POJ1766" s="18"/>
      <c r="POK1766" s="18"/>
      <c r="POL1766" s="18"/>
      <c r="POM1766" s="18"/>
      <c r="PON1766" s="18"/>
      <c r="POO1766" s="18"/>
      <c r="POP1766" s="18"/>
      <c r="POQ1766" s="18"/>
      <c r="POR1766" s="18"/>
      <c r="POS1766" s="18"/>
      <c r="POT1766" s="18"/>
      <c r="POU1766" s="18"/>
      <c r="POV1766" s="18"/>
      <c r="POW1766" s="18"/>
      <c r="POX1766" s="18"/>
      <c r="POY1766" s="18"/>
      <c r="POZ1766" s="18"/>
      <c r="PPA1766" s="18"/>
      <c r="PPB1766" s="18"/>
      <c r="PPC1766" s="18"/>
      <c r="PPD1766" s="18"/>
      <c r="PPE1766" s="18"/>
      <c r="PPF1766" s="18"/>
      <c r="PPG1766" s="18"/>
      <c r="PPH1766" s="18"/>
      <c r="PPI1766" s="18"/>
      <c r="PPJ1766" s="18"/>
      <c r="PPK1766" s="18"/>
      <c r="PPL1766" s="18"/>
      <c r="PPM1766" s="18"/>
      <c r="PPN1766" s="18"/>
      <c r="PPO1766" s="18"/>
      <c r="PPP1766" s="18"/>
      <c r="PPQ1766" s="18"/>
      <c r="PPR1766" s="18"/>
      <c r="PPS1766" s="18"/>
      <c r="PPT1766" s="18"/>
      <c r="PPU1766" s="18"/>
      <c r="PPV1766" s="18"/>
      <c r="PPW1766" s="18"/>
      <c r="PPX1766" s="18"/>
      <c r="PPY1766" s="18"/>
      <c r="PPZ1766" s="18"/>
      <c r="PQA1766" s="18"/>
      <c r="PQB1766" s="18"/>
      <c r="PQC1766" s="18"/>
      <c r="PQD1766" s="18"/>
      <c r="PQE1766" s="18"/>
      <c r="PQF1766" s="18"/>
      <c r="PQG1766" s="18"/>
      <c r="PQH1766" s="18"/>
      <c r="PQI1766" s="18"/>
      <c r="PQJ1766" s="18"/>
      <c r="PQK1766" s="18"/>
      <c r="PQL1766" s="18"/>
      <c r="PQM1766" s="18"/>
      <c r="PQN1766" s="18"/>
      <c r="PQO1766" s="18"/>
      <c r="PQP1766" s="18"/>
      <c r="PQQ1766" s="18"/>
      <c r="PQR1766" s="18"/>
      <c r="PQS1766" s="18"/>
      <c r="PQT1766" s="18"/>
      <c r="PQU1766" s="18"/>
      <c r="PQV1766" s="18"/>
      <c r="PQW1766" s="18"/>
      <c r="PQX1766" s="18"/>
      <c r="PQY1766" s="18"/>
      <c r="PQZ1766" s="18"/>
      <c r="PRA1766" s="18"/>
      <c r="PRB1766" s="18"/>
      <c r="PRC1766" s="18"/>
      <c r="PRD1766" s="18"/>
      <c r="PRE1766" s="18"/>
      <c r="PRF1766" s="18"/>
      <c r="PRG1766" s="18"/>
      <c r="PRH1766" s="18"/>
      <c r="PRI1766" s="18"/>
      <c r="PRJ1766" s="18"/>
      <c r="PRK1766" s="18"/>
      <c r="PRL1766" s="18"/>
      <c r="PRM1766" s="18"/>
      <c r="PRN1766" s="18"/>
      <c r="PRO1766" s="18"/>
      <c r="PRP1766" s="18"/>
      <c r="PRQ1766" s="18"/>
      <c r="PRR1766" s="18"/>
      <c r="PRS1766" s="18"/>
      <c r="PRT1766" s="18"/>
      <c r="PRU1766" s="18"/>
      <c r="PRV1766" s="18"/>
      <c r="PRW1766" s="18"/>
      <c r="PRX1766" s="18"/>
      <c r="PRY1766" s="18"/>
      <c r="PRZ1766" s="18"/>
      <c r="PSA1766" s="18"/>
      <c r="PSB1766" s="18"/>
      <c r="PSC1766" s="18"/>
      <c r="PSD1766" s="18"/>
      <c r="PSE1766" s="18"/>
      <c r="PSF1766" s="18"/>
      <c r="PSG1766" s="18"/>
      <c r="PSH1766" s="18"/>
      <c r="PSI1766" s="18"/>
      <c r="PSJ1766" s="18"/>
      <c r="PSK1766" s="18"/>
      <c r="PSL1766" s="18"/>
      <c r="PSM1766" s="18"/>
      <c r="PSN1766" s="18"/>
      <c r="PSO1766" s="18"/>
      <c r="PSP1766" s="18"/>
      <c r="PSQ1766" s="18"/>
      <c r="PSR1766" s="18"/>
      <c r="PSS1766" s="18"/>
      <c r="PST1766" s="18"/>
      <c r="PSU1766" s="18"/>
      <c r="PSV1766" s="18"/>
      <c r="PSW1766" s="18"/>
      <c r="PSX1766" s="18"/>
      <c r="PSY1766" s="18"/>
      <c r="PSZ1766" s="18"/>
      <c r="PTA1766" s="18"/>
      <c r="PTB1766" s="18"/>
      <c r="PTC1766" s="18"/>
      <c r="PTD1766" s="18"/>
      <c r="PTE1766" s="18"/>
      <c r="PTF1766" s="18"/>
      <c r="PTG1766" s="18"/>
      <c r="PTH1766" s="18"/>
      <c r="PTI1766" s="18"/>
      <c r="PTJ1766" s="18"/>
      <c r="PTK1766" s="18"/>
      <c r="PTL1766" s="18"/>
      <c r="PTM1766" s="18"/>
      <c r="PTN1766" s="18"/>
      <c r="PTO1766" s="18"/>
      <c r="PTP1766" s="18"/>
      <c r="PTQ1766" s="18"/>
      <c r="PTR1766" s="18"/>
      <c r="PTS1766" s="18"/>
      <c r="PTT1766" s="18"/>
      <c r="PTU1766" s="18"/>
      <c r="PTV1766" s="18"/>
      <c r="PTW1766" s="18"/>
      <c r="PTX1766" s="18"/>
      <c r="PTY1766" s="18"/>
      <c r="PTZ1766" s="18"/>
      <c r="PUA1766" s="18"/>
      <c r="PUB1766" s="18"/>
      <c r="PUC1766" s="18"/>
      <c r="PUD1766" s="18"/>
      <c r="PUE1766" s="18"/>
      <c r="PUF1766" s="18"/>
      <c r="PUG1766" s="18"/>
      <c r="PUH1766" s="18"/>
      <c r="PUI1766" s="18"/>
      <c r="PUJ1766" s="18"/>
      <c r="PUK1766" s="18"/>
      <c r="PUL1766" s="18"/>
      <c r="PUM1766" s="18"/>
      <c r="PUN1766" s="18"/>
      <c r="PUO1766" s="18"/>
      <c r="PUP1766" s="18"/>
      <c r="PUQ1766" s="18"/>
      <c r="PUR1766" s="18"/>
      <c r="PUS1766" s="18"/>
      <c r="PUT1766" s="18"/>
      <c r="PUU1766" s="18"/>
      <c r="PUV1766" s="18"/>
      <c r="PUW1766" s="18"/>
      <c r="PUX1766" s="18"/>
      <c r="PUY1766" s="18"/>
      <c r="PUZ1766" s="18"/>
      <c r="PVA1766" s="18"/>
      <c r="PVB1766" s="18"/>
      <c r="PVC1766" s="18"/>
      <c r="PVD1766" s="18"/>
      <c r="PVE1766" s="18"/>
      <c r="PVF1766" s="18"/>
      <c r="PVG1766" s="18"/>
      <c r="PVH1766" s="18"/>
      <c r="PVI1766" s="18"/>
      <c r="PVJ1766" s="18"/>
      <c r="PVK1766" s="18"/>
      <c r="PVL1766" s="18"/>
      <c r="PVM1766" s="18"/>
      <c r="PVN1766" s="18"/>
      <c r="PVO1766" s="18"/>
      <c r="PVP1766" s="18"/>
      <c r="PVQ1766" s="18"/>
      <c r="PVR1766" s="18"/>
      <c r="PVS1766" s="18"/>
      <c r="PVT1766" s="18"/>
      <c r="PVU1766" s="18"/>
      <c r="PVV1766" s="18"/>
      <c r="PVW1766" s="18"/>
      <c r="PVX1766" s="18"/>
      <c r="PVY1766" s="18"/>
      <c r="PVZ1766" s="18"/>
      <c r="PWA1766" s="18"/>
      <c r="PWB1766" s="18"/>
      <c r="PWC1766" s="18"/>
      <c r="PWD1766" s="18"/>
      <c r="PWE1766" s="18"/>
      <c r="PWF1766" s="18"/>
      <c r="PWG1766" s="18"/>
      <c r="PWH1766" s="18"/>
      <c r="PWI1766" s="18"/>
      <c r="PWJ1766" s="18"/>
      <c r="PWK1766" s="18"/>
      <c r="PWL1766" s="18"/>
      <c r="PWM1766" s="18"/>
      <c r="PWN1766" s="18"/>
      <c r="PWO1766" s="18"/>
      <c r="PWP1766" s="18"/>
      <c r="PWQ1766" s="18"/>
      <c r="PWR1766" s="18"/>
      <c r="PWS1766" s="18"/>
      <c r="PWT1766" s="18"/>
      <c r="PWU1766" s="18"/>
      <c r="PWV1766" s="18"/>
      <c r="PWW1766" s="18"/>
      <c r="PWX1766" s="18"/>
      <c r="PWY1766" s="18"/>
      <c r="PWZ1766" s="18"/>
      <c r="PXA1766" s="18"/>
      <c r="PXB1766" s="18"/>
      <c r="PXC1766" s="18"/>
      <c r="PXD1766" s="18"/>
      <c r="PXE1766" s="18"/>
      <c r="PXF1766" s="18"/>
      <c r="PXG1766" s="18"/>
      <c r="PXH1766" s="18"/>
      <c r="PXI1766" s="18"/>
      <c r="PXJ1766" s="18"/>
      <c r="PXK1766" s="18"/>
      <c r="PXL1766" s="18"/>
      <c r="PXM1766" s="18"/>
      <c r="PXN1766" s="18"/>
      <c r="PXO1766" s="18"/>
      <c r="PXP1766" s="18"/>
      <c r="PXQ1766" s="18"/>
      <c r="PXR1766" s="18"/>
      <c r="PXS1766" s="18"/>
      <c r="PXT1766" s="18"/>
      <c r="PXU1766" s="18"/>
      <c r="PXV1766" s="18"/>
      <c r="PXW1766" s="18"/>
      <c r="PXX1766" s="18"/>
      <c r="PXY1766" s="18"/>
      <c r="PXZ1766" s="18"/>
      <c r="PYA1766" s="18"/>
      <c r="PYB1766" s="18"/>
      <c r="PYC1766" s="18"/>
      <c r="PYD1766" s="18"/>
      <c r="PYE1766" s="18"/>
      <c r="PYF1766" s="18"/>
      <c r="PYG1766" s="18"/>
      <c r="PYH1766" s="18"/>
      <c r="PYI1766" s="18"/>
      <c r="PYJ1766" s="18"/>
      <c r="PYK1766" s="18"/>
      <c r="PYL1766" s="18"/>
      <c r="PYM1766" s="18"/>
      <c r="PYN1766" s="18"/>
      <c r="PYO1766" s="18"/>
      <c r="PYP1766" s="18"/>
      <c r="PYQ1766" s="18"/>
      <c r="PYR1766" s="18"/>
      <c r="PYS1766" s="18"/>
      <c r="PYT1766" s="18"/>
      <c r="PYU1766" s="18"/>
      <c r="PYV1766" s="18"/>
      <c r="PYW1766" s="18"/>
      <c r="PYX1766" s="18"/>
      <c r="PYY1766" s="18"/>
      <c r="PYZ1766" s="18"/>
      <c r="PZA1766" s="18"/>
      <c r="PZB1766" s="18"/>
      <c r="PZC1766" s="18"/>
      <c r="PZD1766" s="18"/>
      <c r="PZE1766" s="18"/>
      <c r="PZF1766" s="18"/>
      <c r="PZG1766" s="18"/>
      <c r="PZH1766" s="18"/>
      <c r="PZI1766" s="18"/>
      <c r="PZJ1766" s="18"/>
      <c r="PZK1766" s="18"/>
      <c r="PZL1766" s="18"/>
      <c r="PZM1766" s="18"/>
      <c r="PZN1766" s="18"/>
      <c r="PZO1766" s="18"/>
      <c r="PZP1766" s="18"/>
      <c r="PZQ1766" s="18"/>
      <c r="PZR1766" s="18"/>
      <c r="PZS1766" s="18"/>
      <c r="PZT1766" s="18"/>
      <c r="PZU1766" s="18"/>
      <c r="PZV1766" s="18"/>
      <c r="PZW1766" s="18"/>
      <c r="PZX1766" s="18"/>
      <c r="PZY1766" s="18"/>
      <c r="PZZ1766" s="18"/>
      <c r="QAA1766" s="18"/>
      <c r="QAB1766" s="18"/>
      <c r="QAC1766" s="18"/>
      <c r="QAD1766" s="18"/>
      <c r="QAE1766" s="18"/>
      <c r="QAF1766" s="18"/>
      <c r="QAG1766" s="18"/>
      <c r="QAH1766" s="18"/>
      <c r="QAI1766" s="18"/>
      <c r="QAJ1766" s="18"/>
      <c r="QAK1766" s="18"/>
      <c r="QAL1766" s="18"/>
      <c r="QAM1766" s="18"/>
      <c r="QAN1766" s="18"/>
      <c r="QAO1766" s="18"/>
      <c r="QAP1766" s="18"/>
      <c r="QAQ1766" s="18"/>
      <c r="QAR1766" s="18"/>
      <c r="QAS1766" s="18"/>
      <c r="QAT1766" s="18"/>
      <c r="QAU1766" s="18"/>
      <c r="QAV1766" s="18"/>
      <c r="QAW1766" s="18"/>
      <c r="QAX1766" s="18"/>
      <c r="QAY1766" s="18"/>
      <c r="QAZ1766" s="18"/>
      <c r="QBA1766" s="18"/>
      <c r="QBB1766" s="18"/>
      <c r="QBC1766" s="18"/>
      <c r="QBD1766" s="18"/>
      <c r="QBE1766" s="18"/>
      <c r="QBF1766" s="18"/>
      <c r="QBG1766" s="18"/>
      <c r="QBH1766" s="18"/>
      <c r="QBI1766" s="18"/>
      <c r="QBJ1766" s="18"/>
      <c r="QBK1766" s="18"/>
      <c r="QBL1766" s="18"/>
      <c r="QBM1766" s="18"/>
      <c r="QBN1766" s="18"/>
      <c r="QBO1766" s="18"/>
      <c r="QBP1766" s="18"/>
      <c r="QBQ1766" s="18"/>
      <c r="QBR1766" s="18"/>
      <c r="QBS1766" s="18"/>
      <c r="QBT1766" s="18"/>
      <c r="QBU1766" s="18"/>
      <c r="QBV1766" s="18"/>
      <c r="QBW1766" s="18"/>
      <c r="QBX1766" s="18"/>
      <c r="QBY1766" s="18"/>
      <c r="QBZ1766" s="18"/>
      <c r="QCA1766" s="18"/>
      <c r="QCB1766" s="18"/>
      <c r="QCC1766" s="18"/>
      <c r="QCD1766" s="18"/>
      <c r="QCE1766" s="18"/>
      <c r="QCF1766" s="18"/>
      <c r="QCG1766" s="18"/>
      <c r="QCH1766" s="18"/>
      <c r="QCI1766" s="18"/>
      <c r="QCJ1766" s="18"/>
      <c r="QCK1766" s="18"/>
      <c r="QCL1766" s="18"/>
      <c r="QCM1766" s="18"/>
      <c r="QCN1766" s="18"/>
      <c r="QCO1766" s="18"/>
      <c r="QCP1766" s="18"/>
      <c r="QCQ1766" s="18"/>
      <c r="QCR1766" s="18"/>
      <c r="QCS1766" s="18"/>
      <c r="QCT1766" s="18"/>
      <c r="QCU1766" s="18"/>
      <c r="QCV1766" s="18"/>
      <c r="QCW1766" s="18"/>
      <c r="QCX1766" s="18"/>
      <c r="QCY1766" s="18"/>
      <c r="QCZ1766" s="18"/>
      <c r="QDA1766" s="18"/>
      <c r="QDB1766" s="18"/>
      <c r="QDC1766" s="18"/>
      <c r="QDD1766" s="18"/>
      <c r="QDE1766" s="18"/>
      <c r="QDF1766" s="18"/>
      <c r="QDG1766" s="18"/>
      <c r="QDH1766" s="18"/>
      <c r="QDI1766" s="18"/>
      <c r="QDJ1766" s="18"/>
      <c r="QDK1766" s="18"/>
      <c r="QDL1766" s="18"/>
      <c r="QDM1766" s="18"/>
      <c r="QDN1766" s="18"/>
      <c r="QDO1766" s="18"/>
      <c r="QDP1766" s="18"/>
      <c r="QDQ1766" s="18"/>
      <c r="QDR1766" s="18"/>
      <c r="QDS1766" s="18"/>
      <c r="QDT1766" s="18"/>
      <c r="QDU1766" s="18"/>
      <c r="QDV1766" s="18"/>
      <c r="QDW1766" s="18"/>
      <c r="QDX1766" s="18"/>
      <c r="QDY1766" s="18"/>
      <c r="QDZ1766" s="18"/>
      <c r="QEA1766" s="18"/>
      <c r="QEB1766" s="18"/>
      <c r="QEC1766" s="18"/>
      <c r="QED1766" s="18"/>
      <c r="QEE1766" s="18"/>
      <c r="QEF1766" s="18"/>
      <c r="QEG1766" s="18"/>
      <c r="QEH1766" s="18"/>
      <c r="QEI1766" s="18"/>
      <c r="QEJ1766" s="18"/>
      <c r="QEK1766" s="18"/>
      <c r="QEL1766" s="18"/>
      <c r="QEM1766" s="18"/>
      <c r="QEN1766" s="18"/>
      <c r="QEO1766" s="18"/>
      <c r="QEP1766" s="18"/>
      <c r="QEQ1766" s="18"/>
      <c r="QER1766" s="18"/>
      <c r="QES1766" s="18"/>
      <c r="QET1766" s="18"/>
      <c r="QEU1766" s="18"/>
      <c r="QEV1766" s="18"/>
      <c r="QEW1766" s="18"/>
      <c r="QEX1766" s="18"/>
      <c r="QEY1766" s="18"/>
      <c r="QEZ1766" s="18"/>
      <c r="QFA1766" s="18"/>
      <c r="QFB1766" s="18"/>
      <c r="QFC1766" s="18"/>
      <c r="QFD1766" s="18"/>
      <c r="QFE1766" s="18"/>
      <c r="QFF1766" s="18"/>
      <c r="QFG1766" s="18"/>
      <c r="QFH1766" s="18"/>
      <c r="QFI1766" s="18"/>
      <c r="QFJ1766" s="18"/>
      <c r="QFK1766" s="18"/>
      <c r="QFL1766" s="18"/>
      <c r="QFM1766" s="18"/>
      <c r="QFN1766" s="18"/>
      <c r="QFO1766" s="18"/>
      <c r="QFP1766" s="18"/>
      <c r="QFQ1766" s="18"/>
      <c r="QFR1766" s="18"/>
      <c r="QFS1766" s="18"/>
      <c r="QFT1766" s="18"/>
      <c r="QFU1766" s="18"/>
      <c r="QFV1766" s="18"/>
      <c r="QFW1766" s="18"/>
      <c r="QFX1766" s="18"/>
      <c r="QFY1766" s="18"/>
      <c r="QFZ1766" s="18"/>
      <c r="QGA1766" s="18"/>
      <c r="QGB1766" s="18"/>
      <c r="QGC1766" s="18"/>
      <c r="QGD1766" s="18"/>
      <c r="QGE1766" s="18"/>
      <c r="QGF1766" s="18"/>
      <c r="QGG1766" s="18"/>
      <c r="QGH1766" s="18"/>
      <c r="QGI1766" s="18"/>
      <c r="QGJ1766" s="18"/>
      <c r="QGK1766" s="18"/>
      <c r="QGL1766" s="18"/>
      <c r="QGM1766" s="18"/>
      <c r="QGN1766" s="18"/>
      <c r="QGO1766" s="18"/>
      <c r="QGP1766" s="18"/>
      <c r="QGQ1766" s="18"/>
      <c r="QGR1766" s="18"/>
      <c r="QGS1766" s="18"/>
      <c r="QGT1766" s="18"/>
      <c r="QGU1766" s="18"/>
      <c r="QGV1766" s="18"/>
      <c r="QGW1766" s="18"/>
      <c r="QGX1766" s="18"/>
      <c r="QGY1766" s="18"/>
      <c r="QGZ1766" s="18"/>
      <c r="QHA1766" s="18"/>
      <c r="QHB1766" s="18"/>
      <c r="QHC1766" s="18"/>
      <c r="QHD1766" s="18"/>
      <c r="QHE1766" s="18"/>
      <c r="QHF1766" s="18"/>
      <c r="QHG1766" s="18"/>
      <c r="QHH1766" s="18"/>
      <c r="QHI1766" s="18"/>
      <c r="QHJ1766" s="18"/>
      <c r="QHK1766" s="18"/>
      <c r="QHL1766" s="18"/>
      <c r="QHM1766" s="18"/>
      <c r="QHN1766" s="18"/>
      <c r="QHO1766" s="18"/>
      <c r="QHP1766" s="18"/>
      <c r="QHQ1766" s="18"/>
      <c r="QHR1766" s="18"/>
      <c r="QHS1766" s="18"/>
      <c r="QHT1766" s="18"/>
      <c r="QHU1766" s="18"/>
      <c r="QHV1766" s="18"/>
      <c r="QHW1766" s="18"/>
      <c r="QHX1766" s="18"/>
      <c r="QHY1766" s="18"/>
      <c r="QHZ1766" s="18"/>
      <c r="QIA1766" s="18"/>
      <c r="QIB1766" s="18"/>
      <c r="QIC1766" s="18"/>
      <c r="QID1766" s="18"/>
      <c r="QIE1766" s="18"/>
      <c r="QIF1766" s="18"/>
      <c r="QIG1766" s="18"/>
      <c r="QIH1766" s="18"/>
      <c r="QII1766" s="18"/>
      <c r="QIJ1766" s="18"/>
      <c r="QIK1766" s="18"/>
      <c r="QIL1766" s="18"/>
      <c r="QIM1766" s="18"/>
      <c r="QIN1766" s="18"/>
      <c r="QIO1766" s="18"/>
      <c r="QIP1766" s="18"/>
      <c r="QIQ1766" s="18"/>
      <c r="QIR1766" s="18"/>
      <c r="QIS1766" s="18"/>
      <c r="QIT1766" s="18"/>
      <c r="QIU1766" s="18"/>
      <c r="QIV1766" s="18"/>
      <c r="QIW1766" s="18"/>
      <c r="QIX1766" s="18"/>
      <c r="QIY1766" s="18"/>
      <c r="QIZ1766" s="18"/>
      <c r="QJA1766" s="18"/>
      <c r="QJB1766" s="18"/>
      <c r="QJC1766" s="18"/>
      <c r="QJD1766" s="18"/>
      <c r="QJE1766" s="18"/>
      <c r="QJF1766" s="18"/>
      <c r="QJG1766" s="18"/>
      <c r="QJH1766" s="18"/>
      <c r="QJI1766" s="18"/>
      <c r="QJJ1766" s="18"/>
      <c r="QJK1766" s="18"/>
      <c r="QJL1766" s="18"/>
      <c r="QJM1766" s="18"/>
      <c r="QJN1766" s="18"/>
      <c r="QJO1766" s="18"/>
      <c r="QJP1766" s="18"/>
      <c r="QJQ1766" s="18"/>
      <c r="QJR1766" s="18"/>
      <c r="QJS1766" s="18"/>
      <c r="QJT1766" s="18"/>
      <c r="QJU1766" s="18"/>
      <c r="QJV1766" s="18"/>
      <c r="QJW1766" s="18"/>
      <c r="QJX1766" s="18"/>
      <c r="QJY1766" s="18"/>
      <c r="QJZ1766" s="18"/>
      <c r="QKA1766" s="18"/>
      <c r="QKB1766" s="18"/>
      <c r="QKC1766" s="18"/>
      <c r="QKD1766" s="18"/>
      <c r="QKE1766" s="18"/>
      <c r="QKF1766" s="18"/>
      <c r="QKG1766" s="18"/>
      <c r="QKH1766" s="18"/>
      <c r="QKI1766" s="18"/>
      <c r="QKJ1766" s="18"/>
      <c r="QKK1766" s="18"/>
      <c r="QKL1766" s="18"/>
      <c r="QKM1766" s="18"/>
      <c r="QKN1766" s="18"/>
      <c r="QKO1766" s="18"/>
      <c r="QKP1766" s="18"/>
      <c r="QKQ1766" s="18"/>
      <c r="QKR1766" s="18"/>
      <c r="QKS1766" s="18"/>
      <c r="QKT1766" s="18"/>
      <c r="QKU1766" s="18"/>
      <c r="QKV1766" s="18"/>
      <c r="QKW1766" s="18"/>
      <c r="QKX1766" s="18"/>
      <c r="QKY1766" s="18"/>
      <c r="QKZ1766" s="18"/>
      <c r="QLA1766" s="18"/>
      <c r="QLB1766" s="18"/>
      <c r="QLC1766" s="18"/>
      <c r="QLD1766" s="18"/>
      <c r="QLE1766" s="18"/>
      <c r="QLF1766" s="18"/>
      <c r="QLG1766" s="18"/>
      <c r="QLH1766" s="18"/>
      <c r="QLI1766" s="18"/>
      <c r="QLJ1766" s="18"/>
      <c r="QLK1766" s="18"/>
      <c r="QLL1766" s="18"/>
      <c r="QLM1766" s="18"/>
      <c r="QLN1766" s="18"/>
      <c r="QLO1766" s="18"/>
      <c r="QLP1766" s="18"/>
      <c r="QLQ1766" s="18"/>
      <c r="QLR1766" s="18"/>
      <c r="QLS1766" s="18"/>
      <c r="QLT1766" s="18"/>
      <c r="QLU1766" s="18"/>
      <c r="QLV1766" s="18"/>
      <c r="QLW1766" s="18"/>
      <c r="QLX1766" s="18"/>
      <c r="QLY1766" s="18"/>
      <c r="QLZ1766" s="18"/>
      <c r="QMA1766" s="18"/>
      <c r="QMB1766" s="18"/>
      <c r="QMC1766" s="18"/>
      <c r="QMD1766" s="18"/>
      <c r="QME1766" s="18"/>
      <c r="QMF1766" s="18"/>
      <c r="QMG1766" s="18"/>
      <c r="QMH1766" s="18"/>
      <c r="QMI1766" s="18"/>
      <c r="QMJ1766" s="18"/>
      <c r="QMK1766" s="18"/>
      <c r="QML1766" s="18"/>
      <c r="QMM1766" s="18"/>
      <c r="QMN1766" s="18"/>
      <c r="QMO1766" s="18"/>
      <c r="QMP1766" s="18"/>
      <c r="QMQ1766" s="18"/>
      <c r="QMR1766" s="18"/>
      <c r="QMS1766" s="18"/>
      <c r="QMT1766" s="18"/>
      <c r="QMU1766" s="18"/>
      <c r="QMV1766" s="18"/>
      <c r="QMW1766" s="18"/>
      <c r="QMX1766" s="18"/>
      <c r="QMY1766" s="18"/>
      <c r="QMZ1766" s="18"/>
      <c r="QNA1766" s="18"/>
      <c r="QNB1766" s="18"/>
      <c r="QNC1766" s="18"/>
      <c r="QND1766" s="18"/>
      <c r="QNE1766" s="18"/>
      <c r="QNF1766" s="18"/>
      <c r="QNG1766" s="18"/>
      <c r="QNH1766" s="18"/>
      <c r="QNI1766" s="18"/>
      <c r="QNJ1766" s="18"/>
      <c r="QNK1766" s="18"/>
      <c r="QNL1766" s="18"/>
      <c r="QNM1766" s="18"/>
      <c r="QNN1766" s="18"/>
      <c r="QNO1766" s="18"/>
      <c r="QNP1766" s="18"/>
      <c r="QNQ1766" s="18"/>
      <c r="QNR1766" s="18"/>
      <c r="QNS1766" s="18"/>
      <c r="QNT1766" s="18"/>
      <c r="QNU1766" s="18"/>
      <c r="QNV1766" s="18"/>
      <c r="QNW1766" s="18"/>
      <c r="QNX1766" s="18"/>
      <c r="QNY1766" s="18"/>
      <c r="QNZ1766" s="18"/>
      <c r="QOA1766" s="18"/>
      <c r="QOB1766" s="18"/>
      <c r="QOC1766" s="18"/>
      <c r="QOD1766" s="18"/>
      <c r="QOE1766" s="18"/>
      <c r="QOF1766" s="18"/>
      <c r="QOG1766" s="18"/>
      <c r="QOH1766" s="18"/>
      <c r="QOI1766" s="18"/>
      <c r="QOJ1766" s="18"/>
      <c r="QOK1766" s="18"/>
      <c r="QOL1766" s="18"/>
      <c r="QOM1766" s="18"/>
      <c r="QON1766" s="18"/>
      <c r="QOO1766" s="18"/>
      <c r="QOP1766" s="18"/>
      <c r="QOQ1766" s="18"/>
      <c r="QOR1766" s="18"/>
      <c r="QOS1766" s="18"/>
      <c r="QOT1766" s="18"/>
      <c r="QOU1766" s="18"/>
      <c r="QOV1766" s="18"/>
      <c r="QOW1766" s="18"/>
      <c r="QOX1766" s="18"/>
      <c r="QOY1766" s="18"/>
      <c r="QOZ1766" s="18"/>
      <c r="QPA1766" s="18"/>
      <c r="QPB1766" s="18"/>
      <c r="QPC1766" s="18"/>
      <c r="QPD1766" s="18"/>
      <c r="QPE1766" s="18"/>
      <c r="QPF1766" s="18"/>
      <c r="QPG1766" s="18"/>
      <c r="QPH1766" s="18"/>
      <c r="QPI1766" s="18"/>
      <c r="QPJ1766" s="18"/>
      <c r="QPK1766" s="18"/>
      <c r="QPL1766" s="18"/>
      <c r="QPM1766" s="18"/>
      <c r="QPN1766" s="18"/>
      <c r="QPO1766" s="18"/>
      <c r="QPP1766" s="18"/>
      <c r="QPQ1766" s="18"/>
      <c r="QPR1766" s="18"/>
      <c r="QPS1766" s="18"/>
      <c r="QPT1766" s="18"/>
      <c r="QPU1766" s="18"/>
      <c r="QPV1766" s="18"/>
      <c r="QPW1766" s="18"/>
      <c r="QPX1766" s="18"/>
      <c r="QPY1766" s="18"/>
      <c r="QPZ1766" s="18"/>
      <c r="QQA1766" s="18"/>
      <c r="QQB1766" s="18"/>
      <c r="QQC1766" s="18"/>
      <c r="QQD1766" s="18"/>
      <c r="QQE1766" s="18"/>
      <c r="QQF1766" s="18"/>
      <c r="QQG1766" s="18"/>
      <c r="QQH1766" s="18"/>
      <c r="QQI1766" s="18"/>
      <c r="QQJ1766" s="18"/>
      <c r="QQK1766" s="18"/>
      <c r="QQL1766" s="18"/>
      <c r="QQM1766" s="18"/>
      <c r="QQN1766" s="18"/>
      <c r="QQO1766" s="18"/>
      <c r="QQP1766" s="18"/>
      <c r="QQQ1766" s="18"/>
      <c r="QQR1766" s="18"/>
      <c r="QQS1766" s="18"/>
      <c r="QQT1766" s="18"/>
      <c r="QQU1766" s="18"/>
      <c r="QQV1766" s="18"/>
      <c r="QQW1766" s="18"/>
      <c r="QQX1766" s="18"/>
      <c r="QQY1766" s="18"/>
      <c r="QQZ1766" s="18"/>
      <c r="QRA1766" s="18"/>
      <c r="QRB1766" s="18"/>
      <c r="QRC1766" s="18"/>
      <c r="QRD1766" s="18"/>
      <c r="QRE1766" s="18"/>
      <c r="QRF1766" s="18"/>
      <c r="QRG1766" s="18"/>
      <c r="QRH1766" s="18"/>
      <c r="QRI1766" s="18"/>
      <c r="QRJ1766" s="18"/>
      <c r="QRK1766" s="18"/>
      <c r="QRL1766" s="18"/>
      <c r="QRM1766" s="18"/>
      <c r="QRN1766" s="18"/>
      <c r="QRO1766" s="18"/>
      <c r="QRP1766" s="18"/>
      <c r="QRQ1766" s="18"/>
      <c r="QRR1766" s="18"/>
      <c r="QRS1766" s="18"/>
      <c r="QRT1766" s="18"/>
      <c r="QRU1766" s="18"/>
      <c r="QRV1766" s="18"/>
      <c r="QRW1766" s="18"/>
      <c r="QRX1766" s="18"/>
      <c r="QRY1766" s="18"/>
      <c r="QRZ1766" s="18"/>
      <c r="QSA1766" s="18"/>
      <c r="QSB1766" s="18"/>
      <c r="QSC1766" s="18"/>
      <c r="QSD1766" s="18"/>
      <c r="QSE1766" s="18"/>
      <c r="QSF1766" s="18"/>
      <c r="QSG1766" s="18"/>
      <c r="QSH1766" s="18"/>
      <c r="QSI1766" s="18"/>
      <c r="QSJ1766" s="18"/>
      <c r="QSK1766" s="18"/>
      <c r="QSL1766" s="18"/>
      <c r="QSM1766" s="18"/>
      <c r="QSN1766" s="18"/>
      <c r="QSO1766" s="18"/>
      <c r="QSP1766" s="18"/>
      <c r="QSQ1766" s="18"/>
      <c r="QSR1766" s="18"/>
      <c r="QSS1766" s="18"/>
      <c r="QST1766" s="18"/>
      <c r="QSU1766" s="18"/>
      <c r="QSV1766" s="18"/>
      <c r="QSW1766" s="18"/>
      <c r="QSX1766" s="18"/>
      <c r="QSY1766" s="18"/>
      <c r="QSZ1766" s="18"/>
      <c r="QTA1766" s="18"/>
      <c r="QTB1766" s="18"/>
      <c r="QTC1766" s="18"/>
      <c r="QTD1766" s="18"/>
      <c r="QTE1766" s="18"/>
      <c r="QTF1766" s="18"/>
      <c r="QTG1766" s="18"/>
      <c r="QTH1766" s="18"/>
      <c r="QTI1766" s="18"/>
      <c r="QTJ1766" s="18"/>
      <c r="QTK1766" s="18"/>
      <c r="QTL1766" s="18"/>
      <c r="QTM1766" s="18"/>
      <c r="QTN1766" s="18"/>
      <c r="QTO1766" s="18"/>
      <c r="QTP1766" s="18"/>
      <c r="QTQ1766" s="18"/>
      <c r="QTR1766" s="18"/>
      <c r="QTS1766" s="18"/>
      <c r="QTT1766" s="18"/>
      <c r="QTU1766" s="18"/>
      <c r="QTV1766" s="18"/>
      <c r="QTW1766" s="18"/>
      <c r="QTX1766" s="18"/>
      <c r="QTY1766" s="18"/>
      <c r="QTZ1766" s="18"/>
      <c r="QUA1766" s="18"/>
      <c r="QUB1766" s="18"/>
      <c r="QUC1766" s="18"/>
      <c r="QUD1766" s="18"/>
      <c r="QUE1766" s="18"/>
      <c r="QUF1766" s="18"/>
      <c r="QUG1766" s="18"/>
      <c r="QUH1766" s="18"/>
      <c r="QUI1766" s="18"/>
      <c r="QUJ1766" s="18"/>
      <c r="QUK1766" s="18"/>
      <c r="QUL1766" s="18"/>
      <c r="QUM1766" s="18"/>
      <c r="QUN1766" s="18"/>
      <c r="QUO1766" s="18"/>
      <c r="QUP1766" s="18"/>
      <c r="QUQ1766" s="18"/>
      <c r="QUR1766" s="18"/>
      <c r="QUS1766" s="18"/>
      <c r="QUT1766" s="18"/>
      <c r="QUU1766" s="18"/>
      <c r="QUV1766" s="18"/>
      <c r="QUW1766" s="18"/>
      <c r="QUX1766" s="18"/>
      <c r="QUY1766" s="18"/>
      <c r="QUZ1766" s="18"/>
      <c r="QVA1766" s="18"/>
      <c r="QVB1766" s="18"/>
      <c r="QVC1766" s="18"/>
      <c r="QVD1766" s="18"/>
      <c r="QVE1766" s="18"/>
      <c r="QVF1766" s="18"/>
      <c r="QVG1766" s="18"/>
      <c r="QVH1766" s="18"/>
      <c r="QVI1766" s="18"/>
      <c r="QVJ1766" s="18"/>
      <c r="QVK1766" s="18"/>
      <c r="QVL1766" s="18"/>
      <c r="QVM1766" s="18"/>
      <c r="QVN1766" s="18"/>
      <c r="QVO1766" s="18"/>
      <c r="QVP1766" s="18"/>
      <c r="QVQ1766" s="18"/>
      <c r="QVR1766" s="18"/>
      <c r="QVS1766" s="18"/>
      <c r="QVT1766" s="18"/>
      <c r="QVU1766" s="18"/>
      <c r="QVV1766" s="18"/>
      <c r="QVW1766" s="18"/>
      <c r="QVX1766" s="18"/>
      <c r="QVY1766" s="18"/>
      <c r="QVZ1766" s="18"/>
      <c r="QWA1766" s="18"/>
      <c r="QWB1766" s="18"/>
      <c r="QWC1766" s="18"/>
      <c r="QWD1766" s="18"/>
      <c r="QWE1766" s="18"/>
      <c r="QWF1766" s="18"/>
      <c r="QWG1766" s="18"/>
      <c r="QWH1766" s="18"/>
      <c r="QWI1766" s="18"/>
      <c r="QWJ1766" s="18"/>
      <c r="QWK1766" s="18"/>
      <c r="QWL1766" s="18"/>
      <c r="QWM1766" s="18"/>
      <c r="QWN1766" s="18"/>
      <c r="QWO1766" s="18"/>
      <c r="QWP1766" s="18"/>
      <c r="QWQ1766" s="18"/>
      <c r="QWR1766" s="18"/>
      <c r="QWS1766" s="18"/>
      <c r="QWT1766" s="18"/>
      <c r="QWU1766" s="18"/>
      <c r="QWV1766" s="18"/>
      <c r="QWW1766" s="18"/>
      <c r="QWX1766" s="18"/>
      <c r="QWY1766" s="18"/>
      <c r="QWZ1766" s="18"/>
      <c r="QXA1766" s="18"/>
      <c r="QXB1766" s="18"/>
      <c r="QXC1766" s="18"/>
      <c r="QXD1766" s="18"/>
      <c r="QXE1766" s="18"/>
      <c r="QXF1766" s="18"/>
      <c r="QXG1766" s="18"/>
      <c r="QXH1766" s="18"/>
      <c r="QXI1766" s="18"/>
      <c r="QXJ1766" s="18"/>
      <c r="QXK1766" s="18"/>
      <c r="QXL1766" s="18"/>
      <c r="QXM1766" s="18"/>
      <c r="QXN1766" s="18"/>
      <c r="QXO1766" s="18"/>
      <c r="QXP1766" s="18"/>
      <c r="QXQ1766" s="18"/>
      <c r="QXR1766" s="18"/>
      <c r="QXS1766" s="18"/>
      <c r="QXT1766" s="18"/>
      <c r="QXU1766" s="18"/>
      <c r="QXV1766" s="18"/>
      <c r="QXW1766" s="18"/>
      <c r="QXX1766" s="18"/>
      <c r="QXY1766" s="18"/>
      <c r="QXZ1766" s="18"/>
      <c r="QYA1766" s="18"/>
      <c r="QYB1766" s="18"/>
      <c r="QYC1766" s="18"/>
      <c r="QYD1766" s="18"/>
      <c r="QYE1766" s="18"/>
      <c r="QYF1766" s="18"/>
      <c r="QYG1766" s="18"/>
      <c r="QYH1766" s="18"/>
      <c r="QYI1766" s="18"/>
      <c r="QYJ1766" s="18"/>
      <c r="QYK1766" s="18"/>
      <c r="QYL1766" s="18"/>
      <c r="QYM1766" s="18"/>
      <c r="QYN1766" s="18"/>
      <c r="QYO1766" s="18"/>
      <c r="QYP1766" s="18"/>
      <c r="QYQ1766" s="18"/>
      <c r="QYR1766" s="18"/>
      <c r="QYS1766" s="18"/>
      <c r="QYT1766" s="18"/>
      <c r="QYU1766" s="18"/>
      <c r="QYV1766" s="18"/>
      <c r="QYW1766" s="18"/>
      <c r="QYX1766" s="18"/>
      <c r="QYY1766" s="18"/>
      <c r="QYZ1766" s="18"/>
      <c r="QZA1766" s="18"/>
      <c r="QZB1766" s="18"/>
      <c r="QZC1766" s="18"/>
      <c r="QZD1766" s="18"/>
      <c r="QZE1766" s="18"/>
      <c r="QZF1766" s="18"/>
      <c r="QZG1766" s="18"/>
      <c r="QZH1766" s="18"/>
      <c r="QZI1766" s="18"/>
      <c r="QZJ1766" s="18"/>
      <c r="QZK1766" s="18"/>
      <c r="QZL1766" s="18"/>
      <c r="QZM1766" s="18"/>
      <c r="QZN1766" s="18"/>
      <c r="QZO1766" s="18"/>
      <c r="QZP1766" s="18"/>
      <c r="QZQ1766" s="18"/>
      <c r="QZR1766" s="18"/>
      <c r="QZS1766" s="18"/>
      <c r="QZT1766" s="18"/>
      <c r="QZU1766" s="18"/>
      <c r="QZV1766" s="18"/>
      <c r="QZW1766" s="18"/>
      <c r="QZX1766" s="18"/>
      <c r="QZY1766" s="18"/>
      <c r="QZZ1766" s="18"/>
      <c r="RAA1766" s="18"/>
      <c r="RAB1766" s="18"/>
      <c r="RAC1766" s="18"/>
      <c r="RAD1766" s="18"/>
      <c r="RAE1766" s="18"/>
      <c r="RAF1766" s="18"/>
      <c r="RAG1766" s="18"/>
      <c r="RAH1766" s="18"/>
      <c r="RAI1766" s="18"/>
      <c r="RAJ1766" s="18"/>
      <c r="RAK1766" s="18"/>
      <c r="RAL1766" s="18"/>
      <c r="RAM1766" s="18"/>
      <c r="RAN1766" s="18"/>
      <c r="RAO1766" s="18"/>
      <c r="RAP1766" s="18"/>
      <c r="RAQ1766" s="18"/>
      <c r="RAR1766" s="18"/>
      <c r="RAS1766" s="18"/>
      <c r="RAT1766" s="18"/>
      <c r="RAU1766" s="18"/>
      <c r="RAV1766" s="18"/>
      <c r="RAW1766" s="18"/>
      <c r="RAX1766" s="18"/>
      <c r="RAY1766" s="18"/>
      <c r="RAZ1766" s="18"/>
      <c r="RBA1766" s="18"/>
      <c r="RBB1766" s="18"/>
      <c r="RBC1766" s="18"/>
      <c r="RBD1766" s="18"/>
      <c r="RBE1766" s="18"/>
      <c r="RBF1766" s="18"/>
      <c r="RBG1766" s="18"/>
      <c r="RBH1766" s="18"/>
      <c r="RBI1766" s="18"/>
      <c r="RBJ1766" s="18"/>
      <c r="RBK1766" s="18"/>
      <c r="RBL1766" s="18"/>
      <c r="RBM1766" s="18"/>
      <c r="RBN1766" s="18"/>
      <c r="RBO1766" s="18"/>
      <c r="RBP1766" s="18"/>
      <c r="RBQ1766" s="18"/>
      <c r="RBR1766" s="18"/>
      <c r="RBS1766" s="18"/>
      <c r="RBT1766" s="18"/>
      <c r="RBU1766" s="18"/>
      <c r="RBV1766" s="18"/>
      <c r="RBW1766" s="18"/>
      <c r="RBX1766" s="18"/>
      <c r="RBY1766" s="18"/>
      <c r="RBZ1766" s="18"/>
      <c r="RCA1766" s="18"/>
      <c r="RCB1766" s="18"/>
      <c r="RCC1766" s="18"/>
      <c r="RCD1766" s="18"/>
      <c r="RCE1766" s="18"/>
      <c r="RCF1766" s="18"/>
      <c r="RCG1766" s="18"/>
      <c r="RCH1766" s="18"/>
      <c r="RCI1766" s="18"/>
      <c r="RCJ1766" s="18"/>
      <c r="RCK1766" s="18"/>
      <c r="RCL1766" s="18"/>
      <c r="RCM1766" s="18"/>
      <c r="RCN1766" s="18"/>
      <c r="RCO1766" s="18"/>
      <c r="RCP1766" s="18"/>
      <c r="RCQ1766" s="18"/>
      <c r="RCR1766" s="18"/>
      <c r="RCS1766" s="18"/>
      <c r="RCT1766" s="18"/>
      <c r="RCU1766" s="18"/>
      <c r="RCV1766" s="18"/>
      <c r="RCW1766" s="18"/>
      <c r="RCX1766" s="18"/>
      <c r="RCY1766" s="18"/>
      <c r="RCZ1766" s="18"/>
      <c r="RDA1766" s="18"/>
      <c r="RDB1766" s="18"/>
      <c r="RDC1766" s="18"/>
      <c r="RDD1766" s="18"/>
      <c r="RDE1766" s="18"/>
      <c r="RDF1766" s="18"/>
      <c r="RDG1766" s="18"/>
      <c r="RDH1766" s="18"/>
      <c r="RDI1766" s="18"/>
      <c r="RDJ1766" s="18"/>
      <c r="RDK1766" s="18"/>
      <c r="RDL1766" s="18"/>
      <c r="RDM1766" s="18"/>
      <c r="RDN1766" s="18"/>
      <c r="RDO1766" s="18"/>
      <c r="RDP1766" s="18"/>
      <c r="RDQ1766" s="18"/>
      <c r="RDR1766" s="18"/>
      <c r="RDS1766" s="18"/>
      <c r="RDT1766" s="18"/>
      <c r="RDU1766" s="18"/>
      <c r="RDV1766" s="18"/>
      <c r="RDW1766" s="18"/>
      <c r="RDX1766" s="18"/>
      <c r="RDY1766" s="18"/>
      <c r="RDZ1766" s="18"/>
      <c r="REA1766" s="18"/>
      <c r="REB1766" s="18"/>
      <c r="REC1766" s="18"/>
      <c r="RED1766" s="18"/>
      <c r="REE1766" s="18"/>
      <c r="REF1766" s="18"/>
      <c r="REG1766" s="18"/>
      <c r="REH1766" s="18"/>
      <c r="REI1766" s="18"/>
      <c r="REJ1766" s="18"/>
      <c r="REK1766" s="18"/>
      <c r="REL1766" s="18"/>
      <c r="REM1766" s="18"/>
      <c r="REN1766" s="18"/>
      <c r="REO1766" s="18"/>
      <c r="REP1766" s="18"/>
      <c r="REQ1766" s="18"/>
      <c r="RER1766" s="18"/>
      <c r="RES1766" s="18"/>
      <c r="RET1766" s="18"/>
      <c r="REU1766" s="18"/>
      <c r="REV1766" s="18"/>
      <c r="REW1766" s="18"/>
      <c r="REX1766" s="18"/>
      <c r="REY1766" s="18"/>
      <c r="REZ1766" s="18"/>
      <c r="RFA1766" s="18"/>
      <c r="RFB1766" s="18"/>
      <c r="RFC1766" s="18"/>
      <c r="RFD1766" s="18"/>
      <c r="RFE1766" s="18"/>
      <c r="RFF1766" s="18"/>
      <c r="RFG1766" s="18"/>
      <c r="RFH1766" s="18"/>
      <c r="RFI1766" s="18"/>
      <c r="RFJ1766" s="18"/>
      <c r="RFK1766" s="18"/>
      <c r="RFL1766" s="18"/>
      <c r="RFM1766" s="18"/>
      <c r="RFN1766" s="18"/>
      <c r="RFO1766" s="18"/>
      <c r="RFP1766" s="18"/>
      <c r="RFQ1766" s="18"/>
      <c r="RFR1766" s="18"/>
      <c r="RFS1766" s="18"/>
      <c r="RFT1766" s="18"/>
      <c r="RFU1766" s="18"/>
      <c r="RFV1766" s="18"/>
      <c r="RFW1766" s="18"/>
      <c r="RFX1766" s="18"/>
      <c r="RFY1766" s="18"/>
      <c r="RFZ1766" s="18"/>
      <c r="RGA1766" s="18"/>
      <c r="RGB1766" s="18"/>
      <c r="RGC1766" s="18"/>
      <c r="RGD1766" s="18"/>
      <c r="RGE1766" s="18"/>
      <c r="RGF1766" s="18"/>
      <c r="RGG1766" s="18"/>
      <c r="RGH1766" s="18"/>
      <c r="RGI1766" s="18"/>
      <c r="RGJ1766" s="18"/>
      <c r="RGK1766" s="18"/>
      <c r="RGL1766" s="18"/>
      <c r="RGM1766" s="18"/>
      <c r="RGN1766" s="18"/>
      <c r="RGO1766" s="18"/>
      <c r="RGP1766" s="18"/>
      <c r="RGQ1766" s="18"/>
      <c r="RGR1766" s="18"/>
      <c r="RGS1766" s="18"/>
      <c r="RGT1766" s="18"/>
      <c r="RGU1766" s="18"/>
      <c r="RGV1766" s="18"/>
      <c r="RGW1766" s="18"/>
      <c r="RGX1766" s="18"/>
      <c r="RGY1766" s="18"/>
      <c r="RGZ1766" s="18"/>
      <c r="RHA1766" s="18"/>
      <c r="RHB1766" s="18"/>
      <c r="RHC1766" s="18"/>
      <c r="RHD1766" s="18"/>
      <c r="RHE1766" s="18"/>
      <c r="RHF1766" s="18"/>
      <c r="RHG1766" s="18"/>
      <c r="RHH1766" s="18"/>
      <c r="RHI1766" s="18"/>
      <c r="RHJ1766" s="18"/>
      <c r="RHK1766" s="18"/>
      <c r="RHL1766" s="18"/>
      <c r="RHM1766" s="18"/>
      <c r="RHN1766" s="18"/>
      <c r="RHO1766" s="18"/>
      <c r="RHP1766" s="18"/>
      <c r="RHQ1766" s="18"/>
      <c r="RHR1766" s="18"/>
      <c r="RHS1766" s="18"/>
      <c r="RHT1766" s="18"/>
      <c r="RHU1766" s="18"/>
      <c r="RHV1766" s="18"/>
      <c r="RHW1766" s="18"/>
      <c r="RHX1766" s="18"/>
      <c r="RHY1766" s="18"/>
      <c r="RHZ1766" s="18"/>
      <c r="RIA1766" s="18"/>
      <c r="RIB1766" s="18"/>
      <c r="RIC1766" s="18"/>
      <c r="RID1766" s="18"/>
      <c r="RIE1766" s="18"/>
      <c r="RIF1766" s="18"/>
      <c r="RIG1766" s="18"/>
      <c r="RIH1766" s="18"/>
      <c r="RII1766" s="18"/>
      <c r="RIJ1766" s="18"/>
      <c r="RIK1766" s="18"/>
      <c r="RIL1766" s="18"/>
      <c r="RIM1766" s="18"/>
      <c r="RIN1766" s="18"/>
      <c r="RIO1766" s="18"/>
      <c r="RIP1766" s="18"/>
      <c r="RIQ1766" s="18"/>
      <c r="RIR1766" s="18"/>
      <c r="RIS1766" s="18"/>
      <c r="RIT1766" s="18"/>
      <c r="RIU1766" s="18"/>
      <c r="RIV1766" s="18"/>
      <c r="RIW1766" s="18"/>
      <c r="RIX1766" s="18"/>
      <c r="RIY1766" s="18"/>
      <c r="RIZ1766" s="18"/>
      <c r="RJA1766" s="18"/>
      <c r="RJB1766" s="18"/>
      <c r="RJC1766" s="18"/>
      <c r="RJD1766" s="18"/>
      <c r="RJE1766" s="18"/>
      <c r="RJF1766" s="18"/>
      <c r="RJG1766" s="18"/>
      <c r="RJH1766" s="18"/>
      <c r="RJI1766" s="18"/>
      <c r="RJJ1766" s="18"/>
      <c r="RJK1766" s="18"/>
      <c r="RJL1766" s="18"/>
      <c r="RJM1766" s="18"/>
      <c r="RJN1766" s="18"/>
      <c r="RJO1766" s="18"/>
      <c r="RJP1766" s="18"/>
      <c r="RJQ1766" s="18"/>
      <c r="RJR1766" s="18"/>
      <c r="RJS1766" s="18"/>
      <c r="RJT1766" s="18"/>
      <c r="RJU1766" s="18"/>
      <c r="RJV1766" s="18"/>
      <c r="RJW1766" s="18"/>
      <c r="RJX1766" s="18"/>
      <c r="RJY1766" s="18"/>
      <c r="RJZ1766" s="18"/>
      <c r="RKA1766" s="18"/>
      <c r="RKB1766" s="18"/>
      <c r="RKC1766" s="18"/>
      <c r="RKD1766" s="18"/>
      <c r="RKE1766" s="18"/>
      <c r="RKF1766" s="18"/>
      <c r="RKG1766" s="18"/>
      <c r="RKH1766" s="18"/>
      <c r="RKI1766" s="18"/>
      <c r="RKJ1766" s="18"/>
      <c r="RKK1766" s="18"/>
      <c r="RKL1766" s="18"/>
      <c r="RKM1766" s="18"/>
      <c r="RKN1766" s="18"/>
      <c r="RKO1766" s="18"/>
      <c r="RKP1766" s="18"/>
      <c r="RKQ1766" s="18"/>
      <c r="RKR1766" s="18"/>
      <c r="RKS1766" s="18"/>
      <c r="RKT1766" s="18"/>
      <c r="RKU1766" s="18"/>
      <c r="RKV1766" s="18"/>
      <c r="RKW1766" s="18"/>
      <c r="RKX1766" s="18"/>
      <c r="RKY1766" s="18"/>
      <c r="RKZ1766" s="18"/>
      <c r="RLA1766" s="18"/>
      <c r="RLB1766" s="18"/>
      <c r="RLC1766" s="18"/>
      <c r="RLD1766" s="18"/>
      <c r="RLE1766" s="18"/>
      <c r="RLF1766" s="18"/>
      <c r="RLG1766" s="18"/>
      <c r="RLH1766" s="18"/>
      <c r="RLI1766" s="18"/>
      <c r="RLJ1766" s="18"/>
      <c r="RLK1766" s="18"/>
      <c r="RLL1766" s="18"/>
      <c r="RLM1766" s="18"/>
      <c r="RLN1766" s="18"/>
      <c r="RLO1766" s="18"/>
      <c r="RLP1766" s="18"/>
      <c r="RLQ1766" s="18"/>
      <c r="RLR1766" s="18"/>
      <c r="RLS1766" s="18"/>
      <c r="RLT1766" s="18"/>
      <c r="RLU1766" s="18"/>
      <c r="RLV1766" s="18"/>
      <c r="RLW1766" s="18"/>
      <c r="RLX1766" s="18"/>
      <c r="RLY1766" s="18"/>
      <c r="RLZ1766" s="18"/>
      <c r="RMA1766" s="18"/>
      <c r="RMB1766" s="18"/>
      <c r="RMC1766" s="18"/>
      <c r="RMD1766" s="18"/>
      <c r="RME1766" s="18"/>
      <c r="RMF1766" s="18"/>
      <c r="RMG1766" s="18"/>
      <c r="RMH1766" s="18"/>
      <c r="RMI1766" s="18"/>
      <c r="RMJ1766" s="18"/>
      <c r="RMK1766" s="18"/>
      <c r="RML1766" s="18"/>
      <c r="RMM1766" s="18"/>
      <c r="RMN1766" s="18"/>
      <c r="RMO1766" s="18"/>
      <c r="RMP1766" s="18"/>
      <c r="RMQ1766" s="18"/>
      <c r="RMR1766" s="18"/>
      <c r="RMS1766" s="18"/>
      <c r="RMT1766" s="18"/>
      <c r="RMU1766" s="18"/>
      <c r="RMV1766" s="18"/>
      <c r="RMW1766" s="18"/>
      <c r="RMX1766" s="18"/>
      <c r="RMY1766" s="18"/>
      <c r="RMZ1766" s="18"/>
      <c r="RNA1766" s="18"/>
      <c r="RNB1766" s="18"/>
      <c r="RNC1766" s="18"/>
      <c r="RND1766" s="18"/>
      <c r="RNE1766" s="18"/>
      <c r="RNF1766" s="18"/>
      <c r="RNG1766" s="18"/>
      <c r="RNH1766" s="18"/>
      <c r="RNI1766" s="18"/>
      <c r="RNJ1766" s="18"/>
      <c r="RNK1766" s="18"/>
      <c r="RNL1766" s="18"/>
      <c r="RNM1766" s="18"/>
      <c r="RNN1766" s="18"/>
      <c r="RNO1766" s="18"/>
      <c r="RNP1766" s="18"/>
      <c r="RNQ1766" s="18"/>
      <c r="RNR1766" s="18"/>
      <c r="RNS1766" s="18"/>
      <c r="RNT1766" s="18"/>
      <c r="RNU1766" s="18"/>
      <c r="RNV1766" s="18"/>
      <c r="RNW1766" s="18"/>
      <c r="RNX1766" s="18"/>
      <c r="RNY1766" s="18"/>
      <c r="RNZ1766" s="18"/>
      <c r="ROA1766" s="18"/>
      <c r="ROB1766" s="18"/>
      <c r="ROC1766" s="18"/>
      <c r="ROD1766" s="18"/>
      <c r="ROE1766" s="18"/>
      <c r="ROF1766" s="18"/>
      <c r="ROG1766" s="18"/>
      <c r="ROH1766" s="18"/>
      <c r="ROI1766" s="18"/>
      <c r="ROJ1766" s="18"/>
      <c r="ROK1766" s="18"/>
      <c r="ROL1766" s="18"/>
      <c r="ROM1766" s="18"/>
      <c r="RON1766" s="18"/>
      <c r="ROO1766" s="18"/>
      <c r="ROP1766" s="18"/>
      <c r="ROQ1766" s="18"/>
      <c r="ROR1766" s="18"/>
      <c r="ROS1766" s="18"/>
      <c r="ROT1766" s="18"/>
      <c r="ROU1766" s="18"/>
      <c r="ROV1766" s="18"/>
      <c r="ROW1766" s="18"/>
      <c r="ROX1766" s="18"/>
      <c r="ROY1766" s="18"/>
      <c r="ROZ1766" s="18"/>
      <c r="RPA1766" s="18"/>
      <c r="RPB1766" s="18"/>
      <c r="RPC1766" s="18"/>
      <c r="RPD1766" s="18"/>
      <c r="RPE1766" s="18"/>
      <c r="RPF1766" s="18"/>
      <c r="RPG1766" s="18"/>
      <c r="RPH1766" s="18"/>
      <c r="RPI1766" s="18"/>
      <c r="RPJ1766" s="18"/>
      <c r="RPK1766" s="18"/>
      <c r="RPL1766" s="18"/>
      <c r="RPM1766" s="18"/>
      <c r="RPN1766" s="18"/>
      <c r="RPO1766" s="18"/>
      <c r="RPP1766" s="18"/>
      <c r="RPQ1766" s="18"/>
      <c r="RPR1766" s="18"/>
      <c r="RPS1766" s="18"/>
      <c r="RPT1766" s="18"/>
      <c r="RPU1766" s="18"/>
      <c r="RPV1766" s="18"/>
      <c r="RPW1766" s="18"/>
      <c r="RPX1766" s="18"/>
      <c r="RPY1766" s="18"/>
      <c r="RPZ1766" s="18"/>
      <c r="RQA1766" s="18"/>
      <c r="RQB1766" s="18"/>
      <c r="RQC1766" s="18"/>
      <c r="RQD1766" s="18"/>
      <c r="RQE1766" s="18"/>
      <c r="RQF1766" s="18"/>
      <c r="RQG1766" s="18"/>
      <c r="RQH1766" s="18"/>
      <c r="RQI1766" s="18"/>
      <c r="RQJ1766" s="18"/>
      <c r="RQK1766" s="18"/>
      <c r="RQL1766" s="18"/>
      <c r="RQM1766" s="18"/>
      <c r="RQN1766" s="18"/>
      <c r="RQO1766" s="18"/>
      <c r="RQP1766" s="18"/>
      <c r="RQQ1766" s="18"/>
      <c r="RQR1766" s="18"/>
      <c r="RQS1766" s="18"/>
      <c r="RQT1766" s="18"/>
      <c r="RQU1766" s="18"/>
      <c r="RQV1766" s="18"/>
      <c r="RQW1766" s="18"/>
      <c r="RQX1766" s="18"/>
      <c r="RQY1766" s="18"/>
      <c r="RQZ1766" s="18"/>
      <c r="RRA1766" s="18"/>
      <c r="RRB1766" s="18"/>
      <c r="RRC1766" s="18"/>
      <c r="RRD1766" s="18"/>
      <c r="RRE1766" s="18"/>
      <c r="RRF1766" s="18"/>
      <c r="RRG1766" s="18"/>
      <c r="RRH1766" s="18"/>
      <c r="RRI1766" s="18"/>
      <c r="RRJ1766" s="18"/>
      <c r="RRK1766" s="18"/>
      <c r="RRL1766" s="18"/>
      <c r="RRM1766" s="18"/>
      <c r="RRN1766" s="18"/>
      <c r="RRO1766" s="18"/>
      <c r="RRP1766" s="18"/>
      <c r="RRQ1766" s="18"/>
      <c r="RRR1766" s="18"/>
      <c r="RRS1766" s="18"/>
      <c r="RRT1766" s="18"/>
      <c r="RRU1766" s="18"/>
      <c r="RRV1766" s="18"/>
      <c r="RRW1766" s="18"/>
      <c r="RRX1766" s="18"/>
      <c r="RRY1766" s="18"/>
      <c r="RRZ1766" s="18"/>
      <c r="RSA1766" s="18"/>
      <c r="RSB1766" s="18"/>
      <c r="RSC1766" s="18"/>
      <c r="RSD1766" s="18"/>
      <c r="RSE1766" s="18"/>
      <c r="RSF1766" s="18"/>
      <c r="RSG1766" s="18"/>
      <c r="RSH1766" s="18"/>
      <c r="RSI1766" s="18"/>
      <c r="RSJ1766" s="18"/>
      <c r="RSK1766" s="18"/>
      <c r="RSL1766" s="18"/>
      <c r="RSM1766" s="18"/>
      <c r="RSN1766" s="18"/>
      <c r="RSO1766" s="18"/>
      <c r="RSP1766" s="18"/>
      <c r="RSQ1766" s="18"/>
      <c r="RSR1766" s="18"/>
      <c r="RSS1766" s="18"/>
      <c r="RST1766" s="18"/>
      <c r="RSU1766" s="18"/>
      <c r="RSV1766" s="18"/>
      <c r="RSW1766" s="18"/>
      <c r="RSX1766" s="18"/>
      <c r="RSY1766" s="18"/>
      <c r="RSZ1766" s="18"/>
      <c r="RTA1766" s="18"/>
      <c r="RTB1766" s="18"/>
      <c r="RTC1766" s="18"/>
      <c r="RTD1766" s="18"/>
      <c r="RTE1766" s="18"/>
      <c r="RTF1766" s="18"/>
      <c r="RTG1766" s="18"/>
      <c r="RTH1766" s="18"/>
      <c r="RTI1766" s="18"/>
      <c r="RTJ1766" s="18"/>
      <c r="RTK1766" s="18"/>
      <c r="RTL1766" s="18"/>
      <c r="RTM1766" s="18"/>
      <c r="RTN1766" s="18"/>
      <c r="RTO1766" s="18"/>
      <c r="RTP1766" s="18"/>
      <c r="RTQ1766" s="18"/>
      <c r="RTR1766" s="18"/>
      <c r="RTS1766" s="18"/>
      <c r="RTT1766" s="18"/>
      <c r="RTU1766" s="18"/>
      <c r="RTV1766" s="18"/>
      <c r="RTW1766" s="18"/>
      <c r="RTX1766" s="18"/>
      <c r="RTY1766" s="18"/>
      <c r="RTZ1766" s="18"/>
      <c r="RUA1766" s="18"/>
      <c r="RUB1766" s="18"/>
      <c r="RUC1766" s="18"/>
      <c r="RUD1766" s="18"/>
      <c r="RUE1766" s="18"/>
      <c r="RUF1766" s="18"/>
      <c r="RUG1766" s="18"/>
      <c r="RUH1766" s="18"/>
      <c r="RUI1766" s="18"/>
      <c r="RUJ1766" s="18"/>
      <c r="RUK1766" s="18"/>
      <c r="RUL1766" s="18"/>
      <c r="RUM1766" s="18"/>
      <c r="RUN1766" s="18"/>
      <c r="RUO1766" s="18"/>
      <c r="RUP1766" s="18"/>
      <c r="RUQ1766" s="18"/>
      <c r="RUR1766" s="18"/>
      <c r="RUS1766" s="18"/>
      <c r="RUT1766" s="18"/>
      <c r="RUU1766" s="18"/>
      <c r="RUV1766" s="18"/>
      <c r="RUW1766" s="18"/>
      <c r="RUX1766" s="18"/>
      <c r="RUY1766" s="18"/>
      <c r="RUZ1766" s="18"/>
      <c r="RVA1766" s="18"/>
      <c r="RVB1766" s="18"/>
      <c r="RVC1766" s="18"/>
      <c r="RVD1766" s="18"/>
      <c r="RVE1766" s="18"/>
      <c r="RVF1766" s="18"/>
      <c r="RVG1766" s="18"/>
      <c r="RVH1766" s="18"/>
      <c r="RVI1766" s="18"/>
      <c r="RVJ1766" s="18"/>
      <c r="RVK1766" s="18"/>
      <c r="RVL1766" s="18"/>
      <c r="RVM1766" s="18"/>
      <c r="RVN1766" s="18"/>
      <c r="RVO1766" s="18"/>
      <c r="RVP1766" s="18"/>
      <c r="RVQ1766" s="18"/>
      <c r="RVR1766" s="18"/>
      <c r="RVS1766" s="18"/>
      <c r="RVT1766" s="18"/>
      <c r="RVU1766" s="18"/>
      <c r="RVV1766" s="18"/>
      <c r="RVW1766" s="18"/>
      <c r="RVX1766" s="18"/>
      <c r="RVY1766" s="18"/>
      <c r="RVZ1766" s="18"/>
      <c r="RWA1766" s="18"/>
      <c r="RWB1766" s="18"/>
      <c r="RWC1766" s="18"/>
      <c r="RWD1766" s="18"/>
      <c r="RWE1766" s="18"/>
      <c r="RWF1766" s="18"/>
      <c r="RWG1766" s="18"/>
      <c r="RWH1766" s="18"/>
      <c r="RWI1766" s="18"/>
      <c r="RWJ1766" s="18"/>
      <c r="RWK1766" s="18"/>
      <c r="RWL1766" s="18"/>
      <c r="RWM1766" s="18"/>
      <c r="RWN1766" s="18"/>
      <c r="RWO1766" s="18"/>
      <c r="RWP1766" s="18"/>
      <c r="RWQ1766" s="18"/>
      <c r="RWR1766" s="18"/>
      <c r="RWS1766" s="18"/>
      <c r="RWT1766" s="18"/>
      <c r="RWU1766" s="18"/>
      <c r="RWV1766" s="18"/>
      <c r="RWW1766" s="18"/>
      <c r="RWX1766" s="18"/>
      <c r="RWY1766" s="18"/>
      <c r="RWZ1766" s="18"/>
      <c r="RXA1766" s="18"/>
      <c r="RXB1766" s="18"/>
      <c r="RXC1766" s="18"/>
      <c r="RXD1766" s="18"/>
      <c r="RXE1766" s="18"/>
      <c r="RXF1766" s="18"/>
      <c r="RXG1766" s="18"/>
      <c r="RXH1766" s="18"/>
      <c r="RXI1766" s="18"/>
      <c r="RXJ1766" s="18"/>
      <c r="RXK1766" s="18"/>
      <c r="RXL1766" s="18"/>
      <c r="RXM1766" s="18"/>
      <c r="RXN1766" s="18"/>
      <c r="RXO1766" s="18"/>
      <c r="RXP1766" s="18"/>
      <c r="RXQ1766" s="18"/>
      <c r="RXR1766" s="18"/>
      <c r="RXS1766" s="18"/>
      <c r="RXT1766" s="18"/>
      <c r="RXU1766" s="18"/>
      <c r="RXV1766" s="18"/>
      <c r="RXW1766" s="18"/>
      <c r="RXX1766" s="18"/>
      <c r="RXY1766" s="18"/>
      <c r="RXZ1766" s="18"/>
      <c r="RYA1766" s="18"/>
      <c r="RYB1766" s="18"/>
      <c r="RYC1766" s="18"/>
      <c r="RYD1766" s="18"/>
      <c r="RYE1766" s="18"/>
      <c r="RYF1766" s="18"/>
      <c r="RYG1766" s="18"/>
      <c r="RYH1766" s="18"/>
      <c r="RYI1766" s="18"/>
      <c r="RYJ1766" s="18"/>
      <c r="RYK1766" s="18"/>
      <c r="RYL1766" s="18"/>
      <c r="RYM1766" s="18"/>
      <c r="RYN1766" s="18"/>
      <c r="RYO1766" s="18"/>
      <c r="RYP1766" s="18"/>
      <c r="RYQ1766" s="18"/>
      <c r="RYR1766" s="18"/>
      <c r="RYS1766" s="18"/>
      <c r="RYT1766" s="18"/>
      <c r="RYU1766" s="18"/>
      <c r="RYV1766" s="18"/>
      <c r="RYW1766" s="18"/>
      <c r="RYX1766" s="18"/>
      <c r="RYY1766" s="18"/>
      <c r="RYZ1766" s="18"/>
      <c r="RZA1766" s="18"/>
      <c r="RZB1766" s="18"/>
      <c r="RZC1766" s="18"/>
      <c r="RZD1766" s="18"/>
      <c r="RZE1766" s="18"/>
      <c r="RZF1766" s="18"/>
      <c r="RZG1766" s="18"/>
      <c r="RZH1766" s="18"/>
      <c r="RZI1766" s="18"/>
      <c r="RZJ1766" s="18"/>
      <c r="RZK1766" s="18"/>
      <c r="RZL1766" s="18"/>
      <c r="RZM1766" s="18"/>
      <c r="RZN1766" s="18"/>
      <c r="RZO1766" s="18"/>
      <c r="RZP1766" s="18"/>
      <c r="RZQ1766" s="18"/>
      <c r="RZR1766" s="18"/>
      <c r="RZS1766" s="18"/>
      <c r="RZT1766" s="18"/>
      <c r="RZU1766" s="18"/>
      <c r="RZV1766" s="18"/>
      <c r="RZW1766" s="18"/>
      <c r="RZX1766" s="18"/>
      <c r="RZY1766" s="18"/>
      <c r="RZZ1766" s="18"/>
      <c r="SAA1766" s="18"/>
      <c r="SAB1766" s="18"/>
      <c r="SAC1766" s="18"/>
      <c r="SAD1766" s="18"/>
      <c r="SAE1766" s="18"/>
      <c r="SAF1766" s="18"/>
      <c r="SAG1766" s="18"/>
      <c r="SAH1766" s="18"/>
      <c r="SAI1766" s="18"/>
      <c r="SAJ1766" s="18"/>
      <c r="SAK1766" s="18"/>
      <c r="SAL1766" s="18"/>
      <c r="SAM1766" s="18"/>
      <c r="SAN1766" s="18"/>
      <c r="SAO1766" s="18"/>
      <c r="SAP1766" s="18"/>
      <c r="SAQ1766" s="18"/>
      <c r="SAR1766" s="18"/>
      <c r="SAS1766" s="18"/>
      <c r="SAT1766" s="18"/>
      <c r="SAU1766" s="18"/>
      <c r="SAV1766" s="18"/>
      <c r="SAW1766" s="18"/>
      <c r="SAX1766" s="18"/>
      <c r="SAY1766" s="18"/>
      <c r="SAZ1766" s="18"/>
      <c r="SBA1766" s="18"/>
      <c r="SBB1766" s="18"/>
      <c r="SBC1766" s="18"/>
      <c r="SBD1766" s="18"/>
      <c r="SBE1766" s="18"/>
      <c r="SBF1766" s="18"/>
      <c r="SBG1766" s="18"/>
      <c r="SBH1766" s="18"/>
      <c r="SBI1766" s="18"/>
      <c r="SBJ1766" s="18"/>
      <c r="SBK1766" s="18"/>
      <c r="SBL1766" s="18"/>
      <c r="SBM1766" s="18"/>
      <c r="SBN1766" s="18"/>
      <c r="SBO1766" s="18"/>
      <c r="SBP1766" s="18"/>
      <c r="SBQ1766" s="18"/>
      <c r="SBR1766" s="18"/>
      <c r="SBS1766" s="18"/>
      <c r="SBT1766" s="18"/>
      <c r="SBU1766" s="18"/>
      <c r="SBV1766" s="18"/>
      <c r="SBW1766" s="18"/>
      <c r="SBX1766" s="18"/>
      <c r="SBY1766" s="18"/>
      <c r="SBZ1766" s="18"/>
      <c r="SCA1766" s="18"/>
      <c r="SCB1766" s="18"/>
      <c r="SCC1766" s="18"/>
      <c r="SCD1766" s="18"/>
      <c r="SCE1766" s="18"/>
      <c r="SCF1766" s="18"/>
      <c r="SCG1766" s="18"/>
      <c r="SCH1766" s="18"/>
      <c r="SCI1766" s="18"/>
      <c r="SCJ1766" s="18"/>
      <c r="SCK1766" s="18"/>
      <c r="SCL1766" s="18"/>
      <c r="SCM1766" s="18"/>
      <c r="SCN1766" s="18"/>
      <c r="SCO1766" s="18"/>
      <c r="SCP1766" s="18"/>
      <c r="SCQ1766" s="18"/>
      <c r="SCR1766" s="18"/>
      <c r="SCS1766" s="18"/>
      <c r="SCT1766" s="18"/>
      <c r="SCU1766" s="18"/>
      <c r="SCV1766" s="18"/>
      <c r="SCW1766" s="18"/>
      <c r="SCX1766" s="18"/>
      <c r="SCY1766" s="18"/>
      <c r="SCZ1766" s="18"/>
      <c r="SDA1766" s="18"/>
      <c r="SDB1766" s="18"/>
      <c r="SDC1766" s="18"/>
      <c r="SDD1766" s="18"/>
      <c r="SDE1766" s="18"/>
      <c r="SDF1766" s="18"/>
      <c r="SDG1766" s="18"/>
      <c r="SDH1766" s="18"/>
      <c r="SDI1766" s="18"/>
      <c r="SDJ1766" s="18"/>
      <c r="SDK1766" s="18"/>
      <c r="SDL1766" s="18"/>
      <c r="SDM1766" s="18"/>
      <c r="SDN1766" s="18"/>
      <c r="SDO1766" s="18"/>
      <c r="SDP1766" s="18"/>
      <c r="SDQ1766" s="18"/>
      <c r="SDR1766" s="18"/>
      <c r="SDS1766" s="18"/>
      <c r="SDT1766" s="18"/>
      <c r="SDU1766" s="18"/>
      <c r="SDV1766" s="18"/>
      <c r="SDW1766" s="18"/>
      <c r="SDX1766" s="18"/>
      <c r="SDY1766" s="18"/>
      <c r="SDZ1766" s="18"/>
      <c r="SEA1766" s="18"/>
      <c r="SEB1766" s="18"/>
      <c r="SEC1766" s="18"/>
      <c r="SED1766" s="18"/>
      <c r="SEE1766" s="18"/>
      <c r="SEF1766" s="18"/>
      <c r="SEG1766" s="18"/>
      <c r="SEH1766" s="18"/>
      <c r="SEI1766" s="18"/>
      <c r="SEJ1766" s="18"/>
      <c r="SEK1766" s="18"/>
      <c r="SEL1766" s="18"/>
      <c r="SEM1766" s="18"/>
      <c r="SEN1766" s="18"/>
      <c r="SEO1766" s="18"/>
      <c r="SEP1766" s="18"/>
      <c r="SEQ1766" s="18"/>
      <c r="SER1766" s="18"/>
      <c r="SES1766" s="18"/>
      <c r="SET1766" s="18"/>
      <c r="SEU1766" s="18"/>
      <c r="SEV1766" s="18"/>
      <c r="SEW1766" s="18"/>
      <c r="SEX1766" s="18"/>
      <c r="SEY1766" s="18"/>
      <c r="SEZ1766" s="18"/>
      <c r="SFA1766" s="18"/>
      <c r="SFB1766" s="18"/>
      <c r="SFC1766" s="18"/>
      <c r="SFD1766" s="18"/>
      <c r="SFE1766" s="18"/>
      <c r="SFF1766" s="18"/>
      <c r="SFG1766" s="18"/>
      <c r="SFH1766" s="18"/>
      <c r="SFI1766" s="18"/>
      <c r="SFJ1766" s="18"/>
      <c r="SFK1766" s="18"/>
      <c r="SFL1766" s="18"/>
      <c r="SFM1766" s="18"/>
      <c r="SFN1766" s="18"/>
      <c r="SFO1766" s="18"/>
      <c r="SFP1766" s="18"/>
      <c r="SFQ1766" s="18"/>
      <c r="SFR1766" s="18"/>
      <c r="SFS1766" s="18"/>
      <c r="SFT1766" s="18"/>
      <c r="SFU1766" s="18"/>
      <c r="SFV1766" s="18"/>
      <c r="SFW1766" s="18"/>
      <c r="SFX1766" s="18"/>
      <c r="SFY1766" s="18"/>
      <c r="SFZ1766" s="18"/>
      <c r="SGA1766" s="18"/>
      <c r="SGB1766" s="18"/>
      <c r="SGC1766" s="18"/>
      <c r="SGD1766" s="18"/>
      <c r="SGE1766" s="18"/>
      <c r="SGF1766" s="18"/>
      <c r="SGG1766" s="18"/>
      <c r="SGH1766" s="18"/>
      <c r="SGI1766" s="18"/>
      <c r="SGJ1766" s="18"/>
      <c r="SGK1766" s="18"/>
      <c r="SGL1766" s="18"/>
      <c r="SGM1766" s="18"/>
      <c r="SGN1766" s="18"/>
      <c r="SGO1766" s="18"/>
      <c r="SGP1766" s="18"/>
      <c r="SGQ1766" s="18"/>
      <c r="SGR1766" s="18"/>
      <c r="SGS1766" s="18"/>
      <c r="SGT1766" s="18"/>
      <c r="SGU1766" s="18"/>
      <c r="SGV1766" s="18"/>
      <c r="SGW1766" s="18"/>
      <c r="SGX1766" s="18"/>
      <c r="SGY1766" s="18"/>
      <c r="SGZ1766" s="18"/>
      <c r="SHA1766" s="18"/>
      <c r="SHB1766" s="18"/>
      <c r="SHC1766" s="18"/>
      <c r="SHD1766" s="18"/>
      <c r="SHE1766" s="18"/>
      <c r="SHF1766" s="18"/>
      <c r="SHG1766" s="18"/>
      <c r="SHH1766" s="18"/>
      <c r="SHI1766" s="18"/>
      <c r="SHJ1766" s="18"/>
      <c r="SHK1766" s="18"/>
      <c r="SHL1766" s="18"/>
      <c r="SHM1766" s="18"/>
      <c r="SHN1766" s="18"/>
      <c r="SHO1766" s="18"/>
      <c r="SHP1766" s="18"/>
      <c r="SHQ1766" s="18"/>
      <c r="SHR1766" s="18"/>
      <c r="SHS1766" s="18"/>
      <c r="SHT1766" s="18"/>
      <c r="SHU1766" s="18"/>
      <c r="SHV1766" s="18"/>
      <c r="SHW1766" s="18"/>
      <c r="SHX1766" s="18"/>
      <c r="SHY1766" s="18"/>
      <c r="SHZ1766" s="18"/>
      <c r="SIA1766" s="18"/>
      <c r="SIB1766" s="18"/>
      <c r="SIC1766" s="18"/>
      <c r="SID1766" s="18"/>
      <c r="SIE1766" s="18"/>
      <c r="SIF1766" s="18"/>
      <c r="SIG1766" s="18"/>
      <c r="SIH1766" s="18"/>
      <c r="SII1766" s="18"/>
      <c r="SIJ1766" s="18"/>
      <c r="SIK1766" s="18"/>
      <c r="SIL1766" s="18"/>
      <c r="SIM1766" s="18"/>
      <c r="SIN1766" s="18"/>
      <c r="SIO1766" s="18"/>
      <c r="SIP1766" s="18"/>
      <c r="SIQ1766" s="18"/>
      <c r="SIR1766" s="18"/>
      <c r="SIS1766" s="18"/>
      <c r="SIT1766" s="18"/>
      <c r="SIU1766" s="18"/>
      <c r="SIV1766" s="18"/>
      <c r="SIW1766" s="18"/>
      <c r="SIX1766" s="18"/>
      <c r="SIY1766" s="18"/>
      <c r="SIZ1766" s="18"/>
      <c r="SJA1766" s="18"/>
      <c r="SJB1766" s="18"/>
      <c r="SJC1766" s="18"/>
      <c r="SJD1766" s="18"/>
      <c r="SJE1766" s="18"/>
      <c r="SJF1766" s="18"/>
      <c r="SJG1766" s="18"/>
      <c r="SJH1766" s="18"/>
      <c r="SJI1766" s="18"/>
      <c r="SJJ1766" s="18"/>
      <c r="SJK1766" s="18"/>
      <c r="SJL1766" s="18"/>
      <c r="SJM1766" s="18"/>
      <c r="SJN1766" s="18"/>
      <c r="SJO1766" s="18"/>
      <c r="SJP1766" s="18"/>
      <c r="SJQ1766" s="18"/>
      <c r="SJR1766" s="18"/>
      <c r="SJS1766" s="18"/>
      <c r="SJT1766" s="18"/>
      <c r="SJU1766" s="18"/>
      <c r="SJV1766" s="18"/>
      <c r="SJW1766" s="18"/>
      <c r="SJX1766" s="18"/>
      <c r="SJY1766" s="18"/>
      <c r="SJZ1766" s="18"/>
      <c r="SKA1766" s="18"/>
      <c r="SKB1766" s="18"/>
      <c r="SKC1766" s="18"/>
      <c r="SKD1766" s="18"/>
      <c r="SKE1766" s="18"/>
      <c r="SKF1766" s="18"/>
      <c r="SKG1766" s="18"/>
      <c r="SKH1766" s="18"/>
      <c r="SKI1766" s="18"/>
      <c r="SKJ1766" s="18"/>
      <c r="SKK1766" s="18"/>
      <c r="SKL1766" s="18"/>
      <c r="SKM1766" s="18"/>
      <c r="SKN1766" s="18"/>
      <c r="SKO1766" s="18"/>
      <c r="SKP1766" s="18"/>
      <c r="SKQ1766" s="18"/>
      <c r="SKR1766" s="18"/>
      <c r="SKS1766" s="18"/>
      <c r="SKT1766" s="18"/>
      <c r="SKU1766" s="18"/>
      <c r="SKV1766" s="18"/>
      <c r="SKW1766" s="18"/>
      <c r="SKX1766" s="18"/>
      <c r="SKY1766" s="18"/>
      <c r="SKZ1766" s="18"/>
      <c r="SLA1766" s="18"/>
      <c r="SLB1766" s="18"/>
      <c r="SLC1766" s="18"/>
      <c r="SLD1766" s="18"/>
      <c r="SLE1766" s="18"/>
      <c r="SLF1766" s="18"/>
      <c r="SLG1766" s="18"/>
      <c r="SLH1766" s="18"/>
      <c r="SLI1766" s="18"/>
      <c r="SLJ1766" s="18"/>
      <c r="SLK1766" s="18"/>
      <c r="SLL1766" s="18"/>
      <c r="SLM1766" s="18"/>
      <c r="SLN1766" s="18"/>
      <c r="SLO1766" s="18"/>
      <c r="SLP1766" s="18"/>
      <c r="SLQ1766" s="18"/>
      <c r="SLR1766" s="18"/>
      <c r="SLS1766" s="18"/>
      <c r="SLT1766" s="18"/>
      <c r="SLU1766" s="18"/>
      <c r="SLV1766" s="18"/>
      <c r="SLW1766" s="18"/>
      <c r="SLX1766" s="18"/>
      <c r="SLY1766" s="18"/>
      <c r="SLZ1766" s="18"/>
      <c r="SMA1766" s="18"/>
      <c r="SMB1766" s="18"/>
      <c r="SMC1766" s="18"/>
      <c r="SMD1766" s="18"/>
      <c r="SME1766" s="18"/>
      <c r="SMF1766" s="18"/>
      <c r="SMG1766" s="18"/>
      <c r="SMH1766" s="18"/>
      <c r="SMI1766" s="18"/>
      <c r="SMJ1766" s="18"/>
      <c r="SMK1766" s="18"/>
      <c r="SML1766" s="18"/>
      <c r="SMM1766" s="18"/>
      <c r="SMN1766" s="18"/>
      <c r="SMO1766" s="18"/>
      <c r="SMP1766" s="18"/>
      <c r="SMQ1766" s="18"/>
      <c r="SMR1766" s="18"/>
      <c r="SMS1766" s="18"/>
      <c r="SMT1766" s="18"/>
      <c r="SMU1766" s="18"/>
      <c r="SMV1766" s="18"/>
      <c r="SMW1766" s="18"/>
      <c r="SMX1766" s="18"/>
      <c r="SMY1766" s="18"/>
      <c r="SMZ1766" s="18"/>
      <c r="SNA1766" s="18"/>
      <c r="SNB1766" s="18"/>
      <c r="SNC1766" s="18"/>
      <c r="SND1766" s="18"/>
      <c r="SNE1766" s="18"/>
      <c r="SNF1766" s="18"/>
      <c r="SNG1766" s="18"/>
      <c r="SNH1766" s="18"/>
      <c r="SNI1766" s="18"/>
      <c r="SNJ1766" s="18"/>
      <c r="SNK1766" s="18"/>
      <c r="SNL1766" s="18"/>
      <c r="SNM1766" s="18"/>
      <c r="SNN1766" s="18"/>
      <c r="SNO1766" s="18"/>
      <c r="SNP1766" s="18"/>
      <c r="SNQ1766" s="18"/>
      <c r="SNR1766" s="18"/>
      <c r="SNS1766" s="18"/>
      <c r="SNT1766" s="18"/>
      <c r="SNU1766" s="18"/>
      <c r="SNV1766" s="18"/>
      <c r="SNW1766" s="18"/>
      <c r="SNX1766" s="18"/>
      <c r="SNY1766" s="18"/>
      <c r="SNZ1766" s="18"/>
      <c r="SOA1766" s="18"/>
      <c r="SOB1766" s="18"/>
      <c r="SOC1766" s="18"/>
      <c r="SOD1766" s="18"/>
      <c r="SOE1766" s="18"/>
      <c r="SOF1766" s="18"/>
      <c r="SOG1766" s="18"/>
      <c r="SOH1766" s="18"/>
      <c r="SOI1766" s="18"/>
      <c r="SOJ1766" s="18"/>
      <c r="SOK1766" s="18"/>
      <c r="SOL1766" s="18"/>
      <c r="SOM1766" s="18"/>
      <c r="SON1766" s="18"/>
      <c r="SOO1766" s="18"/>
      <c r="SOP1766" s="18"/>
      <c r="SOQ1766" s="18"/>
      <c r="SOR1766" s="18"/>
      <c r="SOS1766" s="18"/>
      <c r="SOT1766" s="18"/>
      <c r="SOU1766" s="18"/>
      <c r="SOV1766" s="18"/>
      <c r="SOW1766" s="18"/>
      <c r="SOX1766" s="18"/>
      <c r="SOY1766" s="18"/>
      <c r="SOZ1766" s="18"/>
      <c r="SPA1766" s="18"/>
      <c r="SPB1766" s="18"/>
      <c r="SPC1766" s="18"/>
      <c r="SPD1766" s="18"/>
      <c r="SPE1766" s="18"/>
      <c r="SPF1766" s="18"/>
      <c r="SPG1766" s="18"/>
      <c r="SPH1766" s="18"/>
      <c r="SPI1766" s="18"/>
      <c r="SPJ1766" s="18"/>
      <c r="SPK1766" s="18"/>
      <c r="SPL1766" s="18"/>
      <c r="SPM1766" s="18"/>
      <c r="SPN1766" s="18"/>
      <c r="SPO1766" s="18"/>
      <c r="SPP1766" s="18"/>
      <c r="SPQ1766" s="18"/>
      <c r="SPR1766" s="18"/>
      <c r="SPS1766" s="18"/>
      <c r="SPT1766" s="18"/>
      <c r="SPU1766" s="18"/>
      <c r="SPV1766" s="18"/>
      <c r="SPW1766" s="18"/>
      <c r="SPX1766" s="18"/>
      <c r="SPY1766" s="18"/>
      <c r="SPZ1766" s="18"/>
      <c r="SQA1766" s="18"/>
      <c r="SQB1766" s="18"/>
      <c r="SQC1766" s="18"/>
      <c r="SQD1766" s="18"/>
      <c r="SQE1766" s="18"/>
      <c r="SQF1766" s="18"/>
      <c r="SQG1766" s="18"/>
      <c r="SQH1766" s="18"/>
      <c r="SQI1766" s="18"/>
      <c r="SQJ1766" s="18"/>
      <c r="SQK1766" s="18"/>
      <c r="SQL1766" s="18"/>
      <c r="SQM1766" s="18"/>
      <c r="SQN1766" s="18"/>
      <c r="SQO1766" s="18"/>
      <c r="SQP1766" s="18"/>
      <c r="SQQ1766" s="18"/>
      <c r="SQR1766" s="18"/>
      <c r="SQS1766" s="18"/>
      <c r="SQT1766" s="18"/>
      <c r="SQU1766" s="18"/>
      <c r="SQV1766" s="18"/>
      <c r="SQW1766" s="18"/>
      <c r="SQX1766" s="18"/>
      <c r="SQY1766" s="18"/>
      <c r="SQZ1766" s="18"/>
      <c r="SRA1766" s="18"/>
      <c r="SRB1766" s="18"/>
      <c r="SRC1766" s="18"/>
      <c r="SRD1766" s="18"/>
      <c r="SRE1766" s="18"/>
      <c r="SRF1766" s="18"/>
      <c r="SRG1766" s="18"/>
      <c r="SRH1766" s="18"/>
      <c r="SRI1766" s="18"/>
      <c r="SRJ1766" s="18"/>
      <c r="SRK1766" s="18"/>
      <c r="SRL1766" s="18"/>
      <c r="SRM1766" s="18"/>
      <c r="SRN1766" s="18"/>
      <c r="SRO1766" s="18"/>
      <c r="SRP1766" s="18"/>
      <c r="SRQ1766" s="18"/>
      <c r="SRR1766" s="18"/>
      <c r="SRS1766" s="18"/>
      <c r="SRT1766" s="18"/>
      <c r="SRU1766" s="18"/>
      <c r="SRV1766" s="18"/>
      <c r="SRW1766" s="18"/>
      <c r="SRX1766" s="18"/>
      <c r="SRY1766" s="18"/>
      <c r="SRZ1766" s="18"/>
      <c r="SSA1766" s="18"/>
      <c r="SSB1766" s="18"/>
      <c r="SSC1766" s="18"/>
      <c r="SSD1766" s="18"/>
      <c r="SSE1766" s="18"/>
      <c r="SSF1766" s="18"/>
      <c r="SSG1766" s="18"/>
      <c r="SSH1766" s="18"/>
      <c r="SSI1766" s="18"/>
      <c r="SSJ1766" s="18"/>
      <c r="SSK1766" s="18"/>
      <c r="SSL1766" s="18"/>
      <c r="SSM1766" s="18"/>
      <c r="SSN1766" s="18"/>
      <c r="SSO1766" s="18"/>
      <c r="SSP1766" s="18"/>
      <c r="SSQ1766" s="18"/>
      <c r="SSR1766" s="18"/>
      <c r="SSS1766" s="18"/>
      <c r="SST1766" s="18"/>
      <c r="SSU1766" s="18"/>
      <c r="SSV1766" s="18"/>
      <c r="SSW1766" s="18"/>
      <c r="SSX1766" s="18"/>
      <c r="SSY1766" s="18"/>
      <c r="SSZ1766" s="18"/>
      <c r="STA1766" s="18"/>
      <c r="STB1766" s="18"/>
      <c r="STC1766" s="18"/>
      <c r="STD1766" s="18"/>
      <c r="STE1766" s="18"/>
      <c r="STF1766" s="18"/>
      <c r="STG1766" s="18"/>
      <c r="STH1766" s="18"/>
      <c r="STI1766" s="18"/>
      <c r="STJ1766" s="18"/>
      <c r="STK1766" s="18"/>
      <c r="STL1766" s="18"/>
      <c r="STM1766" s="18"/>
      <c r="STN1766" s="18"/>
      <c r="STO1766" s="18"/>
      <c r="STP1766" s="18"/>
      <c r="STQ1766" s="18"/>
      <c r="STR1766" s="18"/>
      <c r="STS1766" s="18"/>
      <c r="STT1766" s="18"/>
      <c r="STU1766" s="18"/>
      <c r="STV1766" s="18"/>
      <c r="STW1766" s="18"/>
      <c r="STX1766" s="18"/>
      <c r="STY1766" s="18"/>
      <c r="STZ1766" s="18"/>
      <c r="SUA1766" s="18"/>
      <c r="SUB1766" s="18"/>
      <c r="SUC1766" s="18"/>
      <c r="SUD1766" s="18"/>
      <c r="SUE1766" s="18"/>
      <c r="SUF1766" s="18"/>
      <c r="SUG1766" s="18"/>
      <c r="SUH1766" s="18"/>
      <c r="SUI1766" s="18"/>
      <c r="SUJ1766" s="18"/>
      <c r="SUK1766" s="18"/>
      <c r="SUL1766" s="18"/>
      <c r="SUM1766" s="18"/>
      <c r="SUN1766" s="18"/>
      <c r="SUO1766" s="18"/>
      <c r="SUP1766" s="18"/>
      <c r="SUQ1766" s="18"/>
      <c r="SUR1766" s="18"/>
      <c r="SUS1766" s="18"/>
      <c r="SUT1766" s="18"/>
      <c r="SUU1766" s="18"/>
      <c r="SUV1766" s="18"/>
      <c r="SUW1766" s="18"/>
      <c r="SUX1766" s="18"/>
      <c r="SUY1766" s="18"/>
      <c r="SUZ1766" s="18"/>
      <c r="SVA1766" s="18"/>
      <c r="SVB1766" s="18"/>
      <c r="SVC1766" s="18"/>
      <c r="SVD1766" s="18"/>
      <c r="SVE1766" s="18"/>
      <c r="SVF1766" s="18"/>
      <c r="SVG1766" s="18"/>
      <c r="SVH1766" s="18"/>
      <c r="SVI1766" s="18"/>
      <c r="SVJ1766" s="18"/>
      <c r="SVK1766" s="18"/>
      <c r="SVL1766" s="18"/>
      <c r="SVM1766" s="18"/>
      <c r="SVN1766" s="18"/>
      <c r="SVO1766" s="18"/>
      <c r="SVP1766" s="18"/>
      <c r="SVQ1766" s="18"/>
      <c r="SVR1766" s="18"/>
      <c r="SVS1766" s="18"/>
      <c r="SVT1766" s="18"/>
      <c r="SVU1766" s="18"/>
      <c r="SVV1766" s="18"/>
      <c r="SVW1766" s="18"/>
      <c r="SVX1766" s="18"/>
      <c r="SVY1766" s="18"/>
      <c r="SVZ1766" s="18"/>
      <c r="SWA1766" s="18"/>
      <c r="SWB1766" s="18"/>
      <c r="SWC1766" s="18"/>
      <c r="SWD1766" s="18"/>
      <c r="SWE1766" s="18"/>
      <c r="SWF1766" s="18"/>
      <c r="SWG1766" s="18"/>
      <c r="SWH1766" s="18"/>
      <c r="SWI1766" s="18"/>
      <c r="SWJ1766" s="18"/>
      <c r="SWK1766" s="18"/>
      <c r="SWL1766" s="18"/>
      <c r="SWM1766" s="18"/>
      <c r="SWN1766" s="18"/>
      <c r="SWO1766" s="18"/>
      <c r="SWP1766" s="18"/>
      <c r="SWQ1766" s="18"/>
      <c r="SWR1766" s="18"/>
      <c r="SWS1766" s="18"/>
      <c r="SWT1766" s="18"/>
      <c r="SWU1766" s="18"/>
      <c r="SWV1766" s="18"/>
      <c r="SWW1766" s="18"/>
      <c r="SWX1766" s="18"/>
      <c r="SWY1766" s="18"/>
      <c r="SWZ1766" s="18"/>
      <c r="SXA1766" s="18"/>
      <c r="SXB1766" s="18"/>
      <c r="SXC1766" s="18"/>
      <c r="SXD1766" s="18"/>
      <c r="SXE1766" s="18"/>
      <c r="SXF1766" s="18"/>
      <c r="SXG1766" s="18"/>
      <c r="SXH1766" s="18"/>
      <c r="SXI1766" s="18"/>
      <c r="SXJ1766" s="18"/>
      <c r="SXK1766" s="18"/>
      <c r="SXL1766" s="18"/>
      <c r="SXM1766" s="18"/>
      <c r="SXN1766" s="18"/>
      <c r="SXO1766" s="18"/>
      <c r="SXP1766" s="18"/>
      <c r="SXQ1766" s="18"/>
      <c r="SXR1766" s="18"/>
      <c r="SXS1766" s="18"/>
      <c r="SXT1766" s="18"/>
      <c r="SXU1766" s="18"/>
      <c r="SXV1766" s="18"/>
      <c r="SXW1766" s="18"/>
      <c r="SXX1766" s="18"/>
      <c r="SXY1766" s="18"/>
      <c r="SXZ1766" s="18"/>
      <c r="SYA1766" s="18"/>
      <c r="SYB1766" s="18"/>
      <c r="SYC1766" s="18"/>
      <c r="SYD1766" s="18"/>
      <c r="SYE1766" s="18"/>
      <c r="SYF1766" s="18"/>
      <c r="SYG1766" s="18"/>
      <c r="SYH1766" s="18"/>
      <c r="SYI1766" s="18"/>
      <c r="SYJ1766" s="18"/>
      <c r="SYK1766" s="18"/>
      <c r="SYL1766" s="18"/>
      <c r="SYM1766" s="18"/>
      <c r="SYN1766" s="18"/>
      <c r="SYO1766" s="18"/>
      <c r="SYP1766" s="18"/>
      <c r="SYQ1766" s="18"/>
      <c r="SYR1766" s="18"/>
      <c r="SYS1766" s="18"/>
      <c r="SYT1766" s="18"/>
      <c r="SYU1766" s="18"/>
      <c r="SYV1766" s="18"/>
      <c r="SYW1766" s="18"/>
      <c r="SYX1766" s="18"/>
      <c r="SYY1766" s="18"/>
      <c r="SYZ1766" s="18"/>
      <c r="SZA1766" s="18"/>
      <c r="SZB1766" s="18"/>
      <c r="SZC1766" s="18"/>
      <c r="SZD1766" s="18"/>
      <c r="SZE1766" s="18"/>
      <c r="SZF1766" s="18"/>
      <c r="SZG1766" s="18"/>
      <c r="SZH1766" s="18"/>
      <c r="SZI1766" s="18"/>
      <c r="SZJ1766" s="18"/>
      <c r="SZK1766" s="18"/>
      <c r="SZL1766" s="18"/>
      <c r="SZM1766" s="18"/>
      <c r="SZN1766" s="18"/>
      <c r="SZO1766" s="18"/>
      <c r="SZP1766" s="18"/>
      <c r="SZQ1766" s="18"/>
      <c r="SZR1766" s="18"/>
      <c r="SZS1766" s="18"/>
      <c r="SZT1766" s="18"/>
      <c r="SZU1766" s="18"/>
      <c r="SZV1766" s="18"/>
      <c r="SZW1766" s="18"/>
      <c r="SZX1766" s="18"/>
      <c r="SZY1766" s="18"/>
      <c r="SZZ1766" s="18"/>
      <c r="TAA1766" s="18"/>
      <c r="TAB1766" s="18"/>
      <c r="TAC1766" s="18"/>
      <c r="TAD1766" s="18"/>
      <c r="TAE1766" s="18"/>
      <c r="TAF1766" s="18"/>
      <c r="TAG1766" s="18"/>
      <c r="TAH1766" s="18"/>
      <c r="TAI1766" s="18"/>
      <c r="TAJ1766" s="18"/>
      <c r="TAK1766" s="18"/>
      <c r="TAL1766" s="18"/>
      <c r="TAM1766" s="18"/>
      <c r="TAN1766" s="18"/>
      <c r="TAO1766" s="18"/>
      <c r="TAP1766" s="18"/>
      <c r="TAQ1766" s="18"/>
      <c r="TAR1766" s="18"/>
      <c r="TAS1766" s="18"/>
      <c r="TAT1766" s="18"/>
      <c r="TAU1766" s="18"/>
      <c r="TAV1766" s="18"/>
      <c r="TAW1766" s="18"/>
      <c r="TAX1766" s="18"/>
      <c r="TAY1766" s="18"/>
      <c r="TAZ1766" s="18"/>
      <c r="TBA1766" s="18"/>
      <c r="TBB1766" s="18"/>
      <c r="TBC1766" s="18"/>
      <c r="TBD1766" s="18"/>
      <c r="TBE1766" s="18"/>
      <c r="TBF1766" s="18"/>
      <c r="TBG1766" s="18"/>
      <c r="TBH1766" s="18"/>
      <c r="TBI1766" s="18"/>
      <c r="TBJ1766" s="18"/>
      <c r="TBK1766" s="18"/>
      <c r="TBL1766" s="18"/>
      <c r="TBM1766" s="18"/>
      <c r="TBN1766" s="18"/>
      <c r="TBO1766" s="18"/>
      <c r="TBP1766" s="18"/>
      <c r="TBQ1766" s="18"/>
      <c r="TBR1766" s="18"/>
      <c r="TBS1766" s="18"/>
      <c r="TBT1766" s="18"/>
      <c r="TBU1766" s="18"/>
      <c r="TBV1766" s="18"/>
      <c r="TBW1766" s="18"/>
      <c r="TBX1766" s="18"/>
      <c r="TBY1766" s="18"/>
      <c r="TBZ1766" s="18"/>
      <c r="TCA1766" s="18"/>
      <c r="TCB1766" s="18"/>
      <c r="TCC1766" s="18"/>
      <c r="TCD1766" s="18"/>
      <c r="TCE1766" s="18"/>
      <c r="TCF1766" s="18"/>
      <c r="TCG1766" s="18"/>
      <c r="TCH1766" s="18"/>
      <c r="TCI1766" s="18"/>
      <c r="TCJ1766" s="18"/>
      <c r="TCK1766" s="18"/>
      <c r="TCL1766" s="18"/>
      <c r="TCM1766" s="18"/>
      <c r="TCN1766" s="18"/>
      <c r="TCO1766" s="18"/>
      <c r="TCP1766" s="18"/>
      <c r="TCQ1766" s="18"/>
      <c r="TCR1766" s="18"/>
      <c r="TCS1766" s="18"/>
      <c r="TCT1766" s="18"/>
      <c r="TCU1766" s="18"/>
      <c r="TCV1766" s="18"/>
      <c r="TCW1766" s="18"/>
      <c r="TCX1766" s="18"/>
      <c r="TCY1766" s="18"/>
      <c r="TCZ1766" s="18"/>
      <c r="TDA1766" s="18"/>
      <c r="TDB1766" s="18"/>
      <c r="TDC1766" s="18"/>
      <c r="TDD1766" s="18"/>
      <c r="TDE1766" s="18"/>
      <c r="TDF1766" s="18"/>
      <c r="TDG1766" s="18"/>
      <c r="TDH1766" s="18"/>
      <c r="TDI1766" s="18"/>
      <c r="TDJ1766" s="18"/>
      <c r="TDK1766" s="18"/>
      <c r="TDL1766" s="18"/>
      <c r="TDM1766" s="18"/>
      <c r="TDN1766" s="18"/>
      <c r="TDO1766" s="18"/>
      <c r="TDP1766" s="18"/>
      <c r="TDQ1766" s="18"/>
      <c r="TDR1766" s="18"/>
      <c r="TDS1766" s="18"/>
      <c r="TDT1766" s="18"/>
      <c r="TDU1766" s="18"/>
      <c r="TDV1766" s="18"/>
      <c r="TDW1766" s="18"/>
      <c r="TDX1766" s="18"/>
      <c r="TDY1766" s="18"/>
      <c r="TDZ1766" s="18"/>
      <c r="TEA1766" s="18"/>
      <c r="TEB1766" s="18"/>
      <c r="TEC1766" s="18"/>
      <c r="TED1766" s="18"/>
      <c r="TEE1766" s="18"/>
      <c r="TEF1766" s="18"/>
      <c r="TEG1766" s="18"/>
      <c r="TEH1766" s="18"/>
      <c r="TEI1766" s="18"/>
      <c r="TEJ1766" s="18"/>
      <c r="TEK1766" s="18"/>
      <c r="TEL1766" s="18"/>
      <c r="TEM1766" s="18"/>
      <c r="TEN1766" s="18"/>
      <c r="TEO1766" s="18"/>
      <c r="TEP1766" s="18"/>
      <c r="TEQ1766" s="18"/>
      <c r="TER1766" s="18"/>
      <c r="TES1766" s="18"/>
      <c r="TET1766" s="18"/>
      <c r="TEU1766" s="18"/>
      <c r="TEV1766" s="18"/>
      <c r="TEW1766" s="18"/>
      <c r="TEX1766" s="18"/>
      <c r="TEY1766" s="18"/>
      <c r="TEZ1766" s="18"/>
      <c r="TFA1766" s="18"/>
      <c r="TFB1766" s="18"/>
      <c r="TFC1766" s="18"/>
      <c r="TFD1766" s="18"/>
      <c r="TFE1766" s="18"/>
      <c r="TFF1766" s="18"/>
      <c r="TFG1766" s="18"/>
      <c r="TFH1766" s="18"/>
      <c r="TFI1766" s="18"/>
      <c r="TFJ1766" s="18"/>
      <c r="TFK1766" s="18"/>
      <c r="TFL1766" s="18"/>
      <c r="TFM1766" s="18"/>
      <c r="TFN1766" s="18"/>
      <c r="TFO1766" s="18"/>
      <c r="TFP1766" s="18"/>
      <c r="TFQ1766" s="18"/>
      <c r="TFR1766" s="18"/>
      <c r="TFS1766" s="18"/>
      <c r="TFT1766" s="18"/>
      <c r="TFU1766" s="18"/>
      <c r="TFV1766" s="18"/>
      <c r="TFW1766" s="18"/>
      <c r="TFX1766" s="18"/>
      <c r="TFY1766" s="18"/>
      <c r="TFZ1766" s="18"/>
      <c r="TGA1766" s="18"/>
      <c r="TGB1766" s="18"/>
      <c r="TGC1766" s="18"/>
      <c r="TGD1766" s="18"/>
      <c r="TGE1766" s="18"/>
      <c r="TGF1766" s="18"/>
      <c r="TGG1766" s="18"/>
      <c r="TGH1766" s="18"/>
      <c r="TGI1766" s="18"/>
      <c r="TGJ1766" s="18"/>
      <c r="TGK1766" s="18"/>
      <c r="TGL1766" s="18"/>
      <c r="TGM1766" s="18"/>
      <c r="TGN1766" s="18"/>
      <c r="TGO1766" s="18"/>
      <c r="TGP1766" s="18"/>
      <c r="TGQ1766" s="18"/>
      <c r="TGR1766" s="18"/>
      <c r="TGS1766" s="18"/>
      <c r="TGT1766" s="18"/>
      <c r="TGU1766" s="18"/>
      <c r="TGV1766" s="18"/>
      <c r="TGW1766" s="18"/>
      <c r="TGX1766" s="18"/>
      <c r="TGY1766" s="18"/>
      <c r="TGZ1766" s="18"/>
      <c r="THA1766" s="18"/>
      <c r="THB1766" s="18"/>
      <c r="THC1766" s="18"/>
      <c r="THD1766" s="18"/>
      <c r="THE1766" s="18"/>
      <c r="THF1766" s="18"/>
      <c r="THG1766" s="18"/>
      <c r="THH1766" s="18"/>
      <c r="THI1766" s="18"/>
      <c r="THJ1766" s="18"/>
      <c r="THK1766" s="18"/>
      <c r="THL1766" s="18"/>
      <c r="THM1766" s="18"/>
      <c r="THN1766" s="18"/>
      <c r="THO1766" s="18"/>
      <c r="THP1766" s="18"/>
      <c r="THQ1766" s="18"/>
      <c r="THR1766" s="18"/>
      <c r="THS1766" s="18"/>
      <c r="THT1766" s="18"/>
      <c r="THU1766" s="18"/>
      <c r="THV1766" s="18"/>
      <c r="THW1766" s="18"/>
      <c r="THX1766" s="18"/>
      <c r="THY1766" s="18"/>
      <c r="THZ1766" s="18"/>
      <c r="TIA1766" s="18"/>
      <c r="TIB1766" s="18"/>
      <c r="TIC1766" s="18"/>
      <c r="TID1766" s="18"/>
      <c r="TIE1766" s="18"/>
      <c r="TIF1766" s="18"/>
      <c r="TIG1766" s="18"/>
      <c r="TIH1766" s="18"/>
      <c r="TII1766" s="18"/>
      <c r="TIJ1766" s="18"/>
      <c r="TIK1766" s="18"/>
      <c r="TIL1766" s="18"/>
      <c r="TIM1766" s="18"/>
      <c r="TIN1766" s="18"/>
      <c r="TIO1766" s="18"/>
      <c r="TIP1766" s="18"/>
      <c r="TIQ1766" s="18"/>
      <c r="TIR1766" s="18"/>
      <c r="TIS1766" s="18"/>
      <c r="TIT1766" s="18"/>
      <c r="TIU1766" s="18"/>
      <c r="TIV1766" s="18"/>
      <c r="TIW1766" s="18"/>
      <c r="TIX1766" s="18"/>
      <c r="TIY1766" s="18"/>
      <c r="TIZ1766" s="18"/>
      <c r="TJA1766" s="18"/>
      <c r="TJB1766" s="18"/>
      <c r="TJC1766" s="18"/>
      <c r="TJD1766" s="18"/>
      <c r="TJE1766" s="18"/>
      <c r="TJF1766" s="18"/>
      <c r="TJG1766" s="18"/>
      <c r="TJH1766" s="18"/>
      <c r="TJI1766" s="18"/>
      <c r="TJJ1766" s="18"/>
      <c r="TJK1766" s="18"/>
      <c r="TJL1766" s="18"/>
      <c r="TJM1766" s="18"/>
      <c r="TJN1766" s="18"/>
      <c r="TJO1766" s="18"/>
      <c r="TJP1766" s="18"/>
      <c r="TJQ1766" s="18"/>
      <c r="TJR1766" s="18"/>
      <c r="TJS1766" s="18"/>
      <c r="TJT1766" s="18"/>
      <c r="TJU1766" s="18"/>
      <c r="TJV1766" s="18"/>
      <c r="TJW1766" s="18"/>
      <c r="TJX1766" s="18"/>
      <c r="TJY1766" s="18"/>
      <c r="TJZ1766" s="18"/>
      <c r="TKA1766" s="18"/>
      <c r="TKB1766" s="18"/>
      <c r="TKC1766" s="18"/>
      <c r="TKD1766" s="18"/>
      <c r="TKE1766" s="18"/>
      <c r="TKF1766" s="18"/>
      <c r="TKG1766" s="18"/>
      <c r="TKH1766" s="18"/>
      <c r="TKI1766" s="18"/>
      <c r="TKJ1766" s="18"/>
      <c r="TKK1766" s="18"/>
      <c r="TKL1766" s="18"/>
      <c r="TKM1766" s="18"/>
      <c r="TKN1766" s="18"/>
      <c r="TKO1766" s="18"/>
      <c r="TKP1766" s="18"/>
      <c r="TKQ1766" s="18"/>
      <c r="TKR1766" s="18"/>
      <c r="TKS1766" s="18"/>
      <c r="TKT1766" s="18"/>
      <c r="TKU1766" s="18"/>
      <c r="TKV1766" s="18"/>
      <c r="TKW1766" s="18"/>
      <c r="TKX1766" s="18"/>
      <c r="TKY1766" s="18"/>
      <c r="TKZ1766" s="18"/>
      <c r="TLA1766" s="18"/>
      <c r="TLB1766" s="18"/>
      <c r="TLC1766" s="18"/>
      <c r="TLD1766" s="18"/>
      <c r="TLE1766" s="18"/>
      <c r="TLF1766" s="18"/>
      <c r="TLG1766" s="18"/>
      <c r="TLH1766" s="18"/>
      <c r="TLI1766" s="18"/>
      <c r="TLJ1766" s="18"/>
      <c r="TLK1766" s="18"/>
      <c r="TLL1766" s="18"/>
      <c r="TLM1766" s="18"/>
      <c r="TLN1766" s="18"/>
      <c r="TLO1766" s="18"/>
      <c r="TLP1766" s="18"/>
      <c r="TLQ1766" s="18"/>
      <c r="TLR1766" s="18"/>
      <c r="TLS1766" s="18"/>
      <c r="TLT1766" s="18"/>
      <c r="TLU1766" s="18"/>
      <c r="TLV1766" s="18"/>
      <c r="TLW1766" s="18"/>
      <c r="TLX1766" s="18"/>
      <c r="TLY1766" s="18"/>
      <c r="TLZ1766" s="18"/>
      <c r="TMA1766" s="18"/>
      <c r="TMB1766" s="18"/>
      <c r="TMC1766" s="18"/>
      <c r="TMD1766" s="18"/>
      <c r="TME1766" s="18"/>
      <c r="TMF1766" s="18"/>
      <c r="TMG1766" s="18"/>
      <c r="TMH1766" s="18"/>
      <c r="TMI1766" s="18"/>
      <c r="TMJ1766" s="18"/>
      <c r="TMK1766" s="18"/>
      <c r="TML1766" s="18"/>
      <c r="TMM1766" s="18"/>
      <c r="TMN1766" s="18"/>
      <c r="TMO1766" s="18"/>
      <c r="TMP1766" s="18"/>
      <c r="TMQ1766" s="18"/>
      <c r="TMR1766" s="18"/>
      <c r="TMS1766" s="18"/>
      <c r="TMT1766" s="18"/>
      <c r="TMU1766" s="18"/>
      <c r="TMV1766" s="18"/>
      <c r="TMW1766" s="18"/>
      <c r="TMX1766" s="18"/>
      <c r="TMY1766" s="18"/>
      <c r="TMZ1766" s="18"/>
      <c r="TNA1766" s="18"/>
      <c r="TNB1766" s="18"/>
      <c r="TNC1766" s="18"/>
      <c r="TND1766" s="18"/>
      <c r="TNE1766" s="18"/>
      <c r="TNF1766" s="18"/>
      <c r="TNG1766" s="18"/>
      <c r="TNH1766" s="18"/>
      <c r="TNI1766" s="18"/>
      <c r="TNJ1766" s="18"/>
      <c r="TNK1766" s="18"/>
      <c r="TNL1766" s="18"/>
      <c r="TNM1766" s="18"/>
      <c r="TNN1766" s="18"/>
      <c r="TNO1766" s="18"/>
      <c r="TNP1766" s="18"/>
      <c r="TNQ1766" s="18"/>
      <c r="TNR1766" s="18"/>
      <c r="TNS1766" s="18"/>
      <c r="TNT1766" s="18"/>
      <c r="TNU1766" s="18"/>
      <c r="TNV1766" s="18"/>
      <c r="TNW1766" s="18"/>
      <c r="TNX1766" s="18"/>
      <c r="TNY1766" s="18"/>
      <c r="TNZ1766" s="18"/>
      <c r="TOA1766" s="18"/>
      <c r="TOB1766" s="18"/>
      <c r="TOC1766" s="18"/>
      <c r="TOD1766" s="18"/>
      <c r="TOE1766" s="18"/>
      <c r="TOF1766" s="18"/>
      <c r="TOG1766" s="18"/>
      <c r="TOH1766" s="18"/>
      <c r="TOI1766" s="18"/>
      <c r="TOJ1766" s="18"/>
      <c r="TOK1766" s="18"/>
      <c r="TOL1766" s="18"/>
      <c r="TOM1766" s="18"/>
      <c r="TON1766" s="18"/>
      <c r="TOO1766" s="18"/>
      <c r="TOP1766" s="18"/>
      <c r="TOQ1766" s="18"/>
      <c r="TOR1766" s="18"/>
      <c r="TOS1766" s="18"/>
      <c r="TOT1766" s="18"/>
      <c r="TOU1766" s="18"/>
      <c r="TOV1766" s="18"/>
      <c r="TOW1766" s="18"/>
      <c r="TOX1766" s="18"/>
      <c r="TOY1766" s="18"/>
      <c r="TOZ1766" s="18"/>
      <c r="TPA1766" s="18"/>
      <c r="TPB1766" s="18"/>
      <c r="TPC1766" s="18"/>
      <c r="TPD1766" s="18"/>
      <c r="TPE1766" s="18"/>
      <c r="TPF1766" s="18"/>
      <c r="TPG1766" s="18"/>
      <c r="TPH1766" s="18"/>
      <c r="TPI1766" s="18"/>
      <c r="TPJ1766" s="18"/>
      <c r="TPK1766" s="18"/>
      <c r="TPL1766" s="18"/>
      <c r="TPM1766" s="18"/>
      <c r="TPN1766" s="18"/>
      <c r="TPO1766" s="18"/>
      <c r="TPP1766" s="18"/>
      <c r="TPQ1766" s="18"/>
      <c r="TPR1766" s="18"/>
      <c r="TPS1766" s="18"/>
      <c r="TPT1766" s="18"/>
      <c r="TPU1766" s="18"/>
      <c r="TPV1766" s="18"/>
      <c r="TPW1766" s="18"/>
      <c r="TPX1766" s="18"/>
      <c r="TPY1766" s="18"/>
      <c r="TPZ1766" s="18"/>
      <c r="TQA1766" s="18"/>
      <c r="TQB1766" s="18"/>
      <c r="TQC1766" s="18"/>
      <c r="TQD1766" s="18"/>
      <c r="TQE1766" s="18"/>
      <c r="TQF1766" s="18"/>
      <c r="TQG1766" s="18"/>
      <c r="TQH1766" s="18"/>
      <c r="TQI1766" s="18"/>
      <c r="TQJ1766" s="18"/>
      <c r="TQK1766" s="18"/>
      <c r="TQL1766" s="18"/>
      <c r="TQM1766" s="18"/>
      <c r="TQN1766" s="18"/>
      <c r="TQO1766" s="18"/>
      <c r="TQP1766" s="18"/>
      <c r="TQQ1766" s="18"/>
      <c r="TQR1766" s="18"/>
      <c r="TQS1766" s="18"/>
      <c r="TQT1766" s="18"/>
      <c r="TQU1766" s="18"/>
      <c r="TQV1766" s="18"/>
      <c r="TQW1766" s="18"/>
      <c r="TQX1766" s="18"/>
      <c r="TQY1766" s="18"/>
      <c r="TQZ1766" s="18"/>
      <c r="TRA1766" s="18"/>
      <c r="TRB1766" s="18"/>
      <c r="TRC1766" s="18"/>
      <c r="TRD1766" s="18"/>
      <c r="TRE1766" s="18"/>
      <c r="TRF1766" s="18"/>
      <c r="TRG1766" s="18"/>
      <c r="TRH1766" s="18"/>
      <c r="TRI1766" s="18"/>
      <c r="TRJ1766" s="18"/>
      <c r="TRK1766" s="18"/>
      <c r="TRL1766" s="18"/>
      <c r="TRM1766" s="18"/>
      <c r="TRN1766" s="18"/>
      <c r="TRO1766" s="18"/>
      <c r="TRP1766" s="18"/>
      <c r="TRQ1766" s="18"/>
      <c r="TRR1766" s="18"/>
      <c r="TRS1766" s="18"/>
      <c r="TRT1766" s="18"/>
      <c r="TRU1766" s="18"/>
      <c r="TRV1766" s="18"/>
      <c r="TRW1766" s="18"/>
      <c r="TRX1766" s="18"/>
      <c r="TRY1766" s="18"/>
      <c r="TRZ1766" s="18"/>
      <c r="TSA1766" s="18"/>
      <c r="TSB1766" s="18"/>
      <c r="TSC1766" s="18"/>
      <c r="TSD1766" s="18"/>
      <c r="TSE1766" s="18"/>
      <c r="TSF1766" s="18"/>
      <c r="TSG1766" s="18"/>
      <c r="TSH1766" s="18"/>
      <c r="TSI1766" s="18"/>
      <c r="TSJ1766" s="18"/>
      <c r="TSK1766" s="18"/>
      <c r="TSL1766" s="18"/>
      <c r="TSM1766" s="18"/>
      <c r="TSN1766" s="18"/>
      <c r="TSO1766" s="18"/>
      <c r="TSP1766" s="18"/>
      <c r="TSQ1766" s="18"/>
      <c r="TSR1766" s="18"/>
      <c r="TSS1766" s="18"/>
      <c r="TST1766" s="18"/>
      <c r="TSU1766" s="18"/>
      <c r="TSV1766" s="18"/>
      <c r="TSW1766" s="18"/>
      <c r="TSX1766" s="18"/>
      <c r="TSY1766" s="18"/>
      <c r="TSZ1766" s="18"/>
      <c r="TTA1766" s="18"/>
      <c r="TTB1766" s="18"/>
      <c r="TTC1766" s="18"/>
      <c r="TTD1766" s="18"/>
      <c r="TTE1766" s="18"/>
      <c r="TTF1766" s="18"/>
      <c r="TTG1766" s="18"/>
      <c r="TTH1766" s="18"/>
      <c r="TTI1766" s="18"/>
      <c r="TTJ1766" s="18"/>
      <c r="TTK1766" s="18"/>
      <c r="TTL1766" s="18"/>
      <c r="TTM1766" s="18"/>
      <c r="TTN1766" s="18"/>
      <c r="TTO1766" s="18"/>
      <c r="TTP1766" s="18"/>
      <c r="TTQ1766" s="18"/>
      <c r="TTR1766" s="18"/>
      <c r="TTS1766" s="18"/>
      <c r="TTT1766" s="18"/>
      <c r="TTU1766" s="18"/>
      <c r="TTV1766" s="18"/>
      <c r="TTW1766" s="18"/>
      <c r="TTX1766" s="18"/>
      <c r="TTY1766" s="18"/>
      <c r="TTZ1766" s="18"/>
      <c r="TUA1766" s="18"/>
      <c r="TUB1766" s="18"/>
      <c r="TUC1766" s="18"/>
      <c r="TUD1766" s="18"/>
      <c r="TUE1766" s="18"/>
      <c r="TUF1766" s="18"/>
      <c r="TUG1766" s="18"/>
      <c r="TUH1766" s="18"/>
      <c r="TUI1766" s="18"/>
      <c r="TUJ1766" s="18"/>
      <c r="TUK1766" s="18"/>
      <c r="TUL1766" s="18"/>
      <c r="TUM1766" s="18"/>
      <c r="TUN1766" s="18"/>
      <c r="TUO1766" s="18"/>
      <c r="TUP1766" s="18"/>
      <c r="TUQ1766" s="18"/>
      <c r="TUR1766" s="18"/>
      <c r="TUS1766" s="18"/>
      <c r="TUT1766" s="18"/>
      <c r="TUU1766" s="18"/>
      <c r="TUV1766" s="18"/>
      <c r="TUW1766" s="18"/>
      <c r="TUX1766" s="18"/>
      <c r="TUY1766" s="18"/>
      <c r="TUZ1766" s="18"/>
      <c r="TVA1766" s="18"/>
      <c r="TVB1766" s="18"/>
      <c r="TVC1766" s="18"/>
      <c r="TVD1766" s="18"/>
      <c r="TVE1766" s="18"/>
      <c r="TVF1766" s="18"/>
      <c r="TVG1766" s="18"/>
      <c r="TVH1766" s="18"/>
      <c r="TVI1766" s="18"/>
      <c r="TVJ1766" s="18"/>
      <c r="TVK1766" s="18"/>
      <c r="TVL1766" s="18"/>
      <c r="TVM1766" s="18"/>
      <c r="TVN1766" s="18"/>
      <c r="TVO1766" s="18"/>
      <c r="TVP1766" s="18"/>
      <c r="TVQ1766" s="18"/>
      <c r="TVR1766" s="18"/>
      <c r="TVS1766" s="18"/>
      <c r="TVT1766" s="18"/>
      <c r="TVU1766" s="18"/>
      <c r="TVV1766" s="18"/>
      <c r="TVW1766" s="18"/>
      <c r="TVX1766" s="18"/>
      <c r="TVY1766" s="18"/>
      <c r="TVZ1766" s="18"/>
      <c r="TWA1766" s="18"/>
      <c r="TWB1766" s="18"/>
      <c r="TWC1766" s="18"/>
      <c r="TWD1766" s="18"/>
      <c r="TWE1766" s="18"/>
      <c r="TWF1766" s="18"/>
      <c r="TWG1766" s="18"/>
      <c r="TWH1766" s="18"/>
      <c r="TWI1766" s="18"/>
      <c r="TWJ1766" s="18"/>
      <c r="TWK1766" s="18"/>
      <c r="TWL1766" s="18"/>
      <c r="TWM1766" s="18"/>
      <c r="TWN1766" s="18"/>
      <c r="TWO1766" s="18"/>
      <c r="TWP1766" s="18"/>
      <c r="TWQ1766" s="18"/>
      <c r="TWR1766" s="18"/>
      <c r="TWS1766" s="18"/>
      <c r="TWT1766" s="18"/>
      <c r="TWU1766" s="18"/>
      <c r="TWV1766" s="18"/>
      <c r="TWW1766" s="18"/>
      <c r="TWX1766" s="18"/>
      <c r="TWY1766" s="18"/>
      <c r="TWZ1766" s="18"/>
      <c r="TXA1766" s="18"/>
      <c r="TXB1766" s="18"/>
      <c r="TXC1766" s="18"/>
      <c r="TXD1766" s="18"/>
      <c r="TXE1766" s="18"/>
      <c r="TXF1766" s="18"/>
      <c r="TXG1766" s="18"/>
      <c r="TXH1766" s="18"/>
      <c r="TXI1766" s="18"/>
      <c r="TXJ1766" s="18"/>
      <c r="TXK1766" s="18"/>
      <c r="TXL1766" s="18"/>
      <c r="TXM1766" s="18"/>
      <c r="TXN1766" s="18"/>
      <c r="TXO1766" s="18"/>
      <c r="TXP1766" s="18"/>
      <c r="TXQ1766" s="18"/>
      <c r="TXR1766" s="18"/>
      <c r="TXS1766" s="18"/>
      <c r="TXT1766" s="18"/>
      <c r="TXU1766" s="18"/>
      <c r="TXV1766" s="18"/>
      <c r="TXW1766" s="18"/>
      <c r="TXX1766" s="18"/>
      <c r="TXY1766" s="18"/>
      <c r="TXZ1766" s="18"/>
      <c r="TYA1766" s="18"/>
      <c r="TYB1766" s="18"/>
      <c r="TYC1766" s="18"/>
      <c r="TYD1766" s="18"/>
      <c r="TYE1766" s="18"/>
      <c r="TYF1766" s="18"/>
      <c r="TYG1766" s="18"/>
      <c r="TYH1766" s="18"/>
      <c r="TYI1766" s="18"/>
      <c r="TYJ1766" s="18"/>
      <c r="TYK1766" s="18"/>
      <c r="TYL1766" s="18"/>
      <c r="TYM1766" s="18"/>
      <c r="TYN1766" s="18"/>
      <c r="TYO1766" s="18"/>
      <c r="TYP1766" s="18"/>
      <c r="TYQ1766" s="18"/>
      <c r="TYR1766" s="18"/>
      <c r="TYS1766" s="18"/>
      <c r="TYT1766" s="18"/>
      <c r="TYU1766" s="18"/>
      <c r="TYV1766" s="18"/>
      <c r="TYW1766" s="18"/>
      <c r="TYX1766" s="18"/>
      <c r="TYY1766" s="18"/>
      <c r="TYZ1766" s="18"/>
      <c r="TZA1766" s="18"/>
      <c r="TZB1766" s="18"/>
      <c r="TZC1766" s="18"/>
      <c r="TZD1766" s="18"/>
      <c r="TZE1766" s="18"/>
      <c r="TZF1766" s="18"/>
      <c r="TZG1766" s="18"/>
      <c r="TZH1766" s="18"/>
      <c r="TZI1766" s="18"/>
      <c r="TZJ1766" s="18"/>
      <c r="TZK1766" s="18"/>
      <c r="TZL1766" s="18"/>
      <c r="TZM1766" s="18"/>
      <c r="TZN1766" s="18"/>
      <c r="TZO1766" s="18"/>
      <c r="TZP1766" s="18"/>
      <c r="TZQ1766" s="18"/>
      <c r="TZR1766" s="18"/>
      <c r="TZS1766" s="18"/>
      <c r="TZT1766" s="18"/>
      <c r="TZU1766" s="18"/>
      <c r="TZV1766" s="18"/>
      <c r="TZW1766" s="18"/>
      <c r="TZX1766" s="18"/>
      <c r="TZY1766" s="18"/>
      <c r="TZZ1766" s="18"/>
      <c r="UAA1766" s="18"/>
      <c r="UAB1766" s="18"/>
      <c r="UAC1766" s="18"/>
      <c r="UAD1766" s="18"/>
      <c r="UAE1766" s="18"/>
      <c r="UAF1766" s="18"/>
      <c r="UAG1766" s="18"/>
      <c r="UAH1766" s="18"/>
      <c r="UAI1766" s="18"/>
      <c r="UAJ1766" s="18"/>
      <c r="UAK1766" s="18"/>
      <c r="UAL1766" s="18"/>
      <c r="UAM1766" s="18"/>
      <c r="UAN1766" s="18"/>
      <c r="UAO1766" s="18"/>
      <c r="UAP1766" s="18"/>
      <c r="UAQ1766" s="18"/>
      <c r="UAR1766" s="18"/>
      <c r="UAS1766" s="18"/>
      <c r="UAT1766" s="18"/>
      <c r="UAU1766" s="18"/>
      <c r="UAV1766" s="18"/>
      <c r="UAW1766" s="18"/>
      <c r="UAX1766" s="18"/>
      <c r="UAY1766" s="18"/>
      <c r="UAZ1766" s="18"/>
      <c r="UBA1766" s="18"/>
      <c r="UBB1766" s="18"/>
      <c r="UBC1766" s="18"/>
      <c r="UBD1766" s="18"/>
      <c r="UBE1766" s="18"/>
      <c r="UBF1766" s="18"/>
      <c r="UBG1766" s="18"/>
      <c r="UBH1766" s="18"/>
      <c r="UBI1766" s="18"/>
      <c r="UBJ1766" s="18"/>
      <c r="UBK1766" s="18"/>
      <c r="UBL1766" s="18"/>
      <c r="UBM1766" s="18"/>
      <c r="UBN1766" s="18"/>
      <c r="UBO1766" s="18"/>
      <c r="UBP1766" s="18"/>
      <c r="UBQ1766" s="18"/>
      <c r="UBR1766" s="18"/>
      <c r="UBS1766" s="18"/>
      <c r="UBT1766" s="18"/>
      <c r="UBU1766" s="18"/>
      <c r="UBV1766" s="18"/>
      <c r="UBW1766" s="18"/>
      <c r="UBX1766" s="18"/>
      <c r="UBY1766" s="18"/>
      <c r="UBZ1766" s="18"/>
      <c r="UCA1766" s="18"/>
      <c r="UCB1766" s="18"/>
      <c r="UCC1766" s="18"/>
      <c r="UCD1766" s="18"/>
      <c r="UCE1766" s="18"/>
      <c r="UCF1766" s="18"/>
      <c r="UCG1766" s="18"/>
      <c r="UCH1766" s="18"/>
      <c r="UCI1766" s="18"/>
      <c r="UCJ1766" s="18"/>
      <c r="UCK1766" s="18"/>
      <c r="UCL1766" s="18"/>
      <c r="UCM1766" s="18"/>
      <c r="UCN1766" s="18"/>
      <c r="UCO1766" s="18"/>
      <c r="UCP1766" s="18"/>
      <c r="UCQ1766" s="18"/>
      <c r="UCR1766" s="18"/>
      <c r="UCS1766" s="18"/>
      <c r="UCT1766" s="18"/>
      <c r="UCU1766" s="18"/>
      <c r="UCV1766" s="18"/>
      <c r="UCW1766" s="18"/>
      <c r="UCX1766" s="18"/>
      <c r="UCY1766" s="18"/>
      <c r="UCZ1766" s="18"/>
      <c r="UDA1766" s="18"/>
      <c r="UDB1766" s="18"/>
      <c r="UDC1766" s="18"/>
      <c r="UDD1766" s="18"/>
      <c r="UDE1766" s="18"/>
      <c r="UDF1766" s="18"/>
      <c r="UDG1766" s="18"/>
      <c r="UDH1766" s="18"/>
      <c r="UDI1766" s="18"/>
      <c r="UDJ1766" s="18"/>
      <c r="UDK1766" s="18"/>
      <c r="UDL1766" s="18"/>
      <c r="UDM1766" s="18"/>
      <c r="UDN1766" s="18"/>
      <c r="UDO1766" s="18"/>
      <c r="UDP1766" s="18"/>
      <c r="UDQ1766" s="18"/>
      <c r="UDR1766" s="18"/>
      <c r="UDS1766" s="18"/>
      <c r="UDT1766" s="18"/>
      <c r="UDU1766" s="18"/>
      <c r="UDV1766" s="18"/>
      <c r="UDW1766" s="18"/>
      <c r="UDX1766" s="18"/>
      <c r="UDY1766" s="18"/>
      <c r="UDZ1766" s="18"/>
      <c r="UEA1766" s="18"/>
      <c r="UEB1766" s="18"/>
      <c r="UEC1766" s="18"/>
      <c r="UED1766" s="18"/>
      <c r="UEE1766" s="18"/>
      <c r="UEF1766" s="18"/>
      <c r="UEG1766" s="18"/>
      <c r="UEH1766" s="18"/>
      <c r="UEI1766" s="18"/>
      <c r="UEJ1766" s="18"/>
      <c r="UEK1766" s="18"/>
      <c r="UEL1766" s="18"/>
      <c r="UEM1766" s="18"/>
      <c r="UEN1766" s="18"/>
      <c r="UEO1766" s="18"/>
      <c r="UEP1766" s="18"/>
      <c r="UEQ1766" s="18"/>
      <c r="UER1766" s="18"/>
      <c r="UES1766" s="18"/>
      <c r="UET1766" s="18"/>
      <c r="UEU1766" s="18"/>
      <c r="UEV1766" s="18"/>
      <c r="UEW1766" s="18"/>
      <c r="UEX1766" s="18"/>
      <c r="UEY1766" s="18"/>
      <c r="UEZ1766" s="18"/>
      <c r="UFA1766" s="18"/>
      <c r="UFB1766" s="18"/>
      <c r="UFC1766" s="18"/>
      <c r="UFD1766" s="18"/>
      <c r="UFE1766" s="18"/>
      <c r="UFF1766" s="18"/>
      <c r="UFG1766" s="18"/>
      <c r="UFH1766" s="18"/>
      <c r="UFI1766" s="18"/>
      <c r="UFJ1766" s="18"/>
      <c r="UFK1766" s="18"/>
      <c r="UFL1766" s="18"/>
      <c r="UFM1766" s="18"/>
      <c r="UFN1766" s="18"/>
      <c r="UFO1766" s="18"/>
      <c r="UFP1766" s="18"/>
      <c r="UFQ1766" s="18"/>
      <c r="UFR1766" s="18"/>
      <c r="UFS1766" s="18"/>
      <c r="UFT1766" s="18"/>
      <c r="UFU1766" s="18"/>
      <c r="UFV1766" s="18"/>
      <c r="UFW1766" s="18"/>
      <c r="UFX1766" s="18"/>
      <c r="UFY1766" s="18"/>
      <c r="UFZ1766" s="18"/>
      <c r="UGA1766" s="18"/>
      <c r="UGB1766" s="18"/>
      <c r="UGC1766" s="18"/>
      <c r="UGD1766" s="18"/>
      <c r="UGE1766" s="18"/>
      <c r="UGF1766" s="18"/>
      <c r="UGG1766" s="18"/>
      <c r="UGH1766" s="18"/>
      <c r="UGI1766" s="18"/>
      <c r="UGJ1766" s="18"/>
      <c r="UGK1766" s="18"/>
      <c r="UGL1766" s="18"/>
      <c r="UGM1766" s="18"/>
      <c r="UGN1766" s="18"/>
      <c r="UGO1766" s="18"/>
      <c r="UGP1766" s="18"/>
      <c r="UGQ1766" s="18"/>
      <c r="UGR1766" s="18"/>
      <c r="UGS1766" s="18"/>
      <c r="UGT1766" s="18"/>
      <c r="UGU1766" s="18"/>
      <c r="UGV1766" s="18"/>
      <c r="UGW1766" s="18"/>
      <c r="UGX1766" s="18"/>
      <c r="UGY1766" s="18"/>
      <c r="UGZ1766" s="18"/>
      <c r="UHA1766" s="18"/>
      <c r="UHB1766" s="18"/>
      <c r="UHC1766" s="18"/>
      <c r="UHD1766" s="18"/>
      <c r="UHE1766" s="18"/>
      <c r="UHF1766" s="18"/>
      <c r="UHG1766" s="18"/>
      <c r="UHH1766" s="18"/>
      <c r="UHI1766" s="18"/>
      <c r="UHJ1766" s="18"/>
      <c r="UHK1766" s="18"/>
      <c r="UHL1766" s="18"/>
      <c r="UHM1766" s="18"/>
      <c r="UHN1766" s="18"/>
      <c r="UHO1766" s="18"/>
      <c r="UHP1766" s="18"/>
      <c r="UHQ1766" s="18"/>
      <c r="UHR1766" s="18"/>
      <c r="UHS1766" s="18"/>
      <c r="UHT1766" s="18"/>
      <c r="UHU1766" s="18"/>
      <c r="UHV1766" s="18"/>
      <c r="UHW1766" s="18"/>
      <c r="UHX1766" s="18"/>
      <c r="UHY1766" s="18"/>
      <c r="UHZ1766" s="18"/>
      <c r="UIA1766" s="18"/>
      <c r="UIB1766" s="18"/>
      <c r="UIC1766" s="18"/>
      <c r="UID1766" s="18"/>
      <c r="UIE1766" s="18"/>
      <c r="UIF1766" s="18"/>
      <c r="UIG1766" s="18"/>
      <c r="UIH1766" s="18"/>
      <c r="UII1766" s="18"/>
      <c r="UIJ1766" s="18"/>
      <c r="UIK1766" s="18"/>
      <c r="UIL1766" s="18"/>
      <c r="UIM1766" s="18"/>
      <c r="UIN1766" s="18"/>
      <c r="UIO1766" s="18"/>
      <c r="UIP1766" s="18"/>
      <c r="UIQ1766" s="18"/>
      <c r="UIR1766" s="18"/>
      <c r="UIS1766" s="18"/>
      <c r="UIT1766" s="18"/>
      <c r="UIU1766" s="18"/>
      <c r="UIV1766" s="18"/>
      <c r="UIW1766" s="18"/>
      <c r="UIX1766" s="18"/>
      <c r="UIY1766" s="18"/>
      <c r="UIZ1766" s="18"/>
      <c r="UJA1766" s="18"/>
      <c r="UJB1766" s="18"/>
      <c r="UJC1766" s="18"/>
      <c r="UJD1766" s="18"/>
      <c r="UJE1766" s="18"/>
      <c r="UJF1766" s="18"/>
      <c r="UJG1766" s="18"/>
      <c r="UJH1766" s="18"/>
      <c r="UJI1766" s="18"/>
      <c r="UJJ1766" s="18"/>
      <c r="UJK1766" s="18"/>
      <c r="UJL1766" s="18"/>
      <c r="UJM1766" s="18"/>
      <c r="UJN1766" s="18"/>
      <c r="UJO1766" s="18"/>
      <c r="UJP1766" s="18"/>
      <c r="UJQ1766" s="18"/>
      <c r="UJR1766" s="18"/>
      <c r="UJS1766" s="18"/>
      <c r="UJT1766" s="18"/>
      <c r="UJU1766" s="18"/>
      <c r="UJV1766" s="18"/>
      <c r="UJW1766" s="18"/>
      <c r="UJX1766" s="18"/>
      <c r="UJY1766" s="18"/>
      <c r="UJZ1766" s="18"/>
      <c r="UKA1766" s="18"/>
      <c r="UKB1766" s="18"/>
      <c r="UKC1766" s="18"/>
      <c r="UKD1766" s="18"/>
      <c r="UKE1766" s="18"/>
      <c r="UKF1766" s="18"/>
      <c r="UKG1766" s="18"/>
      <c r="UKH1766" s="18"/>
      <c r="UKI1766" s="18"/>
      <c r="UKJ1766" s="18"/>
      <c r="UKK1766" s="18"/>
      <c r="UKL1766" s="18"/>
      <c r="UKM1766" s="18"/>
      <c r="UKN1766" s="18"/>
      <c r="UKO1766" s="18"/>
      <c r="UKP1766" s="18"/>
      <c r="UKQ1766" s="18"/>
      <c r="UKR1766" s="18"/>
      <c r="UKS1766" s="18"/>
      <c r="UKT1766" s="18"/>
      <c r="UKU1766" s="18"/>
      <c r="UKV1766" s="18"/>
      <c r="UKW1766" s="18"/>
      <c r="UKX1766" s="18"/>
      <c r="UKY1766" s="18"/>
      <c r="UKZ1766" s="18"/>
      <c r="ULA1766" s="18"/>
      <c r="ULB1766" s="18"/>
      <c r="ULC1766" s="18"/>
      <c r="ULD1766" s="18"/>
      <c r="ULE1766" s="18"/>
      <c r="ULF1766" s="18"/>
      <c r="ULG1766" s="18"/>
      <c r="ULH1766" s="18"/>
      <c r="ULI1766" s="18"/>
      <c r="ULJ1766" s="18"/>
      <c r="ULK1766" s="18"/>
      <c r="ULL1766" s="18"/>
      <c r="ULM1766" s="18"/>
      <c r="ULN1766" s="18"/>
      <c r="ULO1766" s="18"/>
      <c r="ULP1766" s="18"/>
      <c r="ULQ1766" s="18"/>
      <c r="ULR1766" s="18"/>
      <c r="ULS1766" s="18"/>
      <c r="ULT1766" s="18"/>
      <c r="ULU1766" s="18"/>
      <c r="ULV1766" s="18"/>
      <c r="ULW1766" s="18"/>
      <c r="ULX1766" s="18"/>
      <c r="ULY1766" s="18"/>
      <c r="ULZ1766" s="18"/>
      <c r="UMA1766" s="18"/>
      <c r="UMB1766" s="18"/>
      <c r="UMC1766" s="18"/>
      <c r="UMD1766" s="18"/>
      <c r="UME1766" s="18"/>
      <c r="UMF1766" s="18"/>
      <c r="UMG1766" s="18"/>
      <c r="UMH1766" s="18"/>
      <c r="UMI1766" s="18"/>
      <c r="UMJ1766" s="18"/>
      <c r="UMK1766" s="18"/>
      <c r="UML1766" s="18"/>
      <c r="UMM1766" s="18"/>
      <c r="UMN1766" s="18"/>
      <c r="UMO1766" s="18"/>
      <c r="UMP1766" s="18"/>
      <c r="UMQ1766" s="18"/>
      <c r="UMR1766" s="18"/>
      <c r="UMS1766" s="18"/>
      <c r="UMT1766" s="18"/>
      <c r="UMU1766" s="18"/>
      <c r="UMV1766" s="18"/>
      <c r="UMW1766" s="18"/>
      <c r="UMX1766" s="18"/>
      <c r="UMY1766" s="18"/>
      <c r="UMZ1766" s="18"/>
      <c r="UNA1766" s="18"/>
      <c r="UNB1766" s="18"/>
      <c r="UNC1766" s="18"/>
      <c r="UND1766" s="18"/>
      <c r="UNE1766" s="18"/>
      <c r="UNF1766" s="18"/>
      <c r="UNG1766" s="18"/>
      <c r="UNH1766" s="18"/>
      <c r="UNI1766" s="18"/>
      <c r="UNJ1766" s="18"/>
      <c r="UNK1766" s="18"/>
      <c r="UNL1766" s="18"/>
      <c r="UNM1766" s="18"/>
      <c r="UNN1766" s="18"/>
      <c r="UNO1766" s="18"/>
      <c r="UNP1766" s="18"/>
      <c r="UNQ1766" s="18"/>
      <c r="UNR1766" s="18"/>
      <c r="UNS1766" s="18"/>
      <c r="UNT1766" s="18"/>
      <c r="UNU1766" s="18"/>
      <c r="UNV1766" s="18"/>
      <c r="UNW1766" s="18"/>
      <c r="UNX1766" s="18"/>
      <c r="UNY1766" s="18"/>
      <c r="UNZ1766" s="18"/>
      <c r="UOA1766" s="18"/>
      <c r="UOB1766" s="18"/>
      <c r="UOC1766" s="18"/>
      <c r="UOD1766" s="18"/>
      <c r="UOE1766" s="18"/>
      <c r="UOF1766" s="18"/>
      <c r="UOG1766" s="18"/>
      <c r="UOH1766" s="18"/>
      <c r="UOI1766" s="18"/>
      <c r="UOJ1766" s="18"/>
      <c r="UOK1766" s="18"/>
      <c r="UOL1766" s="18"/>
      <c r="UOM1766" s="18"/>
      <c r="UON1766" s="18"/>
      <c r="UOO1766" s="18"/>
      <c r="UOP1766" s="18"/>
      <c r="UOQ1766" s="18"/>
      <c r="UOR1766" s="18"/>
      <c r="UOS1766" s="18"/>
      <c r="UOT1766" s="18"/>
      <c r="UOU1766" s="18"/>
      <c r="UOV1766" s="18"/>
      <c r="UOW1766" s="18"/>
      <c r="UOX1766" s="18"/>
      <c r="UOY1766" s="18"/>
      <c r="UOZ1766" s="18"/>
      <c r="UPA1766" s="18"/>
      <c r="UPB1766" s="18"/>
      <c r="UPC1766" s="18"/>
      <c r="UPD1766" s="18"/>
      <c r="UPE1766" s="18"/>
      <c r="UPF1766" s="18"/>
      <c r="UPG1766" s="18"/>
      <c r="UPH1766" s="18"/>
      <c r="UPI1766" s="18"/>
      <c r="UPJ1766" s="18"/>
      <c r="UPK1766" s="18"/>
      <c r="UPL1766" s="18"/>
      <c r="UPM1766" s="18"/>
      <c r="UPN1766" s="18"/>
      <c r="UPO1766" s="18"/>
      <c r="UPP1766" s="18"/>
      <c r="UPQ1766" s="18"/>
      <c r="UPR1766" s="18"/>
      <c r="UPS1766" s="18"/>
      <c r="UPT1766" s="18"/>
      <c r="UPU1766" s="18"/>
      <c r="UPV1766" s="18"/>
      <c r="UPW1766" s="18"/>
      <c r="UPX1766" s="18"/>
      <c r="UPY1766" s="18"/>
      <c r="UPZ1766" s="18"/>
      <c r="UQA1766" s="18"/>
      <c r="UQB1766" s="18"/>
      <c r="UQC1766" s="18"/>
      <c r="UQD1766" s="18"/>
      <c r="UQE1766" s="18"/>
      <c r="UQF1766" s="18"/>
      <c r="UQG1766" s="18"/>
      <c r="UQH1766" s="18"/>
      <c r="UQI1766" s="18"/>
      <c r="UQJ1766" s="18"/>
      <c r="UQK1766" s="18"/>
      <c r="UQL1766" s="18"/>
      <c r="UQM1766" s="18"/>
      <c r="UQN1766" s="18"/>
      <c r="UQO1766" s="18"/>
      <c r="UQP1766" s="18"/>
      <c r="UQQ1766" s="18"/>
      <c r="UQR1766" s="18"/>
      <c r="UQS1766" s="18"/>
      <c r="UQT1766" s="18"/>
      <c r="UQU1766" s="18"/>
      <c r="UQV1766" s="18"/>
      <c r="UQW1766" s="18"/>
      <c r="UQX1766" s="18"/>
      <c r="UQY1766" s="18"/>
      <c r="UQZ1766" s="18"/>
      <c r="URA1766" s="18"/>
      <c r="URB1766" s="18"/>
      <c r="URC1766" s="18"/>
      <c r="URD1766" s="18"/>
      <c r="URE1766" s="18"/>
      <c r="URF1766" s="18"/>
      <c r="URG1766" s="18"/>
      <c r="URH1766" s="18"/>
      <c r="URI1766" s="18"/>
      <c r="URJ1766" s="18"/>
      <c r="URK1766" s="18"/>
      <c r="URL1766" s="18"/>
      <c r="URM1766" s="18"/>
      <c r="URN1766" s="18"/>
      <c r="URO1766" s="18"/>
      <c r="URP1766" s="18"/>
      <c r="URQ1766" s="18"/>
      <c r="URR1766" s="18"/>
      <c r="URS1766" s="18"/>
      <c r="URT1766" s="18"/>
      <c r="URU1766" s="18"/>
      <c r="URV1766" s="18"/>
      <c r="URW1766" s="18"/>
      <c r="URX1766" s="18"/>
      <c r="URY1766" s="18"/>
      <c r="URZ1766" s="18"/>
      <c r="USA1766" s="18"/>
      <c r="USB1766" s="18"/>
      <c r="USC1766" s="18"/>
      <c r="USD1766" s="18"/>
      <c r="USE1766" s="18"/>
      <c r="USF1766" s="18"/>
      <c r="USG1766" s="18"/>
      <c r="USH1766" s="18"/>
      <c r="USI1766" s="18"/>
      <c r="USJ1766" s="18"/>
      <c r="USK1766" s="18"/>
      <c r="USL1766" s="18"/>
      <c r="USM1766" s="18"/>
      <c r="USN1766" s="18"/>
      <c r="USO1766" s="18"/>
      <c r="USP1766" s="18"/>
      <c r="USQ1766" s="18"/>
      <c r="USR1766" s="18"/>
      <c r="USS1766" s="18"/>
      <c r="UST1766" s="18"/>
      <c r="USU1766" s="18"/>
      <c r="USV1766" s="18"/>
      <c r="USW1766" s="18"/>
      <c r="USX1766" s="18"/>
      <c r="USY1766" s="18"/>
      <c r="USZ1766" s="18"/>
      <c r="UTA1766" s="18"/>
      <c r="UTB1766" s="18"/>
      <c r="UTC1766" s="18"/>
      <c r="UTD1766" s="18"/>
      <c r="UTE1766" s="18"/>
      <c r="UTF1766" s="18"/>
      <c r="UTG1766" s="18"/>
      <c r="UTH1766" s="18"/>
      <c r="UTI1766" s="18"/>
      <c r="UTJ1766" s="18"/>
      <c r="UTK1766" s="18"/>
      <c r="UTL1766" s="18"/>
      <c r="UTM1766" s="18"/>
      <c r="UTN1766" s="18"/>
      <c r="UTO1766" s="18"/>
      <c r="UTP1766" s="18"/>
      <c r="UTQ1766" s="18"/>
      <c r="UTR1766" s="18"/>
      <c r="UTS1766" s="18"/>
      <c r="UTT1766" s="18"/>
      <c r="UTU1766" s="18"/>
      <c r="UTV1766" s="18"/>
      <c r="UTW1766" s="18"/>
      <c r="UTX1766" s="18"/>
      <c r="UTY1766" s="18"/>
      <c r="UTZ1766" s="18"/>
      <c r="UUA1766" s="18"/>
      <c r="UUB1766" s="18"/>
      <c r="UUC1766" s="18"/>
      <c r="UUD1766" s="18"/>
      <c r="UUE1766" s="18"/>
      <c r="UUF1766" s="18"/>
      <c r="UUG1766" s="18"/>
      <c r="UUH1766" s="18"/>
      <c r="UUI1766" s="18"/>
      <c r="UUJ1766" s="18"/>
      <c r="UUK1766" s="18"/>
      <c r="UUL1766" s="18"/>
      <c r="UUM1766" s="18"/>
      <c r="UUN1766" s="18"/>
      <c r="UUO1766" s="18"/>
      <c r="UUP1766" s="18"/>
      <c r="UUQ1766" s="18"/>
      <c r="UUR1766" s="18"/>
      <c r="UUS1766" s="18"/>
      <c r="UUT1766" s="18"/>
      <c r="UUU1766" s="18"/>
      <c r="UUV1766" s="18"/>
      <c r="UUW1766" s="18"/>
      <c r="UUX1766" s="18"/>
      <c r="UUY1766" s="18"/>
      <c r="UUZ1766" s="18"/>
      <c r="UVA1766" s="18"/>
      <c r="UVB1766" s="18"/>
      <c r="UVC1766" s="18"/>
      <c r="UVD1766" s="18"/>
      <c r="UVE1766" s="18"/>
      <c r="UVF1766" s="18"/>
      <c r="UVG1766" s="18"/>
      <c r="UVH1766" s="18"/>
      <c r="UVI1766" s="18"/>
      <c r="UVJ1766" s="18"/>
      <c r="UVK1766" s="18"/>
      <c r="UVL1766" s="18"/>
      <c r="UVM1766" s="18"/>
      <c r="UVN1766" s="18"/>
      <c r="UVO1766" s="18"/>
      <c r="UVP1766" s="18"/>
      <c r="UVQ1766" s="18"/>
      <c r="UVR1766" s="18"/>
      <c r="UVS1766" s="18"/>
      <c r="UVT1766" s="18"/>
      <c r="UVU1766" s="18"/>
      <c r="UVV1766" s="18"/>
      <c r="UVW1766" s="18"/>
      <c r="UVX1766" s="18"/>
      <c r="UVY1766" s="18"/>
      <c r="UVZ1766" s="18"/>
      <c r="UWA1766" s="18"/>
      <c r="UWB1766" s="18"/>
      <c r="UWC1766" s="18"/>
      <c r="UWD1766" s="18"/>
      <c r="UWE1766" s="18"/>
      <c r="UWF1766" s="18"/>
      <c r="UWG1766" s="18"/>
      <c r="UWH1766" s="18"/>
      <c r="UWI1766" s="18"/>
      <c r="UWJ1766" s="18"/>
      <c r="UWK1766" s="18"/>
      <c r="UWL1766" s="18"/>
      <c r="UWM1766" s="18"/>
      <c r="UWN1766" s="18"/>
      <c r="UWO1766" s="18"/>
      <c r="UWP1766" s="18"/>
      <c r="UWQ1766" s="18"/>
      <c r="UWR1766" s="18"/>
      <c r="UWS1766" s="18"/>
      <c r="UWT1766" s="18"/>
      <c r="UWU1766" s="18"/>
      <c r="UWV1766" s="18"/>
      <c r="UWW1766" s="18"/>
      <c r="UWX1766" s="18"/>
      <c r="UWY1766" s="18"/>
      <c r="UWZ1766" s="18"/>
      <c r="UXA1766" s="18"/>
      <c r="UXB1766" s="18"/>
      <c r="UXC1766" s="18"/>
      <c r="UXD1766" s="18"/>
      <c r="UXE1766" s="18"/>
      <c r="UXF1766" s="18"/>
      <c r="UXG1766" s="18"/>
      <c r="UXH1766" s="18"/>
      <c r="UXI1766" s="18"/>
      <c r="UXJ1766" s="18"/>
      <c r="UXK1766" s="18"/>
      <c r="UXL1766" s="18"/>
      <c r="UXM1766" s="18"/>
      <c r="UXN1766" s="18"/>
      <c r="UXO1766" s="18"/>
      <c r="UXP1766" s="18"/>
      <c r="UXQ1766" s="18"/>
      <c r="UXR1766" s="18"/>
      <c r="UXS1766" s="18"/>
      <c r="UXT1766" s="18"/>
      <c r="UXU1766" s="18"/>
      <c r="UXV1766" s="18"/>
      <c r="UXW1766" s="18"/>
      <c r="UXX1766" s="18"/>
      <c r="UXY1766" s="18"/>
      <c r="UXZ1766" s="18"/>
      <c r="UYA1766" s="18"/>
      <c r="UYB1766" s="18"/>
      <c r="UYC1766" s="18"/>
      <c r="UYD1766" s="18"/>
      <c r="UYE1766" s="18"/>
      <c r="UYF1766" s="18"/>
      <c r="UYG1766" s="18"/>
      <c r="UYH1766" s="18"/>
      <c r="UYI1766" s="18"/>
      <c r="UYJ1766" s="18"/>
      <c r="UYK1766" s="18"/>
      <c r="UYL1766" s="18"/>
      <c r="UYM1766" s="18"/>
      <c r="UYN1766" s="18"/>
      <c r="UYO1766" s="18"/>
      <c r="UYP1766" s="18"/>
      <c r="UYQ1766" s="18"/>
      <c r="UYR1766" s="18"/>
      <c r="UYS1766" s="18"/>
      <c r="UYT1766" s="18"/>
      <c r="UYU1766" s="18"/>
      <c r="UYV1766" s="18"/>
      <c r="UYW1766" s="18"/>
      <c r="UYX1766" s="18"/>
      <c r="UYY1766" s="18"/>
      <c r="UYZ1766" s="18"/>
      <c r="UZA1766" s="18"/>
      <c r="UZB1766" s="18"/>
      <c r="UZC1766" s="18"/>
      <c r="UZD1766" s="18"/>
      <c r="UZE1766" s="18"/>
      <c r="UZF1766" s="18"/>
      <c r="UZG1766" s="18"/>
      <c r="UZH1766" s="18"/>
      <c r="UZI1766" s="18"/>
      <c r="UZJ1766" s="18"/>
      <c r="UZK1766" s="18"/>
      <c r="UZL1766" s="18"/>
      <c r="UZM1766" s="18"/>
      <c r="UZN1766" s="18"/>
      <c r="UZO1766" s="18"/>
      <c r="UZP1766" s="18"/>
      <c r="UZQ1766" s="18"/>
      <c r="UZR1766" s="18"/>
      <c r="UZS1766" s="18"/>
      <c r="UZT1766" s="18"/>
      <c r="UZU1766" s="18"/>
      <c r="UZV1766" s="18"/>
      <c r="UZW1766" s="18"/>
      <c r="UZX1766" s="18"/>
      <c r="UZY1766" s="18"/>
      <c r="UZZ1766" s="18"/>
      <c r="VAA1766" s="18"/>
      <c r="VAB1766" s="18"/>
      <c r="VAC1766" s="18"/>
      <c r="VAD1766" s="18"/>
      <c r="VAE1766" s="18"/>
      <c r="VAF1766" s="18"/>
      <c r="VAG1766" s="18"/>
      <c r="VAH1766" s="18"/>
      <c r="VAI1766" s="18"/>
      <c r="VAJ1766" s="18"/>
      <c r="VAK1766" s="18"/>
      <c r="VAL1766" s="18"/>
      <c r="VAM1766" s="18"/>
      <c r="VAN1766" s="18"/>
      <c r="VAO1766" s="18"/>
      <c r="VAP1766" s="18"/>
      <c r="VAQ1766" s="18"/>
      <c r="VAR1766" s="18"/>
      <c r="VAS1766" s="18"/>
      <c r="VAT1766" s="18"/>
      <c r="VAU1766" s="18"/>
      <c r="VAV1766" s="18"/>
      <c r="VAW1766" s="18"/>
      <c r="VAX1766" s="18"/>
      <c r="VAY1766" s="18"/>
      <c r="VAZ1766" s="18"/>
      <c r="VBA1766" s="18"/>
      <c r="VBB1766" s="18"/>
      <c r="VBC1766" s="18"/>
      <c r="VBD1766" s="18"/>
      <c r="VBE1766" s="18"/>
      <c r="VBF1766" s="18"/>
      <c r="VBG1766" s="18"/>
      <c r="VBH1766" s="18"/>
      <c r="VBI1766" s="18"/>
      <c r="VBJ1766" s="18"/>
      <c r="VBK1766" s="18"/>
      <c r="VBL1766" s="18"/>
      <c r="VBM1766" s="18"/>
      <c r="VBN1766" s="18"/>
      <c r="VBO1766" s="18"/>
      <c r="VBP1766" s="18"/>
      <c r="VBQ1766" s="18"/>
      <c r="VBR1766" s="18"/>
      <c r="VBS1766" s="18"/>
      <c r="VBT1766" s="18"/>
      <c r="VBU1766" s="18"/>
      <c r="VBV1766" s="18"/>
      <c r="VBW1766" s="18"/>
      <c r="VBX1766" s="18"/>
      <c r="VBY1766" s="18"/>
      <c r="VBZ1766" s="18"/>
      <c r="VCA1766" s="18"/>
      <c r="VCB1766" s="18"/>
      <c r="VCC1766" s="18"/>
      <c r="VCD1766" s="18"/>
      <c r="VCE1766" s="18"/>
      <c r="VCF1766" s="18"/>
      <c r="VCG1766" s="18"/>
      <c r="VCH1766" s="18"/>
      <c r="VCI1766" s="18"/>
      <c r="VCJ1766" s="18"/>
      <c r="VCK1766" s="18"/>
      <c r="VCL1766" s="18"/>
      <c r="VCM1766" s="18"/>
      <c r="VCN1766" s="18"/>
      <c r="VCO1766" s="18"/>
      <c r="VCP1766" s="18"/>
      <c r="VCQ1766" s="18"/>
      <c r="VCR1766" s="18"/>
      <c r="VCS1766" s="18"/>
      <c r="VCT1766" s="18"/>
      <c r="VCU1766" s="18"/>
      <c r="VCV1766" s="18"/>
      <c r="VCW1766" s="18"/>
      <c r="VCX1766" s="18"/>
      <c r="VCY1766" s="18"/>
      <c r="VCZ1766" s="18"/>
      <c r="VDA1766" s="18"/>
      <c r="VDB1766" s="18"/>
      <c r="VDC1766" s="18"/>
      <c r="VDD1766" s="18"/>
      <c r="VDE1766" s="18"/>
      <c r="VDF1766" s="18"/>
      <c r="VDG1766" s="18"/>
      <c r="VDH1766" s="18"/>
      <c r="VDI1766" s="18"/>
      <c r="VDJ1766" s="18"/>
      <c r="VDK1766" s="18"/>
      <c r="VDL1766" s="18"/>
      <c r="VDM1766" s="18"/>
      <c r="VDN1766" s="18"/>
      <c r="VDO1766" s="18"/>
      <c r="VDP1766" s="18"/>
      <c r="VDQ1766" s="18"/>
      <c r="VDR1766" s="18"/>
      <c r="VDS1766" s="18"/>
      <c r="VDT1766" s="18"/>
      <c r="VDU1766" s="18"/>
      <c r="VDV1766" s="18"/>
      <c r="VDW1766" s="18"/>
      <c r="VDX1766" s="18"/>
      <c r="VDY1766" s="18"/>
      <c r="VDZ1766" s="18"/>
      <c r="VEA1766" s="18"/>
      <c r="VEB1766" s="18"/>
      <c r="VEC1766" s="18"/>
      <c r="VED1766" s="18"/>
      <c r="VEE1766" s="18"/>
      <c r="VEF1766" s="18"/>
      <c r="VEG1766" s="18"/>
      <c r="VEH1766" s="18"/>
      <c r="VEI1766" s="18"/>
      <c r="VEJ1766" s="18"/>
      <c r="VEK1766" s="18"/>
      <c r="VEL1766" s="18"/>
      <c r="VEM1766" s="18"/>
      <c r="VEN1766" s="18"/>
      <c r="VEO1766" s="18"/>
      <c r="VEP1766" s="18"/>
      <c r="VEQ1766" s="18"/>
      <c r="VER1766" s="18"/>
      <c r="VES1766" s="18"/>
      <c r="VET1766" s="18"/>
      <c r="VEU1766" s="18"/>
      <c r="VEV1766" s="18"/>
      <c r="VEW1766" s="18"/>
      <c r="VEX1766" s="18"/>
      <c r="VEY1766" s="18"/>
      <c r="VEZ1766" s="18"/>
      <c r="VFA1766" s="18"/>
      <c r="VFB1766" s="18"/>
      <c r="VFC1766" s="18"/>
      <c r="VFD1766" s="18"/>
      <c r="VFE1766" s="18"/>
      <c r="VFF1766" s="18"/>
      <c r="VFG1766" s="18"/>
      <c r="VFH1766" s="18"/>
      <c r="VFI1766" s="18"/>
      <c r="VFJ1766" s="18"/>
      <c r="VFK1766" s="18"/>
      <c r="VFL1766" s="18"/>
      <c r="VFM1766" s="18"/>
      <c r="VFN1766" s="18"/>
      <c r="VFO1766" s="18"/>
      <c r="VFP1766" s="18"/>
      <c r="VFQ1766" s="18"/>
      <c r="VFR1766" s="18"/>
      <c r="VFS1766" s="18"/>
      <c r="VFT1766" s="18"/>
      <c r="VFU1766" s="18"/>
      <c r="VFV1766" s="18"/>
      <c r="VFW1766" s="18"/>
      <c r="VFX1766" s="18"/>
      <c r="VFY1766" s="18"/>
      <c r="VFZ1766" s="18"/>
      <c r="VGA1766" s="18"/>
      <c r="VGB1766" s="18"/>
      <c r="VGC1766" s="18"/>
      <c r="VGD1766" s="18"/>
      <c r="VGE1766" s="18"/>
      <c r="VGF1766" s="18"/>
      <c r="VGG1766" s="18"/>
      <c r="VGH1766" s="18"/>
      <c r="VGI1766" s="18"/>
      <c r="VGJ1766" s="18"/>
      <c r="VGK1766" s="18"/>
      <c r="VGL1766" s="18"/>
      <c r="VGM1766" s="18"/>
      <c r="VGN1766" s="18"/>
      <c r="VGO1766" s="18"/>
      <c r="VGP1766" s="18"/>
      <c r="VGQ1766" s="18"/>
      <c r="VGR1766" s="18"/>
      <c r="VGS1766" s="18"/>
      <c r="VGT1766" s="18"/>
      <c r="VGU1766" s="18"/>
      <c r="VGV1766" s="18"/>
      <c r="VGW1766" s="18"/>
      <c r="VGX1766" s="18"/>
      <c r="VGY1766" s="18"/>
      <c r="VGZ1766" s="18"/>
      <c r="VHA1766" s="18"/>
      <c r="VHB1766" s="18"/>
      <c r="VHC1766" s="18"/>
      <c r="VHD1766" s="18"/>
      <c r="VHE1766" s="18"/>
      <c r="VHF1766" s="18"/>
      <c r="VHG1766" s="18"/>
      <c r="VHH1766" s="18"/>
      <c r="VHI1766" s="18"/>
      <c r="VHJ1766" s="18"/>
      <c r="VHK1766" s="18"/>
      <c r="VHL1766" s="18"/>
      <c r="VHM1766" s="18"/>
      <c r="VHN1766" s="18"/>
      <c r="VHO1766" s="18"/>
      <c r="VHP1766" s="18"/>
      <c r="VHQ1766" s="18"/>
      <c r="VHR1766" s="18"/>
      <c r="VHS1766" s="18"/>
      <c r="VHT1766" s="18"/>
      <c r="VHU1766" s="18"/>
      <c r="VHV1766" s="18"/>
      <c r="VHW1766" s="18"/>
      <c r="VHX1766" s="18"/>
      <c r="VHY1766" s="18"/>
      <c r="VHZ1766" s="18"/>
      <c r="VIA1766" s="18"/>
      <c r="VIB1766" s="18"/>
      <c r="VIC1766" s="18"/>
      <c r="VID1766" s="18"/>
      <c r="VIE1766" s="18"/>
      <c r="VIF1766" s="18"/>
      <c r="VIG1766" s="18"/>
      <c r="VIH1766" s="18"/>
      <c r="VII1766" s="18"/>
      <c r="VIJ1766" s="18"/>
      <c r="VIK1766" s="18"/>
      <c r="VIL1766" s="18"/>
      <c r="VIM1766" s="18"/>
      <c r="VIN1766" s="18"/>
      <c r="VIO1766" s="18"/>
      <c r="VIP1766" s="18"/>
      <c r="VIQ1766" s="18"/>
      <c r="VIR1766" s="18"/>
      <c r="VIS1766" s="18"/>
      <c r="VIT1766" s="18"/>
      <c r="VIU1766" s="18"/>
      <c r="VIV1766" s="18"/>
      <c r="VIW1766" s="18"/>
      <c r="VIX1766" s="18"/>
      <c r="VIY1766" s="18"/>
      <c r="VIZ1766" s="18"/>
      <c r="VJA1766" s="18"/>
      <c r="VJB1766" s="18"/>
      <c r="VJC1766" s="18"/>
      <c r="VJD1766" s="18"/>
      <c r="VJE1766" s="18"/>
      <c r="VJF1766" s="18"/>
      <c r="VJG1766" s="18"/>
      <c r="VJH1766" s="18"/>
      <c r="VJI1766" s="18"/>
      <c r="VJJ1766" s="18"/>
      <c r="VJK1766" s="18"/>
      <c r="VJL1766" s="18"/>
      <c r="VJM1766" s="18"/>
      <c r="VJN1766" s="18"/>
      <c r="VJO1766" s="18"/>
      <c r="VJP1766" s="18"/>
      <c r="VJQ1766" s="18"/>
      <c r="VJR1766" s="18"/>
      <c r="VJS1766" s="18"/>
      <c r="VJT1766" s="18"/>
      <c r="VJU1766" s="18"/>
      <c r="VJV1766" s="18"/>
      <c r="VJW1766" s="18"/>
      <c r="VJX1766" s="18"/>
      <c r="VJY1766" s="18"/>
      <c r="VJZ1766" s="18"/>
      <c r="VKA1766" s="18"/>
      <c r="VKB1766" s="18"/>
      <c r="VKC1766" s="18"/>
      <c r="VKD1766" s="18"/>
      <c r="VKE1766" s="18"/>
      <c r="VKF1766" s="18"/>
      <c r="VKG1766" s="18"/>
      <c r="VKH1766" s="18"/>
      <c r="VKI1766" s="18"/>
      <c r="VKJ1766" s="18"/>
      <c r="VKK1766" s="18"/>
      <c r="VKL1766" s="18"/>
      <c r="VKM1766" s="18"/>
      <c r="VKN1766" s="18"/>
      <c r="VKO1766" s="18"/>
      <c r="VKP1766" s="18"/>
      <c r="VKQ1766" s="18"/>
      <c r="VKR1766" s="18"/>
      <c r="VKS1766" s="18"/>
      <c r="VKT1766" s="18"/>
      <c r="VKU1766" s="18"/>
      <c r="VKV1766" s="18"/>
      <c r="VKW1766" s="18"/>
      <c r="VKX1766" s="18"/>
      <c r="VKY1766" s="18"/>
      <c r="VKZ1766" s="18"/>
      <c r="VLA1766" s="18"/>
      <c r="VLB1766" s="18"/>
      <c r="VLC1766" s="18"/>
      <c r="VLD1766" s="18"/>
      <c r="VLE1766" s="18"/>
      <c r="VLF1766" s="18"/>
      <c r="VLG1766" s="18"/>
      <c r="VLH1766" s="18"/>
      <c r="VLI1766" s="18"/>
      <c r="VLJ1766" s="18"/>
      <c r="VLK1766" s="18"/>
      <c r="VLL1766" s="18"/>
      <c r="VLM1766" s="18"/>
      <c r="VLN1766" s="18"/>
      <c r="VLO1766" s="18"/>
      <c r="VLP1766" s="18"/>
      <c r="VLQ1766" s="18"/>
      <c r="VLR1766" s="18"/>
      <c r="VLS1766" s="18"/>
      <c r="VLT1766" s="18"/>
      <c r="VLU1766" s="18"/>
      <c r="VLV1766" s="18"/>
      <c r="VLW1766" s="18"/>
      <c r="VLX1766" s="18"/>
      <c r="VLY1766" s="18"/>
      <c r="VLZ1766" s="18"/>
      <c r="VMA1766" s="18"/>
      <c r="VMB1766" s="18"/>
      <c r="VMC1766" s="18"/>
      <c r="VMD1766" s="18"/>
      <c r="VME1766" s="18"/>
      <c r="VMF1766" s="18"/>
      <c r="VMG1766" s="18"/>
      <c r="VMH1766" s="18"/>
      <c r="VMI1766" s="18"/>
      <c r="VMJ1766" s="18"/>
      <c r="VMK1766" s="18"/>
      <c r="VML1766" s="18"/>
      <c r="VMM1766" s="18"/>
      <c r="VMN1766" s="18"/>
      <c r="VMO1766" s="18"/>
      <c r="VMP1766" s="18"/>
      <c r="VMQ1766" s="18"/>
      <c r="VMR1766" s="18"/>
      <c r="VMS1766" s="18"/>
      <c r="VMT1766" s="18"/>
      <c r="VMU1766" s="18"/>
      <c r="VMV1766" s="18"/>
      <c r="VMW1766" s="18"/>
      <c r="VMX1766" s="18"/>
      <c r="VMY1766" s="18"/>
      <c r="VMZ1766" s="18"/>
      <c r="VNA1766" s="18"/>
      <c r="VNB1766" s="18"/>
      <c r="VNC1766" s="18"/>
      <c r="VND1766" s="18"/>
      <c r="VNE1766" s="18"/>
      <c r="VNF1766" s="18"/>
      <c r="VNG1766" s="18"/>
      <c r="VNH1766" s="18"/>
      <c r="VNI1766" s="18"/>
      <c r="VNJ1766" s="18"/>
      <c r="VNK1766" s="18"/>
      <c r="VNL1766" s="18"/>
      <c r="VNM1766" s="18"/>
      <c r="VNN1766" s="18"/>
      <c r="VNO1766" s="18"/>
      <c r="VNP1766" s="18"/>
      <c r="VNQ1766" s="18"/>
      <c r="VNR1766" s="18"/>
      <c r="VNS1766" s="18"/>
      <c r="VNT1766" s="18"/>
      <c r="VNU1766" s="18"/>
      <c r="VNV1766" s="18"/>
      <c r="VNW1766" s="18"/>
      <c r="VNX1766" s="18"/>
      <c r="VNY1766" s="18"/>
      <c r="VNZ1766" s="18"/>
      <c r="VOA1766" s="18"/>
      <c r="VOB1766" s="18"/>
      <c r="VOC1766" s="18"/>
      <c r="VOD1766" s="18"/>
      <c r="VOE1766" s="18"/>
      <c r="VOF1766" s="18"/>
      <c r="VOG1766" s="18"/>
      <c r="VOH1766" s="18"/>
      <c r="VOI1766" s="18"/>
      <c r="VOJ1766" s="18"/>
      <c r="VOK1766" s="18"/>
      <c r="VOL1766" s="18"/>
      <c r="VOM1766" s="18"/>
      <c r="VON1766" s="18"/>
      <c r="VOO1766" s="18"/>
      <c r="VOP1766" s="18"/>
      <c r="VOQ1766" s="18"/>
      <c r="VOR1766" s="18"/>
      <c r="VOS1766" s="18"/>
      <c r="VOT1766" s="18"/>
      <c r="VOU1766" s="18"/>
      <c r="VOV1766" s="18"/>
      <c r="VOW1766" s="18"/>
      <c r="VOX1766" s="18"/>
      <c r="VOY1766" s="18"/>
      <c r="VOZ1766" s="18"/>
      <c r="VPA1766" s="18"/>
      <c r="VPB1766" s="18"/>
      <c r="VPC1766" s="18"/>
      <c r="VPD1766" s="18"/>
      <c r="VPE1766" s="18"/>
      <c r="VPF1766" s="18"/>
      <c r="VPG1766" s="18"/>
      <c r="VPH1766" s="18"/>
      <c r="VPI1766" s="18"/>
      <c r="VPJ1766" s="18"/>
      <c r="VPK1766" s="18"/>
      <c r="VPL1766" s="18"/>
      <c r="VPM1766" s="18"/>
      <c r="VPN1766" s="18"/>
      <c r="VPO1766" s="18"/>
      <c r="VPP1766" s="18"/>
      <c r="VPQ1766" s="18"/>
      <c r="VPR1766" s="18"/>
      <c r="VPS1766" s="18"/>
      <c r="VPT1766" s="18"/>
      <c r="VPU1766" s="18"/>
      <c r="VPV1766" s="18"/>
      <c r="VPW1766" s="18"/>
      <c r="VPX1766" s="18"/>
      <c r="VPY1766" s="18"/>
      <c r="VPZ1766" s="18"/>
      <c r="VQA1766" s="18"/>
      <c r="VQB1766" s="18"/>
      <c r="VQC1766" s="18"/>
      <c r="VQD1766" s="18"/>
      <c r="VQE1766" s="18"/>
      <c r="VQF1766" s="18"/>
      <c r="VQG1766" s="18"/>
      <c r="VQH1766" s="18"/>
      <c r="VQI1766" s="18"/>
      <c r="VQJ1766" s="18"/>
      <c r="VQK1766" s="18"/>
      <c r="VQL1766" s="18"/>
      <c r="VQM1766" s="18"/>
      <c r="VQN1766" s="18"/>
      <c r="VQO1766" s="18"/>
      <c r="VQP1766" s="18"/>
      <c r="VQQ1766" s="18"/>
      <c r="VQR1766" s="18"/>
      <c r="VQS1766" s="18"/>
      <c r="VQT1766" s="18"/>
      <c r="VQU1766" s="18"/>
      <c r="VQV1766" s="18"/>
      <c r="VQW1766" s="18"/>
      <c r="VQX1766" s="18"/>
      <c r="VQY1766" s="18"/>
      <c r="VQZ1766" s="18"/>
      <c r="VRA1766" s="18"/>
      <c r="VRB1766" s="18"/>
      <c r="VRC1766" s="18"/>
      <c r="VRD1766" s="18"/>
      <c r="VRE1766" s="18"/>
      <c r="VRF1766" s="18"/>
      <c r="VRG1766" s="18"/>
      <c r="VRH1766" s="18"/>
      <c r="VRI1766" s="18"/>
      <c r="VRJ1766" s="18"/>
      <c r="VRK1766" s="18"/>
      <c r="VRL1766" s="18"/>
      <c r="VRM1766" s="18"/>
      <c r="VRN1766" s="18"/>
      <c r="VRO1766" s="18"/>
      <c r="VRP1766" s="18"/>
      <c r="VRQ1766" s="18"/>
      <c r="VRR1766" s="18"/>
      <c r="VRS1766" s="18"/>
      <c r="VRT1766" s="18"/>
      <c r="VRU1766" s="18"/>
      <c r="VRV1766" s="18"/>
      <c r="VRW1766" s="18"/>
      <c r="VRX1766" s="18"/>
      <c r="VRY1766" s="18"/>
      <c r="VRZ1766" s="18"/>
      <c r="VSA1766" s="18"/>
      <c r="VSB1766" s="18"/>
      <c r="VSC1766" s="18"/>
      <c r="VSD1766" s="18"/>
      <c r="VSE1766" s="18"/>
      <c r="VSF1766" s="18"/>
      <c r="VSG1766" s="18"/>
      <c r="VSH1766" s="18"/>
      <c r="VSI1766" s="18"/>
      <c r="VSJ1766" s="18"/>
      <c r="VSK1766" s="18"/>
      <c r="VSL1766" s="18"/>
      <c r="VSM1766" s="18"/>
      <c r="VSN1766" s="18"/>
      <c r="VSO1766" s="18"/>
      <c r="VSP1766" s="18"/>
      <c r="VSQ1766" s="18"/>
      <c r="VSR1766" s="18"/>
      <c r="VSS1766" s="18"/>
      <c r="VST1766" s="18"/>
      <c r="VSU1766" s="18"/>
      <c r="VSV1766" s="18"/>
      <c r="VSW1766" s="18"/>
      <c r="VSX1766" s="18"/>
      <c r="VSY1766" s="18"/>
      <c r="VSZ1766" s="18"/>
      <c r="VTA1766" s="18"/>
      <c r="VTB1766" s="18"/>
      <c r="VTC1766" s="18"/>
      <c r="VTD1766" s="18"/>
      <c r="VTE1766" s="18"/>
      <c r="VTF1766" s="18"/>
      <c r="VTG1766" s="18"/>
      <c r="VTH1766" s="18"/>
      <c r="VTI1766" s="18"/>
      <c r="VTJ1766" s="18"/>
      <c r="VTK1766" s="18"/>
      <c r="VTL1766" s="18"/>
      <c r="VTM1766" s="18"/>
      <c r="VTN1766" s="18"/>
      <c r="VTO1766" s="18"/>
      <c r="VTP1766" s="18"/>
      <c r="VTQ1766" s="18"/>
      <c r="VTR1766" s="18"/>
      <c r="VTS1766" s="18"/>
      <c r="VTT1766" s="18"/>
      <c r="VTU1766" s="18"/>
      <c r="VTV1766" s="18"/>
      <c r="VTW1766" s="18"/>
      <c r="VTX1766" s="18"/>
      <c r="VTY1766" s="18"/>
      <c r="VTZ1766" s="18"/>
      <c r="VUA1766" s="18"/>
      <c r="VUB1766" s="18"/>
      <c r="VUC1766" s="18"/>
      <c r="VUD1766" s="18"/>
      <c r="VUE1766" s="18"/>
      <c r="VUF1766" s="18"/>
      <c r="VUG1766" s="18"/>
      <c r="VUH1766" s="18"/>
      <c r="VUI1766" s="18"/>
      <c r="VUJ1766" s="18"/>
      <c r="VUK1766" s="18"/>
      <c r="VUL1766" s="18"/>
      <c r="VUM1766" s="18"/>
      <c r="VUN1766" s="18"/>
      <c r="VUO1766" s="18"/>
      <c r="VUP1766" s="18"/>
      <c r="VUQ1766" s="18"/>
      <c r="VUR1766" s="18"/>
      <c r="VUS1766" s="18"/>
      <c r="VUT1766" s="18"/>
      <c r="VUU1766" s="18"/>
      <c r="VUV1766" s="18"/>
      <c r="VUW1766" s="18"/>
      <c r="VUX1766" s="18"/>
      <c r="VUY1766" s="18"/>
      <c r="VUZ1766" s="18"/>
      <c r="VVA1766" s="18"/>
      <c r="VVB1766" s="18"/>
      <c r="VVC1766" s="18"/>
      <c r="VVD1766" s="18"/>
      <c r="VVE1766" s="18"/>
      <c r="VVF1766" s="18"/>
      <c r="VVG1766" s="18"/>
      <c r="VVH1766" s="18"/>
      <c r="VVI1766" s="18"/>
      <c r="VVJ1766" s="18"/>
      <c r="VVK1766" s="18"/>
      <c r="VVL1766" s="18"/>
      <c r="VVM1766" s="18"/>
      <c r="VVN1766" s="18"/>
      <c r="VVO1766" s="18"/>
      <c r="VVP1766" s="18"/>
      <c r="VVQ1766" s="18"/>
      <c r="VVR1766" s="18"/>
      <c r="VVS1766" s="18"/>
      <c r="VVT1766" s="18"/>
      <c r="VVU1766" s="18"/>
      <c r="VVV1766" s="18"/>
      <c r="VVW1766" s="18"/>
      <c r="VVX1766" s="18"/>
      <c r="VVY1766" s="18"/>
      <c r="VVZ1766" s="18"/>
      <c r="VWA1766" s="18"/>
      <c r="VWB1766" s="18"/>
      <c r="VWC1766" s="18"/>
      <c r="VWD1766" s="18"/>
      <c r="VWE1766" s="18"/>
      <c r="VWF1766" s="18"/>
      <c r="VWG1766" s="18"/>
      <c r="VWH1766" s="18"/>
      <c r="VWI1766" s="18"/>
      <c r="VWJ1766" s="18"/>
      <c r="VWK1766" s="18"/>
      <c r="VWL1766" s="18"/>
      <c r="VWM1766" s="18"/>
      <c r="VWN1766" s="18"/>
      <c r="VWO1766" s="18"/>
      <c r="VWP1766" s="18"/>
      <c r="VWQ1766" s="18"/>
      <c r="VWR1766" s="18"/>
      <c r="VWS1766" s="18"/>
      <c r="VWT1766" s="18"/>
      <c r="VWU1766" s="18"/>
      <c r="VWV1766" s="18"/>
      <c r="VWW1766" s="18"/>
      <c r="VWX1766" s="18"/>
      <c r="VWY1766" s="18"/>
      <c r="VWZ1766" s="18"/>
      <c r="VXA1766" s="18"/>
      <c r="VXB1766" s="18"/>
      <c r="VXC1766" s="18"/>
      <c r="VXD1766" s="18"/>
      <c r="VXE1766" s="18"/>
      <c r="VXF1766" s="18"/>
      <c r="VXG1766" s="18"/>
      <c r="VXH1766" s="18"/>
      <c r="VXI1766" s="18"/>
      <c r="VXJ1766" s="18"/>
      <c r="VXK1766" s="18"/>
      <c r="VXL1766" s="18"/>
      <c r="VXM1766" s="18"/>
      <c r="VXN1766" s="18"/>
      <c r="VXO1766" s="18"/>
      <c r="VXP1766" s="18"/>
      <c r="VXQ1766" s="18"/>
      <c r="VXR1766" s="18"/>
      <c r="VXS1766" s="18"/>
      <c r="VXT1766" s="18"/>
      <c r="VXU1766" s="18"/>
      <c r="VXV1766" s="18"/>
      <c r="VXW1766" s="18"/>
      <c r="VXX1766" s="18"/>
      <c r="VXY1766" s="18"/>
      <c r="VXZ1766" s="18"/>
      <c r="VYA1766" s="18"/>
      <c r="VYB1766" s="18"/>
      <c r="VYC1766" s="18"/>
      <c r="VYD1766" s="18"/>
      <c r="VYE1766" s="18"/>
      <c r="VYF1766" s="18"/>
      <c r="VYG1766" s="18"/>
      <c r="VYH1766" s="18"/>
      <c r="VYI1766" s="18"/>
      <c r="VYJ1766" s="18"/>
      <c r="VYK1766" s="18"/>
      <c r="VYL1766" s="18"/>
      <c r="VYM1766" s="18"/>
      <c r="VYN1766" s="18"/>
      <c r="VYO1766" s="18"/>
      <c r="VYP1766" s="18"/>
      <c r="VYQ1766" s="18"/>
      <c r="VYR1766" s="18"/>
      <c r="VYS1766" s="18"/>
      <c r="VYT1766" s="18"/>
      <c r="VYU1766" s="18"/>
      <c r="VYV1766" s="18"/>
      <c r="VYW1766" s="18"/>
      <c r="VYX1766" s="18"/>
      <c r="VYY1766" s="18"/>
      <c r="VYZ1766" s="18"/>
      <c r="VZA1766" s="18"/>
      <c r="VZB1766" s="18"/>
      <c r="VZC1766" s="18"/>
      <c r="VZD1766" s="18"/>
      <c r="VZE1766" s="18"/>
      <c r="VZF1766" s="18"/>
      <c r="VZG1766" s="18"/>
      <c r="VZH1766" s="18"/>
      <c r="VZI1766" s="18"/>
      <c r="VZJ1766" s="18"/>
      <c r="VZK1766" s="18"/>
      <c r="VZL1766" s="18"/>
      <c r="VZM1766" s="18"/>
      <c r="VZN1766" s="18"/>
      <c r="VZO1766" s="18"/>
      <c r="VZP1766" s="18"/>
      <c r="VZQ1766" s="18"/>
      <c r="VZR1766" s="18"/>
      <c r="VZS1766" s="18"/>
      <c r="VZT1766" s="18"/>
      <c r="VZU1766" s="18"/>
      <c r="VZV1766" s="18"/>
      <c r="VZW1766" s="18"/>
      <c r="VZX1766" s="18"/>
      <c r="VZY1766" s="18"/>
      <c r="VZZ1766" s="18"/>
      <c r="WAA1766" s="18"/>
      <c r="WAB1766" s="18"/>
      <c r="WAC1766" s="18"/>
      <c r="WAD1766" s="18"/>
      <c r="WAE1766" s="18"/>
      <c r="WAF1766" s="18"/>
      <c r="WAG1766" s="18"/>
      <c r="WAH1766" s="18"/>
      <c r="WAI1766" s="18"/>
      <c r="WAJ1766" s="18"/>
      <c r="WAK1766" s="18"/>
      <c r="WAL1766" s="18"/>
      <c r="WAM1766" s="18"/>
      <c r="WAN1766" s="18"/>
      <c r="WAO1766" s="18"/>
      <c r="WAP1766" s="18"/>
      <c r="WAQ1766" s="18"/>
      <c r="WAR1766" s="18"/>
      <c r="WAS1766" s="18"/>
      <c r="WAT1766" s="18"/>
      <c r="WAU1766" s="18"/>
      <c r="WAV1766" s="18"/>
      <c r="WAW1766" s="18"/>
      <c r="WAX1766" s="18"/>
      <c r="WAY1766" s="18"/>
      <c r="WAZ1766" s="18"/>
      <c r="WBA1766" s="18"/>
      <c r="WBB1766" s="18"/>
      <c r="WBC1766" s="18"/>
      <c r="WBD1766" s="18"/>
      <c r="WBE1766" s="18"/>
      <c r="WBF1766" s="18"/>
      <c r="WBG1766" s="18"/>
      <c r="WBH1766" s="18"/>
      <c r="WBI1766" s="18"/>
      <c r="WBJ1766" s="18"/>
      <c r="WBK1766" s="18"/>
      <c r="WBL1766" s="18"/>
      <c r="WBM1766" s="18"/>
      <c r="WBN1766" s="18"/>
      <c r="WBO1766" s="18"/>
      <c r="WBP1766" s="18"/>
      <c r="WBQ1766" s="18"/>
      <c r="WBR1766" s="18"/>
      <c r="WBS1766" s="18"/>
      <c r="WBT1766" s="18"/>
      <c r="WBU1766" s="18"/>
      <c r="WBV1766" s="18"/>
      <c r="WBW1766" s="18"/>
      <c r="WBX1766" s="18"/>
      <c r="WBY1766" s="18"/>
      <c r="WBZ1766" s="18"/>
      <c r="WCA1766" s="18"/>
      <c r="WCB1766" s="18"/>
      <c r="WCC1766" s="18"/>
      <c r="WCD1766" s="18"/>
      <c r="WCE1766" s="18"/>
      <c r="WCF1766" s="18"/>
      <c r="WCG1766" s="18"/>
      <c r="WCH1766" s="18"/>
      <c r="WCI1766" s="18"/>
      <c r="WCJ1766" s="18"/>
      <c r="WCK1766" s="18"/>
      <c r="WCL1766" s="18"/>
      <c r="WCM1766" s="18"/>
      <c r="WCN1766" s="18"/>
      <c r="WCO1766" s="18"/>
      <c r="WCP1766" s="18"/>
      <c r="WCQ1766" s="18"/>
      <c r="WCR1766" s="18"/>
      <c r="WCS1766" s="18"/>
      <c r="WCT1766" s="18"/>
      <c r="WCU1766" s="18"/>
      <c r="WCV1766" s="18"/>
      <c r="WCW1766" s="18"/>
      <c r="WCX1766" s="18"/>
      <c r="WCY1766" s="18"/>
      <c r="WCZ1766" s="18"/>
      <c r="WDA1766" s="18"/>
      <c r="WDB1766" s="18"/>
      <c r="WDC1766" s="18"/>
      <c r="WDD1766" s="18"/>
      <c r="WDE1766" s="18"/>
      <c r="WDF1766" s="18"/>
      <c r="WDG1766" s="18"/>
      <c r="WDH1766" s="18"/>
      <c r="WDI1766" s="18"/>
      <c r="WDJ1766" s="18"/>
      <c r="WDK1766" s="18"/>
      <c r="WDL1766" s="18"/>
      <c r="WDM1766" s="18"/>
      <c r="WDN1766" s="18"/>
      <c r="WDO1766" s="18"/>
      <c r="WDP1766" s="18"/>
      <c r="WDQ1766" s="18"/>
      <c r="WDR1766" s="18"/>
      <c r="WDS1766" s="18"/>
      <c r="WDT1766" s="18"/>
      <c r="WDU1766" s="18"/>
      <c r="WDV1766" s="18"/>
      <c r="WDW1766" s="18"/>
      <c r="WDX1766" s="18"/>
      <c r="WDY1766" s="18"/>
      <c r="WDZ1766" s="18"/>
      <c r="WEA1766" s="18"/>
      <c r="WEB1766" s="18"/>
      <c r="WEC1766" s="18"/>
      <c r="WED1766" s="18"/>
      <c r="WEE1766" s="18"/>
      <c r="WEF1766" s="18"/>
      <c r="WEG1766" s="18"/>
      <c r="WEH1766" s="18"/>
      <c r="WEI1766" s="18"/>
      <c r="WEJ1766" s="18"/>
      <c r="WEK1766" s="18"/>
      <c r="WEL1766" s="18"/>
      <c r="WEM1766" s="18"/>
      <c r="WEN1766" s="18"/>
      <c r="WEO1766" s="18"/>
      <c r="WEP1766" s="18"/>
      <c r="WEQ1766" s="18"/>
      <c r="WER1766" s="18"/>
      <c r="WES1766" s="18"/>
      <c r="WET1766" s="18"/>
      <c r="WEU1766" s="18"/>
      <c r="WEV1766" s="18"/>
      <c r="WEW1766" s="18"/>
      <c r="WEX1766" s="18"/>
      <c r="WEY1766" s="18"/>
      <c r="WEZ1766" s="18"/>
      <c r="WFA1766" s="18"/>
      <c r="WFB1766" s="18"/>
      <c r="WFC1766" s="18"/>
      <c r="WFD1766" s="18"/>
      <c r="WFE1766" s="18"/>
      <c r="WFF1766" s="18"/>
      <c r="WFG1766" s="18"/>
      <c r="WFH1766" s="18"/>
      <c r="WFI1766" s="18"/>
      <c r="WFJ1766" s="18"/>
      <c r="WFK1766" s="18"/>
      <c r="WFL1766" s="18"/>
      <c r="WFM1766" s="18"/>
      <c r="WFN1766" s="18"/>
      <c r="WFO1766" s="18"/>
      <c r="WFP1766" s="18"/>
      <c r="WFQ1766" s="18"/>
      <c r="WFR1766" s="18"/>
      <c r="WFS1766" s="18"/>
      <c r="WFT1766" s="18"/>
      <c r="WFU1766" s="18"/>
      <c r="WFV1766" s="18"/>
      <c r="WFW1766" s="18"/>
      <c r="WFX1766" s="18"/>
      <c r="WFY1766" s="18"/>
      <c r="WFZ1766" s="18"/>
      <c r="WGA1766" s="18"/>
      <c r="WGB1766" s="18"/>
      <c r="WGC1766" s="18"/>
      <c r="WGD1766" s="18"/>
      <c r="WGE1766" s="18"/>
      <c r="WGF1766" s="18"/>
      <c r="WGG1766" s="18"/>
      <c r="WGH1766" s="18"/>
      <c r="WGI1766" s="18"/>
      <c r="WGJ1766" s="18"/>
      <c r="WGK1766" s="18"/>
      <c r="WGL1766" s="18"/>
      <c r="WGM1766" s="18"/>
      <c r="WGN1766" s="18"/>
      <c r="WGO1766" s="18"/>
      <c r="WGP1766" s="18"/>
      <c r="WGQ1766" s="18"/>
      <c r="WGR1766" s="18"/>
      <c r="WGS1766" s="18"/>
      <c r="WGT1766" s="18"/>
      <c r="WGU1766" s="18"/>
      <c r="WGV1766" s="18"/>
      <c r="WGW1766" s="18"/>
      <c r="WGX1766" s="18"/>
      <c r="WGY1766" s="18"/>
      <c r="WGZ1766" s="18"/>
      <c r="WHA1766" s="18"/>
      <c r="WHB1766" s="18"/>
      <c r="WHC1766" s="18"/>
      <c r="WHD1766" s="18"/>
      <c r="WHE1766" s="18"/>
      <c r="WHF1766" s="18"/>
      <c r="WHG1766" s="18"/>
      <c r="WHH1766" s="18"/>
      <c r="WHI1766" s="18"/>
      <c r="WHJ1766" s="18"/>
      <c r="WHK1766" s="18"/>
      <c r="WHL1766" s="18"/>
      <c r="WHM1766" s="18"/>
      <c r="WHN1766" s="18"/>
      <c r="WHO1766" s="18"/>
      <c r="WHP1766" s="18"/>
      <c r="WHQ1766" s="18"/>
      <c r="WHR1766" s="18"/>
      <c r="WHS1766" s="18"/>
      <c r="WHT1766" s="18"/>
      <c r="WHU1766" s="18"/>
      <c r="WHV1766" s="18"/>
      <c r="WHW1766" s="18"/>
      <c r="WHX1766" s="18"/>
      <c r="WHY1766" s="18"/>
      <c r="WHZ1766" s="18"/>
      <c r="WIA1766" s="18"/>
      <c r="WIB1766" s="18"/>
      <c r="WIC1766" s="18"/>
      <c r="WID1766" s="18"/>
      <c r="WIE1766" s="18"/>
      <c r="WIF1766" s="18"/>
      <c r="WIG1766" s="18"/>
      <c r="WIH1766" s="18"/>
      <c r="WII1766" s="18"/>
      <c r="WIJ1766" s="18"/>
      <c r="WIK1766" s="18"/>
      <c r="WIL1766" s="18"/>
      <c r="WIM1766" s="18"/>
      <c r="WIN1766" s="18"/>
      <c r="WIO1766" s="18"/>
      <c r="WIP1766" s="18"/>
      <c r="WIQ1766" s="18"/>
      <c r="WIR1766" s="18"/>
      <c r="WIS1766" s="18"/>
      <c r="WIT1766" s="18"/>
      <c r="WIU1766" s="18"/>
      <c r="WIV1766" s="18"/>
      <c r="WIW1766" s="18"/>
      <c r="WIX1766" s="18"/>
      <c r="WIY1766" s="18"/>
      <c r="WIZ1766" s="18"/>
      <c r="WJA1766" s="18"/>
      <c r="WJB1766" s="18"/>
      <c r="WJC1766" s="18"/>
      <c r="WJD1766" s="18"/>
      <c r="WJE1766" s="18"/>
      <c r="WJF1766" s="18"/>
      <c r="WJG1766" s="18"/>
      <c r="WJH1766" s="18"/>
      <c r="WJI1766" s="18"/>
      <c r="WJJ1766" s="18"/>
      <c r="WJK1766" s="18"/>
      <c r="WJL1766" s="18"/>
      <c r="WJM1766" s="18"/>
      <c r="WJN1766" s="18"/>
      <c r="WJO1766" s="18"/>
      <c r="WJP1766" s="18"/>
      <c r="WJQ1766" s="18"/>
      <c r="WJR1766" s="18"/>
      <c r="WJS1766" s="18"/>
      <c r="WJT1766" s="18"/>
      <c r="WJU1766" s="18"/>
      <c r="WJV1766" s="18"/>
      <c r="WJW1766" s="18"/>
      <c r="WJX1766" s="18"/>
      <c r="WJY1766" s="18"/>
      <c r="WJZ1766" s="18"/>
      <c r="WKA1766" s="18"/>
      <c r="WKB1766" s="18"/>
      <c r="WKC1766" s="18"/>
      <c r="WKD1766" s="18"/>
      <c r="WKE1766" s="18"/>
      <c r="WKF1766" s="18"/>
      <c r="WKG1766" s="18"/>
      <c r="WKH1766" s="18"/>
      <c r="WKI1766" s="18"/>
      <c r="WKJ1766" s="18"/>
      <c r="WKK1766" s="18"/>
      <c r="WKL1766" s="18"/>
      <c r="WKM1766" s="18"/>
      <c r="WKN1766" s="18"/>
      <c r="WKO1766" s="18"/>
      <c r="WKP1766" s="18"/>
      <c r="WKQ1766" s="18"/>
      <c r="WKR1766" s="18"/>
      <c r="WKS1766" s="18"/>
      <c r="WKT1766" s="18"/>
      <c r="WKU1766" s="18"/>
      <c r="WKV1766" s="18"/>
      <c r="WKW1766" s="18"/>
      <c r="WKX1766" s="18"/>
      <c r="WKY1766" s="18"/>
      <c r="WKZ1766" s="18"/>
      <c r="WLA1766" s="18"/>
      <c r="WLB1766" s="18"/>
      <c r="WLC1766" s="18"/>
      <c r="WLD1766" s="18"/>
      <c r="WLE1766" s="18"/>
      <c r="WLF1766" s="18"/>
      <c r="WLG1766" s="18"/>
      <c r="WLH1766" s="18"/>
      <c r="WLI1766" s="18"/>
      <c r="WLJ1766" s="18"/>
      <c r="WLK1766" s="18"/>
      <c r="WLL1766" s="18"/>
      <c r="WLM1766" s="18"/>
      <c r="WLN1766" s="18"/>
      <c r="WLO1766" s="18"/>
      <c r="WLP1766" s="18"/>
      <c r="WLQ1766" s="18"/>
      <c r="WLR1766" s="18"/>
      <c r="WLS1766" s="18"/>
      <c r="WLT1766" s="18"/>
      <c r="WLU1766" s="18"/>
      <c r="WLV1766" s="18"/>
      <c r="WLW1766" s="18"/>
      <c r="WLX1766" s="18"/>
      <c r="WLY1766" s="18"/>
      <c r="WLZ1766" s="18"/>
      <c r="WMA1766" s="18"/>
      <c r="WMB1766" s="18"/>
      <c r="WMC1766" s="18"/>
      <c r="WMD1766" s="18"/>
      <c r="WME1766" s="18"/>
      <c r="WMF1766" s="18"/>
      <c r="WMG1766" s="18"/>
      <c r="WMH1766" s="18"/>
      <c r="WMI1766" s="18"/>
      <c r="WMJ1766" s="18"/>
      <c r="WMK1766" s="18"/>
      <c r="WML1766" s="18"/>
      <c r="WMM1766" s="18"/>
      <c r="WMN1766" s="18"/>
      <c r="WMO1766" s="18"/>
      <c r="WMP1766" s="18"/>
      <c r="WMQ1766" s="18"/>
      <c r="WMR1766" s="18"/>
      <c r="WMS1766" s="18"/>
      <c r="WMT1766" s="18"/>
      <c r="WMU1766" s="18"/>
      <c r="WMV1766" s="18"/>
      <c r="WMW1766" s="18"/>
      <c r="WMX1766" s="18"/>
      <c r="WMY1766" s="18"/>
      <c r="WMZ1766" s="18"/>
      <c r="WNA1766" s="18"/>
      <c r="WNB1766" s="18"/>
      <c r="WNC1766" s="18"/>
      <c r="WND1766" s="18"/>
      <c r="WNE1766" s="18"/>
      <c r="WNF1766" s="18"/>
      <c r="WNG1766" s="18"/>
      <c r="WNH1766" s="18"/>
      <c r="WNI1766" s="18"/>
      <c r="WNJ1766" s="18"/>
      <c r="WNK1766" s="18"/>
      <c r="WNL1766" s="18"/>
      <c r="WNM1766" s="18"/>
      <c r="WNN1766" s="18"/>
      <c r="WNO1766" s="18"/>
      <c r="WNP1766" s="18"/>
      <c r="WNQ1766" s="18"/>
      <c r="WNR1766" s="18"/>
      <c r="WNS1766" s="18"/>
      <c r="WNT1766" s="18"/>
      <c r="WNU1766" s="18"/>
      <c r="WNV1766" s="18"/>
      <c r="WNW1766" s="18"/>
      <c r="WNX1766" s="18"/>
      <c r="WNY1766" s="18"/>
      <c r="WNZ1766" s="18"/>
      <c r="WOA1766" s="18"/>
      <c r="WOB1766" s="18"/>
      <c r="WOC1766" s="18"/>
      <c r="WOD1766" s="18"/>
      <c r="WOE1766" s="18"/>
      <c r="WOF1766" s="18"/>
      <c r="WOG1766" s="18"/>
      <c r="WOH1766" s="18"/>
      <c r="WOI1766" s="18"/>
      <c r="WOJ1766" s="18"/>
      <c r="WOK1766" s="18"/>
      <c r="WOL1766" s="18"/>
      <c r="WOM1766" s="18"/>
      <c r="WON1766" s="18"/>
      <c r="WOO1766" s="18"/>
      <c r="WOP1766" s="18"/>
      <c r="WOQ1766" s="18"/>
      <c r="WOR1766" s="18"/>
      <c r="WOS1766" s="18"/>
      <c r="WOT1766" s="18"/>
      <c r="WOU1766" s="18"/>
      <c r="WOV1766" s="18"/>
      <c r="WOW1766" s="18"/>
      <c r="WOX1766" s="18"/>
      <c r="WOY1766" s="18"/>
      <c r="WOZ1766" s="18"/>
      <c r="WPA1766" s="18"/>
      <c r="WPB1766" s="18"/>
      <c r="WPC1766" s="18"/>
      <c r="WPD1766" s="18"/>
      <c r="WPE1766" s="18"/>
      <c r="WPF1766" s="18"/>
      <c r="WPG1766" s="18"/>
      <c r="WPH1766" s="18"/>
      <c r="WPI1766" s="18"/>
      <c r="WPJ1766" s="18"/>
      <c r="WPK1766" s="18"/>
      <c r="WPL1766" s="18"/>
      <c r="WPM1766" s="18"/>
      <c r="WPN1766" s="18"/>
      <c r="WPO1766" s="18"/>
      <c r="WPP1766" s="18"/>
      <c r="WPQ1766" s="18"/>
      <c r="WPR1766" s="18"/>
      <c r="WPS1766" s="18"/>
      <c r="WPT1766" s="18"/>
      <c r="WPU1766" s="18"/>
      <c r="WPV1766" s="18"/>
      <c r="WPW1766" s="18"/>
      <c r="WPX1766" s="18"/>
      <c r="WPY1766" s="18"/>
      <c r="WPZ1766" s="18"/>
      <c r="WQA1766" s="18"/>
      <c r="WQB1766" s="18"/>
      <c r="WQC1766" s="18"/>
      <c r="WQD1766" s="18"/>
      <c r="WQE1766" s="18"/>
      <c r="WQF1766" s="18"/>
      <c r="WQG1766" s="18"/>
      <c r="WQH1766" s="18"/>
      <c r="WQI1766" s="18"/>
      <c r="WQJ1766" s="18"/>
      <c r="WQK1766" s="18"/>
      <c r="WQL1766" s="18"/>
      <c r="WQM1766" s="18"/>
      <c r="WQN1766" s="18"/>
      <c r="WQO1766" s="18"/>
      <c r="WQP1766" s="18"/>
      <c r="WQQ1766" s="18"/>
      <c r="WQR1766" s="18"/>
      <c r="WQS1766" s="18"/>
      <c r="WQT1766" s="18"/>
      <c r="WQU1766" s="18"/>
      <c r="WQV1766" s="18"/>
      <c r="WQW1766" s="18"/>
      <c r="WQX1766" s="18"/>
      <c r="WQY1766" s="18"/>
      <c r="WQZ1766" s="18"/>
      <c r="WRA1766" s="18"/>
      <c r="WRB1766" s="18"/>
      <c r="WRC1766" s="18"/>
      <c r="WRD1766" s="18"/>
      <c r="WRE1766" s="18"/>
      <c r="WRF1766" s="18"/>
      <c r="WRG1766" s="18"/>
      <c r="WRH1766" s="18"/>
      <c r="WRI1766" s="18"/>
      <c r="WRJ1766" s="18"/>
      <c r="WRK1766" s="18"/>
      <c r="WRL1766" s="18"/>
      <c r="WRM1766" s="18"/>
      <c r="WRN1766" s="18"/>
      <c r="WRO1766" s="18"/>
      <c r="WRP1766" s="18"/>
      <c r="WRQ1766" s="18"/>
      <c r="WRR1766" s="18"/>
      <c r="WRS1766" s="18"/>
      <c r="WRT1766" s="18"/>
      <c r="WRU1766" s="18"/>
      <c r="WRV1766" s="18"/>
      <c r="WRW1766" s="18"/>
      <c r="WRX1766" s="18"/>
      <c r="WRY1766" s="18"/>
      <c r="WRZ1766" s="18"/>
      <c r="WSA1766" s="18"/>
      <c r="WSB1766" s="18"/>
      <c r="WSC1766" s="18"/>
      <c r="WSD1766" s="18"/>
      <c r="WSE1766" s="18"/>
      <c r="WSF1766" s="18"/>
      <c r="WSG1766" s="18"/>
      <c r="WSH1766" s="18"/>
      <c r="WSI1766" s="18"/>
      <c r="WSJ1766" s="18"/>
      <c r="WSK1766" s="18"/>
      <c r="WSL1766" s="18"/>
      <c r="WSM1766" s="18"/>
      <c r="WSN1766" s="18"/>
      <c r="WSO1766" s="18"/>
      <c r="WSP1766" s="18"/>
      <c r="WSQ1766" s="18"/>
      <c r="WSR1766" s="18"/>
      <c r="WSS1766" s="18"/>
      <c r="WST1766" s="18"/>
      <c r="WSU1766" s="18"/>
      <c r="WSV1766" s="18"/>
      <c r="WSW1766" s="18"/>
      <c r="WSX1766" s="18"/>
      <c r="WSY1766" s="18"/>
      <c r="WSZ1766" s="18"/>
      <c r="WTA1766" s="18"/>
      <c r="WTB1766" s="18"/>
      <c r="WTC1766" s="18"/>
      <c r="WTD1766" s="18"/>
      <c r="WTE1766" s="18"/>
      <c r="WTF1766" s="18"/>
      <c r="WTG1766" s="18"/>
      <c r="WTH1766" s="18"/>
      <c r="WTI1766" s="18"/>
      <c r="WTJ1766" s="18"/>
      <c r="WTK1766" s="18"/>
      <c r="WTL1766" s="18"/>
      <c r="WTM1766" s="18"/>
      <c r="WTN1766" s="18"/>
      <c r="WTO1766" s="18"/>
      <c r="WTP1766" s="18"/>
      <c r="WTQ1766" s="18"/>
      <c r="WTR1766" s="18"/>
      <c r="WTS1766" s="18"/>
      <c r="WTT1766" s="18"/>
      <c r="WTU1766" s="18"/>
      <c r="WTV1766" s="18"/>
      <c r="WTW1766" s="18"/>
      <c r="WTX1766" s="18"/>
      <c r="WTY1766" s="18"/>
      <c r="WTZ1766" s="18"/>
      <c r="WUA1766" s="18"/>
      <c r="WUB1766" s="18"/>
      <c r="WUC1766" s="18"/>
      <c r="WUD1766" s="18"/>
      <c r="WUE1766" s="18"/>
      <c r="WUF1766" s="18"/>
      <c r="WUG1766" s="18"/>
      <c r="WUH1766" s="18"/>
      <c r="WUI1766" s="18"/>
      <c r="WUJ1766" s="18"/>
      <c r="WUK1766" s="18"/>
      <c r="WUL1766" s="18"/>
      <c r="WUM1766" s="18"/>
      <c r="WUN1766" s="18"/>
      <c r="WUO1766" s="18"/>
      <c r="WUP1766" s="18"/>
      <c r="WUQ1766" s="18"/>
      <c r="WUR1766" s="18"/>
      <c r="WUS1766" s="18"/>
      <c r="WUT1766" s="18"/>
      <c r="WUU1766" s="18"/>
      <c r="WUV1766" s="18"/>
      <c r="WUW1766" s="18"/>
      <c r="WUX1766" s="18"/>
      <c r="WUY1766" s="18"/>
      <c r="WUZ1766" s="18"/>
      <c r="WVA1766" s="18"/>
      <c r="WVB1766" s="18"/>
      <c r="WVC1766" s="18"/>
      <c r="WVD1766" s="18"/>
      <c r="WVE1766" s="18"/>
      <c r="WVF1766" s="18"/>
      <c r="WVG1766" s="18"/>
      <c r="WVH1766" s="18"/>
      <c r="WVI1766" s="18"/>
      <c r="WVJ1766" s="18"/>
      <c r="WVK1766" s="18"/>
      <c r="WVL1766" s="18"/>
      <c r="WVM1766" s="18"/>
      <c r="WVN1766" s="18"/>
      <c r="WVO1766" s="18"/>
      <c r="WVP1766" s="18"/>
      <c r="WVQ1766" s="18"/>
      <c r="WVR1766" s="18"/>
      <c r="WVS1766" s="18"/>
      <c r="WVT1766" s="18"/>
      <c r="WVU1766" s="18"/>
      <c r="WVV1766" s="18"/>
      <c r="WVW1766" s="18"/>
      <c r="WVX1766" s="18"/>
      <c r="WVY1766" s="18"/>
      <c r="WVZ1766" s="18"/>
      <c r="WWA1766" s="18"/>
      <c r="WWB1766" s="18"/>
      <c r="WWC1766" s="18"/>
      <c r="WWD1766" s="18"/>
      <c r="WWE1766" s="18"/>
      <c r="WWF1766" s="18"/>
      <c r="WWG1766" s="18"/>
      <c r="WWH1766" s="18"/>
      <c r="WWI1766" s="18"/>
      <c r="WWJ1766" s="18"/>
      <c r="WWK1766" s="18"/>
      <c r="WWL1766" s="18"/>
      <c r="WWM1766" s="18"/>
      <c r="WWN1766" s="18"/>
      <c r="WWO1766" s="18"/>
      <c r="WWP1766" s="18"/>
      <c r="WWQ1766" s="18"/>
      <c r="WWR1766" s="18"/>
      <c r="WWS1766" s="18"/>
      <c r="WWT1766" s="18"/>
      <c r="WWU1766" s="18"/>
      <c r="WWV1766" s="18"/>
      <c r="WWW1766" s="18"/>
      <c r="WWX1766" s="18"/>
      <c r="WWY1766" s="18"/>
      <c r="WWZ1766" s="18"/>
      <c r="WXA1766" s="18"/>
      <c r="WXB1766" s="18"/>
      <c r="WXC1766" s="18"/>
      <c r="WXD1766" s="18"/>
      <c r="WXE1766" s="18"/>
      <c r="WXF1766" s="18"/>
      <c r="WXG1766" s="18"/>
      <c r="WXH1766" s="18"/>
      <c r="WXI1766" s="18"/>
      <c r="WXJ1766" s="18"/>
      <c r="WXK1766" s="18"/>
      <c r="WXL1766" s="18"/>
      <c r="WXM1766" s="18"/>
      <c r="WXN1766" s="18"/>
      <c r="WXO1766" s="18"/>
      <c r="WXP1766" s="18"/>
      <c r="WXQ1766" s="18"/>
      <c r="WXR1766" s="18"/>
      <c r="WXS1766" s="18"/>
      <c r="WXT1766" s="18"/>
      <c r="WXU1766" s="18"/>
      <c r="WXV1766" s="18"/>
      <c r="WXW1766" s="18"/>
      <c r="WXX1766" s="18"/>
      <c r="WXY1766" s="18"/>
      <c r="WXZ1766" s="18"/>
      <c r="WYA1766" s="18"/>
      <c r="WYB1766" s="18"/>
      <c r="WYC1766" s="18"/>
      <c r="WYD1766" s="18"/>
      <c r="WYE1766" s="18"/>
      <c r="WYF1766" s="18"/>
      <c r="WYG1766" s="18"/>
      <c r="WYH1766" s="18"/>
      <c r="WYI1766" s="18"/>
      <c r="WYJ1766" s="18"/>
      <c r="WYK1766" s="18"/>
      <c r="WYL1766" s="18"/>
      <c r="WYM1766" s="18"/>
      <c r="WYN1766" s="18"/>
      <c r="WYO1766" s="18"/>
      <c r="WYP1766" s="18"/>
      <c r="WYQ1766" s="18"/>
      <c r="WYR1766" s="18"/>
      <c r="WYS1766" s="18"/>
      <c r="WYT1766" s="18"/>
      <c r="WYU1766" s="18"/>
      <c r="WYV1766" s="18"/>
      <c r="WYW1766" s="18"/>
      <c r="WYX1766" s="18"/>
      <c r="WYY1766" s="18"/>
      <c r="WYZ1766" s="18"/>
      <c r="WZA1766" s="18"/>
      <c r="WZB1766" s="18"/>
      <c r="WZC1766" s="18"/>
      <c r="WZD1766" s="18"/>
      <c r="WZE1766" s="18"/>
      <c r="WZF1766" s="18"/>
      <c r="WZG1766" s="18"/>
      <c r="WZH1766" s="18"/>
      <c r="WZI1766" s="18"/>
      <c r="WZJ1766" s="18"/>
      <c r="WZK1766" s="18"/>
      <c r="WZL1766" s="18"/>
      <c r="WZM1766" s="18"/>
      <c r="WZN1766" s="18"/>
      <c r="WZO1766" s="18"/>
      <c r="WZP1766" s="18"/>
      <c r="WZQ1766" s="18"/>
      <c r="WZR1766" s="18"/>
      <c r="WZS1766" s="18"/>
      <c r="WZT1766" s="18"/>
      <c r="WZU1766" s="18"/>
      <c r="WZV1766" s="18"/>
      <c r="WZW1766" s="18"/>
      <c r="WZX1766" s="18"/>
      <c r="WZY1766" s="18"/>
      <c r="WZZ1766" s="18"/>
      <c r="XAA1766" s="18"/>
      <c r="XAB1766" s="18"/>
      <c r="XAC1766" s="18"/>
      <c r="XAD1766" s="18"/>
      <c r="XAE1766" s="18"/>
      <c r="XAF1766" s="18"/>
      <c r="XAG1766" s="18"/>
      <c r="XAH1766" s="18"/>
      <c r="XAI1766" s="18"/>
      <c r="XAJ1766" s="18"/>
      <c r="XAK1766" s="18"/>
      <c r="XAL1766" s="18"/>
      <c r="XAM1766" s="18"/>
      <c r="XAN1766" s="18"/>
      <c r="XAO1766" s="18"/>
      <c r="XAP1766" s="18"/>
      <c r="XAQ1766" s="18"/>
      <c r="XAR1766" s="18"/>
      <c r="XAS1766" s="18"/>
      <c r="XAT1766" s="18"/>
      <c r="XAU1766" s="18"/>
      <c r="XAV1766" s="18"/>
      <c r="XAW1766" s="18"/>
      <c r="XAX1766" s="18"/>
      <c r="XAY1766" s="18"/>
      <c r="XAZ1766" s="18"/>
      <c r="XBA1766" s="18"/>
      <c r="XBB1766" s="18"/>
      <c r="XBC1766" s="18"/>
      <c r="XBD1766" s="18"/>
      <c r="XBE1766" s="18"/>
      <c r="XBF1766" s="18"/>
      <c r="XBG1766" s="18"/>
      <c r="XBH1766" s="18"/>
      <c r="XBI1766" s="18"/>
      <c r="XBJ1766" s="18"/>
      <c r="XBK1766" s="18"/>
      <c r="XBL1766" s="18"/>
      <c r="XBM1766" s="18"/>
      <c r="XBN1766" s="18"/>
      <c r="XBO1766" s="18"/>
      <c r="XBP1766" s="18"/>
      <c r="XBQ1766" s="18"/>
      <c r="XBR1766" s="18"/>
      <c r="XBS1766" s="18"/>
      <c r="XBT1766" s="18"/>
      <c r="XBU1766" s="18"/>
      <c r="XBV1766" s="18"/>
      <c r="XBW1766" s="18"/>
      <c r="XBX1766" s="18"/>
      <c r="XBY1766" s="18"/>
      <c r="XBZ1766" s="18"/>
      <c r="XCA1766" s="18"/>
      <c r="XCB1766" s="18"/>
      <c r="XCC1766" s="18"/>
      <c r="XCD1766" s="18"/>
      <c r="XCE1766" s="18"/>
      <c r="XCF1766" s="18"/>
      <c r="XCG1766" s="18"/>
      <c r="XCH1766" s="18"/>
      <c r="XCI1766" s="18"/>
      <c r="XCJ1766" s="18"/>
      <c r="XCK1766" s="18"/>
      <c r="XCL1766" s="18"/>
      <c r="XCM1766" s="18"/>
      <c r="XCN1766" s="18"/>
      <c r="XCO1766" s="18"/>
      <c r="XCP1766" s="18"/>
      <c r="XCQ1766" s="18"/>
      <c r="XCR1766" s="18"/>
      <c r="XCS1766" s="18"/>
      <c r="XCT1766" s="18"/>
      <c r="XCU1766" s="18"/>
      <c r="XCV1766" s="18"/>
      <c r="XCW1766" s="18"/>
      <c r="XCX1766" s="18"/>
      <c r="XCY1766" s="18"/>
      <c r="XCZ1766" s="18"/>
      <c r="XDA1766" s="18"/>
      <c r="XDB1766" s="18"/>
      <c r="XDC1766" s="18"/>
      <c r="XDD1766" s="18"/>
      <c r="XDE1766" s="18"/>
      <c r="XDF1766" s="18"/>
      <c r="XDG1766" s="18"/>
      <c r="XDH1766" s="18"/>
      <c r="XDI1766" s="18"/>
      <c r="XDJ1766" s="18"/>
      <c r="XDK1766" s="18"/>
      <c r="XDL1766" s="18"/>
      <c r="XDM1766" s="18"/>
      <c r="XDN1766" s="18"/>
      <c r="XDO1766" s="18"/>
      <c r="XDP1766" s="18"/>
      <c r="XDQ1766" s="18"/>
      <c r="XDR1766" s="18"/>
      <c r="XDS1766" s="18"/>
      <c r="XDT1766" s="18"/>
    </row>
    <row r="1767" spans="1:16348" ht="31.4" x14ac:dyDescent="0.2">
      <c r="A1767" s="31" t="s">
        <v>213</v>
      </c>
      <c r="B1767" s="52">
        <v>919</v>
      </c>
      <c r="C1767" s="32" t="s">
        <v>62</v>
      </c>
      <c r="D1767" s="32" t="s">
        <v>59</v>
      </c>
      <c r="E1767" s="52" t="s">
        <v>545</v>
      </c>
      <c r="F1767" s="32"/>
      <c r="G1767" s="186">
        <f t="shared" si="476"/>
        <v>3300</v>
      </c>
      <c r="H1767" s="186">
        <f t="shared" si="476"/>
        <v>3300</v>
      </c>
    </row>
    <row r="1768" spans="1:16348" ht="31.4" x14ac:dyDescent="0.2">
      <c r="A1768" s="35" t="s">
        <v>199</v>
      </c>
      <c r="B1768" s="53">
        <v>919</v>
      </c>
      <c r="C1768" s="37" t="s">
        <v>62</v>
      </c>
      <c r="D1768" s="37" t="s">
        <v>59</v>
      </c>
      <c r="E1768" s="37" t="s">
        <v>546</v>
      </c>
      <c r="F1768" s="39"/>
      <c r="G1768" s="187">
        <f t="shared" si="476"/>
        <v>3300</v>
      </c>
      <c r="H1768" s="187">
        <f t="shared" si="476"/>
        <v>3300</v>
      </c>
    </row>
    <row r="1769" spans="1:16348" x14ac:dyDescent="0.2">
      <c r="A1769" s="67" t="s">
        <v>22</v>
      </c>
      <c r="B1769" s="55">
        <v>919</v>
      </c>
      <c r="C1769" s="143" t="s">
        <v>62</v>
      </c>
      <c r="D1769" s="143" t="s">
        <v>59</v>
      </c>
      <c r="E1769" s="143" t="s">
        <v>546</v>
      </c>
      <c r="F1769" s="143" t="s">
        <v>15</v>
      </c>
      <c r="G1769" s="188">
        <f t="shared" si="476"/>
        <v>3300</v>
      </c>
      <c r="H1769" s="188">
        <f t="shared" si="476"/>
        <v>3300</v>
      </c>
    </row>
    <row r="1770" spans="1:16348" ht="31.4" x14ac:dyDescent="0.2">
      <c r="A1770" s="67" t="s">
        <v>17</v>
      </c>
      <c r="B1770" s="55">
        <v>919</v>
      </c>
      <c r="C1770" s="143" t="s">
        <v>62</v>
      </c>
      <c r="D1770" s="143" t="s">
        <v>59</v>
      </c>
      <c r="E1770" s="143" t="s">
        <v>546</v>
      </c>
      <c r="F1770" s="143" t="s">
        <v>16</v>
      </c>
      <c r="G1770" s="188">
        <f t="shared" si="476"/>
        <v>3300</v>
      </c>
      <c r="H1770" s="188">
        <f t="shared" si="476"/>
        <v>3300</v>
      </c>
    </row>
    <row r="1771" spans="1:16348" ht="31.4" x14ac:dyDescent="0.2">
      <c r="A1771" s="68" t="s">
        <v>539</v>
      </c>
      <c r="B1771" s="55">
        <v>919</v>
      </c>
      <c r="C1771" s="19" t="s">
        <v>51</v>
      </c>
      <c r="D1771" s="143" t="s">
        <v>59</v>
      </c>
      <c r="E1771" s="143" t="s">
        <v>546</v>
      </c>
      <c r="F1771" s="54" t="s">
        <v>468</v>
      </c>
      <c r="G1771" s="188">
        <v>3300</v>
      </c>
      <c r="H1771" s="188">
        <v>3300</v>
      </c>
    </row>
    <row r="1772" spans="1:16348" s="85" customFormat="1" x14ac:dyDescent="0.2">
      <c r="A1772" s="33" t="s">
        <v>70</v>
      </c>
      <c r="B1772" s="7">
        <v>919</v>
      </c>
      <c r="C1772" s="32" t="s">
        <v>62</v>
      </c>
      <c r="D1772" s="32" t="s">
        <v>69</v>
      </c>
      <c r="E1772" s="32"/>
      <c r="F1772" s="32"/>
      <c r="G1772" s="182">
        <f t="shared" ref="G1772:H1772" si="477">G1773+G1779</f>
        <v>8000</v>
      </c>
      <c r="H1772" s="182">
        <f t="shared" si="477"/>
        <v>8000</v>
      </c>
    </row>
    <row r="1773" spans="1:16348" s="18" customFormat="1" ht="37.1" x14ac:dyDescent="0.2">
      <c r="A1773" s="64" t="s">
        <v>648</v>
      </c>
      <c r="B1773" s="9">
        <v>919</v>
      </c>
      <c r="C1773" s="32" t="s">
        <v>62</v>
      </c>
      <c r="D1773" s="32" t="s">
        <v>69</v>
      </c>
      <c r="E1773" s="10" t="s">
        <v>285</v>
      </c>
      <c r="F1773" s="10"/>
      <c r="G1773" s="185">
        <f t="shared" ref="G1773:H1773" si="478">G1774</f>
        <v>5000</v>
      </c>
      <c r="H1773" s="185">
        <f t="shared" si="478"/>
        <v>5000</v>
      </c>
    </row>
    <row r="1774" spans="1:16348" s="73" customFormat="1" ht="38.35" customHeight="1" x14ac:dyDescent="0.2">
      <c r="A1774" s="141" t="s">
        <v>549</v>
      </c>
      <c r="B1774" s="61">
        <v>919</v>
      </c>
      <c r="C1774" s="142" t="s">
        <v>62</v>
      </c>
      <c r="D1774" s="142" t="s">
        <v>69</v>
      </c>
      <c r="E1774" s="61" t="s">
        <v>286</v>
      </c>
      <c r="F1774" s="62"/>
      <c r="G1774" s="190">
        <f t="shared" ref="G1774:H1774" si="479">G1775</f>
        <v>5000</v>
      </c>
      <c r="H1774" s="190">
        <f t="shared" si="479"/>
        <v>5000</v>
      </c>
    </row>
    <row r="1775" spans="1:16348" s="18" customFormat="1" ht="47.05" x14ac:dyDescent="0.2">
      <c r="A1775" s="46" t="s">
        <v>550</v>
      </c>
      <c r="B1775" s="32">
        <v>919</v>
      </c>
      <c r="C1775" s="32" t="s">
        <v>62</v>
      </c>
      <c r="D1775" s="32" t="s">
        <v>69</v>
      </c>
      <c r="E1775" s="32" t="s">
        <v>287</v>
      </c>
      <c r="F1775" s="32"/>
      <c r="G1775" s="186">
        <f t="shared" ref="G1775:H1775" si="480">G1776</f>
        <v>5000</v>
      </c>
      <c r="H1775" s="186">
        <f t="shared" si="480"/>
        <v>5000</v>
      </c>
    </row>
    <row r="1776" spans="1:16348" s="18" customFormat="1" ht="47.05" x14ac:dyDescent="0.2">
      <c r="A1776" s="58" t="s">
        <v>863</v>
      </c>
      <c r="B1776" s="74">
        <v>919</v>
      </c>
      <c r="C1776" s="32" t="s">
        <v>62</v>
      </c>
      <c r="D1776" s="32" t="s">
        <v>69</v>
      </c>
      <c r="E1776" s="37" t="s">
        <v>289</v>
      </c>
      <c r="F1776" s="37"/>
      <c r="G1776" s="187">
        <f t="shared" ref="G1776:H1777" si="481">G1777</f>
        <v>5000</v>
      </c>
      <c r="H1776" s="187">
        <f t="shared" si="481"/>
        <v>5000</v>
      </c>
    </row>
    <row r="1777" spans="1:8" s="18" customFormat="1" x14ac:dyDescent="0.2">
      <c r="A1777" s="41" t="s">
        <v>13</v>
      </c>
      <c r="B1777" s="143">
        <v>919</v>
      </c>
      <c r="C1777" s="32" t="s">
        <v>62</v>
      </c>
      <c r="D1777" s="32" t="s">
        <v>69</v>
      </c>
      <c r="E1777" s="143" t="s">
        <v>289</v>
      </c>
      <c r="F1777" s="143" t="s">
        <v>14</v>
      </c>
      <c r="G1777" s="188">
        <f t="shared" si="481"/>
        <v>5000</v>
      </c>
      <c r="H1777" s="188">
        <f t="shared" si="481"/>
        <v>5000</v>
      </c>
    </row>
    <row r="1778" spans="1:8" s="18" customFormat="1" x14ac:dyDescent="0.2">
      <c r="A1778" s="41" t="s">
        <v>2</v>
      </c>
      <c r="B1778" s="143">
        <v>919</v>
      </c>
      <c r="C1778" s="32" t="s">
        <v>62</v>
      </c>
      <c r="D1778" s="32" t="s">
        <v>69</v>
      </c>
      <c r="E1778" s="143" t="s">
        <v>289</v>
      </c>
      <c r="F1778" s="143" t="s">
        <v>45</v>
      </c>
      <c r="G1778" s="188">
        <v>5000</v>
      </c>
      <c r="H1778" s="188">
        <v>5000</v>
      </c>
    </row>
    <row r="1779" spans="1:8" s="18" customFormat="1" x14ac:dyDescent="0.2">
      <c r="A1779" s="33" t="s">
        <v>86</v>
      </c>
      <c r="B1779" s="7">
        <v>919</v>
      </c>
      <c r="C1779" s="32" t="s">
        <v>62</v>
      </c>
      <c r="D1779" s="32" t="s">
        <v>69</v>
      </c>
      <c r="E1779" s="32" t="s">
        <v>214</v>
      </c>
      <c r="F1779" s="32"/>
      <c r="G1779" s="182">
        <f t="shared" ref="G1779:H1782" si="482">G1780</f>
        <v>3000</v>
      </c>
      <c r="H1779" s="182">
        <f t="shared" si="482"/>
        <v>3000</v>
      </c>
    </row>
    <row r="1780" spans="1:8" s="18" customFormat="1" ht="31.4" x14ac:dyDescent="0.2">
      <c r="A1780" s="38" t="s">
        <v>84</v>
      </c>
      <c r="B1780" s="144">
        <v>919</v>
      </c>
      <c r="C1780" s="143" t="s">
        <v>62</v>
      </c>
      <c r="D1780" s="143" t="s">
        <v>69</v>
      </c>
      <c r="E1780" s="143" t="s">
        <v>215</v>
      </c>
      <c r="F1780" s="75"/>
      <c r="G1780" s="192">
        <f t="shared" si="482"/>
        <v>3000</v>
      </c>
      <c r="H1780" s="192">
        <f t="shared" si="482"/>
        <v>3000</v>
      </c>
    </row>
    <row r="1781" spans="1:8" s="18" customFormat="1" x14ac:dyDescent="0.2">
      <c r="A1781" s="38" t="s">
        <v>864</v>
      </c>
      <c r="B1781" s="144">
        <v>919</v>
      </c>
      <c r="C1781" s="143" t="s">
        <v>62</v>
      </c>
      <c r="D1781" s="143" t="s">
        <v>69</v>
      </c>
      <c r="E1781" s="143" t="s">
        <v>216</v>
      </c>
      <c r="F1781" s="75"/>
      <c r="G1781" s="192">
        <f t="shared" si="482"/>
        <v>3000</v>
      </c>
      <c r="H1781" s="192">
        <f t="shared" si="482"/>
        <v>3000</v>
      </c>
    </row>
    <row r="1782" spans="1:8" s="18" customFormat="1" x14ac:dyDescent="0.2">
      <c r="A1782" s="40" t="s">
        <v>13</v>
      </c>
      <c r="B1782" s="144">
        <v>919</v>
      </c>
      <c r="C1782" s="143" t="s">
        <v>62</v>
      </c>
      <c r="D1782" s="143" t="s">
        <v>69</v>
      </c>
      <c r="E1782" s="143" t="s">
        <v>216</v>
      </c>
      <c r="F1782" s="143">
        <v>800</v>
      </c>
      <c r="G1782" s="192">
        <f t="shared" si="482"/>
        <v>3000</v>
      </c>
      <c r="H1782" s="192">
        <f t="shared" si="482"/>
        <v>3000</v>
      </c>
    </row>
    <row r="1783" spans="1:8" s="18" customFormat="1" x14ac:dyDescent="0.2">
      <c r="A1783" s="40" t="s">
        <v>2</v>
      </c>
      <c r="B1783" s="144">
        <v>919</v>
      </c>
      <c r="C1783" s="143" t="s">
        <v>62</v>
      </c>
      <c r="D1783" s="143" t="s">
        <v>69</v>
      </c>
      <c r="E1783" s="143" t="s">
        <v>216</v>
      </c>
      <c r="F1783" s="143">
        <v>870</v>
      </c>
      <c r="G1783" s="192">
        <v>3000</v>
      </c>
      <c r="H1783" s="192">
        <v>3000</v>
      </c>
    </row>
    <row r="1784" spans="1:8" s="138" customFormat="1" x14ac:dyDescent="0.2">
      <c r="A1784" s="33" t="s">
        <v>764</v>
      </c>
      <c r="B1784" s="7">
        <v>919</v>
      </c>
      <c r="C1784" s="32" t="s">
        <v>62</v>
      </c>
      <c r="D1784" s="32" t="s">
        <v>71</v>
      </c>
      <c r="E1784" s="63"/>
      <c r="F1784" s="60"/>
      <c r="G1784" s="182">
        <f t="shared" ref="G1784:H1784" si="483">G1785+G1795</f>
        <v>93564</v>
      </c>
      <c r="H1784" s="182">
        <f t="shared" si="483"/>
        <v>93564</v>
      </c>
    </row>
    <row r="1785" spans="1:8" ht="31.4" x14ac:dyDescent="0.2">
      <c r="A1785" s="46" t="s">
        <v>642</v>
      </c>
      <c r="B1785" s="52">
        <v>919</v>
      </c>
      <c r="C1785" s="32" t="s">
        <v>62</v>
      </c>
      <c r="D1785" s="32" t="s">
        <v>71</v>
      </c>
      <c r="E1785" s="32" t="s">
        <v>271</v>
      </c>
      <c r="F1785" s="32"/>
      <c r="G1785" s="182">
        <f t="shared" ref="G1785:H1785" si="484">G1787</f>
        <v>3857</v>
      </c>
      <c r="H1785" s="182">
        <f t="shared" si="484"/>
        <v>3857</v>
      </c>
    </row>
    <row r="1786" spans="1:8" ht="16.399999999999999" x14ac:dyDescent="0.2">
      <c r="A1786" s="57" t="s">
        <v>6</v>
      </c>
      <c r="B1786" s="61">
        <v>919</v>
      </c>
      <c r="C1786" s="142" t="s">
        <v>62</v>
      </c>
      <c r="D1786" s="142" t="s">
        <v>71</v>
      </c>
      <c r="E1786" s="142" t="s">
        <v>272</v>
      </c>
      <c r="F1786" s="142"/>
      <c r="G1786" s="191">
        <f t="shared" ref="G1786:H1789" si="485">G1787</f>
        <v>3857</v>
      </c>
      <c r="H1786" s="191">
        <f t="shared" si="485"/>
        <v>3857</v>
      </c>
    </row>
    <row r="1787" spans="1:8" ht="47.05" x14ac:dyDescent="0.2">
      <c r="A1787" s="31" t="s">
        <v>219</v>
      </c>
      <c r="B1787" s="52">
        <v>919</v>
      </c>
      <c r="C1787" s="32" t="s">
        <v>62</v>
      </c>
      <c r="D1787" s="32" t="s">
        <v>71</v>
      </c>
      <c r="E1787" s="52" t="s">
        <v>225</v>
      </c>
      <c r="F1787" s="107"/>
      <c r="G1787" s="223">
        <f t="shared" si="485"/>
        <v>3857</v>
      </c>
      <c r="H1787" s="223">
        <f t="shared" si="485"/>
        <v>3857</v>
      </c>
    </row>
    <row r="1788" spans="1:8" ht="62.75" x14ac:dyDescent="0.2">
      <c r="A1788" s="35" t="s">
        <v>190</v>
      </c>
      <c r="B1788" s="55">
        <v>919</v>
      </c>
      <c r="C1788" s="143" t="s">
        <v>62</v>
      </c>
      <c r="D1788" s="143" t="s">
        <v>71</v>
      </c>
      <c r="E1788" s="53" t="s">
        <v>230</v>
      </c>
      <c r="F1788" s="86"/>
      <c r="G1788" s="217">
        <f t="shared" si="485"/>
        <v>3857</v>
      </c>
      <c r="H1788" s="217">
        <f t="shared" si="485"/>
        <v>3857</v>
      </c>
    </row>
    <row r="1789" spans="1:8" ht="47.05" x14ac:dyDescent="0.2">
      <c r="A1789" s="67" t="s">
        <v>29</v>
      </c>
      <c r="B1789" s="55">
        <v>919</v>
      </c>
      <c r="C1789" s="143" t="s">
        <v>62</v>
      </c>
      <c r="D1789" s="143" t="s">
        <v>71</v>
      </c>
      <c r="E1789" s="55" t="s">
        <v>230</v>
      </c>
      <c r="F1789" s="143" t="s">
        <v>30</v>
      </c>
      <c r="G1789" s="192">
        <f t="shared" si="485"/>
        <v>3857</v>
      </c>
      <c r="H1789" s="192">
        <f t="shared" si="485"/>
        <v>3857</v>
      </c>
    </row>
    <row r="1790" spans="1:8" x14ac:dyDescent="0.2">
      <c r="A1790" s="67" t="s">
        <v>32</v>
      </c>
      <c r="B1790" s="55">
        <v>919</v>
      </c>
      <c r="C1790" s="143" t="s">
        <v>62</v>
      </c>
      <c r="D1790" s="143" t="s">
        <v>71</v>
      </c>
      <c r="E1790" s="55" t="s">
        <v>230</v>
      </c>
      <c r="F1790" s="143" t="s">
        <v>31</v>
      </c>
      <c r="G1790" s="192">
        <f t="shared" ref="G1790:H1790" si="486">G1791+G1792</f>
        <v>3857</v>
      </c>
      <c r="H1790" s="192">
        <f t="shared" si="486"/>
        <v>3857</v>
      </c>
    </row>
    <row r="1791" spans="1:8" x14ac:dyDescent="0.2">
      <c r="A1791" s="67" t="s">
        <v>217</v>
      </c>
      <c r="B1791" s="55">
        <v>919</v>
      </c>
      <c r="C1791" s="143" t="s">
        <v>62</v>
      </c>
      <c r="D1791" s="143" t="s">
        <v>71</v>
      </c>
      <c r="E1791" s="55" t="s">
        <v>230</v>
      </c>
      <c r="F1791" s="143" t="s">
        <v>132</v>
      </c>
      <c r="G1791" s="192">
        <f>2565+397</f>
        <v>2962</v>
      </c>
      <c r="H1791" s="192">
        <f>2565+397</f>
        <v>2962</v>
      </c>
    </row>
    <row r="1792" spans="1:8" ht="31.4" x14ac:dyDescent="0.2">
      <c r="A1792" s="38" t="s">
        <v>221</v>
      </c>
      <c r="B1792" s="55">
        <v>919</v>
      </c>
      <c r="C1792" s="143" t="s">
        <v>62</v>
      </c>
      <c r="D1792" s="143" t="s">
        <v>71</v>
      </c>
      <c r="E1792" s="55" t="s">
        <v>230</v>
      </c>
      <c r="F1792" s="143" t="s">
        <v>231</v>
      </c>
      <c r="G1792" s="192">
        <f>774+121</f>
        <v>895</v>
      </c>
      <c r="H1792" s="192">
        <f>774+121</f>
        <v>895</v>
      </c>
    </row>
    <row r="1793" spans="1:16346" s="13" customFormat="1" ht="31.4" x14ac:dyDescent="0.2">
      <c r="A1793" s="31" t="s">
        <v>709</v>
      </c>
      <c r="B1793" s="7">
        <v>919</v>
      </c>
      <c r="C1793" s="32" t="s">
        <v>51</v>
      </c>
      <c r="D1793" s="32" t="s">
        <v>71</v>
      </c>
      <c r="E1793" s="63" t="s">
        <v>210</v>
      </c>
      <c r="F1793" s="60"/>
      <c r="G1793" s="182">
        <f t="shared" ref="G1793:H1793" si="487">G1795</f>
        <v>89707</v>
      </c>
      <c r="H1793" s="182">
        <f t="shared" si="487"/>
        <v>89707</v>
      </c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  <c r="T1793" s="18"/>
      <c r="U1793" s="18"/>
      <c r="V1793" s="18"/>
      <c r="W1793" s="18"/>
      <c r="X1793" s="18"/>
      <c r="Y1793" s="18"/>
      <c r="Z1793" s="18"/>
      <c r="AA1793" s="18"/>
      <c r="AB1793" s="18"/>
      <c r="AC1793" s="18"/>
      <c r="AD1793" s="18"/>
      <c r="AE1793" s="18"/>
      <c r="AF1793" s="18"/>
      <c r="AG1793" s="18"/>
      <c r="AH1793" s="18"/>
      <c r="AI1793" s="18"/>
      <c r="AJ1793" s="18"/>
      <c r="AK1793" s="18"/>
      <c r="AL1793" s="18"/>
      <c r="AM1793" s="18"/>
      <c r="AN1793" s="18"/>
      <c r="AO1793" s="18"/>
      <c r="AP1793" s="18"/>
      <c r="AQ1793" s="18"/>
      <c r="AR1793" s="18"/>
      <c r="AS1793" s="18"/>
      <c r="AT1793" s="18"/>
      <c r="AU1793" s="18"/>
      <c r="AV1793" s="18"/>
      <c r="AW1793" s="18"/>
      <c r="AX1793" s="18"/>
      <c r="AY1793" s="18"/>
      <c r="AZ1793" s="18"/>
      <c r="BA1793" s="18"/>
      <c r="BB1793" s="18"/>
      <c r="BC1793" s="18"/>
      <c r="BD1793" s="18"/>
      <c r="BE1793" s="18"/>
      <c r="BF1793" s="18"/>
      <c r="BG1793" s="18"/>
      <c r="BH1793" s="18"/>
      <c r="BI1793" s="18"/>
      <c r="BJ1793" s="18"/>
      <c r="BK1793" s="18"/>
      <c r="BL1793" s="18"/>
      <c r="BM1793" s="18"/>
      <c r="BN1793" s="18"/>
      <c r="BO1793" s="18"/>
      <c r="BP1793" s="18"/>
      <c r="BQ1793" s="18"/>
      <c r="BR1793" s="18"/>
      <c r="BS1793" s="18"/>
      <c r="BT1793" s="18"/>
      <c r="BU1793" s="18"/>
      <c r="BV1793" s="18"/>
      <c r="BW1793" s="18"/>
      <c r="BX1793" s="18"/>
      <c r="BY1793" s="18"/>
      <c r="BZ1793" s="18"/>
      <c r="CA1793" s="18"/>
      <c r="CB1793" s="18"/>
      <c r="CC1793" s="18"/>
      <c r="CD1793" s="18"/>
      <c r="CE1793" s="18"/>
      <c r="CF1793" s="18"/>
      <c r="CG1793" s="18"/>
      <c r="CH1793" s="18"/>
      <c r="CI1793" s="18"/>
      <c r="CJ1793" s="18"/>
      <c r="CK1793" s="18"/>
      <c r="CL1793" s="18"/>
      <c r="CM1793" s="18"/>
      <c r="CN1793" s="18"/>
      <c r="CO1793" s="18"/>
      <c r="CP1793" s="18"/>
      <c r="CQ1793" s="18"/>
      <c r="CR1793" s="18"/>
      <c r="CS1793" s="18"/>
      <c r="CT1793" s="18"/>
      <c r="CU1793" s="18"/>
      <c r="CV1793" s="18"/>
      <c r="CW1793" s="18"/>
      <c r="CX1793" s="18"/>
      <c r="CY1793" s="18"/>
      <c r="CZ1793" s="18"/>
      <c r="DA1793" s="18"/>
      <c r="DB1793" s="18"/>
      <c r="DC1793" s="18"/>
      <c r="DD1793" s="18"/>
      <c r="DE1793" s="18"/>
      <c r="DF1793" s="18"/>
      <c r="DG1793" s="18"/>
      <c r="DH1793" s="18"/>
      <c r="DI1793" s="18"/>
      <c r="DJ1793" s="18"/>
      <c r="DK1793" s="18"/>
      <c r="DL1793" s="18"/>
      <c r="DM1793" s="18"/>
      <c r="DN1793" s="18"/>
      <c r="DO1793" s="18"/>
      <c r="DP1793" s="18"/>
      <c r="DQ1793" s="18"/>
      <c r="DR1793" s="18"/>
      <c r="DS1793" s="18"/>
      <c r="DT1793" s="18"/>
      <c r="DU1793" s="18"/>
      <c r="DV1793" s="18"/>
      <c r="DW1793" s="18"/>
      <c r="DX1793" s="18"/>
      <c r="DY1793" s="18"/>
      <c r="DZ1793" s="18"/>
      <c r="EA1793" s="18"/>
      <c r="EB1793" s="18"/>
      <c r="EC1793" s="18"/>
      <c r="ED1793" s="18"/>
      <c r="EE1793" s="18"/>
      <c r="EF1793" s="18"/>
      <c r="EG1793" s="18"/>
      <c r="EH1793" s="18"/>
      <c r="EI1793" s="18"/>
      <c r="EJ1793" s="18"/>
      <c r="EK1793" s="18"/>
      <c r="EL1793" s="18"/>
      <c r="EM1793" s="18"/>
      <c r="EN1793" s="18"/>
      <c r="EO1793" s="18"/>
      <c r="EP1793" s="18"/>
      <c r="EQ1793" s="18"/>
      <c r="ER1793" s="18"/>
      <c r="ES1793" s="18"/>
      <c r="ET1793" s="18"/>
      <c r="EU1793" s="18"/>
      <c r="EV1793" s="18"/>
      <c r="EW1793" s="18"/>
      <c r="EX1793" s="18"/>
      <c r="EY1793" s="18"/>
      <c r="EZ1793" s="18"/>
      <c r="FA1793" s="18"/>
      <c r="FB1793" s="18"/>
      <c r="FC1793" s="18"/>
      <c r="FD1793" s="18"/>
      <c r="FE1793" s="18"/>
      <c r="FF1793" s="18"/>
      <c r="FG1793" s="18"/>
      <c r="FH1793" s="18"/>
      <c r="FI1793" s="18"/>
      <c r="FJ1793" s="18"/>
      <c r="FK1793" s="18"/>
      <c r="FL1793" s="18"/>
      <c r="FM1793" s="18"/>
      <c r="FN1793" s="18"/>
      <c r="FO1793" s="18"/>
      <c r="FP1793" s="18"/>
      <c r="FQ1793" s="18"/>
      <c r="FR1793" s="18"/>
      <c r="FS1793" s="18"/>
      <c r="FT1793" s="18"/>
      <c r="FU1793" s="18"/>
      <c r="FV1793" s="18"/>
      <c r="FW1793" s="18"/>
      <c r="FX1793" s="18"/>
      <c r="FY1793" s="18"/>
      <c r="FZ1793" s="18"/>
      <c r="GA1793" s="18"/>
      <c r="GB1793" s="18"/>
      <c r="GC1793" s="18"/>
      <c r="GD1793" s="18"/>
      <c r="GE1793" s="18"/>
      <c r="GF1793" s="18"/>
      <c r="GG1793" s="18"/>
      <c r="GH1793" s="18"/>
      <c r="GI1793" s="18"/>
      <c r="GJ1793" s="18"/>
      <c r="GK1793" s="18"/>
      <c r="GL1793" s="18"/>
      <c r="GM1793" s="18"/>
      <c r="GN1793" s="18"/>
      <c r="GO1793" s="18"/>
      <c r="GP1793" s="18"/>
      <c r="GQ1793" s="18"/>
      <c r="GR1793" s="18"/>
      <c r="GS1793" s="18"/>
      <c r="GT1793" s="18"/>
      <c r="GU1793" s="18"/>
      <c r="GV1793" s="18"/>
      <c r="GW1793" s="18"/>
      <c r="GX1793" s="18"/>
      <c r="GY1793" s="18"/>
      <c r="GZ1793" s="18"/>
      <c r="HA1793" s="18"/>
      <c r="HB1793" s="18"/>
      <c r="HC1793" s="18"/>
      <c r="HD1793" s="18"/>
      <c r="HE1793" s="18"/>
      <c r="HF1793" s="18"/>
      <c r="HG1793" s="18"/>
      <c r="HH1793" s="18"/>
      <c r="HI1793" s="18"/>
      <c r="HJ1793" s="18"/>
      <c r="HK1793" s="18"/>
      <c r="HL1793" s="18"/>
      <c r="HM1793" s="18"/>
      <c r="HN1793" s="18"/>
      <c r="HO1793" s="18"/>
      <c r="HP1793" s="18"/>
      <c r="HQ1793" s="18"/>
      <c r="HR1793" s="18"/>
      <c r="HS1793" s="18"/>
      <c r="HT1793" s="18"/>
      <c r="HU1793" s="18"/>
      <c r="HV1793" s="18"/>
      <c r="HW1793" s="18"/>
      <c r="HX1793" s="18"/>
      <c r="HY1793" s="18"/>
      <c r="HZ1793" s="18"/>
      <c r="IA1793" s="18"/>
      <c r="IB1793" s="18"/>
      <c r="IC1793" s="18"/>
      <c r="ID1793" s="18"/>
      <c r="IE1793" s="18"/>
      <c r="IF1793" s="18"/>
      <c r="IG1793" s="18"/>
      <c r="IH1793" s="18"/>
      <c r="II1793" s="18"/>
      <c r="IJ1793" s="18"/>
      <c r="IK1793" s="18"/>
      <c r="IL1793" s="18"/>
      <c r="IM1793" s="18"/>
      <c r="IN1793" s="18"/>
      <c r="IO1793" s="18"/>
      <c r="IP1793" s="18"/>
      <c r="IQ1793" s="18"/>
      <c r="IR1793" s="18"/>
      <c r="IS1793" s="18"/>
      <c r="IT1793" s="18"/>
      <c r="IU1793" s="18"/>
      <c r="IV1793" s="18"/>
      <c r="IW1793" s="18"/>
      <c r="IX1793" s="18"/>
      <c r="IY1793" s="18"/>
      <c r="IZ1793" s="18"/>
      <c r="JA1793" s="18"/>
      <c r="JB1793" s="18"/>
      <c r="JC1793" s="18"/>
      <c r="JD1793" s="18"/>
      <c r="JE1793" s="18"/>
      <c r="JF1793" s="18"/>
      <c r="JG1793" s="18"/>
      <c r="JH1793" s="18"/>
      <c r="JI1793" s="18"/>
      <c r="JJ1793" s="18"/>
      <c r="JK1793" s="18"/>
      <c r="JL1793" s="18"/>
      <c r="JM1793" s="18"/>
      <c r="JN1793" s="18"/>
      <c r="JO1793" s="18"/>
      <c r="JP1793" s="18"/>
      <c r="JQ1793" s="18"/>
      <c r="JR1793" s="18"/>
      <c r="JS1793" s="18"/>
      <c r="JT1793" s="18"/>
      <c r="JU1793" s="18"/>
      <c r="JV1793" s="18"/>
      <c r="JW1793" s="18"/>
      <c r="JX1793" s="18"/>
      <c r="JY1793" s="18"/>
      <c r="JZ1793" s="18"/>
      <c r="KA1793" s="18"/>
      <c r="KB1793" s="18"/>
      <c r="KC1793" s="18"/>
      <c r="KD1793" s="18"/>
      <c r="KE1793" s="18"/>
      <c r="KF1793" s="18"/>
      <c r="KG1793" s="18"/>
      <c r="KH1793" s="18"/>
      <c r="KI1793" s="18"/>
      <c r="KJ1793" s="18"/>
      <c r="KK1793" s="18"/>
      <c r="KL1793" s="18"/>
      <c r="KM1793" s="18"/>
      <c r="KN1793" s="18"/>
      <c r="KO1793" s="18"/>
      <c r="KP1793" s="18"/>
      <c r="KQ1793" s="18"/>
      <c r="KR1793" s="18"/>
      <c r="KS1793" s="18"/>
      <c r="KT1793" s="18"/>
      <c r="KU1793" s="18"/>
      <c r="KV1793" s="18"/>
      <c r="KW1793" s="18"/>
      <c r="KX1793" s="18"/>
      <c r="KY1793" s="18"/>
      <c r="KZ1793" s="18"/>
      <c r="LA1793" s="18"/>
      <c r="LB1793" s="18"/>
      <c r="LC1793" s="18"/>
      <c r="LD1793" s="18"/>
      <c r="LE1793" s="18"/>
      <c r="LF1793" s="18"/>
      <c r="LG1793" s="18"/>
      <c r="LH1793" s="18"/>
      <c r="LI1793" s="18"/>
      <c r="LJ1793" s="18"/>
      <c r="LK1793" s="18"/>
      <c r="LL1793" s="18"/>
      <c r="LM1793" s="18"/>
      <c r="LN1793" s="18"/>
      <c r="LO1793" s="18"/>
      <c r="LP1793" s="18"/>
      <c r="LQ1793" s="18"/>
      <c r="LR1793" s="18"/>
      <c r="LS1793" s="18"/>
      <c r="LT1793" s="18"/>
      <c r="LU1793" s="18"/>
      <c r="LV1793" s="18"/>
      <c r="LW1793" s="18"/>
      <c r="LX1793" s="18"/>
      <c r="LY1793" s="18"/>
      <c r="LZ1793" s="18"/>
      <c r="MA1793" s="18"/>
      <c r="MB1793" s="18"/>
      <c r="MC1793" s="18"/>
      <c r="MD1793" s="18"/>
      <c r="ME1793" s="18"/>
      <c r="MF1793" s="18"/>
      <c r="MG1793" s="18"/>
      <c r="MH1793" s="18"/>
      <c r="MI1793" s="18"/>
      <c r="MJ1793" s="18"/>
      <c r="MK1793" s="18"/>
      <c r="ML1793" s="18"/>
      <c r="MM1793" s="18"/>
      <c r="MN1793" s="18"/>
      <c r="MO1793" s="18"/>
      <c r="MP1793" s="18"/>
      <c r="MQ1793" s="18"/>
      <c r="MR1793" s="18"/>
      <c r="MS1793" s="18"/>
      <c r="MT1793" s="18"/>
      <c r="MU1793" s="18"/>
      <c r="MV1793" s="18"/>
      <c r="MW1793" s="18"/>
      <c r="MX1793" s="18"/>
      <c r="MY1793" s="18"/>
      <c r="MZ1793" s="18"/>
      <c r="NA1793" s="18"/>
      <c r="NB1793" s="18"/>
      <c r="NC1793" s="18"/>
      <c r="ND1793" s="18"/>
      <c r="NE1793" s="18"/>
      <c r="NF1793" s="18"/>
      <c r="NG1793" s="18"/>
      <c r="NH1793" s="18"/>
      <c r="NI1793" s="18"/>
      <c r="NJ1793" s="18"/>
      <c r="NK1793" s="18"/>
      <c r="NL1793" s="18"/>
      <c r="NM1793" s="18"/>
      <c r="NN1793" s="18"/>
      <c r="NO1793" s="18"/>
      <c r="NP1793" s="18"/>
      <c r="NQ1793" s="18"/>
      <c r="NR1793" s="18"/>
      <c r="NS1793" s="18"/>
      <c r="NT1793" s="18"/>
      <c r="NU1793" s="18"/>
      <c r="NV1793" s="18"/>
      <c r="NW1793" s="18"/>
      <c r="NX1793" s="18"/>
      <c r="NY1793" s="18"/>
      <c r="NZ1793" s="18"/>
      <c r="OA1793" s="18"/>
      <c r="OB1793" s="18"/>
      <c r="OC1793" s="18"/>
      <c r="OD1793" s="18"/>
      <c r="OE1793" s="18"/>
      <c r="OF1793" s="18"/>
      <c r="OG1793" s="18"/>
      <c r="OH1793" s="18"/>
      <c r="OI1793" s="18"/>
      <c r="OJ1793" s="18"/>
      <c r="OK1793" s="18"/>
      <c r="OL1793" s="18"/>
      <c r="OM1793" s="18"/>
      <c r="ON1793" s="18"/>
      <c r="OO1793" s="18"/>
      <c r="OP1793" s="18"/>
      <c r="OQ1793" s="18"/>
      <c r="OR1793" s="18"/>
      <c r="OS1793" s="18"/>
      <c r="OT1793" s="18"/>
      <c r="OU1793" s="18"/>
      <c r="OV1793" s="18"/>
      <c r="OW1793" s="18"/>
      <c r="OX1793" s="18"/>
      <c r="OY1793" s="18"/>
      <c r="OZ1793" s="18"/>
      <c r="PA1793" s="18"/>
      <c r="PB1793" s="18"/>
      <c r="PC1793" s="18"/>
      <c r="PD1793" s="18"/>
      <c r="PE1793" s="18"/>
      <c r="PF1793" s="18"/>
      <c r="PG1793" s="18"/>
      <c r="PH1793" s="18"/>
      <c r="PI1793" s="18"/>
      <c r="PJ1793" s="18"/>
      <c r="PK1793" s="18"/>
      <c r="PL1793" s="18"/>
      <c r="PM1793" s="18"/>
      <c r="PN1793" s="18"/>
      <c r="PO1793" s="18"/>
      <c r="PP1793" s="18"/>
      <c r="PQ1793" s="18"/>
      <c r="PR1793" s="18"/>
      <c r="PS1793" s="18"/>
      <c r="PT1793" s="18"/>
      <c r="PU1793" s="18"/>
      <c r="PV1793" s="18"/>
      <c r="PW1793" s="18"/>
      <c r="PX1793" s="18"/>
      <c r="PY1793" s="18"/>
      <c r="PZ1793" s="18"/>
      <c r="QA1793" s="18"/>
      <c r="QB1793" s="18"/>
      <c r="QC1793" s="18"/>
      <c r="QD1793" s="18"/>
      <c r="QE1793" s="18"/>
      <c r="QF1793" s="18"/>
      <c r="QG1793" s="18"/>
      <c r="QH1793" s="18"/>
      <c r="QI1793" s="18"/>
      <c r="QJ1793" s="18"/>
      <c r="QK1793" s="18"/>
      <c r="QL1793" s="18"/>
      <c r="QM1793" s="18"/>
      <c r="QN1793" s="18"/>
      <c r="QO1793" s="18"/>
      <c r="QP1793" s="18"/>
      <c r="QQ1793" s="18"/>
      <c r="QR1793" s="18"/>
      <c r="QS1793" s="18"/>
      <c r="QT1793" s="18"/>
      <c r="QU1793" s="18"/>
      <c r="QV1793" s="18"/>
      <c r="QW1793" s="18"/>
      <c r="QX1793" s="18"/>
      <c r="QY1793" s="18"/>
      <c r="QZ1793" s="18"/>
      <c r="RA1793" s="18"/>
      <c r="RB1793" s="18"/>
      <c r="RC1793" s="18"/>
      <c r="RD1793" s="18"/>
      <c r="RE1793" s="18"/>
      <c r="RF1793" s="18"/>
      <c r="RG1793" s="18"/>
      <c r="RH1793" s="18"/>
      <c r="RI1793" s="18"/>
      <c r="RJ1793" s="18"/>
      <c r="RK1793" s="18"/>
      <c r="RL1793" s="18"/>
      <c r="RM1793" s="18"/>
      <c r="RN1793" s="18"/>
      <c r="RO1793" s="18"/>
      <c r="RP1793" s="18"/>
      <c r="RQ1793" s="18"/>
      <c r="RR1793" s="18"/>
      <c r="RS1793" s="18"/>
      <c r="RT1793" s="18"/>
      <c r="RU1793" s="18"/>
      <c r="RV1793" s="18"/>
      <c r="RW1793" s="18"/>
      <c r="RX1793" s="18"/>
      <c r="RY1793" s="18"/>
      <c r="RZ1793" s="18"/>
      <c r="SA1793" s="18"/>
      <c r="SB1793" s="18"/>
      <c r="SC1793" s="18"/>
      <c r="SD1793" s="18"/>
      <c r="SE1793" s="18"/>
      <c r="SF1793" s="18"/>
      <c r="SG1793" s="18"/>
      <c r="SH1793" s="18"/>
      <c r="SI1793" s="18"/>
      <c r="SJ1793" s="18"/>
      <c r="SK1793" s="18"/>
      <c r="SL1793" s="18"/>
      <c r="SM1793" s="18"/>
      <c r="SN1793" s="18"/>
      <c r="SO1793" s="18"/>
      <c r="SP1793" s="18"/>
      <c r="SQ1793" s="18"/>
      <c r="SR1793" s="18"/>
      <c r="SS1793" s="18"/>
      <c r="ST1793" s="18"/>
      <c r="SU1793" s="18"/>
      <c r="SV1793" s="18"/>
      <c r="SW1793" s="18"/>
      <c r="SX1793" s="18"/>
      <c r="SY1793" s="18"/>
      <c r="SZ1793" s="18"/>
      <c r="TA1793" s="18"/>
      <c r="TB1793" s="18"/>
      <c r="TC1793" s="18"/>
      <c r="TD1793" s="18"/>
      <c r="TE1793" s="18"/>
      <c r="TF1793" s="18"/>
      <c r="TG1793" s="18"/>
      <c r="TH1793" s="18"/>
      <c r="TI1793" s="18"/>
      <c r="TJ1793" s="18"/>
      <c r="TK1793" s="18"/>
      <c r="TL1793" s="18"/>
      <c r="TM1793" s="18"/>
      <c r="TN1793" s="18"/>
      <c r="TO1793" s="18"/>
      <c r="TP1793" s="18"/>
      <c r="TQ1793" s="18"/>
      <c r="TR1793" s="18"/>
      <c r="TS1793" s="18"/>
      <c r="TT1793" s="18"/>
      <c r="TU1793" s="18"/>
      <c r="TV1793" s="18"/>
      <c r="TW1793" s="18"/>
      <c r="TX1793" s="18"/>
      <c r="TY1793" s="18"/>
      <c r="TZ1793" s="18"/>
      <c r="UA1793" s="18"/>
      <c r="UB1793" s="18"/>
      <c r="UC1793" s="18"/>
      <c r="UD1793" s="18"/>
      <c r="UE1793" s="18"/>
      <c r="UF1793" s="18"/>
      <c r="UG1793" s="18"/>
      <c r="UH1793" s="18"/>
      <c r="UI1793" s="18"/>
      <c r="UJ1793" s="18"/>
      <c r="UK1793" s="18"/>
      <c r="UL1793" s="18"/>
      <c r="UM1793" s="18"/>
      <c r="UN1793" s="18"/>
      <c r="UO1793" s="18"/>
      <c r="UP1793" s="18"/>
      <c r="UQ1793" s="18"/>
      <c r="UR1793" s="18"/>
      <c r="US1793" s="18"/>
      <c r="UT1793" s="18"/>
      <c r="UU1793" s="18"/>
      <c r="UV1793" s="18"/>
      <c r="UW1793" s="18"/>
      <c r="UX1793" s="18"/>
      <c r="UY1793" s="18"/>
      <c r="UZ1793" s="18"/>
      <c r="VA1793" s="18"/>
      <c r="VB1793" s="18"/>
      <c r="VC1793" s="18"/>
      <c r="VD1793" s="18"/>
      <c r="VE1793" s="18"/>
      <c r="VF1793" s="18"/>
      <c r="VG1793" s="18"/>
      <c r="VH1793" s="18"/>
      <c r="VI1793" s="18"/>
      <c r="VJ1793" s="18"/>
      <c r="VK1793" s="18"/>
      <c r="VL1793" s="18"/>
      <c r="VM1793" s="18"/>
      <c r="VN1793" s="18"/>
      <c r="VO1793" s="18"/>
      <c r="VP1793" s="18"/>
      <c r="VQ1793" s="18"/>
      <c r="VR1793" s="18"/>
      <c r="VS1793" s="18"/>
      <c r="VT1793" s="18"/>
      <c r="VU1793" s="18"/>
      <c r="VV1793" s="18"/>
      <c r="VW1793" s="18"/>
      <c r="VX1793" s="18"/>
      <c r="VY1793" s="18"/>
      <c r="VZ1793" s="18"/>
      <c r="WA1793" s="18"/>
      <c r="WB1793" s="18"/>
      <c r="WC1793" s="18"/>
      <c r="WD1793" s="18"/>
      <c r="WE1793" s="18"/>
      <c r="WF1793" s="18"/>
      <c r="WG1793" s="18"/>
      <c r="WH1793" s="18"/>
      <c r="WI1793" s="18"/>
      <c r="WJ1793" s="18"/>
      <c r="WK1793" s="18"/>
      <c r="WL1793" s="18"/>
      <c r="WM1793" s="18"/>
      <c r="WN1793" s="18"/>
      <c r="WO1793" s="18"/>
      <c r="WP1793" s="18"/>
      <c r="WQ1793" s="18"/>
      <c r="WR1793" s="18"/>
      <c r="WS1793" s="18"/>
      <c r="WT1793" s="18"/>
      <c r="WU1793" s="18"/>
      <c r="WV1793" s="18"/>
      <c r="WW1793" s="18"/>
      <c r="WX1793" s="18"/>
      <c r="WY1793" s="18"/>
      <c r="WZ1793" s="18"/>
      <c r="XA1793" s="18"/>
      <c r="XB1793" s="18"/>
      <c r="XC1793" s="18"/>
      <c r="XD1793" s="18"/>
      <c r="XE1793" s="18"/>
      <c r="XF1793" s="18"/>
      <c r="XG1793" s="18"/>
      <c r="XH1793" s="18"/>
      <c r="XI1793" s="18"/>
      <c r="XJ1793" s="18"/>
      <c r="XK1793" s="18"/>
      <c r="XL1793" s="18"/>
      <c r="XM1793" s="18"/>
      <c r="XN1793" s="18"/>
      <c r="XO1793" s="18"/>
      <c r="XP1793" s="18"/>
      <c r="XQ1793" s="18"/>
      <c r="XR1793" s="18"/>
      <c r="XS1793" s="18"/>
      <c r="XT1793" s="18"/>
      <c r="XU1793" s="18"/>
      <c r="XV1793" s="18"/>
      <c r="XW1793" s="18"/>
      <c r="XX1793" s="18"/>
      <c r="XY1793" s="18"/>
      <c r="XZ1793" s="18"/>
      <c r="YA1793" s="18"/>
      <c r="YB1793" s="18"/>
      <c r="YC1793" s="18"/>
      <c r="YD1793" s="18"/>
      <c r="YE1793" s="18"/>
      <c r="YF1793" s="18"/>
      <c r="YG1793" s="18"/>
      <c r="YH1793" s="18"/>
      <c r="YI1793" s="18"/>
      <c r="YJ1793" s="18"/>
      <c r="YK1793" s="18"/>
      <c r="YL1793" s="18"/>
      <c r="YM1793" s="18"/>
      <c r="YN1793" s="18"/>
      <c r="YO1793" s="18"/>
      <c r="YP1793" s="18"/>
      <c r="YQ1793" s="18"/>
      <c r="YR1793" s="18"/>
      <c r="YS1793" s="18"/>
      <c r="YT1793" s="18"/>
      <c r="YU1793" s="18"/>
      <c r="YV1793" s="18"/>
      <c r="YW1793" s="18"/>
      <c r="YX1793" s="18"/>
      <c r="YY1793" s="18"/>
      <c r="YZ1793" s="18"/>
      <c r="ZA1793" s="18"/>
      <c r="ZB1793" s="18"/>
      <c r="ZC1793" s="18"/>
      <c r="ZD1793" s="18"/>
      <c r="ZE1793" s="18"/>
      <c r="ZF1793" s="18"/>
      <c r="ZG1793" s="18"/>
      <c r="ZH1793" s="18"/>
      <c r="ZI1793" s="18"/>
      <c r="ZJ1793" s="18"/>
      <c r="ZK1793" s="18"/>
      <c r="ZL1793" s="18"/>
      <c r="ZM1793" s="18"/>
      <c r="ZN1793" s="18"/>
      <c r="ZO1793" s="18"/>
      <c r="ZP1793" s="18"/>
      <c r="ZQ1793" s="18"/>
      <c r="ZR1793" s="18"/>
      <c r="ZS1793" s="18"/>
      <c r="ZT1793" s="18"/>
      <c r="ZU1793" s="18"/>
      <c r="ZV1793" s="18"/>
      <c r="ZW1793" s="18"/>
      <c r="ZX1793" s="18"/>
      <c r="ZY1793" s="18"/>
      <c r="ZZ1793" s="18"/>
      <c r="AAA1793" s="18"/>
      <c r="AAB1793" s="18"/>
      <c r="AAC1793" s="18"/>
      <c r="AAD1793" s="18"/>
      <c r="AAE1793" s="18"/>
      <c r="AAF1793" s="18"/>
      <c r="AAG1793" s="18"/>
      <c r="AAH1793" s="18"/>
      <c r="AAI1793" s="18"/>
      <c r="AAJ1793" s="18"/>
      <c r="AAK1793" s="18"/>
      <c r="AAL1793" s="18"/>
      <c r="AAM1793" s="18"/>
      <c r="AAN1793" s="18"/>
      <c r="AAO1793" s="18"/>
      <c r="AAP1793" s="18"/>
      <c r="AAQ1793" s="18"/>
      <c r="AAR1793" s="18"/>
      <c r="AAS1793" s="18"/>
      <c r="AAT1793" s="18"/>
      <c r="AAU1793" s="18"/>
      <c r="AAV1793" s="18"/>
      <c r="AAW1793" s="18"/>
      <c r="AAX1793" s="18"/>
      <c r="AAY1793" s="18"/>
      <c r="AAZ1793" s="18"/>
      <c r="ABA1793" s="18"/>
      <c r="ABB1793" s="18"/>
      <c r="ABC1793" s="18"/>
      <c r="ABD1793" s="18"/>
      <c r="ABE1793" s="18"/>
      <c r="ABF1793" s="18"/>
      <c r="ABG1793" s="18"/>
      <c r="ABH1793" s="18"/>
      <c r="ABI1793" s="18"/>
      <c r="ABJ1793" s="18"/>
      <c r="ABK1793" s="18"/>
      <c r="ABL1793" s="18"/>
      <c r="ABM1793" s="18"/>
      <c r="ABN1793" s="18"/>
      <c r="ABO1793" s="18"/>
      <c r="ABP1793" s="18"/>
      <c r="ABQ1793" s="18"/>
      <c r="ABR1793" s="18"/>
      <c r="ABS1793" s="18"/>
      <c r="ABT1793" s="18"/>
      <c r="ABU1793" s="18"/>
      <c r="ABV1793" s="18"/>
      <c r="ABW1793" s="18"/>
      <c r="ABX1793" s="18"/>
      <c r="ABY1793" s="18"/>
      <c r="ABZ1793" s="18"/>
      <c r="ACA1793" s="18"/>
      <c r="ACB1793" s="18"/>
      <c r="ACC1793" s="18"/>
      <c r="ACD1793" s="18"/>
      <c r="ACE1793" s="18"/>
      <c r="ACF1793" s="18"/>
      <c r="ACG1793" s="18"/>
      <c r="ACH1793" s="18"/>
      <c r="ACI1793" s="18"/>
      <c r="ACJ1793" s="18"/>
      <c r="ACK1793" s="18"/>
      <c r="ACL1793" s="18"/>
      <c r="ACM1793" s="18"/>
      <c r="ACN1793" s="18"/>
      <c r="ACO1793" s="18"/>
      <c r="ACP1793" s="18"/>
      <c r="ACQ1793" s="18"/>
      <c r="ACR1793" s="18"/>
      <c r="ACS1793" s="18"/>
      <c r="ACT1793" s="18"/>
      <c r="ACU1793" s="18"/>
      <c r="ACV1793" s="18"/>
      <c r="ACW1793" s="18"/>
      <c r="ACX1793" s="18"/>
      <c r="ACY1793" s="18"/>
      <c r="ACZ1793" s="18"/>
      <c r="ADA1793" s="18"/>
      <c r="ADB1793" s="18"/>
      <c r="ADC1793" s="18"/>
      <c r="ADD1793" s="18"/>
      <c r="ADE1793" s="18"/>
      <c r="ADF1793" s="18"/>
      <c r="ADG1793" s="18"/>
      <c r="ADH1793" s="18"/>
      <c r="ADI1793" s="18"/>
      <c r="ADJ1793" s="18"/>
      <c r="ADK1793" s="18"/>
      <c r="ADL1793" s="18"/>
      <c r="ADM1793" s="18"/>
      <c r="ADN1793" s="18"/>
      <c r="ADO1793" s="18"/>
      <c r="ADP1793" s="18"/>
      <c r="ADQ1793" s="18"/>
      <c r="ADR1793" s="18"/>
      <c r="ADS1793" s="18"/>
      <c r="ADT1793" s="18"/>
      <c r="ADU1793" s="18"/>
      <c r="ADV1793" s="18"/>
      <c r="ADW1793" s="18"/>
      <c r="ADX1793" s="18"/>
      <c r="ADY1793" s="18"/>
      <c r="ADZ1793" s="18"/>
      <c r="AEA1793" s="18"/>
      <c r="AEB1793" s="18"/>
      <c r="AEC1793" s="18"/>
      <c r="AED1793" s="18"/>
      <c r="AEE1793" s="18"/>
      <c r="AEF1793" s="18"/>
      <c r="AEG1793" s="18"/>
      <c r="AEH1793" s="18"/>
      <c r="AEI1793" s="18"/>
      <c r="AEJ1793" s="18"/>
      <c r="AEK1793" s="18"/>
      <c r="AEL1793" s="18"/>
      <c r="AEM1793" s="18"/>
      <c r="AEN1793" s="18"/>
      <c r="AEO1793" s="18"/>
      <c r="AEP1793" s="18"/>
      <c r="AEQ1793" s="18"/>
      <c r="AER1793" s="18"/>
      <c r="AES1793" s="18"/>
      <c r="AET1793" s="18"/>
      <c r="AEU1793" s="18"/>
      <c r="AEV1793" s="18"/>
      <c r="AEW1793" s="18"/>
      <c r="AEX1793" s="18"/>
      <c r="AEY1793" s="18"/>
      <c r="AEZ1793" s="18"/>
      <c r="AFA1793" s="18"/>
      <c r="AFB1793" s="18"/>
      <c r="AFC1793" s="18"/>
      <c r="AFD1793" s="18"/>
      <c r="AFE1793" s="18"/>
      <c r="AFF1793" s="18"/>
      <c r="AFG1793" s="18"/>
      <c r="AFH1793" s="18"/>
      <c r="AFI1793" s="18"/>
      <c r="AFJ1793" s="18"/>
      <c r="AFK1793" s="18"/>
      <c r="AFL1793" s="18"/>
      <c r="AFM1793" s="18"/>
      <c r="AFN1793" s="18"/>
      <c r="AFO1793" s="18"/>
      <c r="AFP1793" s="18"/>
      <c r="AFQ1793" s="18"/>
      <c r="AFR1793" s="18"/>
      <c r="AFS1793" s="18"/>
      <c r="AFT1793" s="18"/>
      <c r="AFU1793" s="18"/>
      <c r="AFV1793" s="18"/>
      <c r="AFW1793" s="18"/>
      <c r="AFX1793" s="18"/>
      <c r="AFY1793" s="18"/>
      <c r="AFZ1793" s="18"/>
      <c r="AGA1793" s="18"/>
      <c r="AGB1793" s="18"/>
      <c r="AGC1793" s="18"/>
      <c r="AGD1793" s="18"/>
      <c r="AGE1793" s="18"/>
      <c r="AGF1793" s="18"/>
      <c r="AGG1793" s="18"/>
      <c r="AGH1793" s="18"/>
      <c r="AGI1793" s="18"/>
      <c r="AGJ1793" s="18"/>
      <c r="AGK1793" s="18"/>
      <c r="AGL1793" s="18"/>
      <c r="AGM1793" s="18"/>
      <c r="AGN1793" s="18"/>
      <c r="AGO1793" s="18"/>
      <c r="AGP1793" s="18"/>
      <c r="AGQ1793" s="18"/>
      <c r="AGR1793" s="18"/>
      <c r="AGS1793" s="18"/>
      <c r="AGT1793" s="18"/>
      <c r="AGU1793" s="18"/>
      <c r="AGV1793" s="18"/>
      <c r="AGW1793" s="18"/>
      <c r="AGX1793" s="18"/>
      <c r="AGY1793" s="18"/>
      <c r="AGZ1793" s="18"/>
      <c r="AHA1793" s="18"/>
      <c r="AHB1793" s="18"/>
      <c r="AHC1793" s="18"/>
      <c r="AHD1793" s="18"/>
      <c r="AHE1793" s="18"/>
      <c r="AHF1793" s="18"/>
      <c r="AHG1793" s="18"/>
      <c r="AHH1793" s="18"/>
      <c r="AHI1793" s="18"/>
      <c r="AHJ1793" s="18"/>
      <c r="AHK1793" s="18"/>
      <c r="AHL1793" s="18"/>
      <c r="AHM1793" s="18"/>
      <c r="AHN1793" s="18"/>
      <c r="AHO1793" s="18"/>
      <c r="AHP1793" s="18"/>
      <c r="AHQ1793" s="18"/>
      <c r="AHR1793" s="18"/>
      <c r="AHS1793" s="18"/>
      <c r="AHT1793" s="18"/>
      <c r="AHU1793" s="18"/>
      <c r="AHV1793" s="18"/>
      <c r="AHW1793" s="18"/>
      <c r="AHX1793" s="18"/>
      <c r="AHY1793" s="18"/>
      <c r="AHZ1793" s="18"/>
      <c r="AIA1793" s="18"/>
      <c r="AIB1793" s="18"/>
      <c r="AIC1793" s="18"/>
      <c r="AID1793" s="18"/>
      <c r="AIE1793" s="18"/>
      <c r="AIF1793" s="18"/>
      <c r="AIG1793" s="18"/>
      <c r="AIH1793" s="18"/>
      <c r="AII1793" s="18"/>
      <c r="AIJ1793" s="18"/>
      <c r="AIK1793" s="18"/>
      <c r="AIL1793" s="18"/>
      <c r="AIM1793" s="18"/>
      <c r="AIN1793" s="18"/>
      <c r="AIO1793" s="18"/>
      <c r="AIP1793" s="18"/>
      <c r="AIQ1793" s="18"/>
      <c r="AIR1793" s="18"/>
      <c r="AIS1793" s="18"/>
      <c r="AIT1793" s="18"/>
      <c r="AIU1793" s="18"/>
      <c r="AIV1793" s="18"/>
      <c r="AIW1793" s="18"/>
      <c r="AIX1793" s="18"/>
      <c r="AIY1793" s="18"/>
      <c r="AIZ1793" s="18"/>
      <c r="AJA1793" s="18"/>
      <c r="AJB1793" s="18"/>
      <c r="AJC1793" s="18"/>
      <c r="AJD1793" s="18"/>
      <c r="AJE1793" s="18"/>
      <c r="AJF1793" s="18"/>
      <c r="AJG1793" s="18"/>
      <c r="AJH1793" s="18"/>
      <c r="AJI1793" s="18"/>
      <c r="AJJ1793" s="18"/>
      <c r="AJK1793" s="18"/>
      <c r="AJL1793" s="18"/>
      <c r="AJM1793" s="18"/>
      <c r="AJN1793" s="18"/>
      <c r="AJO1793" s="18"/>
      <c r="AJP1793" s="18"/>
      <c r="AJQ1793" s="18"/>
      <c r="AJR1793" s="18"/>
      <c r="AJS1793" s="18"/>
      <c r="AJT1793" s="18"/>
      <c r="AJU1793" s="18"/>
      <c r="AJV1793" s="18"/>
      <c r="AJW1793" s="18"/>
      <c r="AJX1793" s="18"/>
      <c r="AJY1793" s="18"/>
      <c r="AJZ1793" s="18"/>
      <c r="AKA1793" s="18"/>
      <c r="AKB1793" s="18"/>
      <c r="AKC1793" s="18"/>
      <c r="AKD1793" s="18"/>
      <c r="AKE1793" s="18"/>
      <c r="AKF1793" s="18"/>
      <c r="AKG1793" s="18"/>
      <c r="AKH1793" s="18"/>
      <c r="AKI1793" s="18"/>
      <c r="AKJ1793" s="18"/>
      <c r="AKK1793" s="18"/>
      <c r="AKL1793" s="18"/>
      <c r="AKM1793" s="18"/>
      <c r="AKN1793" s="18"/>
      <c r="AKO1793" s="18"/>
      <c r="AKP1793" s="18"/>
      <c r="AKQ1793" s="18"/>
      <c r="AKR1793" s="18"/>
      <c r="AKS1793" s="18"/>
      <c r="AKT1793" s="18"/>
      <c r="AKU1793" s="18"/>
      <c r="AKV1793" s="18"/>
      <c r="AKW1793" s="18"/>
      <c r="AKX1793" s="18"/>
      <c r="AKY1793" s="18"/>
      <c r="AKZ1793" s="18"/>
      <c r="ALA1793" s="18"/>
      <c r="ALB1793" s="18"/>
      <c r="ALC1793" s="18"/>
      <c r="ALD1793" s="18"/>
      <c r="ALE1793" s="18"/>
      <c r="ALF1793" s="18"/>
      <c r="ALG1793" s="18"/>
      <c r="ALH1793" s="18"/>
      <c r="ALI1793" s="18"/>
      <c r="ALJ1793" s="18"/>
      <c r="ALK1793" s="18"/>
      <c r="ALL1793" s="18"/>
      <c r="ALM1793" s="18"/>
      <c r="ALN1793" s="18"/>
      <c r="ALO1793" s="18"/>
      <c r="ALP1793" s="18"/>
      <c r="ALQ1793" s="18"/>
      <c r="ALR1793" s="18"/>
      <c r="ALS1793" s="18"/>
      <c r="ALT1793" s="18"/>
      <c r="ALU1793" s="18"/>
      <c r="ALV1793" s="18"/>
      <c r="ALW1793" s="18"/>
      <c r="ALX1793" s="18"/>
      <c r="ALY1793" s="18"/>
      <c r="ALZ1793" s="18"/>
      <c r="AMA1793" s="18"/>
      <c r="AMB1793" s="18"/>
      <c r="AMC1793" s="18"/>
      <c r="AMD1793" s="18"/>
      <c r="AME1793" s="18"/>
      <c r="AMF1793" s="18"/>
      <c r="AMG1793" s="18"/>
      <c r="AMH1793" s="18"/>
      <c r="AMI1793" s="18"/>
      <c r="AMJ1793" s="18"/>
      <c r="AMK1793" s="18"/>
      <c r="AML1793" s="18"/>
      <c r="AMM1793" s="18"/>
      <c r="AMN1793" s="18"/>
      <c r="AMO1793" s="18"/>
      <c r="AMP1793" s="18"/>
      <c r="AMQ1793" s="18"/>
      <c r="AMR1793" s="18"/>
      <c r="AMS1793" s="18"/>
      <c r="AMT1793" s="18"/>
      <c r="AMU1793" s="18"/>
      <c r="AMV1793" s="18"/>
      <c r="AMW1793" s="18"/>
      <c r="AMX1793" s="18"/>
      <c r="AMY1793" s="18"/>
      <c r="AMZ1793" s="18"/>
      <c r="ANA1793" s="18"/>
      <c r="ANB1793" s="18"/>
      <c r="ANC1793" s="18"/>
      <c r="AND1793" s="18"/>
      <c r="ANE1793" s="18"/>
      <c r="ANF1793" s="18"/>
      <c r="ANG1793" s="18"/>
      <c r="ANH1793" s="18"/>
      <c r="ANI1793" s="18"/>
      <c r="ANJ1793" s="18"/>
      <c r="ANK1793" s="18"/>
      <c r="ANL1793" s="18"/>
      <c r="ANM1793" s="18"/>
      <c r="ANN1793" s="18"/>
      <c r="ANO1793" s="18"/>
      <c r="ANP1793" s="18"/>
      <c r="ANQ1793" s="18"/>
      <c r="ANR1793" s="18"/>
      <c r="ANS1793" s="18"/>
      <c r="ANT1793" s="18"/>
      <c r="ANU1793" s="18"/>
      <c r="ANV1793" s="18"/>
      <c r="ANW1793" s="18"/>
      <c r="ANX1793" s="18"/>
      <c r="ANY1793" s="18"/>
      <c r="ANZ1793" s="18"/>
      <c r="AOA1793" s="18"/>
      <c r="AOB1793" s="18"/>
      <c r="AOC1793" s="18"/>
      <c r="AOD1793" s="18"/>
      <c r="AOE1793" s="18"/>
      <c r="AOF1793" s="18"/>
      <c r="AOG1793" s="18"/>
      <c r="AOH1793" s="18"/>
      <c r="AOI1793" s="18"/>
      <c r="AOJ1793" s="18"/>
      <c r="AOK1793" s="18"/>
      <c r="AOL1793" s="18"/>
      <c r="AOM1793" s="18"/>
      <c r="AON1793" s="18"/>
      <c r="AOO1793" s="18"/>
      <c r="AOP1793" s="18"/>
      <c r="AOQ1793" s="18"/>
      <c r="AOR1793" s="18"/>
      <c r="AOS1793" s="18"/>
      <c r="AOT1793" s="18"/>
      <c r="AOU1793" s="18"/>
      <c r="AOV1793" s="18"/>
      <c r="AOW1793" s="18"/>
      <c r="AOX1793" s="18"/>
      <c r="AOY1793" s="18"/>
      <c r="AOZ1793" s="18"/>
      <c r="APA1793" s="18"/>
      <c r="APB1793" s="18"/>
      <c r="APC1793" s="18"/>
      <c r="APD1793" s="18"/>
      <c r="APE1793" s="18"/>
      <c r="APF1793" s="18"/>
      <c r="APG1793" s="18"/>
      <c r="APH1793" s="18"/>
      <c r="API1793" s="18"/>
      <c r="APJ1793" s="18"/>
      <c r="APK1793" s="18"/>
      <c r="APL1793" s="18"/>
      <c r="APM1793" s="18"/>
      <c r="APN1793" s="18"/>
      <c r="APO1793" s="18"/>
      <c r="APP1793" s="18"/>
      <c r="APQ1793" s="18"/>
      <c r="APR1793" s="18"/>
      <c r="APS1793" s="18"/>
      <c r="APT1793" s="18"/>
      <c r="APU1793" s="18"/>
      <c r="APV1793" s="18"/>
      <c r="APW1793" s="18"/>
      <c r="APX1793" s="18"/>
      <c r="APY1793" s="18"/>
      <c r="APZ1793" s="18"/>
      <c r="AQA1793" s="18"/>
      <c r="AQB1793" s="18"/>
      <c r="AQC1793" s="18"/>
      <c r="AQD1793" s="18"/>
      <c r="AQE1793" s="18"/>
      <c r="AQF1793" s="18"/>
      <c r="AQG1793" s="18"/>
      <c r="AQH1793" s="18"/>
      <c r="AQI1793" s="18"/>
      <c r="AQJ1793" s="18"/>
      <c r="AQK1793" s="18"/>
      <c r="AQL1793" s="18"/>
      <c r="AQM1793" s="18"/>
      <c r="AQN1793" s="18"/>
      <c r="AQO1793" s="18"/>
      <c r="AQP1793" s="18"/>
      <c r="AQQ1793" s="18"/>
      <c r="AQR1793" s="18"/>
      <c r="AQS1793" s="18"/>
      <c r="AQT1793" s="18"/>
      <c r="AQU1793" s="18"/>
      <c r="AQV1793" s="18"/>
      <c r="AQW1793" s="18"/>
      <c r="AQX1793" s="18"/>
      <c r="AQY1793" s="18"/>
      <c r="AQZ1793" s="18"/>
      <c r="ARA1793" s="18"/>
      <c r="ARB1793" s="18"/>
      <c r="ARC1793" s="18"/>
      <c r="ARD1793" s="18"/>
      <c r="ARE1793" s="18"/>
      <c r="ARF1793" s="18"/>
      <c r="ARG1793" s="18"/>
      <c r="ARH1793" s="18"/>
      <c r="ARI1793" s="18"/>
      <c r="ARJ1793" s="18"/>
      <c r="ARK1793" s="18"/>
      <c r="ARL1793" s="18"/>
      <c r="ARM1793" s="18"/>
      <c r="ARN1793" s="18"/>
      <c r="ARO1793" s="18"/>
      <c r="ARP1793" s="18"/>
      <c r="ARQ1793" s="18"/>
      <c r="ARR1793" s="18"/>
      <c r="ARS1793" s="18"/>
      <c r="ART1793" s="18"/>
      <c r="ARU1793" s="18"/>
      <c r="ARV1793" s="18"/>
      <c r="ARW1793" s="18"/>
      <c r="ARX1793" s="18"/>
      <c r="ARY1793" s="18"/>
      <c r="ARZ1793" s="18"/>
      <c r="ASA1793" s="18"/>
      <c r="ASB1793" s="18"/>
      <c r="ASC1793" s="18"/>
      <c r="ASD1793" s="18"/>
      <c r="ASE1793" s="18"/>
      <c r="ASF1793" s="18"/>
      <c r="ASG1793" s="18"/>
      <c r="ASH1793" s="18"/>
      <c r="ASI1793" s="18"/>
      <c r="ASJ1793" s="18"/>
      <c r="ASK1793" s="18"/>
      <c r="ASL1793" s="18"/>
      <c r="ASM1793" s="18"/>
      <c r="ASN1793" s="18"/>
      <c r="ASO1793" s="18"/>
      <c r="ASP1793" s="18"/>
      <c r="ASQ1793" s="18"/>
      <c r="ASR1793" s="18"/>
      <c r="ASS1793" s="18"/>
      <c r="AST1793" s="18"/>
      <c r="ASU1793" s="18"/>
      <c r="ASV1793" s="18"/>
      <c r="ASW1793" s="18"/>
      <c r="ASX1793" s="18"/>
      <c r="ASY1793" s="18"/>
      <c r="ASZ1793" s="18"/>
      <c r="ATA1793" s="18"/>
      <c r="ATB1793" s="18"/>
      <c r="ATC1793" s="18"/>
      <c r="ATD1793" s="18"/>
      <c r="ATE1793" s="18"/>
      <c r="ATF1793" s="18"/>
      <c r="ATG1793" s="18"/>
      <c r="ATH1793" s="18"/>
      <c r="ATI1793" s="18"/>
      <c r="ATJ1793" s="18"/>
      <c r="ATK1793" s="18"/>
      <c r="ATL1793" s="18"/>
      <c r="ATM1793" s="18"/>
      <c r="ATN1793" s="18"/>
      <c r="ATO1793" s="18"/>
      <c r="ATP1793" s="18"/>
      <c r="ATQ1793" s="18"/>
      <c r="ATR1793" s="18"/>
      <c r="ATS1793" s="18"/>
      <c r="ATT1793" s="18"/>
      <c r="ATU1793" s="18"/>
      <c r="ATV1793" s="18"/>
      <c r="ATW1793" s="18"/>
      <c r="ATX1793" s="18"/>
      <c r="ATY1793" s="18"/>
      <c r="ATZ1793" s="18"/>
      <c r="AUA1793" s="18"/>
      <c r="AUB1793" s="18"/>
      <c r="AUC1793" s="18"/>
      <c r="AUD1793" s="18"/>
      <c r="AUE1793" s="18"/>
      <c r="AUF1793" s="18"/>
      <c r="AUG1793" s="18"/>
      <c r="AUH1793" s="18"/>
      <c r="AUI1793" s="18"/>
      <c r="AUJ1793" s="18"/>
      <c r="AUK1793" s="18"/>
      <c r="AUL1793" s="18"/>
      <c r="AUM1793" s="18"/>
      <c r="AUN1793" s="18"/>
      <c r="AUO1793" s="18"/>
      <c r="AUP1793" s="18"/>
      <c r="AUQ1793" s="18"/>
      <c r="AUR1793" s="18"/>
      <c r="AUS1793" s="18"/>
      <c r="AUT1793" s="18"/>
      <c r="AUU1793" s="18"/>
      <c r="AUV1793" s="18"/>
      <c r="AUW1793" s="18"/>
      <c r="AUX1793" s="18"/>
      <c r="AUY1793" s="18"/>
      <c r="AUZ1793" s="18"/>
      <c r="AVA1793" s="18"/>
      <c r="AVB1793" s="18"/>
      <c r="AVC1793" s="18"/>
      <c r="AVD1793" s="18"/>
      <c r="AVE1793" s="18"/>
      <c r="AVF1793" s="18"/>
      <c r="AVG1793" s="18"/>
      <c r="AVH1793" s="18"/>
      <c r="AVI1793" s="18"/>
      <c r="AVJ1793" s="18"/>
      <c r="AVK1793" s="18"/>
      <c r="AVL1793" s="18"/>
      <c r="AVM1793" s="18"/>
      <c r="AVN1793" s="18"/>
      <c r="AVO1793" s="18"/>
      <c r="AVP1793" s="18"/>
      <c r="AVQ1793" s="18"/>
      <c r="AVR1793" s="18"/>
      <c r="AVS1793" s="18"/>
      <c r="AVT1793" s="18"/>
      <c r="AVU1793" s="18"/>
      <c r="AVV1793" s="18"/>
      <c r="AVW1793" s="18"/>
      <c r="AVX1793" s="18"/>
      <c r="AVY1793" s="18"/>
      <c r="AVZ1793" s="18"/>
      <c r="AWA1793" s="18"/>
      <c r="AWB1793" s="18"/>
      <c r="AWC1793" s="18"/>
      <c r="AWD1793" s="18"/>
      <c r="AWE1793" s="18"/>
      <c r="AWF1793" s="18"/>
      <c r="AWG1793" s="18"/>
      <c r="AWH1793" s="18"/>
      <c r="AWI1793" s="18"/>
      <c r="AWJ1793" s="18"/>
      <c r="AWK1793" s="18"/>
      <c r="AWL1793" s="18"/>
      <c r="AWM1793" s="18"/>
      <c r="AWN1793" s="18"/>
      <c r="AWO1793" s="18"/>
      <c r="AWP1793" s="18"/>
      <c r="AWQ1793" s="18"/>
      <c r="AWR1793" s="18"/>
      <c r="AWS1793" s="18"/>
      <c r="AWT1793" s="18"/>
      <c r="AWU1793" s="18"/>
      <c r="AWV1793" s="18"/>
      <c r="AWW1793" s="18"/>
      <c r="AWX1793" s="18"/>
      <c r="AWY1793" s="18"/>
      <c r="AWZ1793" s="18"/>
      <c r="AXA1793" s="18"/>
      <c r="AXB1793" s="18"/>
      <c r="AXC1793" s="18"/>
      <c r="AXD1793" s="18"/>
      <c r="AXE1793" s="18"/>
      <c r="AXF1793" s="18"/>
      <c r="AXG1793" s="18"/>
      <c r="AXH1793" s="18"/>
      <c r="AXI1793" s="18"/>
      <c r="AXJ1793" s="18"/>
      <c r="AXK1793" s="18"/>
      <c r="AXL1793" s="18"/>
      <c r="AXM1793" s="18"/>
      <c r="AXN1793" s="18"/>
      <c r="AXO1793" s="18"/>
      <c r="AXP1793" s="18"/>
      <c r="AXQ1793" s="18"/>
      <c r="AXR1793" s="18"/>
      <c r="AXS1793" s="18"/>
      <c r="AXT1793" s="18"/>
      <c r="AXU1793" s="18"/>
      <c r="AXV1793" s="18"/>
      <c r="AXW1793" s="18"/>
      <c r="AXX1793" s="18"/>
      <c r="AXY1793" s="18"/>
      <c r="AXZ1793" s="18"/>
      <c r="AYA1793" s="18"/>
      <c r="AYB1793" s="18"/>
      <c r="AYC1793" s="18"/>
      <c r="AYD1793" s="18"/>
      <c r="AYE1793" s="18"/>
      <c r="AYF1793" s="18"/>
      <c r="AYG1793" s="18"/>
      <c r="AYH1793" s="18"/>
      <c r="AYI1793" s="18"/>
      <c r="AYJ1793" s="18"/>
      <c r="AYK1793" s="18"/>
      <c r="AYL1793" s="18"/>
      <c r="AYM1793" s="18"/>
      <c r="AYN1793" s="18"/>
      <c r="AYO1793" s="18"/>
      <c r="AYP1793" s="18"/>
      <c r="AYQ1793" s="18"/>
      <c r="AYR1793" s="18"/>
      <c r="AYS1793" s="18"/>
      <c r="AYT1793" s="18"/>
      <c r="AYU1793" s="18"/>
      <c r="AYV1793" s="18"/>
      <c r="AYW1793" s="18"/>
      <c r="AYX1793" s="18"/>
      <c r="AYY1793" s="18"/>
      <c r="AYZ1793" s="18"/>
      <c r="AZA1793" s="18"/>
      <c r="AZB1793" s="18"/>
      <c r="AZC1793" s="18"/>
      <c r="AZD1793" s="18"/>
      <c r="AZE1793" s="18"/>
      <c r="AZF1793" s="18"/>
      <c r="AZG1793" s="18"/>
      <c r="AZH1793" s="18"/>
      <c r="AZI1793" s="18"/>
      <c r="AZJ1793" s="18"/>
      <c r="AZK1793" s="18"/>
      <c r="AZL1793" s="18"/>
      <c r="AZM1793" s="18"/>
      <c r="AZN1793" s="18"/>
      <c r="AZO1793" s="18"/>
      <c r="AZP1793" s="18"/>
      <c r="AZQ1793" s="18"/>
      <c r="AZR1793" s="18"/>
      <c r="AZS1793" s="18"/>
      <c r="AZT1793" s="18"/>
      <c r="AZU1793" s="18"/>
      <c r="AZV1793" s="18"/>
      <c r="AZW1793" s="18"/>
      <c r="AZX1793" s="18"/>
      <c r="AZY1793" s="18"/>
      <c r="AZZ1793" s="18"/>
      <c r="BAA1793" s="18"/>
      <c r="BAB1793" s="18"/>
      <c r="BAC1793" s="18"/>
      <c r="BAD1793" s="18"/>
      <c r="BAE1793" s="18"/>
      <c r="BAF1793" s="18"/>
      <c r="BAG1793" s="18"/>
      <c r="BAH1793" s="18"/>
      <c r="BAI1793" s="18"/>
      <c r="BAJ1793" s="18"/>
      <c r="BAK1793" s="18"/>
      <c r="BAL1793" s="18"/>
      <c r="BAM1793" s="18"/>
      <c r="BAN1793" s="18"/>
      <c r="BAO1793" s="18"/>
      <c r="BAP1793" s="18"/>
      <c r="BAQ1793" s="18"/>
      <c r="BAR1793" s="18"/>
      <c r="BAS1793" s="18"/>
      <c r="BAT1793" s="18"/>
      <c r="BAU1793" s="18"/>
      <c r="BAV1793" s="18"/>
      <c r="BAW1793" s="18"/>
      <c r="BAX1793" s="18"/>
      <c r="BAY1793" s="18"/>
      <c r="BAZ1793" s="18"/>
      <c r="BBA1793" s="18"/>
      <c r="BBB1793" s="18"/>
      <c r="BBC1793" s="18"/>
      <c r="BBD1793" s="18"/>
      <c r="BBE1793" s="18"/>
      <c r="BBF1793" s="18"/>
      <c r="BBG1793" s="18"/>
      <c r="BBH1793" s="18"/>
      <c r="BBI1793" s="18"/>
      <c r="BBJ1793" s="18"/>
      <c r="BBK1793" s="18"/>
      <c r="BBL1793" s="18"/>
      <c r="BBM1793" s="18"/>
      <c r="BBN1793" s="18"/>
      <c r="BBO1793" s="18"/>
      <c r="BBP1793" s="18"/>
      <c r="BBQ1793" s="18"/>
      <c r="BBR1793" s="18"/>
      <c r="BBS1793" s="18"/>
      <c r="BBT1793" s="18"/>
      <c r="BBU1793" s="18"/>
      <c r="BBV1793" s="18"/>
      <c r="BBW1793" s="18"/>
      <c r="BBX1793" s="18"/>
      <c r="BBY1793" s="18"/>
      <c r="BBZ1793" s="18"/>
      <c r="BCA1793" s="18"/>
      <c r="BCB1793" s="18"/>
      <c r="BCC1793" s="18"/>
      <c r="BCD1793" s="18"/>
      <c r="BCE1793" s="18"/>
      <c r="BCF1793" s="18"/>
      <c r="BCG1793" s="18"/>
      <c r="BCH1793" s="18"/>
      <c r="BCI1793" s="18"/>
      <c r="BCJ1793" s="18"/>
      <c r="BCK1793" s="18"/>
      <c r="BCL1793" s="18"/>
      <c r="BCM1793" s="18"/>
      <c r="BCN1793" s="18"/>
      <c r="BCO1793" s="18"/>
      <c r="BCP1793" s="18"/>
      <c r="BCQ1793" s="18"/>
      <c r="BCR1793" s="18"/>
      <c r="BCS1793" s="18"/>
      <c r="BCT1793" s="18"/>
      <c r="BCU1793" s="18"/>
      <c r="BCV1793" s="18"/>
      <c r="BCW1793" s="18"/>
      <c r="BCX1793" s="18"/>
      <c r="BCY1793" s="18"/>
      <c r="BCZ1793" s="18"/>
      <c r="BDA1793" s="18"/>
      <c r="BDB1793" s="18"/>
      <c r="BDC1793" s="18"/>
      <c r="BDD1793" s="18"/>
      <c r="BDE1793" s="18"/>
      <c r="BDF1793" s="18"/>
      <c r="BDG1793" s="18"/>
      <c r="BDH1793" s="18"/>
      <c r="BDI1793" s="18"/>
      <c r="BDJ1793" s="18"/>
      <c r="BDK1793" s="18"/>
      <c r="BDL1793" s="18"/>
      <c r="BDM1793" s="18"/>
      <c r="BDN1793" s="18"/>
      <c r="BDO1793" s="18"/>
      <c r="BDP1793" s="18"/>
      <c r="BDQ1793" s="18"/>
      <c r="BDR1793" s="18"/>
      <c r="BDS1793" s="18"/>
      <c r="BDT1793" s="18"/>
      <c r="BDU1793" s="18"/>
      <c r="BDV1793" s="18"/>
      <c r="BDW1793" s="18"/>
      <c r="BDX1793" s="18"/>
      <c r="BDY1793" s="18"/>
      <c r="BDZ1793" s="18"/>
      <c r="BEA1793" s="18"/>
      <c r="BEB1793" s="18"/>
      <c r="BEC1793" s="18"/>
      <c r="BED1793" s="18"/>
      <c r="BEE1793" s="18"/>
      <c r="BEF1793" s="18"/>
      <c r="BEG1793" s="18"/>
      <c r="BEH1793" s="18"/>
      <c r="BEI1793" s="18"/>
      <c r="BEJ1793" s="18"/>
      <c r="BEK1793" s="18"/>
      <c r="BEL1793" s="18"/>
      <c r="BEM1793" s="18"/>
      <c r="BEN1793" s="18"/>
      <c r="BEO1793" s="18"/>
      <c r="BEP1793" s="18"/>
      <c r="BEQ1793" s="18"/>
      <c r="BER1793" s="18"/>
      <c r="BES1793" s="18"/>
      <c r="BET1793" s="18"/>
      <c r="BEU1793" s="18"/>
      <c r="BEV1793" s="18"/>
      <c r="BEW1793" s="18"/>
      <c r="BEX1793" s="18"/>
      <c r="BEY1793" s="18"/>
      <c r="BEZ1793" s="18"/>
      <c r="BFA1793" s="18"/>
      <c r="BFB1793" s="18"/>
      <c r="BFC1793" s="18"/>
      <c r="BFD1793" s="18"/>
      <c r="BFE1793" s="18"/>
      <c r="BFF1793" s="18"/>
      <c r="BFG1793" s="18"/>
      <c r="BFH1793" s="18"/>
      <c r="BFI1793" s="18"/>
      <c r="BFJ1793" s="18"/>
      <c r="BFK1793" s="18"/>
      <c r="BFL1793" s="18"/>
      <c r="BFM1793" s="18"/>
      <c r="BFN1793" s="18"/>
      <c r="BFO1793" s="18"/>
      <c r="BFP1793" s="18"/>
      <c r="BFQ1793" s="18"/>
      <c r="BFR1793" s="18"/>
      <c r="BFS1793" s="18"/>
      <c r="BFT1793" s="18"/>
      <c r="BFU1793" s="18"/>
      <c r="BFV1793" s="18"/>
      <c r="BFW1793" s="18"/>
      <c r="BFX1793" s="18"/>
      <c r="BFY1793" s="18"/>
      <c r="BFZ1793" s="18"/>
      <c r="BGA1793" s="18"/>
      <c r="BGB1793" s="18"/>
      <c r="BGC1793" s="18"/>
      <c r="BGD1793" s="18"/>
      <c r="BGE1793" s="18"/>
      <c r="BGF1793" s="18"/>
      <c r="BGG1793" s="18"/>
      <c r="BGH1793" s="18"/>
      <c r="BGI1793" s="18"/>
      <c r="BGJ1793" s="18"/>
      <c r="BGK1793" s="18"/>
      <c r="BGL1793" s="18"/>
      <c r="BGM1793" s="18"/>
      <c r="BGN1793" s="18"/>
      <c r="BGO1793" s="18"/>
      <c r="BGP1793" s="18"/>
      <c r="BGQ1793" s="18"/>
      <c r="BGR1793" s="18"/>
      <c r="BGS1793" s="18"/>
      <c r="BGT1793" s="18"/>
      <c r="BGU1793" s="18"/>
      <c r="BGV1793" s="18"/>
      <c r="BGW1793" s="18"/>
      <c r="BGX1793" s="18"/>
      <c r="BGY1793" s="18"/>
      <c r="BGZ1793" s="18"/>
      <c r="BHA1793" s="18"/>
      <c r="BHB1793" s="18"/>
      <c r="BHC1793" s="18"/>
      <c r="BHD1793" s="18"/>
      <c r="BHE1793" s="18"/>
      <c r="BHF1793" s="18"/>
      <c r="BHG1793" s="18"/>
      <c r="BHH1793" s="18"/>
      <c r="BHI1793" s="18"/>
      <c r="BHJ1793" s="18"/>
      <c r="BHK1793" s="18"/>
      <c r="BHL1793" s="18"/>
      <c r="BHM1793" s="18"/>
      <c r="BHN1793" s="18"/>
      <c r="BHO1793" s="18"/>
      <c r="BHP1793" s="18"/>
      <c r="BHQ1793" s="18"/>
      <c r="BHR1793" s="18"/>
      <c r="BHS1793" s="18"/>
      <c r="BHT1793" s="18"/>
      <c r="BHU1793" s="18"/>
      <c r="BHV1793" s="18"/>
      <c r="BHW1793" s="18"/>
      <c r="BHX1793" s="18"/>
      <c r="BHY1793" s="18"/>
      <c r="BHZ1793" s="18"/>
      <c r="BIA1793" s="18"/>
      <c r="BIB1793" s="18"/>
      <c r="BIC1793" s="18"/>
      <c r="BID1793" s="18"/>
      <c r="BIE1793" s="18"/>
      <c r="BIF1793" s="18"/>
      <c r="BIG1793" s="18"/>
      <c r="BIH1793" s="18"/>
      <c r="BII1793" s="18"/>
      <c r="BIJ1793" s="18"/>
      <c r="BIK1793" s="18"/>
      <c r="BIL1793" s="18"/>
      <c r="BIM1793" s="18"/>
      <c r="BIN1793" s="18"/>
      <c r="BIO1793" s="18"/>
      <c r="BIP1793" s="18"/>
      <c r="BIQ1793" s="18"/>
      <c r="BIR1793" s="18"/>
      <c r="BIS1793" s="18"/>
      <c r="BIT1793" s="18"/>
      <c r="BIU1793" s="18"/>
      <c r="BIV1793" s="18"/>
      <c r="BIW1793" s="18"/>
      <c r="BIX1793" s="18"/>
      <c r="BIY1793" s="18"/>
      <c r="BIZ1793" s="18"/>
      <c r="BJA1793" s="18"/>
      <c r="BJB1793" s="18"/>
      <c r="BJC1793" s="18"/>
      <c r="BJD1793" s="18"/>
      <c r="BJE1793" s="18"/>
      <c r="BJF1793" s="18"/>
      <c r="BJG1793" s="18"/>
      <c r="BJH1793" s="18"/>
      <c r="BJI1793" s="18"/>
      <c r="BJJ1793" s="18"/>
      <c r="BJK1793" s="18"/>
      <c r="BJL1793" s="18"/>
      <c r="BJM1793" s="18"/>
      <c r="BJN1793" s="18"/>
      <c r="BJO1793" s="18"/>
      <c r="BJP1793" s="18"/>
      <c r="BJQ1793" s="18"/>
      <c r="BJR1793" s="18"/>
      <c r="BJS1793" s="18"/>
      <c r="BJT1793" s="18"/>
      <c r="BJU1793" s="18"/>
      <c r="BJV1793" s="18"/>
      <c r="BJW1793" s="18"/>
      <c r="BJX1793" s="18"/>
      <c r="BJY1793" s="18"/>
      <c r="BJZ1793" s="18"/>
      <c r="BKA1793" s="18"/>
      <c r="BKB1793" s="18"/>
      <c r="BKC1793" s="18"/>
      <c r="BKD1793" s="18"/>
      <c r="BKE1793" s="18"/>
      <c r="BKF1793" s="18"/>
      <c r="BKG1793" s="18"/>
      <c r="BKH1793" s="18"/>
      <c r="BKI1793" s="18"/>
      <c r="BKJ1793" s="18"/>
      <c r="BKK1793" s="18"/>
      <c r="BKL1793" s="18"/>
      <c r="BKM1793" s="18"/>
      <c r="BKN1793" s="18"/>
      <c r="BKO1793" s="18"/>
      <c r="BKP1793" s="18"/>
      <c r="BKQ1793" s="18"/>
      <c r="BKR1793" s="18"/>
      <c r="BKS1793" s="18"/>
      <c r="BKT1793" s="18"/>
      <c r="BKU1793" s="18"/>
      <c r="BKV1793" s="18"/>
      <c r="BKW1793" s="18"/>
      <c r="BKX1793" s="18"/>
      <c r="BKY1793" s="18"/>
      <c r="BKZ1793" s="18"/>
      <c r="BLA1793" s="18"/>
      <c r="BLB1793" s="18"/>
      <c r="BLC1793" s="18"/>
      <c r="BLD1793" s="18"/>
      <c r="BLE1793" s="18"/>
      <c r="BLF1793" s="18"/>
      <c r="BLG1793" s="18"/>
      <c r="BLH1793" s="18"/>
      <c r="BLI1793" s="18"/>
      <c r="BLJ1793" s="18"/>
      <c r="BLK1793" s="18"/>
      <c r="BLL1793" s="18"/>
      <c r="BLM1793" s="18"/>
      <c r="BLN1793" s="18"/>
      <c r="BLO1793" s="18"/>
      <c r="BLP1793" s="18"/>
      <c r="BLQ1793" s="18"/>
      <c r="BLR1793" s="18"/>
      <c r="BLS1793" s="18"/>
      <c r="BLT1793" s="18"/>
      <c r="BLU1793" s="18"/>
      <c r="BLV1793" s="18"/>
      <c r="BLW1793" s="18"/>
      <c r="BLX1793" s="18"/>
      <c r="BLY1793" s="18"/>
      <c r="BLZ1793" s="18"/>
      <c r="BMA1793" s="18"/>
      <c r="BMB1793" s="18"/>
      <c r="BMC1793" s="18"/>
      <c r="BMD1793" s="18"/>
      <c r="BME1793" s="18"/>
      <c r="BMF1793" s="18"/>
      <c r="BMG1793" s="18"/>
      <c r="BMH1793" s="18"/>
      <c r="BMI1793" s="18"/>
      <c r="BMJ1793" s="18"/>
      <c r="BMK1793" s="18"/>
      <c r="BML1793" s="18"/>
      <c r="BMM1793" s="18"/>
      <c r="BMN1793" s="18"/>
      <c r="BMO1793" s="18"/>
      <c r="BMP1793" s="18"/>
      <c r="BMQ1793" s="18"/>
      <c r="BMR1793" s="18"/>
      <c r="BMS1793" s="18"/>
      <c r="BMT1793" s="18"/>
      <c r="BMU1793" s="18"/>
      <c r="BMV1793" s="18"/>
      <c r="BMW1793" s="18"/>
      <c r="BMX1793" s="18"/>
      <c r="BMY1793" s="18"/>
      <c r="BMZ1793" s="18"/>
      <c r="BNA1793" s="18"/>
      <c r="BNB1793" s="18"/>
      <c r="BNC1793" s="18"/>
      <c r="BND1793" s="18"/>
      <c r="BNE1793" s="18"/>
      <c r="BNF1793" s="18"/>
      <c r="BNG1793" s="18"/>
      <c r="BNH1793" s="18"/>
      <c r="BNI1793" s="18"/>
      <c r="BNJ1793" s="18"/>
      <c r="BNK1793" s="18"/>
      <c r="BNL1793" s="18"/>
      <c r="BNM1793" s="18"/>
      <c r="BNN1793" s="18"/>
      <c r="BNO1793" s="18"/>
      <c r="BNP1793" s="18"/>
      <c r="BNQ1793" s="18"/>
      <c r="BNR1793" s="18"/>
      <c r="BNS1793" s="18"/>
      <c r="BNT1793" s="18"/>
      <c r="BNU1793" s="18"/>
      <c r="BNV1793" s="18"/>
      <c r="BNW1793" s="18"/>
      <c r="BNX1793" s="18"/>
      <c r="BNY1793" s="18"/>
      <c r="BNZ1793" s="18"/>
      <c r="BOA1793" s="18"/>
      <c r="BOB1793" s="18"/>
      <c r="BOC1793" s="18"/>
      <c r="BOD1793" s="18"/>
      <c r="BOE1793" s="18"/>
      <c r="BOF1793" s="18"/>
      <c r="BOG1793" s="18"/>
      <c r="BOH1793" s="18"/>
      <c r="BOI1793" s="18"/>
      <c r="BOJ1793" s="18"/>
      <c r="BOK1793" s="18"/>
      <c r="BOL1793" s="18"/>
      <c r="BOM1793" s="18"/>
      <c r="BON1793" s="18"/>
      <c r="BOO1793" s="18"/>
      <c r="BOP1793" s="18"/>
      <c r="BOQ1793" s="18"/>
      <c r="BOR1793" s="18"/>
      <c r="BOS1793" s="18"/>
      <c r="BOT1793" s="18"/>
      <c r="BOU1793" s="18"/>
      <c r="BOV1793" s="18"/>
      <c r="BOW1793" s="18"/>
      <c r="BOX1793" s="18"/>
      <c r="BOY1793" s="18"/>
      <c r="BOZ1793" s="18"/>
      <c r="BPA1793" s="18"/>
      <c r="BPB1793" s="18"/>
      <c r="BPC1793" s="18"/>
      <c r="BPD1793" s="18"/>
      <c r="BPE1793" s="18"/>
      <c r="BPF1793" s="18"/>
      <c r="BPG1793" s="18"/>
      <c r="BPH1793" s="18"/>
      <c r="BPI1793" s="18"/>
      <c r="BPJ1793" s="18"/>
      <c r="BPK1793" s="18"/>
      <c r="BPL1793" s="18"/>
      <c r="BPM1793" s="18"/>
      <c r="BPN1793" s="18"/>
      <c r="BPO1793" s="18"/>
      <c r="BPP1793" s="18"/>
      <c r="BPQ1793" s="18"/>
      <c r="BPR1793" s="18"/>
      <c r="BPS1793" s="18"/>
      <c r="BPT1793" s="18"/>
      <c r="BPU1793" s="18"/>
      <c r="BPV1793" s="18"/>
      <c r="BPW1793" s="18"/>
      <c r="BPX1793" s="18"/>
      <c r="BPY1793" s="18"/>
      <c r="BPZ1793" s="18"/>
      <c r="BQA1793" s="18"/>
      <c r="BQB1793" s="18"/>
      <c r="BQC1793" s="18"/>
      <c r="BQD1793" s="18"/>
      <c r="BQE1793" s="18"/>
      <c r="BQF1793" s="18"/>
      <c r="BQG1793" s="18"/>
      <c r="BQH1793" s="18"/>
      <c r="BQI1793" s="18"/>
      <c r="BQJ1793" s="18"/>
      <c r="BQK1793" s="18"/>
      <c r="BQL1793" s="18"/>
      <c r="BQM1793" s="18"/>
      <c r="BQN1793" s="18"/>
      <c r="BQO1793" s="18"/>
      <c r="BQP1793" s="18"/>
      <c r="BQQ1793" s="18"/>
      <c r="BQR1793" s="18"/>
      <c r="BQS1793" s="18"/>
      <c r="BQT1793" s="18"/>
      <c r="BQU1793" s="18"/>
      <c r="BQV1793" s="18"/>
      <c r="BQW1793" s="18"/>
      <c r="BQX1793" s="18"/>
      <c r="BQY1793" s="18"/>
      <c r="BQZ1793" s="18"/>
      <c r="BRA1793" s="18"/>
      <c r="BRB1793" s="18"/>
      <c r="BRC1793" s="18"/>
      <c r="BRD1793" s="18"/>
      <c r="BRE1793" s="18"/>
      <c r="BRF1793" s="18"/>
      <c r="BRG1793" s="18"/>
      <c r="BRH1793" s="18"/>
      <c r="BRI1793" s="18"/>
      <c r="BRJ1793" s="18"/>
      <c r="BRK1793" s="18"/>
      <c r="BRL1793" s="18"/>
      <c r="BRM1793" s="18"/>
      <c r="BRN1793" s="18"/>
      <c r="BRO1793" s="18"/>
      <c r="BRP1793" s="18"/>
      <c r="BRQ1793" s="18"/>
      <c r="BRR1793" s="18"/>
      <c r="BRS1793" s="18"/>
      <c r="BRT1793" s="18"/>
      <c r="BRU1793" s="18"/>
      <c r="BRV1793" s="18"/>
      <c r="BRW1793" s="18"/>
      <c r="BRX1793" s="18"/>
      <c r="BRY1793" s="18"/>
      <c r="BRZ1793" s="18"/>
      <c r="BSA1793" s="18"/>
      <c r="BSB1793" s="18"/>
      <c r="BSC1793" s="18"/>
      <c r="BSD1793" s="18"/>
      <c r="BSE1793" s="18"/>
      <c r="BSF1793" s="18"/>
      <c r="BSG1793" s="18"/>
      <c r="BSH1793" s="18"/>
      <c r="BSI1793" s="18"/>
      <c r="BSJ1793" s="18"/>
      <c r="BSK1793" s="18"/>
      <c r="BSL1793" s="18"/>
      <c r="BSM1793" s="18"/>
      <c r="BSN1793" s="18"/>
      <c r="BSO1793" s="18"/>
      <c r="BSP1793" s="18"/>
      <c r="BSQ1793" s="18"/>
      <c r="BSR1793" s="18"/>
      <c r="BSS1793" s="18"/>
      <c r="BST1793" s="18"/>
      <c r="BSU1793" s="18"/>
      <c r="BSV1793" s="18"/>
      <c r="BSW1793" s="18"/>
      <c r="BSX1793" s="18"/>
      <c r="BSY1793" s="18"/>
      <c r="BSZ1793" s="18"/>
      <c r="BTA1793" s="18"/>
      <c r="BTB1793" s="18"/>
      <c r="BTC1793" s="18"/>
      <c r="BTD1793" s="18"/>
      <c r="BTE1793" s="18"/>
      <c r="BTF1793" s="18"/>
      <c r="BTG1793" s="18"/>
      <c r="BTH1793" s="18"/>
      <c r="BTI1793" s="18"/>
      <c r="BTJ1793" s="18"/>
      <c r="BTK1793" s="18"/>
      <c r="BTL1793" s="18"/>
      <c r="BTM1793" s="18"/>
      <c r="BTN1793" s="18"/>
      <c r="BTO1793" s="18"/>
      <c r="BTP1793" s="18"/>
      <c r="BTQ1793" s="18"/>
      <c r="BTR1793" s="18"/>
      <c r="BTS1793" s="18"/>
      <c r="BTT1793" s="18"/>
      <c r="BTU1793" s="18"/>
      <c r="BTV1793" s="18"/>
      <c r="BTW1793" s="18"/>
      <c r="BTX1793" s="18"/>
      <c r="BTY1793" s="18"/>
      <c r="BTZ1793" s="18"/>
      <c r="BUA1793" s="18"/>
      <c r="BUB1793" s="18"/>
      <c r="BUC1793" s="18"/>
      <c r="BUD1793" s="18"/>
      <c r="BUE1793" s="18"/>
      <c r="BUF1793" s="18"/>
      <c r="BUG1793" s="18"/>
      <c r="BUH1793" s="18"/>
      <c r="BUI1793" s="18"/>
      <c r="BUJ1793" s="18"/>
      <c r="BUK1793" s="18"/>
      <c r="BUL1793" s="18"/>
      <c r="BUM1793" s="18"/>
      <c r="BUN1793" s="18"/>
      <c r="BUO1793" s="18"/>
      <c r="BUP1793" s="18"/>
      <c r="BUQ1793" s="18"/>
      <c r="BUR1793" s="18"/>
      <c r="BUS1793" s="18"/>
      <c r="BUT1793" s="18"/>
      <c r="BUU1793" s="18"/>
      <c r="BUV1793" s="18"/>
      <c r="BUW1793" s="18"/>
      <c r="BUX1793" s="18"/>
      <c r="BUY1793" s="18"/>
      <c r="BUZ1793" s="18"/>
      <c r="BVA1793" s="18"/>
      <c r="BVB1793" s="18"/>
      <c r="BVC1793" s="18"/>
      <c r="BVD1793" s="18"/>
      <c r="BVE1793" s="18"/>
      <c r="BVF1793" s="18"/>
      <c r="BVG1793" s="18"/>
      <c r="BVH1793" s="18"/>
      <c r="BVI1793" s="18"/>
      <c r="BVJ1793" s="18"/>
      <c r="BVK1793" s="18"/>
      <c r="BVL1793" s="18"/>
      <c r="BVM1793" s="18"/>
      <c r="BVN1793" s="18"/>
      <c r="BVO1793" s="18"/>
      <c r="BVP1793" s="18"/>
      <c r="BVQ1793" s="18"/>
      <c r="BVR1793" s="18"/>
      <c r="BVS1793" s="18"/>
      <c r="BVT1793" s="18"/>
      <c r="BVU1793" s="18"/>
      <c r="BVV1793" s="18"/>
      <c r="BVW1793" s="18"/>
      <c r="BVX1793" s="18"/>
      <c r="BVY1793" s="18"/>
      <c r="BVZ1793" s="18"/>
      <c r="BWA1793" s="18"/>
      <c r="BWB1793" s="18"/>
      <c r="BWC1793" s="18"/>
      <c r="BWD1793" s="18"/>
      <c r="BWE1793" s="18"/>
      <c r="BWF1793" s="18"/>
      <c r="BWG1793" s="18"/>
      <c r="BWH1793" s="18"/>
      <c r="BWI1793" s="18"/>
      <c r="BWJ1793" s="18"/>
      <c r="BWK1793" s="18"/>
      <c r="BWL1793" s="18"/>
      <c r="BWM1793" s="18"/>
      <c r="BWN1793" s="18"/>
      <c r="BWO1793" s="18"/>
      <c r="BWP1793" s="18"/>
      <c r="BWQ1793" s="18"/>
      <c r="BWR1793" s="18"/>
      <c r="BWS1793" s="18"/>
      <c r="BWT1793" s="18"/>
      <c r="BWU1793" s="18"/>
      <c r="BWV1793" s="18"/>
      <c r="BWW1793" s="18"/>
      <c r="BWX1793" s="18"/>
      <c r="BWY1793" s="18"/>
      <c r="BWZ1793" s="18"/>
      <c r="BXA1793" s="18"/>
      <c r="BXB1793" s="18"/>
      <c r="BXC1793" s="18"/>
      <c r="BXD1793" s="18"/>
      <c r="BXE1793" s="18"/>
      <c r="BXF1793" s="18"/>
      <c r="BXG1793" s="18"/>
      <c r="BXH1793" s="18"/>
      <c r="BXI1793" s="18"/>
      <c r="BXJ1793" s="18"/>
      <c r="BXK1793" s="18"/>
      <c r="BXL1793" s="18"/>
      <c r="BXM1793" s="18"/>
      <c r="BXN1793" s="18"/>
      <c r="BXO1793" s="18"/>
      <c r="BXP1793" s="18"/>
      <c r="BXQ1793" s="18"/>
      <c r="BXR1793" s="18"/>
      <c r="BXS1793" s="18"/>
      <c r="BXT1793" s="18"/>
      <c r="BXU1793" s="18"/>
      <c r="BXV1793" s="18"/>
      <c r="BXW1793" s="18"/>
      <c r="BXX1793" s="18"/>
      <c r="BXY1793" s="18"/>
      <c r="BXZ1793" s="18"/>
      <c r="BYA1793" s="18"/>
      <c r="BYB1793" s="18"/>
      <c r="BYC1793" s="18"/>
      <c r="BYD1793" s="18"/>
      <c r="BYE1793" s="18"/>
      <c r="BYF1793" s="18"/>
      <c r="BYG1793" s="18"/>
      <c r="BYH1793" s="18"/>
      <c r="BYI1793" s="18"/>
      <c r="BYJ1793" s="18"/>
      <c r="BYK1793" s="18"/>
      <c r="BYL1793" s="18"/>
      <c r="BYM1793" s="18"/>
      <c r="BYN1793" s="18"/>
      <c r="BYO1793" s="18"/>
      <c r="BYP1793" s="18"/>
      <c r="BYQ1793" s="18"/>
      <c r="BYR1793" s="18"/>
      <c r="BYS1793" s="18"/>
      <c r="BYT1793" s="18"/>
      <c r="BYU1793" s="18"/>
      <c r="BYV1793" s="18"/>
      <c r="BYW1793" s="18"/>
      <c r="BYX1793" s="18"/>
      <c r="BYY1793" s="18"/>
      <c r="BYZ1793" s="18"/>
      <c r="BZA1793" s="18"/>
      <c r="BZB1793" s="18"/>
      <c r="BZC1793" s="18"/>
      <c r="BZD1793" s="18"/>
      <c r="BZE1793" s="18"/>
      <c r="BZF1793" s="18"/>
      <c r="BZG1793" s="18"/>
      <c r="BZH1793" s="18"/>
      <c r="BZI1793" s="18"/>
      <c r="BZJ1793" s="18"/>
      <c r="BZK1793" s="18"/>
      <c r="BZL1793" s="18"/>
      <c r="BZM1793" s="18"/>
      <c r="BZN1793" s="18"/>
      <c r="BZO1793" s="18"/>
      <c r="BZP1793" s="18"/>
      <c r="BZQ1793" s="18"/>
      <c r="BZR1793" s="18"/>
      <c r="BZS1793" s="18"/>
      <c r="BZT1793" s="18"/>
      <c r="BZU1793" s="18"/>
      <c r="BZV1793" s="18"/>
      <c r="BZW1793" s="18"/>
      <c r="BZX1793" s="18"/>
      <c r="BZY1793" s="18"/>
      <c r="BZZ1793" s="18"/>
      <c r="CAA1793" s="18"/>
      <c r="CAB1793" s="18"/>
      <c r="CAC1793" s="18"/>
      <c r="CAD1793" s="18"/>
      <c r="CAE1793" s="18"/>
      <c r="CAF1793" s="18"/>
      <c r="CAG1793" s="18"/>
      <c r="CAH1793" s="18"/>
      <c r="CAI1793" s="18"/>
      <c r="CAJ1793" s="18"/>
      <c r="CAK1793" s="18"/>
      <c r="CAL1793" s="18"/>
      <c r="CAM1793" s="18"/>
      <c r="CAN1793" s="18"/>
      <c r="CAO1793" s="18"/>
      <c r="CAP1793" s="18"/>
      <c r="CAQ1793" s="18"/>
      <c r="CAR1793" s="18"/>
      <c r="CAS1793" s="18"/>
      <c r="CAT1793" s="18"/>
      <c r="CAU1793" s="18"/>
      <c r="CAV1793" s="18"/>
      <c r="CAW1793" s="18"/>
      <c r="CAX1793" s="18"/>
      <c r="CAY1793" s="18"/>
      <c r="CAZ1793" s="18"/>
      <c r="CBA1793" s="18"/>
      <c r="CBB1793" s="18"/>
      <c r="CBC1793" s="18"/>
      <c r="CBD1793" s="18"/>
      <c r="CBE1793" s="18"/>
      <c r="CBF1793" s="18"/>
      <c r="CBG1793" s="18"/>
      <c r="CBH1793" s="18"/>
      <c r="CBI1793" s="18"/>
      <c r="CBJ1793" s="18"/>
      <c r="CBK1793" s="18"/>
      <c r="CBL1793" s="18"/>
      <c r="CBM1793" s="18"/>
      <c r="CBN1793" s="18"/>
      <c r="CBO1793" s="18"/>
      <c r="CBP1793" s="18"/>
      <c r="CBQ1793" s="18"/>
      <c r="CBR1793" s="18"/>
      <c r="CBS1793" s="18"/>
      <c r="CBT1793" s="18"/>
      <c r="CBU1793" s="18"/>
      <c r="CBV1793" s="18"/>
      <c r="CBW1793" s="18"/>
      <c r="CBX1793" s="18"/>
      <c r="CBY1793" s="18"/>
      <c r="CBZ1793" s="18"/>
      <c r="CCA1793" s="18"/>
      <c r="CCB1793" s="18"/>
      <c r="CCC1793" s="18"/>
      <c r="CCD1793" s="18"/>
      <c r="CCE1793" s="18"/>
      <c r="CCF1793" s="18"/>
      <c r="CCG1793" s="18"/>
      <c r="CCH1793" s="18"/>
      <c r="CCI1793" s="18"/>
      <c r="CCJ1793" s="18"/>
      <c r="CCK1793" s="18"/>
      <c r="CCL1793" s="18"/>
      <c r="CCM1793" s="18"/>
      <c r="CCN1793" s="18"/>
      <c r="CCO1793" s="18"/>
      <c r="CCP1793" s="18"/>
      <c r="CCQ1793" s="18"/>
      <c r="CCR1793" s="18"/>
      <c r="CCS1793" s="18"/>
      <c r="CCT1793" s="18"/>
      <c r="CCU1793" s="18"/>
      <c r="CCV1793" s="18"/>
      <c r="CCW1793" s="18"/>
      <c r="CCX1793" s="18"/>
      <c r="CCY1793" s="18"/>
      <c r="CCZ1793" s="18"/>
      <c r="CDA1793" s="18"/>
      <c r="CDB1793" s="18"/>
      <c r="CDC1793" s="18"/>
      <c r="CDD1793" s="18"/>
      <c r="CDE1793" s="18"/>
      <c r="CDF1793" s="18"/>
      <c r="CDG1793" s="18"/>
      <c r="CDH1793" s="18"/>
      <c r="CDI1793" s="18"/>
      <c r="CDJ1793" s="18"/>
      <c r="CDK1793" s="18"/>
      <c r="CDL1793" s="18"/>
      <c r="CDM1793" s="18"/>
      <c r="CDN1793" s="18"/>
      <c r="CDO1793" s="18"/>
      <c r="CDP1793" s="18"/>
      <c r="CDQ1793" s="18"/>
      <c r="CDR1793" s="18"/>
      <c r="CDS1793" s="18"/>
      <c r="CDT1793" s="18"/>
      <c r="CDU1793" s="18"/>
      <c r="CDV1793" s="18"/>
      <c r="CDW1793" s="18"/>
      <c r="CDX1793" s="18"/>
      <c r="CDY1793" s="18"/>
      <c r="CDZ1793" s="18"/>
      <c r="CEA1793" s="18"/>
      <c r="CEB1793" s="18"/>
      <c r="CEC1793" s="18"/>
      <c r="CED1793" s="18"/>
      <c r="CEE1793" s="18"/>
      <c r="CEF1793" s="18"/>
      <c r="CEG1793" s="18"/>
      <c r="CEH1793" s="18"/>
      <c r="CEI1793" s="18"/>
      <c r="CEJ1793" s="18"/>
      <c r="CEK1793" s="18"/>
      <c r="CEL1793" s="18"/>
      <c r="CEM1793" s="18"/>
      <c r="CEN1793" s="18"/>
      <c r="CEO1793" s="18"/>
      <c r="CEP1793" s="18"/>
      <c r="CEQ1793" s="18"/>
      <c r="CER1793" s="18"/>
      <c r="CES1793" s="18"/>
      <c r="CET1793" s="18"/>
      <c r="CEU1793" s="18"/>
      <c r="CEV1793" s="18"/>
      <c r="CEW1793" s="18"/>
      <c r="CEX1793" s="18"/>
      <c r="CEY1793" s="18"/>
      <c r="CEZ1793" s="18"/>
      <c r="CFA1793" s="18"/>
      <c r="CFB1793" s="18"/>
      <c r="CFC1793" s="18"/>
      <c r="CFD1793" s="18"/>
      <c r="CFE1793" s="18"/>
      <c r="CFF1793" s="18"/>
      <c r="CFG1793" s="18"/>
      <c r="CFH1793" s="18"/>
      <c r="CFI1793" s="18"/>
      <c r="CFJ1793" s="18"/>
      <c r="CFK1793" s="18"/>
      <c r="CFL1793" s="18"/>
      <c r="CFM1793" s="18"/>
      <c r="CFN1793" s="18"/>
      <c r="CFO1793" s="18"/>
      <c r="CFP1793" s="18"/>
      <c r="CFQ1793" s="18"/>
      <c r="CFR1793" s="18"/>
      <c r="CFS1793" s="18"/>
      <c r="CFT1793" s="18"/>
      <c r="CFU1793" s="18"/>
      <c r="CFV1793" s="18"/>
      <c r="CFW1793" s="18"/>
      <c r="CFX1793" s="18"/>
      <c r="CFY1793" s="18"/>
      <c r="CFZ1793" s="18"/>
      <c r="CGA1793" s="18"/>
      <c r="CGB1793" s="18"/>
      <c r="CGC1793" s="18"/>
      <c r="CGD1793" s="18"/>
      <c r="CGE1793" s="18"/>
      <c r="CGF1793" s="18"/>
      <c r="CGG1793" s="18"/>
      <c r="CGH1793" s="18"/>
      <c r="CGI1793" s="18"/>
      <c r="CGJ1793" s="18"/>
      <c r="CGK1793" s="18"/>
      <c r="CGL1793" s="18"/>
      <c r="CGM1793" s="18"/>
      <c r="CGN1793" s="18"/>
      <c r="CGO1793" s="18"/>
      <c r="CGP1793" s="18"/>
      <c r="CGQ1793" s="18"/>
      <c r="CGR1793" s="18"/>
      <c r="CGS1793" s="18"/>
      <c r="CGT1793" s="18"/>
      <c r="CGU1793" s="18"/>
      <c r="CGV1793" s="18"/>
      <c r="CGW1793" s="18"/>
      <c r="CGX1793" s="18"/>
      <c r="CGY1793" s="18"/>
      <c r="CGZ1793" s="18"/>
      <c r="CHA1793" s="18"/>
      <c r="CHB1793" s="18"/>
      <c r="CHC1793" s="18"/>
      <c r="CHD1793" s="18"/>
      <c r="CHE1793" s="18"/>
      <c r="CHF1793" s="18"/>
      <c r="CHG1793" s="18"/>
      <c r="CHH1793" s="18"/>
      <c r="CHI1793" s="18"/>
      <c r="CHJ1793" s="18"/>
      <c r="CHK1793" s="18"/>
      <c r="CHL1793" s="18"/>
      <c r="CHM1793" s="18"/>
      <c r="CHN1793" s="18"/>
      <c r="CHO1793" s="18"/>
      <c r="CHP1793" s="18"/>
      <c r="CHQ1793" s="18"/>
      <c r="CHR1793" s="18"/>
      <c r="CHS1793" s="18"/>
      <c r="CHT1793" s="18"/>
      <c r="CHU1793" s="18"/>
      <c r="CHV1793" s="18"/>
      <c r="CHW1793" s="18"/>
      <c r="CHX1793" s="18"/>
      <c r="CHY1793" s="18"/>
      <c r="CHZ1793" s="18"/>
      <c r="CIA1793" s="18"/>
      <c r="CIB1793" s="18"/>
      <c r="CIC1793" s="18"/>
      <c r="CID1793" s="18"/>
      <c r="CIE1793" s="18"/>
      <c r="CIF1793" s="18"/>
      <c r="CIG1793" s="18"/>
      <c r="CIH1793" s="18"/>
      <c r="CII1793" s="18"/>
      <c r="CIJ1793" s="18"/>
      <c r="CIK1793" s="18"/>
      <c r="CIL1793" s="18"/>
      <c r="CIM1793" s="18"/>
      <c r="CIN1793" s="18"/>
      <c r="CIO1793" s="18"/>
      <c r="CIP1793" s="18"/>
      <c r="CIQ1793" s="18"/>
      <c r="CIR1793" s="18"/>
      <c r="CIS1793" s="18"/>
      <c r="CIT1793" s="18"/>
      <c r="CIU1793" s="18"/>
      <c r="CIV1793" s="18"/>
      <c r="CIW1793" s="18"/>
      <c r="CIX1793" s="18"/>
      <c r="CIY1793" s="18"/>
      <c r="CIZ1793" s="18"/>
      <c r="CJA1793" s="18"/>
      <c r="CJB1793" s="18"/>
      <c r="CJC1793" s="18"/>
      <c r="CJD1793" s="18"/>
      <c r="CJE1793" s="18"/>
      <c r="CJF1793" s="18"/>
      <c r="CJG1793" s="18"/>
      <c r="CJH1793" s="18"/>
      <c r="CJI1793" s="18"/>
      <c r="CJJ1793" s="18"/>
      <c r="CJK1793" s="18"/>
      <c r="CJL1793" s="18"/>
      <c r="CJM1793" s="18"/>
      <c r="CJN1793" s="18"/>
      <c r="CJO1793" s="18"/>
      <c r="CJP1793" s="18"/>
      <c r="CJQ1793" s="18"/>
      <c r="CJR1793" s="18"/>
      <c r="CJS1793" s="18"/>
      <c r="CJT1793" s="18"/>
      <c r="CJU1793" s="18"/>
      <c r="CJV1793" s="18"/>
      <c r="CJW1793" s="18"/>
      <c r="CJX1793" s="18"/>
      <c r="CJY1793" s="18"/>
      <c r="CJZ1793" s="18"/>
      <c r="CKA1793" s="18"/>
      <c r="CKB1793" s="18"/>
      <c r="CKC1793" s="18"/>
      <c r="CKD1793" s="18"/>
      <c r="CKE1793" s="18"/>
      <c r="CKF1793" s="18"/>
      <c r="CKG1793" s="18"/>
      <c r="CKH1793" s="18"/>
      <c r="CKI1793" s="18"/>
      <c r="CKJ1793" s="18"/>
      <c r="CKK1793" s="18"/>
      <c r="CKL1793" s="18"/>
      <c r="CKM1793" s="18"/>
      <c r="CKN1793" s="18"/>
      <c r="CKO1793" s="18"/>
      <c r="CKP1793" s="18"/>
      <c r="CKQ1793" s="18"/>
      <c r="CKR1793" s="18"/>
      <c r="CKS1793" s="18"/>
      <c r="CKT1793" s="18"/>
      <c r="CKU1793" s="18"/>
      <c r="CKV1793" s="18"/>
      <c r="CKW1793" s="18"/>
      <c r="CKX1793" s="18"/>
      <c r="CKY1793" s="18"/>
      <c r="CKZ1793" s="18"/>
      <c r="CLA1793" s="18"/>
      <c r="CLB1793" s="18"/>
      <c r="CLC1793" s="18"/>
      <c r="CLD1793" s="18"/>
      <c r="CLE1793" s="18"/>
      <c r="CLF1793" s="18"/>
      <c r="CLG1793" s="18"/>
      <c r="CLH1793" s="18"/>
      <c r="CLI1793" s="18"/>
      <c r="CLJ1793" s="18"/>
      <c r="CLK1793" s="18"/>
      <c r="CLL1793" s="18"/>
      <c r="CLM1793" s="18"/>
      <c r="CLN1793" s="18"/>
      <c r="CLO1793" s="18"/>
      <c r="CLP1793" s="18"/>
      <c r="CLQ1793" s="18"/>
      <c r="CLR1793" s="18"/>
      <c r="CLS1793" s="18"/>
      <c r="CLT1793" s="18"/>
      <c r="CLU1793" s="18"/>
      <c r="CLV1793" s="18"/>
      <c r="CLW1793" s="18"/>
      <c r="CLX1793" s="18"/>
      <c r="CLY1793" s="18"/>
      <c r="CLZ1793" s="18"/>
      <c r="CMA1793" s="18"/>
      <c r="CMB1793" s="18"/>
      <c r="CMC1793" s="18"/>
      <c r="CMD1793" s="18"/>
      <c r="CME1793" s="18"/>
      <c r="CMF1793" s="18"/>
      <c r="CMG1793" s="18"/>
      <c r="CMH1793" s="18"/>
      <c r="CMI1793" s="18"/>
      <c r="CMJ1793" s="18"/>
      <c r="CMK1793" s="18"/>
      <c r="CML1793" s="18"/>
      <c r="CMM1793" s="18"/>
      <c r="CMN1793" s="18"/>
      <c r="CMO1793" s="18"/>
      <c r="CMP1793" s="18"/>
      <c r="CMQ1793" s="18"/>
      <c r="CMR1793" s="18"/>
      <c r="CMS1793" s="18"/>
      <c r="CMT1793" s="18"/>
      <c r="CMU1793" s="18"/>
      <c r="CMV1793" s="18"/>
      <c r="CMW1793" s="18"/>
      <c r="CMX1793" s="18"/>
      <c r="CMY1793" s="18"/>
      <c r="CMZ1793" s="18"/>
      <c r="CNA1793" s="18"/>
      <c r="CNB1793" s="18"/>
      <c r="CNC1793" s="18"/>
      <c r="CND1793" s="18"/>
      <c r="CNE1793" s="18"/>
      <c r="CNF1793" s="18"/>
      <c r="CNG1793" s="18"/>
      <c r="CNH1793" s="18"/>
      <c r="CNI1793" s="18"/>
      <c r="CNJ1793" s="18"/>
      <c r="CNK1793" s="18"/>
      <c r="CNL1793" s="18"/>
      <c r="CNM1793" s="18"/>
      <c r="CNN1793" s="18"/>
      <c r="CNO1793" s="18"/>
      <c r="CNP1793" s="18"/>
      <c r="CNQ1793" s="18"/>
      <c r="CNR1793" s="18"/>
      <c r="CNS1793" s="18"/>
      <c r="CNT1793" s="18"/>
      <c r="CNU1793" s="18"/>
      <c r="CNV1793" s="18"/>
      <c r="CNW1793" s="18"/>
      <c r="CNX1793" s="18"/>
      <c r="CNY1793" s="18"/>
      <c r="CNZ1793" s="18"/>
      <c r="COA1793" s="18"/>
      <c r="COB1793" s="18"/>
      <c r="COC1793" s="18"/>
      <c r="COD1793" s="18"/>
      <c r="COE1793" s="18"/>
      <c r="COF1793" s="18"/>
      <c r="COG1793" s="18"/>
      <c r="COH1793" s="18"/>
      <c r="COI1793" s="18"/>
      <c r="COJ1793" s="18"/>
      <c r="COK1793" s="18"/>
      <c r="COL1793" s="18"/>
      <c r="COM1793" s="18"/>
      <c r="CON1793" s="18"/>
      <c r="COO1793" s="18"/>
      <c r="COP1793" s="18"/>
      <c r="COQ1793" s="18"/>
      <c r="COR1793" s="18"/>
      <c r="COS1793" s="18"/>
      <c r="COT1793" s="18"/>
      <c r="COU1793" s="18"/>
      <c r="COV1793" s="18"/>
      <c r="COW1793" s="18"/>
      <c r="COX1793" s="18"/>
      <c r="COY1793" s="18"/>
      <c r="COZ1793" s="18"/>
      <c r="CPA1793" s="18"/>
      <c r="CPB1793" s="18"/>
      <c r="CPC1793" s="18"/>
      <c r="CPD1793" s="18"/>
      <c r="CPE1793" s="18"/>
      <c r="CPF1793" s="18"/>
      <c r="CPG1793" s="18"/>
      <c r="CPH1793" s="18"/>
      <c r="CPI1793" s="18"/>
      <c r="CPJ1793" s="18"/>
      <c r="CPK1793" s="18"/>
      <c r="CPL1793" s="18"/>
      <c r="CPM1793" s="18"/>
      <c r="CPN1793" s="18"/>
      <c r="CPO1793" s="18"/>
      <c r="CPP1793" s="18"/>
      <c r="CPQ1793" s="18"/>
      <c r="CPR1793" s="18"/>
      <c r="CPS1793" s="18"/>
      <c r="CPT1793" s="18"/>
      <c r="CPU1793" s="18"/>
      <c r="CPV1793" s="18"/>
      <c r="CPW1793" s="18"/>
      <c r="CPX1793" s="18"/>
      <c r="CPY1793" s="18"/>
      <c r="CPZ1793" s="18"/>
      <c r="CQA1793" s="18"/>
      <c r="CQB1793" s="18"/>
      <c r="CQC1793" s="18"/>
      <c r="CQD1793" s="18"/>
      <c r="CQE1793" s="18"/>
      <c r="CQF1793" s="18"/>
      <c r="CQG1793" s="18"/>
      <c r="CQH1793" s="18"/>
      <c r="CQI1793" s="18"/>
      <c r="CQJ1793" s="18"/>
      <c r="CQK1793" s="18"/>
      <c r="CQL1793" s="18"/>
      <c r="CQM1793" s="18"/>
      <c r="CQN1793" s="18"/>
      <c r="CQO1793" s="18"/>
      <c r="CQP1793" s="18"/>
      <c r="CQQ1793" s="18"/>
      <c r="CQR1793" s="18"/>
      <c r="CQS1793" s="18"/>
      <c r="CQT1793" s="18"/>
      <c r="CQU1793" s="18"/>
      <c r="CQV1793" s="18"/>
      <c r="CQW1793" s="18"/>
      <c r="CQX1793" s="18"/>
      <c r="CQY1793" s="18"/>
      <c r="CQZ1793" s="18"/>
      <c r="CRA1793" s="18"/>
      <c r="CRB1793" s="18"/>
      <c r="CRC1793" s="18"/>
      <c r="CRD1793" s="18"/>
      <c r="CRE1793" s="18"/>
      <c r="CRF1793" s="18"/>
      <c r="CRG1793" s="18"/>
      <c r="CRH1793" s="18"/>
      <c r="CRI1793" s="18"/>
      <c r="CRJ1793" s="18"/>
      <c r="CRK1793" s="18"/>
      <c r="CRL1793" s="18"/>
      <c r="CRM1793" s="18"/>
      <c r="CRN1793" s="18"/>
      <c r="CRO1793" s="18"/>
      <c r="CRP1793" s="18"/>
      <c r="CRQ1793" s="18"/>
      <c r="CRR1793" s="18"/>
      <c r="CRS1793" s="18"/>
      <c r="CRT1793" s="18"/>
      <c r="CRU1793" s="18"/>
      <c r="CRV1793" s="18"/>
      <c r="CRW1793" s="18"/>
      <c r="CRX1793" s="18"/>
      <c r="CRY1793" s="18"/>
      <c r="CRZ1793" s="18"/>
      <c r="CSA1793" s="18"/>
      <c r="CSB1793" s="18"/>
      <c r="CSC1793" s="18"/>
      <c r="CSD1793" s="18"/>
      <c r="CSE1793" s="18"/>
      <c r="CSF1793" s="18"/>
      <c r="CSG1793" s="18"/>
      <c r="CSH1793" s="18"/>
      <c r="CSI1793" s="18"/>
      <c r="CSJ1793" s="18"/>
      <c r="CSK1793" s="18"/>
      <c r="CSL1793" s="18"/>
      <c r="CSM1793" s="18"/>
      <c r="CSN1793" s="18"/>
      <c r="CSO1793" s="18"/>
      <c r="CSP1793" s="18"/>
      <c r="CSQ1793" s="18"/>
      <c r="CSR1793" s="18"/>
      <c r="CSS1793" s="18"/>
      <c r="CST1793" s="18"/>
      <c r="CSU1793" s="18"/>
      <c r="CSV1793" s="18"/>
      <c r="CSW1793" s="18"/>
      <c r="CSX1793" s="18"/>
      <c r="CSY1793" s="18"/>
      <c r="CSZ1793" s="18"/>
      <c r="CTA1793" s="18"/>
      <c r="CTB1793" s="18"/>
      <c r="CTC1793" s="18"/>
      <c r="CTD1793" s="18"/>
      <c r="CTE1793" s="18"/>
      <c r="CTF1793" s="18"/>
      <c r="CTG1793" s="18"/>
      <c r="CTH1793" s="18"/>
      <c r="CTI1793" s="18"/>
      <c r="CTJ1793" s="18"/>
      <c r="CTK1793" s="18"/>
      <c r="CTL1793" s="18"/>
      <c r="CTM1793" s="18"/>
      <c r="CTN1793" s="18"/>
      <c r="CTO1793" s="18"/>
      <c r="CTP1793" s="18"/>
      <c r="CTQ1793" s="18"/>
      <c r="CTR1793" s="18"/>
      <c r="CTS1793" s="18"/>
      <c r="CTT1793" s="18"/>
      <c r="CTU1793" s="18"/>
      <c r="CTV1793" s="18"/>
      <c r="CTW1793" s="18"/>
      <c r="CTX1793" s="18"/>
      <c r="CTY1793" s="18"/>
      <c r="CTZ1793" s="18"/>
      <c r="CUA1793" s="18"/>
      <c r="CUB1793" s="18"/>
      <c r="CUC1793" s="18"/>
      <c r="CUD1793" s="18"/>
      <c r="CUE1793" s="18"/>
      <c r="CUF1793" s="18"/>
      <c r="CUG1793" s="18"/>
      <c r="CUH1793" s="18"/>
      <c r="CUI1793" s="18"/>
      <c r="CUJ1793" s="18"/>
      <c r="CUK1793" s="18"/>
      <c r="CUL1793" s="18"/>
      <c r="CUM1793" s="18"/>
      <c r="CUN1793" s="18"/>
      <c r="CUO1793" s="18"/>
      <c r="CUP1793" s="18"/>
      <c r="CUQ1793" s="18"/>
      <c r="CUR1793" s="18"/>
      <c r="CUS1793" s="18"/>
      <c r="CUT1793" s="18"/>
      <c r="CUU1793" s="18"/>
      <c r="CUV1793" s="18"/>
      <c r="CUW1793" s="18"/>
      <c r="CUX1793" s="18"/>
      <c r="CUY1793" s="18"/>
      <c r="CUZ1793" s="18"/>
      <c r="CVA1793" s="18"/>
      <c r="CVB1793" s="18"/>
      <c r="CVC1793" s="18"/>
      <c r="CVD1793" s="18"/>
      <c r="CVE1793" s="18"/>
      <c r="CVF1793" s="18"/>
      <c r="CVG1793" s="18"/>
      <c r="CVH1793" s="18"/>
      <c r="CVI1793" s="18"/>
      <c r="CVJ1793" s="18"/>
      <c r="CVK1793" s="18"/>
      <c r="CVL1793" s="18"/>
      <c r="CVM1793" s="18"/>
      <c r="CVN1793" s="18"/>
      <c r="CVO1793" s="18"/>
      <c r="CVP1793" s="18"/>
      <c r="CVQ1793" s="18"/>
      <c r="CVR1793" s="18"/>
      <c r="CVS1793" s="18"/>
      <c r="CVT1793" s="18"/>
      <c r="CVU1793" s="18"/>
      <c r="CVV1793" s="18"/>
      <c r="CVW1793" s="18"/>
      <c r="CVX1793" s="18"/>
      <c r="CVY1793" s="18"/>
      <c r="CVZ1793" s="18"/>
      <c r="CWA1793" s="18"/>
      <c r="CWB1793" s="18"/>
      <c r="CWC1793" s="18"/>
      <c r="CWD1793" s="18"/>
      <c r="CWE1793" s="18"/>
      <c r="CWF1793" s="18"/>
      <c r="CWG1793" s="18"/>
      <c r="CWH1793" s="18"/>
      <c r="CWI1793" s="18"/>
      <c r="CWJ1793" s="18"/>
      <c r="CWK1793" s="18"/>
      <c r="CWL1793" s="18"/>
      <c r="CWM1793" s="18"/>
      <c r="CWN1793" s="18"/>
      <c r="CWO1793" s="18"/>
      <c r="CWP1793" s="18"/>
      <c r="CWQ1793" s="18"/>
      <c r="CWR1793" s="18"/>
      <c r="CWS1793" s="18"/>
      <c r="CWT1793" s="18"/>
      <c r="CWU1793" s="18"/>
      <c r="CWV1793" s="18"/>
      <c r="CWW1793" s="18"/>
      <c r="CWX1793" s="18"/>
      <c r="CWY1793" s="18"/>
      <c r="CWZ1793" s="18"/>
      <c r="CXA1793" s="18"/>
      <c r="CXB1793" s="18"/>
      <c r="CXC1793" s="18"/>
      <c r="CXD1793" s="18"/>
      <c r="CXE1793" s="18"/>
      <c r="CXF1793" s="18"/>
      <c r="CXG1793" s="18"/>
      <c r="CXH1793" s="18"/>
      <c r="CXI1793" s="18"/>
      <c r="CXJ1793" s="18"/>
      <c r="CXK1793" s="18"/>
      <c r="CXL1793" s="18"/>
      <c r="CXM1793" s="18"/>
      <c r="CXN1793" s="18"/>
      <c r="CXO1793" s="18"/>
      <c r="CXP1793" s="18"/>
      <c r="CXQ1793" s="18"/>
      <c r="CXR1793" s="18"/>
      <c r="CXS1793" s="18"/>
      <c r="CXT1793" s="18"/>
      <c r="CXU1793" s="18"/>
      <c r="CXV1793" s="18"/>
      <c r="CXW1793" s="18"/>
      <c r="CXX1793" s="18"/>
      <c r="CXY1793" s="18"/>
      <c r="CXZ1793" s="18"/>
      <c r="CYA1793" s="18"/>
      <c r="CYB1793" s="18"/>
      <c r="CYC1793" s="18"/>
      <c r="CYD1793" s="18"/>
      <c r="CYE1793" s="18"/>
      <c r="CYF1793" s="18"/>
      <c r="CYG1793" s="18"/>
      <c r="CYH1793" s="18"/>
      <c r="CYI1793" s="18"/>
      <c r="CYJ1793" s="18"/>
      <c r="CYK1793" s="18"/>
      <c r="CYL1793" s="18"/>
      <c r="CYM1793" s="18"/>
      <c r="CYN1793" s="18"/>
      <c r="CYO1793" s="18"/>
      <c r="CYP1793" s="18"/>
      <c r="CYQ1793" s="18"/>
      <c r="CYR1793" s="18"/>
      <c r="CYS1793" s="18"/>
      <c r="CYT1793" s="18"/>
      <c r="CYU1793" s="18"/>
      <c r="CYV1793" s="18"/>
      <c r="CYW1793" s="18"/>
      <c r="CYX1793" s="18"/>
      <c r="CYY1793" s="18"/>
      <c r="CYZ1793" s="18"/>
      <c r="CZA1793" s="18"/>
      <c r="CZB1793" s="18"/>
      <c r="CZC1793" s="18"/>
      <c r="CZD1793" s="18"/>
      <c r="CZE1793" s="18"/>
      <c r="CZF1793" s="18"/>
      <c r="CZG1793" s="18"/>
      <c r="CZH1793" s="18"/>
      <c r="CZI1793" s="18"/>
      <c r="CZJ1793" s="18"/>
      <c r="CZK1793" s="18"/>
      <c r="CZL1793" s="18"/>
      <c r="CZM1793" s="18"/>
      <c r="CZN1793" s="18"/>
      <c r="CZO1793" s="18"/>
      <c r="CZP1793" s="18"/>
      <c r="CZQ1793" s="18"/>
      <c r="CZR1793" s="18"/>
      <c r="CZS1793" s="18"/>
      <c r="CZT1793" s="18"/>
      <c r="CZU1793" s="18"/>
      <c r="CZV1793" s="18"/>
      <c r="CZW1793" s="18"/>
      <c r="CZX1793" s="18"/>
      <c r="CZY1793" s="18"/>
      <c r="CZZ1793" s="18"/>
      <c r="DAA1793" s="18"/>
      <c r="DAB1793" s="18"/>
      <c r="DAC1793" s="18"/>
      <c r="DAD1793" s="18"/>
      <c r="DAE1793" s="18"/>
      <c r="DAF1793" s="18"/>
      <c r="DAG1793" s="18"/>
      <c r="DAH1793" s="18"/>
      <c r="DAI1793" s="18"/>
      <c r="DAJ1793" s="18"/>
      <c r="DAK1793" s="18"/>
      <c r="DAL1793" s="18"/>
      <c r="DAM1793" s="18"/>
      <c r="DAN1793" s="18"/>
      <c r="DAO1793" s="18"/>
      <c r="DAP1793" s="18"/>
      <c r="DAQ1793" s="18"/>
      <c r="DAR1793" s="18"/>
      <c r="DAS1793" s="18"/>
      <c r="DAT1793" s="18"/>
      <c r="DAU1793" s="18"/>
      <c r="DAV1793" s="18"/>
      <c r="DAW1793" s="18"/>
      <c r="DAX1793" s="18"/>
      <c r="DAY1793" s="18"/>
      <c r="DAZ1793" s="18"/>
      <c r="DBA1793" s="18"/>
      <c r="DBB1793" s="18"/>
      <c r="DBC1793" s="18"/>
      <c r="DBD1793" s="18"/>
      <c r="DBE1793" s="18"/>
      <c r="DBF1793" s="18"/>
      <c r="DBG1793" s="18"/>
      <c r="DBH1793" s="18"/>
      <c r="DBI1793" s="18"/>
      <c r="DBJ1793" s="18"/>
      <c r="DBK1793" s="18"/>
      <c r="DBL1793" s="18"/>
      <c r="DBM1793" s="18"/>
      <c r="DBN1793" s="18"/>
      <c r="DBO1793" s="18"/>
      <c r="DBP1793" s="18"/>
      <c r="DBQ1793" s="18"/>
      <c r="DBR1793" s="18"/>
      <c r="DBS1793" s="18"/>
      <c r="DBT1793" s="18"/>
      <c r="DBU1793" s="18"/>
      <c r="DBV1793" s="18"/>
      <c r="DBW1793" s="18"/>
      <c r="DBX1793" s="18"/>
      <c r="DBY1793" s="18"/>
      <c r="DBZ1793" s="18"/>
      <c r="DCA1793" s="18"/>
      <c r="DCB1793" s="18"/>
      <c r="DCC1793" s="18"/>
      <c r="DCD1793" s="18"/>
      <c r="DCE1793" s="18"/>
      <c r="DCF1793" s="18"/>
      <c r="DCG1793" s="18"/>
      <c r="DCH1793" s="18"/>
      <c r="DCI1793" s="18"/>
      <c r="DCJ1793" s="18"/>
      <c r="DCK1793" s="18"/>
      <c r="DCL1793" s="18"/>
      <c r="DCM1793" s="18"/>
      <c r="DCN1793" s="18"/>
      <c r="DCO1793" s="18"/>
      <c r="DCP1793" s="18"/>
      <c r="DCQ1793" s="18"/>
      <c r="DCR1793" s="18"/>
      <c r="DCS1793" s="18"/>
      <c r="DCT1793" s="18"/>
      <c r="DCU1793" s="18"/>
      <c r="DCV1793" s="18"/>
      <c r="DCW1793" s="18"/>
      <c r="DCX1793" s="18"/>
      <c r="DCY1793" s="18"/>
      <c r="DCZ1793" s="18"/>
      <c r="DDA1793" s="18"/>
      <c r="DDB1793" s="18"/>
      <c r="DDC1793" s="18"/>
      <c r="DDD1793" s="18"/>
      <c r="DDE1793" s="18"/>
      <c r="DDF1793" s="18"/>
      <c r="DDG1793" s="18"/>
      <c r="DDH1793" s="18"/>
      <c r="DDI1793" s="18"/>
      <c r="DDJ1793" s="18"/>
      <c r="DDK1793" s="18"/>
      <c r="DDL1793" s="18"/>
      <c r="DDM1793" s="18"/>
      <c r="DDN1793" s="18"/>
      <c r="DDO1793" s="18"/>
      <c r="DDP1793" s="18"/>
      <c r="DDQ1793" s="18"/>
      <c r="DDR1793" s="18"/>
      <c r="DDS1793" s="18"/>
      <c r="DDT1793" s="18"/>
      <c r="DDU1793" s="18"/>
      <c r="DDV1793" s="18"/>
      <c r="DDW1793" s="18"/>
      <c r="DDX1793" s="18"/>
      <c r="DDY1793" s="18"/>
      <c r="DDZ1793" s="18"/>
      <c r="DEA1793" s="18"/>
      <c r="DEB1793" s="18"/>
      <c r="DEC1793" s="18"/>
      <c r="DED1793" s="18"/>
      <c r="DEE1793" s="18"/>
      <c r="DEF1793" s="18"/>
      <c r="DEG1793" s="18"/>
      <c r="DEH1793" s="18"/>
      <c r="DEI1793" s="18"/>
      <c r="DEJ1793" s="18"/>
      <c r="DEK1793" s="18"/>
      <c r="DEL1793" s="18"/>
      <c r="DEM1793" s="18"/>
      <c r="DEN1793" s="18"/>
      <c r="DEO1793" s="18"/>
      <c r="DEP1793" s="18"/>
      <c r="DEQ1793" s="18"/>
      <c r="DER1793" s="18"/>
      <c r="DES1793" s="18"/>
      <c r="DET1793" s="18"/>
      <c r="DEU1793" s="18"/>
      <c r="DEV1793" s="18"/>
      <c r="DEW1793" s="18"/>
      <c r="DEX1793" s="18"/>
      <c r="DEY1793" s="18"/>
      <c r="DEZ1793" s="18"/>
      <c r="DFA1793" s="18"/>
      <c r="DFB1793" s="18"/>
      <c r="DFC1793" s="18"/>
      <c r="DFD1793" s="18"/>
      <c r="DFE1793" s="18"/>
      <c r="DFF1793" s="18"/>
      <c r="DFG1793" s="18"/>
      <c r="DFH1793" s="18"/>
      <c r="DFI1793" s="18"/>
      <c r="DFJ1793" s="18"/>
      <c r="DFK1793" s="18"/>
      <c r="DFL1793" s="18"/>
      <c r="DFM1793" s="18"/>
      <c r="DFN1793" s="18"/>
      <c r="DFO1793" s="18"/>
      <c r="DFP1793" s="18"/>
      <c r="DFQ1793" s="18"/>
      <c r="DFR1793" s="18"/>
      <c r="DFS1793" s="18"/>
      <c r="DFT1793" s="18"/>
      <c r="DFU1793" s="18"/>
      <c r="DFV1793" s="18"/>
      <c r="DFW1793" s="18"/>
      <c r="DFX1793" s="18"/>
      <c r="DFY1793" s="18"/>
      <c r="DFZ1793" s="18"/>
      <c r="DGA1793" s="18"/>
      <c r="DGB1793" s="18"/>
      <c r="DGC1793" s="18"/>
      <c r="DGD1793" s="18"/>
      <c r="DGE1793" s="18"/>
      <c r="DGF1793" s="18"/>
      <c r="DGG1793" s="18"/>
      <c r="DGH1793" s="18"/>
      <c r="DGI1793" s="18"/>
      <c r="DGJ1793" s="18"/>
      <c r="DGK1793" s="18"/>
      <c r="DGL1793" s="18"/>
      <c r="DGM1793" s="18"/>
      <c r="DGN1793" s="18"/>
      <c r="DGO1793" s="18"/>
      <c r="DGP1793" s="18"/>
      <c r="DGQ1793" s="18"/>
      <c r="DGR1793" s="18"/>
      <c r="DGS1793" s="18"/>
      <c r="DGT1793" s="18"/>
      <c r="DGU1793" s="18"/>
      <c r="DGV1793" s="18"/>
      <c r="DGW1793" s="18"/>
      <c r="DGX1793" s="18"/>
      <c r="DGY1793" s="18"/>
      <c r="DGZ1793" s="18"/>
      <c r="DHA1793" s="18"/>
      <c r="DHB1793" s="18"/>
      <c r="DHC1793" s="18"/>
      <c r="DHD1793" s="18"/>
      <c r="DHE1793" s="18"/>
      <c r="DHF1793" s="18"/>
      <c r="DHG1793" s="18"/>
      <c r="DHH1793" s="18"/>
      <c r="DHI1793" s="18"/>
      <c r="DHJ1793" s="18"/>
      <c r="DHK1793" s="18"/>
      <c r="DHL1793" s="18"/>
      <c r="DHM1793" s="18"/>
      <c r="DHN1793" s="18"/>
      <c r="DHO1793" s="18"/>
      <c r="DHP1793" s="18"/>
      <c r="DHQ1793" s="18"/>
      <c r="DHR1793" s="18"/>
      <c r="DHS1793" s="18"/>
      <c r="DHT1793" s="18"/>
      <c r="DHU1793" s="18"/>
      <c r="DHV1793" s="18"/>
      <c r="DHW1793" s="18"/>
      <c r="DHX1793" s="18"/>
      <c r="DHY1793" s="18"/>
      <c r="DHZ1793" s="18"/>
      <c r="DIA1793" s="18"/>
      <c r="DIB1793" s="18"/>
      <c r="DIC1793" s="18"/>
      <c r="DID1793" s="18"/>
      <c r="DIE1793" s="18"/>
      <c r="DIF1793" s="18"/>
      <c r="DIG1793" s="18"/>
      <c r="DIH1793" s="18"/>
      <c r="DII1793" s="18"/>
      <c r="DIJ1793" s="18"/>
      <c r="DIK1793" s="18"/>
      <c r="DIL1793" s="18"/>
      <c r="DIM1793" s="18"/>
      <c r="DIN1793" s="18"/>
      <c r="DIO1793" s="18"/>
      <c r="DIP1793" s="18"/>
      <c r="DIQ1793" s="18"/>
      <c r="DIR1793" s="18"/>
      <c r="DIS1793" s="18"/>
      <c r="DIT1793" s="18"/>
      <c r="DIU1793" s="18"/>
      <c r="DIV1793" s="18"/>
      <c r="DIW1793" s="18"/>
      <c r="DIX1793" s="18"/>
      <c r="DIY1793" s="18"/>
      <c r="DIZ1793" s="18"/>
      <c r="DJA1793" s="18"/>
      <c r="DJB1793" s="18"/>
      <c r="DJC1793" s="18"/>
      <c r="DJD1793" s="18"/>
      <c r="DJE1793" s="18"/>
      <c r="DJF1793" s="18"/>
      <c r="DJG1793" s="18"/>
      <c r="DJH1793" s="18"/>
      <c r="DJI1793" s="18"/>
      <c r="DJJ1793" s="18"/>
      <c r="DJK1793" s="18"/>
      <c r="DJL1793" s="18"/>
      <c r="DJM1793" s="18"/>
      <c r="DJN1793" s="18"/>
      <c r="DJO1793" s="18"/>
      <c r="DJP1793" s="18"/>
      <c r="DJQ1793" s="18"/>
      <c r="DJR1793" s="18"/>
      <c r="DJS1793" s="18"/>
      <c r="DJT1793" s="18"/>
      <c r="DJU1793" s="18"/>
      <c r="DJV1793" s="18"/>
      <c r="DJW1793" s="18"/>
      <c r="DJX1793" s="18"/>
      <c r="DJY1793" s="18"/>
      <c r="DJZ1793" s="18"/>
      <c r="DKA1793" s="18"/>
      <c r="DKB1793" s="18"/>
      <c r="DKC1793" s="18"/>
      <c r="DKD1793" s="18"/>
      <c r="DKE1793" s="18"/>
      <c r="DKF1793" s="18"/>
      <c r="DKG1793" s="18"/>
      <c r="DKH1793" s="18"/>
      <c r="DKI1793" s="18"/>
      <c r="DKJ1793" s="18"/>
      <c r="DKK1793" s="18"/>
      <c r="DKL1793" s="18"/>
      <c r="DKM1793" s="18"/>
      <c r="DKN1793" s="18"/>
      <c r="DKO1793" s="18"/>
      <c r="DKP1793" s="18"/>
      <c r="DKQ1793" s="18"/>
      <c r="DKR1793" s="18"/>
      <c r="DKS1793" s="18"/>
      <c r="DKT1793" s="18"/>
      <c r="DKU1793" s="18"/>
      <c r="DKV1793" s="18"/>
      <c r="DKW1793" s="18"/>
      <c r="DKX1793" s="18"/>
      <c r="DKY1793" s="18"/>
      <c r="DKZ1793" s="18"/>
      <c r="DLA1793" s="18"/>
      <c r="DLB1793" s="18"/>
      <c r="DLC1793" s="18"/>
      <c r="DLD1793" s="18"/>
      <c r="DLE1793" s="18"/>
      <c r="DLF1793" s="18"/>
      <c r="DLG1793" s="18"/>
      <c r="DLH1793" s="18"/>
      <c r="DLI1793" s="18"/>
      <c r="DLJ1793" s="18"/>
      <c r="DLK1793" s="18"/>
      <c r="DLL1793" s="18"/>
      <c r="DLM1793" s="18"/>
      <c r="DLN1793" s="18"/>
      <c r="DLO1793" s="18"/>
      <c r="DLP1793" s="18"/>
      <c r="DLQ1793" s="18"/>
      <c r="DLR1793" s="18"/>
      <c r="DLS1793" s="18"/>
      <c r="DLT1793" s="18"/>
      <c r="DLU1793" s="18"/>
      <c r="DLV1793" s="18"/>
      <c r="DLW1793" s="18"/>
      <c r="DLX1793" s="18"/>
      <c r="DLY1793" s="18"/>
      <c r="DLZ1793" s="18"/>
      <c r="DMA1793" s="18"/>
      <c r="DMB1793" s="18"/>
      <c r="DMC1793" s="18"/>
      <c r="DMD1793" s="18"/>
      <c r="DME1793" s="18"/>
      <c r="DMF1793" s="18"/>
      <c r="DMG1793" s="18"/>
      <c r="DMH1793" s="18"/>
      <c r="DMI1793" s="18"/>
      <c r="DMJ1793" s="18"/>
      <c r="DMK1793" s="18"/>
      <c r="DML1793" s="18"/>
      <c r="DMM1793" s="18"/>
      <c r="DMN1793" s="18"/>
      <c r="DMO1793" s="18"/>
      <c r="DMP1793" s="18"/>
      <c r="DMQ1793" s="18"/>
      <c r="DMR1793" s="18"/>
      <c r="DMS1793" s="18"/>
      <c r="DMT1793" s="18"/>
      <c r="DMU1793" s="18"/>
      <c r="DMV1793" s="18"/>
      <c r="DMW1793" s="18"/>
      <c r="DMX1793" s="18"/>
      <c r="DMY1793" s="18"/>
      <c r="DMZ1793" s="18"/>
      <c r="DNA1793" s="18"/>
      <c r="DNB1793" s="18"/>
      <c r="DNC1793" s="18"/>
      <c r="DND1793" s="18"/>
      <c r="DNE1793" s="18"/>
      <c r="DNF1793" s="18"/>
      <c r="DNG1793" s="18"/>
      <c r="DNH1793" s="18"/>
      <c r="DNI1793" s="18"/>
      <c r="DNJ1793" s="18"/>
      <c r="DNK1793" s="18"/>
      <c r="DNL1793" s="18"/>
      <c r="DNM1793" s="18"/>
      <c r="DNN1793" s="18"/>
      <c r="DNO1793" s="18"/>
      <c r="DNP1793" s="18"/>
      <c r="DNQ1793" s="18"/>
      <c r="DNR1793" s="18"/>
      <c r="DNS1793" s="18"/>
      <c r="DNT1793" s="18"/>
      <c r="DNU1793" s="18"/>
      <c r="DNV1793" s="18"/>
      <c r="DNW1793" s="18"/>
      <c r="DNX1793" s="18"/>
      <c r="DNY1793" s="18"/>
      <c r="DNZ1793" s="18"/>
      <c r="DOA1793" s="18"/>
      <c r="DOB1793" s="18"/>
      <c r="DOC1793" s="18"/>
      <c r="DOD1793" s="18"/>
      <c r="DOE1793" s="18"/>
      <c r="DOF1793" s="18"/>
      <c r="DOG1793" s="18"/>
      <c r="DOH1793" s="18"/>
      <c r="DOI1793" s="18"/>
      <c r="DOJ1793" s="18"/>
      <c r="DOK1793" s="18"/>
      <c r="DOL1793" s="18"/>
      <c r="DOM1793" s="18"/>
      <c r="DON1793" s="18"/>
      <c r="DOO1793" s="18"/>
      <c r="DOP1793" s="18"/>
      <c r="DOQ1793" s="18"/>
      <c r="DOR1793" s="18"/>
      <c r="DOS1793" s="18"/>
      <c r="DOT1793" s="18"/>
      <c r="DOU1793" s="18"/>
      <c r="DOV1793" s="18"/>
      <c r="DOW1793" s="18"/>
      <c r="DOX1793" s="18"/>
      <c r="DOY1793" s="18"/>
      <c r="DOZ1793" s="18"/>
      <c r="DPA1793" s="18"/>
      <c r="DPB1793" s="18"/>
      <c r="DPC1793" s="18"/>
      <c r="DPD1793" s="18"/>
      <c r="DPE1793" s="18"/>
      <c r="DPF1793" s="18"/>
      <c r="DPG1793" s="18"/>
      <c r="DPH1793" s="18"/>
      <c r="DPI1793" s="18"/>
      <c r="DPJ1793" s="18"/>
      <c r="DPK1793" s="18"/>
      <c r="DPL1793" s="18"/>
      <c r="DPM1793" s="18"/>
      <c r="DPN1793" s="18"/>
      <c r="DPO1793" s="18"/>
      <c r="DPP1793" s="18"/>
      <c r="DPQ1793" s="18"/>
      <c r="DPR1793" s="18"/>
      <c r="DPS1793" s="18"/>
      <c r="DPT1793" s="18"/>
      <c r="DPU1793" s="18"/>
      <c r="DPV1793" s="18"/>
      <c r="DPW1793" s="18"/>
      <c r="DPX1793" s="18"/>
      <c r="DPY1793" s="18"/>
      <c r="DPZ1793" s="18"/>
      <c r="DQA1793" s="18"/>
      <c r="DQB1793" s="18"/>
      <c r="DQC1793" s="18"/>
      <c r="DQD1793" s="18"/>
      <c r="DQE1793" s="18"/>
      <c r="DQF1793" s="18"/>
      <c r="DQG1793" s="18"/>
      <c r="DQH1793" s="18"/>
      <c r="DQI1793" s="18"/>
      <c r="DQJ1793" s="18"/>
      <c r="DQK1793" s="18"/>
      <c r="DQL1793" s="18"/>
      <c r="DQM1793" s="18"/>
      <c r="DQN1793" s="18"/>
      <c r="DQO1793" s="18"/>
      <c r="DQP1793" s="18"/>
      <c r="DQQ1793" s="18"/>
      <c r="DQR1793" s="18"/>
      <c r="DQS1793" s="18"/>
      <c r="DQT1793" s="18"/>
      <c r="DQU1793" s="18"/>
      <c r="DQV1793" s="18"/>
      <c r="DQW1793" s="18"/>
      <c r="DQX1793" s="18"/>
      <c r="DQY1793" s="18"/>
      <c r="DQZ1793" s="18"/>
      <c r="DRA1793" s="18"/>
      <c r="DRB1793" s="18"/>
      <c r="DRC1793" s="18"/>
      <c r="DRD1793" s="18"/>
      <c r="DRE1793" s="18"/>
      <c r="DRF1793" s="18"/>
      <c r="DRG1793" s="18"/>
      <c r="DRH1793" s="18"/>
      <c r="DRI1793" s="18"/>
      <c r="DRJ1793" s="18"/>
      <c r="DRK1793" s="18"/>
      <c r="DRL1793" s="18"/>
      <c r="DRM1793" s="18"/>
      <c r="DRN1793" s="18"/>
      <c r="DRO1793" s="18"/>
      <c r="DRP1793" s="18"/>
      <c r="DRQ1793" s="18"/>
      <c r="DRR1793" s="18"/>
      <c r="DRS1793" s="18"/>
      <c r="DRT1793" s="18"/>
      <c r="DRU1793" s="18"/>
      <c r="DRV1793" s="18"/>
      <c r="DRW1793" s="18"/>
      <c r="DRX1793" s="18"/>
      <c r="DRY1793" s="18"/>
      <c r="DRZ1793" s="18"/>
      <c r="DSA1793" s="18"/>
      <c r="DSB1793" s="18"/>
      <c r="DSC1793" s="18"/>
      <c r="DSD1793" s="18"/>
      <c r="DSE1793" s="18"/>
      <c r="DSF1793" s="18"/>
      <c r="DSG1793" s="18"/>
      <c r="DSH1793" s="18"/>
      <c r="DSI1793" s="18"/>
      <c r="DSJ1793" s="18"/>
      <c r="DSK1793" s="18"/>
      <c r="DSL1793" s="18"/>
      <c r="DSM1793" s="18"/>
      <c r="DSN1793" s="18"/>
      <c r="DSO1793" s="18"/>
      <c r="DSP1793" s="18"/>
      <c r="DSQ1793" s="18"/>
      <c r="DSR1793" s="18"/>
      <c r="DSS1793" s="18"/>
      <c r="DST1793" s="18"/>
      <c r="DSU1793" s="18"/>
      <c r="DSV1793" s="18"/>
      <c r="DSW1793" s="18"/>
      <c r="DSX1793" s="18"/>
      <c r="DSY1793" s="18"/>
      <c r="DSZ1793" s="18"/>
      <c r="DTA1793" s="18"/>
      <c r="DTB1793" s="18"/>
      <c r="DTC1793" s="18"/>
      <c r="DTD1793" s="18"/>
      <c r="DTE1793" s="18"/>
      <c r="DTF1793" s="18"/>
      <c r="DTG1793" s="18"/>
      <c r="DTH1793" s="18"/>
      <c r="DTI1793" s="18"/>
      <c r="DTJ1793" s="18"/>
      <c r="DTK1793" s="18"/>
      <c r="DTL1793" s="18"/>
      <c r="DTM1793" s="18"/>
      <c r="DTN1793" s="18"/>
      <c r="DTO1793" s="18"/>
      <c r="DTP1793" s="18"/>
      <c r="DTQ1793" s="18"/>
      <c r="DTR1793" s="18"/>
      <c r="DTS1793" s="18"/>
      <c r="DTT1793" s="18"/>
      <c r="DTU1793" s="18"/>
      <c r="DTV1793" s="18"/>
      <c r="DTW1793" s="18"/>
      <c r="DTX1793" s="18"/>
      <c r="DTY1793" s="18"/>
      <c r="DTZ1793" s="18"/>
      <c r="DUA1793" s="18"/>
      <c r="DUB1793" s="18"/>
      <c r="DUC1793" s="18"/>
      <c r="DUD1793" s="18"/>
      <c r="DUE1793" s="18"/>
      <c r="DUF1793" s="18"/>
      <c r="DUG1793" s="18"/>
      <c r="DUH1793" s="18"/>
      <c r="DUI1793" s="18"/>
      <c r="DUJ1793" s="18"/>
      <c r="DUK1793" s="18"/>
      <c r="DUL1793" s="18"/>
      <c r="DUM1793" s="18"/>
      <c r="DUN1793" s="18"/>
      <c r="DUO1793" s="18"/>
      <c r="DUP1793" s="18"/>
      <c r="DUQ1793" s="18"/>
      <c r="DUR1793" s="18"/>
      <c r="DUS1793" s="18"/>
      <c r="DUT1793" s="18"/>
      <c r="DUU1793" s="18"/>
      <c r="DUV1793" s="18"/>
      <c r="DUW1793" s="18"/>
      <c r="DUX1793" s="18"/>
      <c r="DUY1793" s="18"/>
      <c r="DUZ1793" s="18"/>
      <c r="DVA1793" s="18"/>
      <c r="DVB1793" s="18"/>
      <c r="DVC1793" s="18"/>
      <c r="DVD1793" s="18"/>
      <c r="DVE1793" s="18"/>
      <c r="DVF1793" s="18"/>
      <c r="DVG1793" s="18"/>
      <c r="DVH1793" s="18"/>
      <c r="DVI1793" s="18"/>
      <c r="DVJ1793" s="18"/>
      <c r="DVK1793" s="18"/>
      <c r="DVL1793" s="18"/>
      <c r="DVM1793" s="18"/>
      <c r="DVN1793" s="18"/>
      <c r="DVO1793" s="18"/>
      <c r="DVP1793" s="18"/>
      <c r="DVQ1793" s="18"/>
      <c r="DVR1793" s="18"/>
      <c r="DVS1793" s="18"/>
      <c r="DVT1793" s="18"/>
      <c r="DVU1793" s="18"/>
      <c r="DVV1793" s="18"/>
      <c r="DVW1793" s="18"/>
      <c r="DVX1793" s="18"/>
      <c r="DVY1793" s="18"/>
      <c r="DVZ1793" s="18"/>
      <c r="DWA1793" s="18"/>
      <c r="DWB1793" s="18"/>
      <c r="DWC1793" s="18"/>
      <c r="DWD1793" s="18"/>
      <c r="DWE1793" s="18"/>
      <c r="DWF1793" s="18"/>
      <c r="DWG1793" s="18"/>
      <c r="DWH1793" s="18"/>
      <c r="DWI1793" s="18"/>
      <c r="DWJ1793" s="18"/>
      <c r="DWK1793" s="18"/>
      <c r="DWL1793" s="18"/>
      <c r="DWM1793" s="18"/>
      <c r="DWN1793" s="18"/>
      <c r="DWO1793" s="18"/>
      <c r="DWP1793" s="18"/>
      <c r="DWQ1793" s="18"/>
      <c r="DWR1793" s="18"/>
      <c r="DWS1793" s="18"/>
      <c r="DWT1793" s="18"/>
      <c r="DWU1793" s="18"/>
      <c r="DWV1793" s="18"/>
      <c r="DWW1793" s="18"/>
      <c r="DWX1793" s="18"/>
      <c r="DWY1793" s="18"/>
      <c r="DWZ1793" s="18"/>
      <c r="DXA1793" s="18"/>
      <c r="DXB1793" s="18"/>
      <c r="DXC1793" s="18"/>
      <c r="DXD1793" s="18"/>
      <c r="DXE1793" s="18"/>
      <c r="DXF1793" s="18"/>
      <c r="DXG1793" s="18"/>
      <c r="DXH1793" s="18"/>
      <c r="DXI1793" s="18"/>
      <c r="DXJ1793" s="18"/>
      <c r="DXK1793" s="18"/>
      <c r="DXL1793" s="18"/>
      <c r="DXM1793" s="18"/>
      <c r="DXN1793" s="18"/>
      <c r="DXO1793" s="18"/>
      <c r="DXP1793" s="18"/>
      <c r="DXQ1793" s="18"/>
      <c r="DXR1793" s="18"/>
      <c r="DXS1793" s="18"/>
      <c r="DXT1793" s="18"/>
      <c r="DXU1793" s="18"/>
      <c r="DXV1793" s="18"/>
      <c r="DXW1793" s="18"/>
      <c r="DXX1793" s="18"/>
      <c r="DXY1793" s="18"/>
      <c r="DXZ1793" s="18"/>
      <c r="DYA1793" s="18"/>
      <c r="DYB1793" s="18"/>
      <c r="DYC1793" s="18"/>
      <c r="DYD1793" s="18"/>
      <c r="DYE1793" s="18"/>
      <c r="DYF1793" s="18"/>
      <c r="DYG1793" s="18"/>
      <c r="DYH1793" s="18"/>
      <c r="DYI1793" s="18"/>
      <c r="DYJ1793" s="18"/>
      <c r="DYK1793" s="18"/>
      <c r="DYL1793" s="18"/>
      <c r="DYM1793" s="18"/>
      <c r="DYN1793" s="18"/>
      <c r="DYO1793" s="18"/>
      <c r="DYP1793" s="18"/>
      <c r="DYQ1793" s="18"/>
      <c r="DYR1793" s="18"/>
      <c r="DYS1793" s="18"/>
      <c r="DYT1793" s="18"/>
      <c r="DYU1793" s="18"/>
      <c r="DYV1793" s="18"/>
      <c r="DYW1793" s="18"/>
      <c r="DYX1793" s="18"/>
      <c r="DYY1793" s="18"/>
      <c r="DYZ1793" s="18"/>
      <c r="DZA1793" s="18"/>
      <c r="DZB1793" s="18"/>
      <c r="DZC1793" s="18"/>
      <c r="DZD1793" s="18"/>
      <c r="DZE1793" s="18"/>
      <c r="DZF1793" s="18"/>
      <c r="DZG1793" s="18"/>
      <c r="DZH1793" s="18"/>
      <c r="DZI1793" s="18"/>
      <c r="DZJ1793" s="18"/>
      <c r="DZK1793" s="18"/>
      <c r="DZL1793" s="18"/>
      <c r="DZM1793" s="18"/>
      <c r="DZN1793" s="18"/>
      <c r="DZO1793" s="18"/>
      <c r="DZP1793" s="18"/>
      <c r="DZQ1793" s="18"/>
      <c r="DZR1793" s="18"/>
      <c r="DZS1793" s="18"/>
      <c r="DZT1793" s="18"/>
      <c r="DZU1793" s="18"/>
      <c r="DZV1793" s="18"/>
      <c r="DZW1793" s="18"/>
      <c r="DZX1793" s="18"/>
      <c r="DZY1793" s="18"/>
      <c r="DZZ1793" s="18"/>
      <c r="EAA1793" s="18"/>
      <c r="EAB1793" s="18"/>
      <c r="EAC1793" s="18"/>
      <c r="EAD1793" s="18"/>
      <c r="EAE1793" s="18"/>
      <c r="EAF1793" s="18"/>
      <c r="EAG1793" s="18"/>
      <c r="EAH1793" s="18"/>
      <c r="EAI1793" s="18"/>
      <c r="EAJ1793" s="18"/>
      <c r="EAK1793" s="18"/>
      <c r="EAL1793" s="18"/>
      <c r="EAM1793" s="18"/>
      <c r="EAN1793" s="18"/>
      <c r="EAO1793" s="18"/>
      <c r="EAP1793" s="18"/>
      <c r="EAQ1793" s="18"/>
      <c r="EAR1793" s="18"/>
      <c r="EAS1793" s="18"/>
      <c r="EAT1793" s="18"/>
      <c r="EAU1793" s="18"/>
      <c r="EAV1793" s="18"/>
      <c r="EAW1793" s="18"/>
      <c r="EAX1793" s="18"/>
      <c r="EAY1793" s="18"/>
      <c r="EAZ1793" s="18"/>
      <c r="EBA1793" s="18"/>
      <c r="EBB1793" s="18"/>
      <c r="EBC1793" s="18"/>
      <c r="EBD1793" s="18"/>
      <c r="EBE1793" s="18"/>
      <c r="EBF1793" s="18"/>
      <c r="EBG1793" s="18"/>
      <c r="EBH1793" s="18"/>
      <c r="EBI1793" s="18"/>
      <c r="EBJ1793" s="18"/>
      <c r="EBK1793" s="18"/>
      <c r="EBL1793" s="18"/>
      <c r="EBM1793" s="18"/>
      <c r="EBN1793" s="18"/>
      <c r="EBO1793" s="18"/>
      <c r="EBP1793" s="18"/>
      <c r="EBQ1793" s="18"/>
      <c r="EBR1793" s="18"/>
      <c r="EBS1793" s="18"/>
      <c r="EBT1793" s="18"/>
      <c r="EBU1793" s="18"/>
      <c r="EBV1793" s="18"/>
      <c r="EBW1793" s="18"/>
      <c r="EBX1793" s="18"/>
      <c r="EBY1793" s="18"/>
      <c r="EBZ1793" s="18"/>
      <c r="ECA1793" s="18"/>
      <c r="ECB1793" s="18"/>
      <c r="ECC1793" s="18"/>
      <c r="ECD1793" s="18"/>
      <c r="ECE1793" s="18"/>
      <c r="ECF1793" s="18"/>
      <c r="ECG1793" s="18"/>
      <c r="ECH1793" s="18"/>
      <c r="ECI1793" s="18"/>
      <c r="ECJ1793" s="18"/>
      <c r="ECK1793" s="18"/>
      <c r="ECL1793" s="18"/>
      <c r="ECM1793" s="18"/>
      <c r="ECN1793" s="18"/>
      <c r="ECO1793" s="18"/>
      <c r="ECP1793" s="18"/>
      <c r="ECQ1793" s="18"/>
      <c r="ECR1793" s="18"/>
      <c r="ECS1793" s="18"/>
      <c r="ECT1793" s="18"/>
      <c r="ECU1793" s="18"/>
      <c r="ECV1793" s="18"/>
      <c r="ECW1793" s="18"/>
      <c r="ECX1793" s="18"/>
      <c r="ECY1793" s="18"/>
      <c r="ECZ1793" s="18"/>
      <c r="EDA1793" s="18"/>
      <c r="EDB1793" s="18"/>
      <c r="EDC1793" s="18"/>
      <c r="EDD1793" s="18"/>
      <c r="EDE1793" s="18"/>
      <c r="EDF1793" s="18"/>
      <c r="EDG1793" s="18"/>
      <c r="EDH1793" s="18"/>
      <c r="EDI1793" s="18"/>
      <c r="EDJ1793" s="18"/>
      <c r="EDK1793" s="18"/>
      <c r="EDL1793" s="18"/>
      <c r="EDM1793" s="18"/>
      <c r="EDN1793" s="18"/>
      <c r="EDO1793" s="18"/>
      <c r="EDP1793" s="18"/>
      <c r="EDQ1793" s="18"/>
      <c r="EDR1793" s="18"/>
      <c r="EDS1793" s="18"/>
      <c r="EDT1793" s="18"/>
      <c r="EDU1793" s="18"/>
      <c r="EDV1793" s="18"/>
      <c r="EDW1793" s="18"/>
      <c r="EDX1793" s="18"/>
      <c r="EDY1793" s="18"/>
      <c r="EDZ1793" s="18"/>
      <c r="EEA1793" s="18"/>
      <c r="EEB1793" s="18"/>
      <c r="EEC1793" s="18"/>
      <c r="EED1793" s="18"/>
      <c r="EEE1793" s="18"/>
      <c r="EEF1793" s="18"/>
      <c r="EEG1793" s="18"/>
      <c r="EEH1793" s="18"/>
      <c r="EEI1793" s="18"/>
      <c r="EEJ1793" s="18"/>
      <c r="EEK1793" s="18"/>
      <c r="EEL1793" s="18"/>
      <c r="EEM1793" s="18"/>
      <c r="EEN1793" s="18"/>
      <c r="EEO1793" s="18"/>
      <c r="EEP1793" s="18"/>
      <c r="EEQ1793" s="18"/>
      <c r="EER1793" s="18"/>
      <c r="EES1793" s="18"/>
      <c r="EET1793" s="18"/>
      <c r="EEU1793" s="18"/>
      <c r="EEV1793" s="18"/>
      <c r="EEW1793" s="18"/>
      <c r="EEX1793" s="18"/>
      <c r="EEY1793" s="18"/>
      <c r="EEZ1793" s="18"/>
      <c r="EFA1793" s="18"/>
      <c r="EFB1793" s="18"/>
      <c r="EFC1793" s="18"/>
      <c r="EFD1793" s="18"/>
      <c r="EFE1793" s="18"/>
      <c r="EFF1793" s="18"/>
      <c r="EFG1793" s="18"/>
      <c r="EFH1793" s="18"/>
      <c r="EFI1793" s="18"/>
      <c r="EFJ1793" s="18"/>
      <c r="EFK1793" s="18"/>
      <c r="EFL1793" s="18"/>
      <c r="EFM1793" s="18"/>
      <c r="EFN1793" s="18"/>
      <c r="EFO1793" s="18"/>
      <c r="EFP1793" s="18"/>
      <c r="EFQ1793" s="18"/>
      <c r="EFR1793" s="18"/>
      <c r="EFS1793" s="18"/>
      <c r="EFT1793" s="18"/>
      <c r="EFU1793" s="18"/>
      <c r="EFV1793" s="18"/>
      <c r="EFW1793" s="18"/>
      <c r="EFX1793" s="18"/>
      <c r="EFY1793" s="18"/>
      <c r="EFZ1793" s="18"/>
      <c r="EGA1793" s="18"/>
      <c r="EGB1793" s="18"/>
      <c r="EGC1793" s="18"/>
      <c r="EGD1793" s="18"/>
      <c r="EGE1793" s="18"/>
      <c r="EGF1793" s="18"/>
      <c r="EGG1793" s="18"/>
      <c r="EGH1793" s="18"/>
      <c r="EGI1793" s="18"/>
      <c r="EGJ1793" s="18"/>
      <c r="EGK1793" s="18"/>
      <c r="EGL1793" s="18"/>
      <c r="EGM1793" s="18"/>
      <c r="EGN1793" s="18"/>
      <c r="EGO1793" s="18"/>
      <c r="EGP1793" s="18"/>
      <c r="EGQ1793" s="18"/>
      <c r="EGR1793" s="18"/>
      <c r="EGS1793" s="18"/>
      <c r="EGT1793" s="18"/>
      <c r="EGU1793" s="18"/>
      <c r="EGV1793" s="18"/>
      <c r="EGW1793" s="18"/>
      <c r="EGX1793" s="18"/>
      <c r="EGY1793" s="18"/>
      <c r="EGZ1793" s="18"/>
      <c r="EHA1793" s="18"/>
      <c r="EHB1793" s="18"/>
      <c r="EHC1793" s="18"/>
      <c r="EHD1793" s="18"/>
      <c r="EHE1793" s="18"/>
      <c r="EHF1793" s="18"/>
      <c r="EHG1793" s="18"/>
      <c r="EHH1793" s="18"/>
      <c r="EHI1793" s="18"/>
      <c r="EHJ1793" s="18"/>
      <c r="EHK1793" s="18"/>
      <c r="EHL1793" s="18"/>
      <c r="EHM1793" s="18"/>
      <c r="EHN1793" s="18"/>
      <c r="EHO1793" s="18"/>
      <c r="EHP1793" s="18"/>
      <c r="EHQ1793" s="18"/>
      <c r="EHR1793" s="18"/>
      <c r="EHS1793" s="18"/>
      <c r="EHT1793" s="18"/>
      <c r="EHU1793" s="18"/>
      <c r="EHV1793" s="18"/>
      <c r="EHW1793" s="18"/>
      <c r="EHX1793" s="18"/>
      <c r="EHY1793" s="18"/>
      <c r="EHZ1793" s="18"/>
      <c r="EIA1793" s="18"/>
      <c r="EIB1793" s="18"/>
      <c r="EIC1793" s="18"/>
      <c r="EID1793" s="18"/>
      <c r="EIE1793" s="18"/>
      <c r="EIF1793" s="18"/>
      <c r="EIG1793" s="18"/>
      <c r="EIH1793" s="18"/>
      <c r="EII1793" s="18"/>
      <c r="EIJ1793" s="18"/>
      <c r="EIK1793" s="18"/>
      <c r="EIL1793" s="18"/>
      <c r="EIM1793" s="18"/>
      <c r="EIN1793" s="18"/>
      <c r="EIO1793" s="18"/>
      <c r="EIP1793" s="18"/>
      <c r="EIQ1793" s="18"/>
      <c r="EIR1793" s="18"/>
      <c r="EIS1793" s="18"/>
      <c r="EIT1793" s="18"/>
      <c r="EIU1793" s="18"/>
      <c r="EIV1793" s="18"/>
      <c r="EIW1793" s="18"/>
      <c r="EIX1793" s="18"/>
      <c r="EIY1793" s="18"/>
      <c r="EIZ1793" s="18"/>
      <c r="EJA1793" s="18"/>
      <c r="EJB1793" s="18"/>
      <c r="EJC1793" s="18"/>
      <c r="EJD1793" s="18"/>
      <c r="EJE1793" s="18"/>
      <c r="EJF1793" s="18"/>
      <c r="EJG1793" s="18"/>
      <c r="EJH1793" s="18"/>
      <c r="EJI1793" s="18"/>
      <c r="EJJ1793" s="18"/>
      <c r="EJK1793" s="18"/>
      <c r="EJL1793" s="18"/>
      <c r="EJM1793" s="18"/>
      <c r="EJN1793" s="18"/>
      <c r="EJO1793" s="18"/>
      <c r="EJP1793" s="18"/>
      <c r="EJQ1793" s="18"/>
      <c r="EJR1793" s="18"/>
      <c r="EJS1793" s="18"/>
      <c r="EJT1793" s="18"/>
      <c r="EJU1793" s="18"/>
      <c r="EJV1793" s="18"/>
      <c r="EJW1793" s="18"/>
      <c r="EJX1793" s="18"/>
      <c r="EJY1793" s="18"/>
      <c r="EJZ1793" s="18"/>
      <c r="EKA1793" s="18"/>
      <c r="EKB1793" s="18"/>
      <c r="EKC1793" s="18"/>
      <c r="EKD1793" s="18"/>
      <c r="EKE1793" s="18"/>
      <c r="EKF1793" s="18"/>
      <c r="EKG1793" s="18"/>
      <c r="EKH1793" s="18"/>
      <c r="EKI1793" s="18"/>
      <c r="EKJ1793" s="18"/>
      <c r="EKK1793" s="18"/>
      <c r="EKL1793" s="18"/>
      <c r="EKM1793" s="18"/>
      <c r="EKN1793" s="18"/>
      <c r="EKO1793" s="18"/>
      <c r="EKP1793" s="18"/>
      <c r="EKQ1793" s="18"/>
      <c r="EKR1793" s="18"/>
      <c r="EKS1793" s="18"/>
      <c r="EKT1793" s="18"/>
      <c r="EKU1793" s="18"/>
      <c r="EKV1793" s="18"/>
      <c r="EKW1793" s="18"/>
      <c r="EKX1793" s="18"/>
      <c r="EKY1793" s="18"/>
      <c r="EKZ1793" s="18"/>
      <c r="ELA1793" s="18"/>
      <c r="ELB1793" s="18"/>
      <c r="ELC1793" s="18"/>
      <c r="ELD1793" s="18"/>
      <c r="ELE1793" s="18"/>
      <c r="ELF1793" s="18"/>
      <c r="ELG1793" s="18"/>
      <c r="ELH1793" s="18"/>
      <c r="ELI1793" s="18"/>
      <c r="ELJ1793" s="18"/>
      <c r="ELK1793" s="18"/>
      <c r="ELL1793" s="18"/>
      <c r="ELM1793" s="18"/>
      <c r="ELN1793" s="18"/>
      <c r="ELO1793" s="18"/>
      <c r="ELP1793" s="18"/>
      <c r="ELQ1793" s="18"/>
      <c r="ELR1793" s="18"/>
      <c r="ELS1793" s="18"/>
      <c r="ELT1793" s="18"/>
      <c r="ELU1793" s="18"/>
      <c r="ELV1793" s="18"/>
      <c r="ELW1793" s="18"/>
      <c r="ELX1793" s="18"/>
      <c r="ELY1793" s="18"/>
      <c r="ELZ1793" s="18"/>
      <c r="EMA1793" s="18"/>
      <c r="EMB1793" s="18"/>
      <c r="EMC1793" s="18"/>
      <c r="EMD1793" s="18"/>
      <c r="EME1793" s="18"/>
      <c r="EMF1793" s="18"/>
      <c r="EMG1793" s="18"/>
      <c r="EMH1793" s="18"/>
      <c r="EMI1793" s="18"/>
      <c r="EMJ1793" s="18"/>
      <c r="EMK1793" s="18"/>
      <c r="EML1793" s="18"/>
      <c r="EMM1793" s="18"/>
      <c r="EMN1793" s="18"/>
      <c r="EMO1793" s="18"/>
      <c r="EMP1793" s="18"/>
      <c r="EMQ1793" s="18"/>
      <c r="EMR1793" s="18"/>
      <c r="EMS1793" s="18"/>
      <c r="EMT1793" s="18"/>
      <c r="EMU1793" s="18"/>
      <c r="EMV1793" s="18"/>
      <c r="EMW1793" s="18"/>
      <c r="EMX1793" s="18"/>
      <c r="EMY1793" s="18"/>
      <c r="EMZ1793" s="18"/>
      <c r="ENA1793" s="18"/>
      <c r="ENB1793" s="18"/>
      <c r="ENC1793" s="18"/>
      <c r="END1793" s="18"/>
      <c r="ENE1793" s="18"/>
      <c r="ENF1793" s="18"/>
      <c r="ENG1793" s="18"/>
      <c r="ENH1793" s="18"/>
      <c r="ENI1793" s="18"/>
      <c r="ENJ1793" s="18"/>
      <c r="ENK1793" s="18"/>
      <c r="ENL1793" s="18"/>
      <c r="ENM1793" s="18"/>
      <c r="ENN1793" s="18"/>
      <c r="ENO1793" s="18"/>
      <c r="ENP1793" s="18"/>
      <c r="ENQ1793" s="18"/>
      <c r="ENR1793" s="18"/>
      <c r="ENS1793" s="18"/>
      <c r="ENT1793" s="18"/>
      <c r="ENU1793" s="18"/>
      <c r="ENV1793" s="18"/>
      <c r="ENW1793" s="18"/>
      <c r="ENX1793" s="18"/>
      <c r="ENY1793" s="18"/>
      <c r="ENZ1793" s="18"/>
      <c r="EOA1793" s="18"/>
      <c r="EOB1793" s="18"/>
      <c r="EOC1793" s="18"/>
      <c r="EOD1793" s="18"/>
      <c r="EOE1793" s="18"/>
      <c r="EOF1793" s="18"/>
      <c r="EOG1793" s="18"/>
      <c r="EOH1793" s="18"/>
      <c r="EOI1793" s="18"/>
      <c r="EOJ1793" s="18"/>
      <c r="EOK1793" s="18"/>
      <c r="EOL1793" s="18"/>
      <c r="EOM1793" s="18"/>
      <c r="EON1793" s="18"/>
      <c r="EOO1793" s="18"/>
      <c r="EOP1793" s="18"/>
      <c r="EOQ1793" s="18"/>
      <c r="EOR1793" s="18"/>
      <c r="EOS1793" s="18"/>
      <c r="EOT1793" s="18"/>
      <c r="EOU1793" s="18"/>
      <c r="EOV1793" s="18"/>
      <c r="EOW1793" s="18"/>
      <c r="EOX1793" s="18"/>
      <c r="EOY1793" s="18"/>
      <c r="EOZ1793" s="18"/>
      <c r="EPA1793" s="18"/>
      <c r="EPB1793" s="18"/>
      <c r="EPC1793" s="18"/>
      <c r="EPD1793" s="18"/>
      <c r="EPE1793" s="18"/>
      <c r="EPF1793" s="18"/>
      <c r="EPG1793" s="18"/>
      <c r="EPH1793" s="18"/>
      <c r="EPI1793" s="18"/>
      <c r="EPJ1793" s="18"/>
      <c r="EPK1793" s="18"/>
      <c r="EPL1793" s="18"/>
      <c r="EPM1793" s="18"/>
      <c r="EPN1793" s="18"/>
      <c r="EPO1793" s="18"/>
      <c r="EPP1793" s="18"/>
      <c r="EPQ1793" s="18"/>
      <c r="EPR1793" s="18"/>
      <c r="EPS1793" s="18"/>
      <c r="EPT1793" s="18"/>
      <c r="EPU1793" s="18"/>
      <c r="EPV1793" s="18"/>
      <c r="EPW1793" s="18"/>
      <c r="EPX1793" s="18"/>
      <c r="EPY1793" s="18"/>
      <c r="EPZ1793" s="18"/>
      <c r="EQA1793" s="18"/>
      <c r="EQB1793" s="18"/>
      <c r="EQC1793" s="18"/>
      <c r="EQD1793" s="18"/>
      <c r="EQE1793" s="18"/>
      <c r="EQF1793" s="18"/>
      <c r="EQG1793" s="18"/>
      <c r="EQH1793" s="18"/>
      <c r="EQI1793" s="18"/>
      <c r="EQJ1793" s="18"/>
      <c r="EQK1793" s="18"/>
      <c r="EQL1793" s="18"/>
      <c r="EQM1793" s="18"/>
      <c r="EQN1793" s="18"/>
      <c r="EQO1793" s="18"/>
      <c r="EQP1793" s="18"/>
      <c r="EQQ1793" s="18"/>
      <c r="EQR1793" s="18"/>
      <c r="EQS1793" s="18"/>
      <c r="EQT1793" s="18"/>
      <c r="EQU1793" s="18"/>
      <c r="EQV1793" s="18"/>
      <c r="EQW1793" s="18"/>
      <c r="EQX1793" s="18"/>
      <c r="EQY1793" s="18"/>
      <c r="EQZ1793" s="18"/>
      <c r="ERA1793" s="18"/>
      <c r="ERB1793" s="18"/>
      <c r="ERC1793" s="18"/>
      <c r="ERD1793" s="18"/>
      <c r="ERE1793" s="18"/>
      <c r="ERF1793" s="18"/>
      <c r="ERG1793" s="18"/>
      <c r="ERH1793" s="18"/>
      <c r="ERI1793" s="18"/>
      <c r="ERJ1793" s="18"/>
      <c r="ERK1793" s="18"/>
      <c r="ERL1793" s="18"/>
      <c r="ERM1793" s="18"/>
      <c r="ERN1793" s="18"/>
      <c r="ERO1793" s="18"/>
      <c r="ERP1793" s="18"/>
      <c r="ERQ1793" s="18"/>
      <c r="ERR1793" s="18"/>
      <c r="ERS1793" s="18"/>
      <c r="ERT1793" s="18"/>
      <c r="ERU1793" s="18"/>
      <c r="ERV1793" s="18"/>
      <c r="ERW1793" s="18"/>
      <c r="ERX1793" s="18"/>
      <c r="ERY1793" s="18"/>
      <c r="ERZ1793" s="18"/>
      <c r="ESA1793" s="18"/>
      <c r="ESB1793" s="18"/>
      <c r="ESC1793" s="18"/>
      <c r="ESD1793" s="18"/>
      <c r="ESE1793" s="18"/>
      <c r="ESF1793" s="18"/>
      <c r="ESG1793" s="18"/>
      <c r="ESH1793" s="18"/>
      <c r="ESI1793" s="18"/>
      <c r="ESJ1793" s="18"/>
      <c r="ESK1793" s="18"/>
      <c r="ESL1793" s="18"/>
      <c r="ESM1793" s="18"/>
      <c r="ESN1793" s="18"/>
      <c r="ESO1793" s="18"/>
      <c r="ESP1793" s="18"/>
      <c r="ESQ1793" s="18"/>
      <c r="ESR1793" s="18"/>
      <c r="ESS1793" s="18"/>
      <c r="EST1793" s="18"/>
      <c r="ESU1793" s="18"/>
      <c r="ESV1793" s="18"/>
      <c r="ESW1793" s="18"/>
      <c r="ESX1793" s="18"/>
      <c r="ESY1793" s="18"/>
      <c r="ESZ1793" s="18"/>
      <c r="ETA1793" s="18"/>
      <c r="ETB1793" s="18"/>
      <c r="ETC1793" s="18"/>
      <c r="ETD1793" s="18"/>
      <c r="ETE1793" s="18"/>
      <c r="ETF1793" s="18"/>
      <c r="ETG1793" s="18"/>
      <c r="ETH1793" s="18"/>
      <c r="ETI1793" s="18"/>
      <c r="ETJ1793" s="18"/>
      <c r="ETK1793" s="18"/>
      <c r="ETL1793" s="18"/>
      <c r="ETM1793" s="18"/>
      <c r="ETN1793" s="18"/>
      <c r="ETO1793" s="18"/>
      <c r="ETP1793" s="18"/>
      <c r="ETQ1793" s="18"/>
      <c r="ETR1793" s="18"/>
      <c r="ETS1793" s="18"/>
      <c r="ETT1793" s="18"/>
      <c r="ETU1793" s="18"/>
      <c r="ETV1793" s="18"/>
      <c r="ETW1793" s="18"/>
      <c r="ETX1793" s="18"/>
      <c r="ETY1793" s="18"/>
      <c r="ETZ1793" s="18"/>
      <c r="EUA1793" s="18"/>
      <c r="EUB1793" s="18"/>
      <c r="EUC1793" s="18"/>
      <c r="EUD1793" s="18"/>
      <c r="EUE1793" s="18"/>
      <c r="EUF1793" s="18"/>
      <c r="EUG1793" s="18"/>
      <c r="EUH1793" s="18"/>
      <c r="EUI1793" s="18"/>
      <c r="EUJ1793" s="18"/>
      <c r="EUK1793" s="18"/>
      <c r="EUL1793" s="18"/>
      <c r="EUM1793" s="18"/>
      <c r="EUN1793" s="18"/>
      <c r="EUO1793" s="18"/>
      <c r="EUP1793" s="18"/>
      <c r="EUQ1793" s="18"/>
      <c r="EUR1793" s="18"/>
      <c r="EUS1793" s="18"/>
      <c r="EUT1793" s="18"/>
      <c r="EUU1793" s="18"/>
      <c r="EUV1793" s="18"/>
      <c r="EUW1793" s="18"/>
      <c r="EUX1793" s="18"/>
      <c r="EUY1793" s="18"/>
      <c r="EUZ1793" s="18"/>
      <c r="EVA1793" s="18"/>
      <c r="EVB1793" s="18"/>
      <c r="EVC1793" s="18"/>
      <c r="EVD1793" s="18"/>
      <c r="EVE1793" s="18"/>
      <c r="EVF1793" s="18"/>
      <c r="EVG1793" s="18"/>
      <c r="EVH1793" s="18"/>
      <c r="EVI1793" s="18"/>
      <c r="EVJ1793" s="18"/>
      <c r="EVK1793" s="18"/>
      <c r="EVL1793" s="18"/>
      <c r="EVM1793" s="18"/>
      <c r="EVN1793" s="18"/>
      <c r="EVO1793" s="18"/>
      <c r="EVP1793" s="18"/>
      <c r="EVQ1793" s="18"/>
      <c r="EVR1793" s="18"/>
      <c r="EVS1793" s="18"/>
      <c r="EVT1793" s="18"/>
      <c r="EVU1793" s="18"/>
      <c r="EVV1793" s="18"/>
      <c r="EVW1793" s="18"/>
      <c r="EVX1793" s="18"/>
      <c r="EVY1793" s="18"/>
      <c r="EVZ1793" s="18"/>
      <c r="EWA1793" s="18"/>
      <c r="EWB1793" s="18"/>
      <c r="EWC1793" s="18"/>
      <c r="EWD1793" s="18"/>
      <c r="EWE1793" s="18"/>
      <c r="EWF1793" s="18"/>
      <c r="EWG1793" s="18"/>
      <c r="EWH1793" s="18"/>
      <c r="EWI1793" s="18"/>
      <c r="EWJ1793" s="18"/>
      <c r="EWK1793" s="18"/>
      <c r="EWL1793" s="18"/>
      <c r="EWM1793" s="18"/>
      <c r="EWN1793" s="18"/>
      <c r="EWO1793" s="18"/>
      <c r="EWP1793" s="18"/>
      <c r="EWQ1793" s="18"/>
      <c r="EWR1793" s="18"/>
      <c r="EWS1793" s="18"/>
      <c r="EWT1793" s="18"/>
      <c r="EWU1793" s="18"/>
      <c r="EWV1793" s="18"/>
      <c r="EWW1793" s="18"/>
      <c r="EWX1793" s="18"/>
      <c r="EWY1793" s="18"/>
      <c r="EWZ1793" s="18"/>
      <c r="EXA1793" s="18"/>
      <c r="EXB1793" s="18"/>
      <c r="EXC1793" s="18"/>
      <c r="EXD1793" s="18"/>
      <c r="EXE1793" s="18"/>
      <c r="EXF1793" s="18"/>
      <c r="EXG1793" s="18"/>
      <c r="EXH1793" s="18"/>
      <c r="EXI1793" s="18"/>
      <c r="EXJ1793" s="18"/>
      <c r="EXK1793" s="18"/>
      <c r="EXL1793" s="18"/>
      <c r="EXM1793" s="18"/>
      <c r="EXN1793" s="18"/>
      <c r="EXO1793" s="18"/>
      <c r="EXP1793" s="18"/>
      <c r="EXQ1793" s="18"/>
      <c r="EXR1793" s="18"/>
      <c r="EXS1793" s="18"/>
      <c r="EXT1793" s="18"/>
      <c r="EXU1793" s="18"/>
      <c r="EXV1793" s="18"/>
      <c r="EXW1793" s="18"/>
      <c r="EXX1793" s="18"/>
      <c r="EXY1793" s="18"/>
      <c r="EXZ1793" s="18"/>
      <c r="EYA1793" s="18"/>
      <c r="EYB1793" s="18"/>
      <c r="EYC1793" s="18"/>
      <c r="EYD1793" s="18"/>
      <c r="EYE1793" s="18"/>
      <c r="EYF1793" s="18"/>
      <c r="EYG1793" s="18"/>
      <c r="EYH1793" s="18"/>
      <c r="EYI1793" s="18"/>
      <c r="EYJ1793" s="18"/>
      <c r="EYK1793" s="18"/>
      <c r="EYL1793" s="18"/>
      <c r="EYM1793" s="18"/>
      <c r="EYN1793" s="18"/>
      <c r="EYO1793" s="18"/>
      <c r="EYP1793" s="18"/>
      <c r="EYQ1793" s="18"/>
      <c r="EYR1793" s="18"/>
      <c r="EYS1793" s="18"/>
      <c r="EYT1793" s="18"/>
      <c r="EYU1793" s="18"/>
      <c r="EYV1793" s="18"/>
      <c r="EYW1793" s="18"/>
      <c r="EYX1793" s="18"/>
      <c r="EYY1793" s="18"/>
      <c r="EYZ1793" s="18"/>
      <c r="EZA1793" s="18"/>
      <c r="EZB1793" s="18"/>
      <c r="EZC1793" s="18"/>
      <c r="EZD1793" s="18"/>
      <c r="EZE1793" s="18"/>
      <c r="EZF1793" s="18"/>
      <c r="EZG1793" s="18"/>
      <c r="EZH1793" s="18"/>
      <c r="EZI1793" s="18"/>
      <c r="EZJ1793" s="18"/>
      <c r="EZK1793" s="18"/>
      <c r="EZL1793" s="18"/>
      <c r="EZM1793" s="18"/>
      <c r="EZN1793" s="18"/>
      <c r="EZO1793" s="18"/>
      <c r="EZP1793" s="18"/>
      <c r="EZQ1793" s="18"/>
      <c r="EZR1793" s="18"/>
      <c r="EZS1793" s="18"/>
      <c r="EZT1793" s="18"/>
      <c r="EZU1793" s="18"/>
      <c r="EZV1793" s="18"/>
      <c r="EZW1793" s="18"/>
      <c r="EZX1793" s="18"/>
      <c r="EZY1793" s="18"/>
      <c r="EZZ1793" s="18"/>
      <c r="FAA1793" s="18"/>
      <c r="FAB1793" s="18"/>
      <c r="FAC1793" s="18"/>
      <c r="FAD1793" s="18"/>
      <c r="FAE1793" s="18"/>
      <c r="FAF1793" s="18"/>
      <c r="FAG1793" s="18"/>
      <c r="FAH1793" s="18"/>
      <c r="FAI1793" s="18"/>
      <c r="FAJ1793" s="18"/>
      <c r="FAK1793" s="18"/>
      <c r="FAL1793" s="18"/>
      <c r="FAM1793" s="18"/>
      <c r="FAN1793" s="18"/>
      <c r="FAO1793" s="18"/>
      <c r="FAP1793" s="18"/>
      <c r="FAQ1793" s="18"/>
      <c r="FAR1793" s="18"/>
      <c r="FAS1793" s="18"/>
      <c r="FAT1793" s="18"/>
      <c r="FAU1793" s="18"/>
      <c r="FAV1793" s="18"/>
      <c r="FAW1793" s="18"/>
      <c r="FAX1793" s="18"/>
      <c r="FAY1793" s="18"/>
      <c r="FAZ1793" s="18"/>
      <c r="FBA1793" s="18"/>
      <c r="FBB1793" s="18"/>
      <c r="FBC1793" s="18"/>
      <c r="FBD1793" s="18"/>
      <c r="FBE1793" s="18"/>
      <c r="FBF1793" s="18"/>
      <c r="FBG1793" s="18"/>
      <c r="FBH1793" s="18"/>
      <c r="FBI1793" s="18"/>
      <c r="FBJ1793" s="18"/>
      <c r="FBK1793" s="18"/>
      <c r="FBL1793" s="18"/>
      <c r="FBM1793" s="18"/>
      <c r="FBN1793" s="18"/>
      <c r="FBO1793" s="18"/>
      <c r="FBP1793" s="18"/>
      <c r="FBQ1793" s="18"/>
      <c r="FBR1793" s="18"/>
      <c r="FBS1793" s="18"/>
      <c r="FBT1793" s="18"/>
      <c r="FBU1793" s="18"/>
      <c r="FBV1793" s="18"/>
      <c r="FBW1793" s="18"/>
      <c r="FBX1793" s="18"/>
      <c r="FBY1793" s="18"/>
      <c r="FBZ1793" s="18"/>
      <c r="FCA1793" s="18"/>
      <c r="FCB1793" s="18"/>
      <c r="FCC1793" s="18"/>
      <c r="FCD1793" s="18"/>
      <c r="FCE1793" s="18"/>
      <c r="FCF1793" s="18"/>
      <c r="FCG1793" s="18"/>
      <c r="FCH1793" s="18"/>
      <c r="FCI1793" s="18"/>
      <c r="FCJ1793" s="18"/>
      <c r="FCK1793" s="18"/>
      <c r="FCL1793" s="18"/>
      <c r="FCM1793" s="18"/>
      <c r="FCN1793" s="18"/>
      <c r="FCO1793" s="18"/>
      <c r="FCP1793" s="18"/>
      <c r="FCQ1793" s="18"/>
      <c r="FCR1793" s="18"/>
      <c r="FCS1793" s="18"/>
      <c r="FCT1793" s="18"/>
      <c r="FCU1793" s="18"/>
      <c r="FCV1793" s="18"/>
      <c r="FCW1793" s="18"/>
      <c r="FCX1793" s="18"/>
      <c r="FCY1793" s="18"/>
      <c r="FCZ1793" s="18"/>
      <c r="FDA1793" s="18"/>
      <c r="FDB1793" s="18"/>
      <c r="FDC1793" s="18"/>
      <c r="FDD1793" s="18"/>
      <c r="FDE1793" s="18"/>
      <c r="FDF1793" s="18"/>
      <c r="FDG1793" s="18"/>
      <c r="FDH1793" s="18"/>
      <c r="FDI1793" s="18"/>
      <c r="FDJ1793" s="18"/>
      <c r="FDK1793" s="18"/>
      <c r="FDL1793" s="18"/>
      <c r="FDM1793" s="18"/>
      <c r="FDN1793" s="18"/>
      <c r="FDO1793" s="18"/>
      <c r="FDP1793" s="18"/>
      <c r="FDQ1793" s="18"/>
      <c r="FDR1793" s="18"/>
      <c r="FDS1793" s="18"/>
      <c r="FDT1793" s="18"/>
      <c r="FDU1793" s="18"/>
      <c r="FDV1793" s="18"/>
      <c r="FDW1793" s="18"/>
      <c r="FDX1793" s="18"/>
      <c r="FDY1793" s="18"/>
      <c r="FDZ1793" s="18"/>
      <c r="FEA1793" s="18"/>
      <c r="FEB1793" s="18"/>
      <c r="FEC1793" s="18"/>
      <c r="FED1793" s="18"/>
      <c r="FEE1793" s="18"/>
      <c r="FEF1793" s="18"/>
      <c r="FEG1793" s="18"/>
      <c r="FEH1793" s="18"/>
      <c r="FEI1793" s="18"/>
      <c r="FEJ1793" s="18"/>
      <c r="FEK1793" s="18"/>
      <c r="FEL1793" s="18"/>
      <c r="FEM1793" s="18"/>
      <c r="FEN1793" s="18"/>
      <c r="FEO1793" s="18"/>
      <c r="FEP1793" s="18"/>
      <c r="FEQ1793" s="18"/>
      <c r="FER1793" s="18"/>
      <c r="FES1793" s="18"/>
      <c r="FET1793" s="18"/>
      <c r="FEU1793" s="18"/>
      <c r="FEV1793" s="18"/>
      <c r="FEW1793" s="18"/>
      <c r="FEX1793" s="18"/>
      <c r="FEY1793" s="18"/>
      <c r="FEZ1793" s="18"/>
      <c r="FFA1793" s="18"/>
      <c r="FFB1793" s="18"/>
      <c r="FFC1793" s="18"/>
      <c r="FFD1793" s="18"/>
      <c r="FFE1793" s="18"/>
      <c r="FFF1793" s="18"/>
      <c r="FFG1793" s="18"/>
      <c r="FFH1793" s="18"/>
      <c r="FFI1793" s="18"/>
      <c r="FFJ1793" s="18"/>
      <c r="FFK1793" s="18"/>
      <c r="FFL1793" s="18"/>
      <c r="FFM1793" s="18"/>
      <c r="FFN1793" s="18"/>
      <c r="FFO1793" s="18"/>
      <c r="FFP1793" s="18"/>
      <c r="FFQ1793" s="18"/>
      <c r="FFR1793" s="18"/>
      <c r="FFS1793" s="18"/>
      <c r="FFT1793" s="18"/>
      <c r="FFU1793" s="18"/>
      <c r="FFV1793" s="18"/>
      <c r="FFW1793" s="18"/>
      <c r="FFX1793" s="18"/>
      <c r="FFY1793" s="18"/>
      <c r="FFZ1793" s="18"/>
      <c r="FGA1793" s="18"/>
      <c r="FGB1793" s="18"/>
      <c r="FGC1793" s="18"/>
      <c r="FGD1793" s="18"/>
      <c r="FGE1793" s="18"/>
      <c r="FGF1793" s="18"/>
      <c r="FGG1793" s="18"/>
      <c r="FGH1793" s="18"/>
      <c r="FGI1793" s="18"/>
      <c r="FGJ1793" s="18"/>
      <c r="FGK1793" s="18"/>
      <c r="FGL1793" s="18"/>
      <c r="FGM1793" s="18"/>
      <c r="FGN1793" s="18"/>
      <c r="FGO1793" s="18"/>
      <c r="FGP1793" s="18"/>
      <c r="FGQ1793" s="18"/>
      <c r="FGR1793" s="18"/>
      <c r="FGS1793" s="18"/>
      <c r="FGT1793" s="18"/>
      <c r="FGU1793" s="18"/>
      <c r="FGV1793" s="18"/>
      <c r="FGW1793" s="18"/>
      <c r="FGX1793" s="18"/>
      <c r="FGY1793" s="18"/>
      <c r="FGZ1793" s="18"/>
      <c r="FHA1793" s="18"/>
      <c r="FHB1793" s="18"/>
      <c r="FHC1793" s="18"/>
      <c r="FHD1793" s="18"/>
      <c r="FHE1793" s="18"/>
      <c r="FHF1793" s="18"/>
      <c r="FHG1793" s="18"/>
      <c r="FHH1793" s="18"/>
      <c r="FHI1793" s="18"/>
      <c r="FHJ1793" s="18"/>
      <c r="FHK1793" s="18"/>
      <c r="FHL1793" s="18"/>
      <c r="FHM1793" s="18"/>
      <c r="FHN1793" s="18"/>
      <c r="FHO1793" s="18"/>
      <c r="FHP1793" s="18"/>
      <c r="FHQ1793" s="18"/>
      <c r="FHR1793" s="18"/>
      <c r="FHS1793" s="18"/>
      <c r="FHT1793" s="18"/>
      <c r="FHU1793" s="18"/>
      <c r="FHV1793" s="18"/>
      <c r="FHW1793" s="18"/>
      <c r="FHX1793" s="18"/>
      <c r="FHY1793" s="18"/>
      <c r="FHZ1793" s="18"/>
      <c r="FIA1793" s="18"/>
      <c r="FIB1793" s="18"/>
      <c r="FIC1793" s="18"/>
      <c r="FID1793" s="18"/>
      <c r="FIE1793" s="18"/>
      <c r="FIF1793" s="18"/>
      <c r="FIG1793" s="18"/>
      <c r="FIH1793" s="18"/>
      <c r="FII1793" s="18"/>
      <c r="FIJ1793" s="18"/>
      <c r="FIK1793" s="18"/>
      <c r="FIL1793" s="18"/>
      <c r="FIM1793" s="18"/>
      <c r="FIN1793" s="18"/>
      <c r="FIO1793" s="18"/>
      <c r="FIP1793" s="18"/>
      <c r="FIQ1793" s="18"/>
      <c r="FIR1793" s="18"/>
      <c r="FIS1793" s="18"/>
      <c r="FIT1793" s="18"/>
      <c r="FIU1793" s="18"/>
      <c r="FIV1793" s="18"/>
      <c r="FIW1793" s="18"/>
      <c r="FIX1793" s="18"/>
      <c r="FIY1793" s="18"/>
      <c r="FIZ1793" s="18"/>
      <c r="FJA1793" s="18"/>
      <c r="FJB1793" s="18"/>
      <c r="FJC1793" s="18"/>
      <c r="FJD1793" s="18"/>
      <c r="FJE1793" s="18"/>
      <c r="FJF1793" s="18"/>
      <c r="FJG1793" s="18"/>
      <c r="FJH1793" s="18"/>
      <c r="FJI1793" s="18"/>
      <c r="FJJ1793" s="18"/>
      <c r="FJK1793" s="18"/>
      <c r="FJL1793" s="18"/>
      <c r="FJM1793" s="18"/>
      <c r="FJN1793" s="18"/>
      <c r="FJO1793" s="18"/>
      <c r="FJP1793" s="18"/>
      <c r="FJQ1793" s="18"/>
      <c r="FJR1793" s="18"/>
      <c r="FJS1793" s="18"/>
      <c r="FJT1793" s="18"/>
      <c r="FJU1793" s="18"/>
      <c r="FJV1793" s="18"/>
      <c r="FJW1793" s="18"/>
      <c r="FJX1793" s="18"/>
      <c r="FJY1793" s="18"/>
      <c r="FJZ1793" s="18"/>
      <c r="FKA1793" s="18"/>
      <c r="FKB1793" s="18"/>
      <c r="FKC1793" s="18"/>
      <c r="FKD1793" s="18"/>
      <c r="FKE1793" s="18"/>
      <c r="FKF1793" s="18"/>
      <c r="FKG1793" s="18"/>
      <c r="FKH1793" s="18"/>
      <c r="FKI1793" s="18"/>
      <c r="FKJ1793" s="18"/>
      <c r="FKK1793" s="18"/>
      <c r="FKL1793" s="18"/>
      <c r="FKM1793" s="18"/>
      <c r="FKN1793" s="18"/>
      <c r="FKO1793" s="18"/>
      <c r="FKP1793" s="18"/>
      <c r="FKQ1793" s="18"/>
      <c r="FKR1793" s="18"/>
      <c r="FKS1793" s="18"/>
      <c r="FKT1793" s="18"/>
      <c r="FKU1793" s="18"/>
      <c r="FKV1793" s="18"/>
      <c r="FKW1793" s="18"/>
      <c r="FKX1793" s="18"/>
      <c r="FKY1793" s="18"/>
      <c r="FKZ1793" s="18"/>
      <c r="FLA1793" s="18"/>
      <c r="FLB1793" s="18"/>
      <c r="FLC1793" s="18"/>
      <c r="FLD1793" s="18"/>
      <c r="FLE1793" s="18"/>
      <c r="FLF1793" s="18"/>
      <c r="FLG1793" s="18"/>
      <c r="FLH1793" s="18"/>
      <c r="FLI1793" s="18"/>
      <c r="FLJ1793" s="18"/>
      <c r="FLK1793" s="18"/>
      <c r="FLL1793" s="18"/>
      <c r="FLM1793" s="18"/>
      <c r="FLN1793" s="18"/>
      <c r="FLO1793" s="18"/>
      <c r="FLP1793" s="18"/>
      <c r="FLQ1793" s="18"/>
      <c r="FLR1793" s="18"/>
      <c r="FLS1793" s="18"/>
      <c r="FLT1793" s="18"/>
      <c r="FLU1793" s="18"/>
      <c r="FLV1793" s="18"/>
      <c r="FLW1793" s="18"/>
      <c r="FLX1793" s="18"/>
      <c r="FLY1793" s="18"/>
      <c r="FLZ1793" s="18"/>
      <c r="FMA1793" s="18"/>
      <c r="FMB1793" s="18"/>
      <c r="FMC1793" s="18"/>
      <c r="FMD1793" s="18"/>
      <c r="FME1793" s="18"/>
      <c r="FMF1793" s="18"/>
      <c r="FMG1793" s="18"/>
      <c r="FMH1793" s="18"/>
      <c r="FMI1793" s="18"/>
      <c r="FMJ1793" s="18"/>
      <c r="FMK1793" s="18"/>
      <c r="FML1793" s="18"/>
      <c r="FMM1793" s="18"/>
      <c r="FMN1793" s="18"/>
      <c r="FMO1793" s="18"/>
      <c r="FMP1793" s="18"/>
      <c r="FMQ1793" s="18"/>
      <c r="FMR1793" s="18"/>
      <c r="FMS1793" s="18"/>
      <c r="FMT1793" s="18"/>
      <c r="FMU1793" s="18"/>
      <c r="FMV1793" s="18"/>
      <c r="FMW1793" s="18"/>
      <c r="FMX1793" s="18"/>
      <c r="FMY1793" s="18"/>
      <c r="FMZ1793" s="18"/>
      <c r="FNA1793" s="18"/>
      <c r="FNB1793" s="18"/>
      <c r="FNC1793" s="18"/>
      <c r="FND1793" s="18"/>
      <c r="FNE1793" s="18"/>
      <c r="FNF1793" s="18"/>
      <c r="FNG1793" s="18"/>
      <c r="FNH1793" s="18"/>
      <c r="FNI1793" s="18"/>
      <c r="FNJ1793" s="18"/>
      <c r="FNK1793" s="18"/>
      <c r="FNL1793" s="18"/>
      <c r="FNM1793" s="18"/>
      <c r="FNN1793" s="18"/>
      <c r="FNO1793" s="18"/>
      <c r="FNP1793" s="18"/>
      <c r="FNQ1793" s="18"/>
      <c r="FNR1793" s="18"/>
      <c r="FNS1793" s="18"/>
      <c r="FNT1793" s="18"/>
      <c r="FNU1793" s="18"/>
      <c r="FNV1793" s="18"/>
      <c r="FNW1793" s="18"/>
      <c r="FNX1793" s="18"/>
      <c r="FNY1793" s="18"/>
      <c r="FNZ1793" s="18"/>
      <c r="FOA1793" s="18"/>
      <c r="FOB1793" s="18"/>
      <c r="FOC1793" s="18"/>
      <c r="FOD1793" s="18"/>
      <c r="FOE1793" s="18"/>
      <c r="FOF1793" s="18"/>
      <c r="FOG1793" s="18"/>
      <c r="FOH1793" s="18"/>
      <c r="FOI1793" s="18"/>
      <c r="FOJ1793" s="18"/>
      <c r="FOK1793" s="18"/>
      <c r="FOL1793" s="18"/>
      <c r="FOM1793" s="18"/>
      <c r="FON1793" s="18"/>
      <c r="FOO1793" s="18"/>
      <c r="FOP1793" s="18"/>
      <c r="FOQ1793" s="18"/>
      <c r="FOR1793" s="18"/>
      <c r="FOS1793" s="18"/>
      <c r="FOT1793" s="18"/>
      <c r="FOU1793" s="18"/>
      <c r="FOV1793" s="18"/>
      <c r="FOW1793" s="18"/>
      <c r="FOX1793" s="18"/>
      <c r="FOY1793" s="18"/>
      <c r="FOZ1793" s="18"/>
      <c r="FPA1793" s="18"/>
      <c r="FPB1793" s="18"/>
      <c r="FPC1793" s="18"/>
      <c r="FPD1793" s="18"/>
      <c r="FPE1793" s="18"/>
      <c r="FPF1793" s="18"/>
      <c r="FPG1793" s="18"/>
      <c r="FPH1793" s="18"/>
      <c r="FPI1793" s="18"/>
      <c r="FPJ1793" s="18"/>
      <c r="FPK1793" s="18"/>
      <c r="FPL1793" s="18"/>
      <c r="FPM1793" s="18"/>
      <c r="FPN1793" s="18"/>
      <c r="FPO1793" s="18"/>
      <c r="FPP1793" s="18"/>
      <c r="FPQ1793" s="18"/>
      <c r="FPR1793" s="18"/>
      <c r="FPS1793" s="18"/>
      <c r="FPT1793" s="18"/>
      <c r="FPU1793" s="18"/>
      <c r="FPV1793" s="18"/>
      <c r="FPW1793" s="18"/>
      <c r="FPX1793" s="18"/>
      <c r="FPY1793" s="18"/>
      <c r="FPZ1793" s="18"/>
      <c r="FQA1793" s="18"/>
      <c r="FQB1793" s="18"/>
      <c r="FQC1793" s="18"/>
      <c r="FQD1793" s="18"/>
      <c r="FQE1793" s="18"/>
      <c r="FQF1793" s="18"/>
      <c r="FQG1793" s="18"/>
      <c r="FQH1793" s="18"/>
      <c r="FQI1793" s="18"/>
      <c r="FQJ1793" s="18"/>
      <c r="FQK1793" s="18"/>
      <c r="FQL1793" s="18"/>
      <c r="FQM1793" s="18"/>
      <c r="FQN1793" s="18"/>
      <c r="FQO1793" s="18"/>
      <c r="FQP1793" s="18"/>
      <c r="FQQ1793" s="18"/>
      <c r="FQR1793" s="18"/>
      <c r="FQS1793" s="18"/>
      <c r="FQT1793" s="18"/>
      <c r="FQU1793" s="18"/>
      <c r="FQV1793" s="18"/>
      <c r="FQW1793" s="18"/>
      <c r="FQX1793" s="18"/>
      <c r="FQY1793" s="18"/>
      <c r="FQZ1793" s="18"/>
      <c r="FRA1793" s="18"/>
      <c r="FRB1793" s="18"/>
      <c r="FRC1793" s="18"/>
      <c r="FRD1793" s="18"/>
      <c r="FRE1793" s="18"/>
      <c r="FRF1793" s="18"/>
      <c r="FRG1793" s="18"/>
      <c r="FRH1793" s="18"/>
      <c r="FRI1793" s="18"/>
      <c r="FRJ1793" s="18"/>
      <c r="FRK1793" s="18"/>
      <c r="FRL1793" s="18"/>
      <c r="FRM1793" s="18"/>
      <c r="FRN1793" s="18"/>
      <c r="FRO1793" s="18"/>
      <c r="FRP1793" s="18"/>
      <c r="FRQ1793" s="18"/>
      <c r="FRR1793" s="18"/>
      <c r="FRS1793" s="18"/>
      <c r="FRT1793" s="18"/>
      <c r="FRU1793" s="18"/>
      <c r="FRV1793" s="18"/>
      <c r="FRW1793" s="18"/>
      <c r="FRX1793" s="18"/>
      <c r="FRY1793" s="18"/>
      <c r="FRZ1793" s="18"/>
      <c r="FSA1793" s="18"/>
      <c r="FSB1793" s="18"/>
      <c r="FSC1793" s="18"/>
      <c r="FSD1793" s="18"/>
      <c r="FSE1793" s="18"/>
      <c r="FSF1793" s="18"/>
      <c r="FSG1793" s="18"/>
      <c r="FSH1793" s="18"/>
      <c r="FSI1793" s="18"/>
      <c r="FSJ1793" s="18"/>
      <c r="FSK1793" s="18"/>
      <c r="FSL1793" s="18"/>
      <c r="FSM1793" s="18"/>
      <c r="FSN1793" s="18"/>
      <c r="FSO1793" s="18"/>
      <c r="FSP1793" s="18"/>
      <c r="FSQ1793" s="18"/>
      <c r="FSR1793" s="18"/>
      <c r="FSS1793" s="18"/>
      <c r="FST1793" s="18"/>
      <c r="FSU1793" s="18"/>
      <c r="FSV1793" s="18"/>
      <c r="FSW1793" s="18"/>
      <c r="FSX1793" s="18"/>
      <c r="FSY1793" s="18"/>
      <c r="FSZ1793" s="18"/>
      <c r="FTA1793" s="18"/>
      <c r="FTB1793" s="18"/>
      <c r="FTC1793" s="18"/>
      <c r="FTD1793" s="18"/>
      <c r="FTE1793" s="18"/>
      <c r="FTF1793" s="18"/>
      <c r="FTG1793" s="18"/>
      <c r="FTH1793" s="18"/>
      <c r="FTI1793" s="18"/>
      <c r="FTJ1793" s="18"/>
      <c r="FTK1793" s="18"/>
      <c r="FTL1793" s="18"/>
      <c r="FTM1793" s="18"/>
      <c r="FTN1793" s="18"/>
      <c r="FTO1793" s="18"/>
      <c r="FTP1793" s="18"/>
      <c r="FTQ1793" s="18"/>
      <c r="FTR1793" s="18"/>
      <c r="FTS1793" s="18"/>
      <c r="FTT1793" s="18"/>
      <c r="FTU1793" s="18"/>
      <c r="FTV1793" s="18"/>
      <c r="FTW1793" s="18"/>
      <c r="FTX1793" s="18"/>
      <c r="FTY1793" s="18"/>
      <c r="FTZ1793" s="18"/>
      <c r="FUA1793" s="18"/>
      <c r="FUB1793" s="18"/>
      <c r="FUC1793" s="18"/>
      <c r="FUD1793" s="18"/>
      <c r="FUE1793" s="18"/>
      <c r="FUF1793" s="18"/>
      <c r="FUG1793" s="18"/>
      <c r="FUH1793" s="18"/>
      <c r="FUI1793" s="18"/>
      <c r="FUJ1793" s="18"/>
      <c r="FUK1793" s="18"/>
      <c r="FUL1793" s="18"/>
      <c r="FUM1793" s="18"/>
      <c r="FUN1793" s="18"/>
      <c r="FUO1793" s="18"/>
      <c r="FUP1793" s="18"/>
      <c r="FUQ1793" s="18"/>
      <c r="FUR1793" s="18"/>
      <c r="FUS1793" s="18"/>
      <c r="FUT1793" s="18"/>
      <c r="FUU1793" s="18"/>
      <c r="FUV1793" s="18"/>
      <c r="FUW1793" s="18"/>
      <c r="FUX1793" s="18"/>
      <c r="FUY1793" s="18"/>
      <c r="FUZ1793" s="18"/>
      <c r="FVA1793" s="18"/>
      <c r="FVB1793" s="18"/>
      <c r="FVC1793" s="18"/>
      <c r="FVD1793" s="18"/>
      <c r="FVE1793" s="18"/>
      <c r="FVF1793" s="18"/>
      <c r="FVG1793" s="18"/>
      <c r="FVH1793" s="18"/>
      <c r="FVI1793" s="18"/>
      <c r="FVJ1793" s="18"/>
      <c r="FVK1793" s="18"/>
      <c r="FVL1793" s="18"/>
      <c r="FVM1793" s="18"/>
      <c r="FVN1793" s="18"/>
      <c r="FVO1793" s="18"/>
      <c r="FVP1793" s="18"/>
      <c r="FVQ1793" s="18"/>
      <c r="FVR1793" s="18"/>
      <c r="FVS1793" s="18"/>
      <c r="FVT1793" s="18"/>
      <c r="FVU1793" s="18"/>
      <c r="FVV1793" s="18"/>
      <c r="FVW1793" s="18"/>
      <c r="FVX1793" s="18"/>
      <c r="FVY1793" s="18"/>
      <c r="FVZ1793" s="18"/>
      <c r="FWA1793" s="18"/>
      <c r="FWB1793" s="18"/>
      <c r="FWC1793" s="18"/>
      <c r="FWD1793" s="18"/>
      <c r="FWE1793" s="18"/>
      <c r="FWF1793" s="18"/>
      <c r="FWG1793" s="18"/>
      <c r="FWH1793" s="18"/>
      <c r="FWI1793" s="18"/>
      <c r="FWJ1793" s="18"/>
      <c r="FWK1793" s="18"/>
      <c r="FWL1793" s="18"/>
      <c r="FWM1793" s="18"/>
      <c r="FWN1793" s="18"/>
      <c r="FWO1793" s="18"/>
      <c r="FWP1793" s="18"/>
      <c r="FWQ1793" s="18"/>
      <c r="FWR1793" s="18"/>
      <c r="FWS1793" s="18"/>
      <c r="FWT1793" s="18"/>
      <c r="FWU1793" s="18"/>
      <c r="FWV1793" s="18"/>
      <c r="FWW1793" s="18"/>
      <c r="FWX1793" s="18"/>
      <c r="FWY1793" s="18"/>
      <c r="FWZ1793" s="18"/>
      <c r="FXA1793" s="18"/>
      <c r="FXB1793" s="18"/>
      <c r="FXC1793" s="18"/>
      <c r="FXD1793" s="18"/>
      <c r="FXE1793" s="18"/>
      <c r="FXF1793" s="18"/>
      <c r="FXG1793" s="18"/>
      <c r="FXH1793" s="18"/>
      <c r="FXI1793" s="18"/>
      <c r="FXJ1793" s="18"/>
      <c r="FXK1793" s="18"/>
      <c r="FXL1793" s="18"/>
      <c r="FXM1793" s="18"/>
      <c r="FXN1793" s="18"/>
      <c r="FXO1793" s="18"/>
      <c r="FXP1793" s="18"/>
      <c r="FXQ1793" s="18"/>
      <c r="FXR1793" s="18"/>
      <c r="FXS1793" s="18"/>
      <c r="FXT1793" s="18"/>
      <c r="FXU1793" s="18"/>
      <c r="FXV1793" s="18"/>
      <c r="FXW1793" s="18"/>
      <c r="FXX1793" s="18"/>
      <c r="FXY1793" s="18"/>
      <c r="FXZ1793" s="18"/>
      <c r="FYA1793" s="18"/>
      <c r="FYB1793" s="18"/>
      <c r="FYC1793" s="18"/>
      <c r="FYD1793" s="18"/>
      <c r="FYE1793" s="18"/>
      <c r="FYF1793" s="18"/>
      <c r="FYG1793" s="18"/>
      <c r="FYH1793" s="18"/>
      <c r="FYI1793" s="18"/>
      <c r="FYJ1793" s="18"/>
      <c r="FYK1793" s="18"/>
      <c r="FYL1793" s="18"/>
      <c r="FYM1793" s="18"/>
      <c r="FYN1793" s="18"/>
      <c r="FYO1793" s="18"/>
      <c r="FYP1793" s="18"/>
      <c r="FYQ1793" s="18"/>
      <c r="FYR1793" s="18"/>
      <c r="FYS1793" s="18"/>
      <c r="FYT1793" s="18"/>
      <c r="FYU1793" s="18"/>
      <c r="FYV1793" s="18"/>
      <c r="FYW1793" s="18"/>
      <c r="FYX1793" s="18"/>
      <c r="FYY1793" s="18"/>
      <c r="FYZ1793" s="18"/>
      <c r="FZA1793" s="18"/>
      <c r="FZB1793" s="18"/>
      <c r="FZC1793" s="18"/>
      <c r="FZD1793" s="18"/>
      <c r="FZE1793" s="18"/>
      <c r="FZF1793" s="18"/>
      <c r="FZG1793" s="18"/>
      <c r="FZH1793" s="18"/>
      <c r="FZI1793" s="18"/>
      <c r="FZJ1793" s="18"/>
      <c r="FZK1793" s="18"/>
      <c r="FZL1793" s="18"/>
      <c r="FZM1793" s="18"/>
      <c r="FZN1793" s="18"/>
      <c r="FZO1793" s="18"/>
      <c r="FZP1793" s="18"/>
      <c r="FZQ1793" s="18"/>
      <c r="FZR1793" s="18"/>
      <c r="FZS1793" s="18"/>
      <c r="FZT1793" s="18"/>
      <c r="FZU1793" s="18"/>
      <c r="FZV1793" s="18"/>
      <c r="FZW1793" s="18"/>
      <c r="FZX1793" s="18"/>
      <c r="FZY1793" s="18"/>
      <c r="FZZ1793" s="18"/>
      <c r="GAA1793" s="18"/>
      <c r="GAB1793" s="18"/>
      <c r="GAC1793" s="18"/>
      <c r="GAD1793" s="18"/>
      <c r="GAE1793" s="18"/>
      <c r="GAF1793" s="18"/>
      <c r="GAG1793" s="18"/>
      <c r="GAH1793" s="18"/>
      <c r="GAI1793" s="18"/>
      <c r="GAJ1793" s="18"/>
      <c r="GAK1793" s="18"/>
      <c r="GAL1793" s="18"/>
      <c r="GAM1793" s="18"/>
      <c r="GAN1793" s="18"/>
      <c r="GAO1793" s="18"/>
      <c r="GAP1793" s="18"/>
      <c r="GAQ1793" s="18"/>
      <c r="GAR1793" s="18"/>
      <c r="GAS1793" s="18"/>
      <c r="GAT1793" s="18"/>
      <c r="GAU1793" s="18"/>
      <c r="GAV1793" s="18"/>
      <c r="GAW1793" s="18"/>
      <c r="GAX1793" s="18"/>
      <c r="GAY1793" s="18"/>
      <c r="GAZ1793" s="18"/>
      <c r="GBA1793" s="18"/>
      <c r="GBB1793" s="18"/>
      <c r="GBC1793" s="18"/>
      <c r="GBD1793" s="18"/>
      <c r="GBE1793" s="18"/>
      <c r="GBF1793" s="18"/>
      <c r="GBG1793" s="18"/>
      <c r="GBH1793" s="18"/>
      <c r="GBI1793" s="18"/>
      <c r="GBJ1793" s="18"/>
      <c r="GBK1793" s="18"/>
      <c r="GBL1793" s="18"/>
      <c r="GBM1793" s="18"/>
      <c r="GBN1793" s="18"/>
      <c r="GBO1793" s="18"/>
      <c r="GBP1793" s="18"/>
      <c r="GBQ1793" s="18"/>
      <c r="GBR1793" s="18"/>
      <c r="GBS1793" s="18"/>
      <c r="GBT1793" s="18"/>
      <c r="GBU1793" s="18"/>
      <c r="GBV1793" s="18"/>
      <c r="GBW1793" s="18"/>
      <c r="GBX1793" s="18"/>
      <c r="GBY1793" s="18"/>
      <c r="GBZ1793" s="18"/>
      <c r="GCA1793" s="18"/>
      <c r="GCB1793" s="18"/>
      <c r="GCC1793" s="18"/>
      <c r="GCD1793" s="18"/>
      <c r="GCE1793" s="18"/>
      <c r="GCF1793" s="18"/>
      <c r="GCG1793" s="18"/>
      <c r="GCH1793" s="18"/>
      <c r="GCI1793" s="18"/>
      <c r="GCJ1793" s="18"/>
      <c r="GCK1793" s="18"/>
      <c r="GCL1793" s="18"/>
      <c r="GCM1793" s="18"/>
      <c r="GCN1793" s="18"/>
      <c r="GCO1793" s="18"/>
      <c r="GCP1793" s="18"/>
      <c r="GCQ1793" s="18"/>
      <c r="GCR1793" s="18"/>
      <c r="GCS1793" s="18"/>
      <c r="GCT1793" s="18"/>
      <c r="GCU1793" s="18"/>
      <c r="GCV1793" s="18"/>
      <c r="GCW1793" s="18"/>
      <c r="GCX1793" s="18"/>
      <c r="GCY1793" s="18"/>
      <c r="GCZ1793" s="18"/>
      <c r="GDA1793" s="18"/>
      <c r="GDB1793" s="18"/>
      <c r="GDC1793" s="18"/>
      <c r="GDD1793" s="18"/>
      <c r="GDE1793" s="18"/>
      <c r="GDF1793" s="18"/>
      <c r="GDG1793" s="18"/>
      <c r="GDH1793" s="18"/>
      <c r="GDI1793" s="18"/>
      <c r="GDJ1793" s="18"/>
      <c r="GDK1793" s="18"/>
      <c r="GDL1793" s="18"/>
      <c r="GDM1793" s="18"/>
      <c r="GDN1793" s="18"/>
      <c r="GDO1793" s="18"/>
      <c r="GDP1793" s="18"/>
      <c r="GDQ1793" s="18"/>
      <c r="GDR1793" s="18"/>
      <c r="GDS1793" s="18"/>
      <c r="GDT1793" s="18"/>
      <c r="GDU1793" s="18"/>
      <c r="GDV1793" s="18"/>
      <c r="GDW1793" s="18"/>
      <c r="GDX1793" s="18"/>
      <c r="GDY1793" s="18"/>
      <c r="GDZ1793" s="18"/>
      <c r="GEA1793" s="18"/>
      <c r="GEB1793" s="18"/>
      <c r="GEC1793" s="18"/>
      <c r="GED1793" s="18"/>
      <c r="GEE1793" s="18"/>
      <c r="GEF1793" s="18"/>
      <c r="GEG1793" s="18"/>
      <c r="GEH1793" s="18"/>
      <c r="GEI1793" s="18"/>
      <c r="GEJ1793" s="18"/>
      <c r="GEK1793" s="18"/>
      <c r="GEL1793" s="18"/>
      <c r="GEM1793" s="18"/>
      <c r="GEN1793" s="18"/>
      <c r="GEO1793" s="18"/>
      <c r="GEP1793" s="18"/>
      <c r="GEQ1793" s="18"/>
      <c r="GER1793" s="18"/>
      <c r="GES1793" s="18"/>
      <c r="GET1793" s="18"/>
      <c r="GEU1793" s="18"/>
      <c r="GEV1793" s="18"/>
      <c r="GEW1793" s="18"/>
      <c r="GEX1793" s="18"/>
      <c r="GEY1793" s="18"/>
      <c r="GEZ1793" s="18"/>
      <c r="GFA1793" s="18"/>
      <c r="GFB1793" s="18"/>
      <c r="GFC1793" s="18"/>
      <c r="GFD1793" s="18"/>
      <c r="GFE1793" s="18"/>
      <c r="GFF1793" s="18"/>
      <c r="GFG1793" s="18"/>
      <c r="GFH1793" s="18"/>
      <c r="GFI1793" s="18"/>
      <c r="GFJ1793" s="18"/>
      <c r="GFK1793" s="18"/>
      <c r="GFL1793" s="18"/>
      <c r="GFM1793" s="18"/>
      <c r="GFN1793" s="18"/>
      <c r="GFO1793" s="18"/>
      <c r="GFP1793" s="18"/>
      <c r="GFQ1793" s="18"/>
      <c r="GFR1793" s="18"/>
      <c r="GFS1793" s="18"/>
      <c r="GFT1793" s="18"/>
      <c r="GFU1793" s="18"/>
      <c r="GFV1793" s="18"/>
      <c r="GFW1793" s="18"/>
      <c r="GFX1793" s="18"/>
      <c r="GFY1793" s="18"/>
      <c r="GFZ1793" s="18"/>
      <c r="GGA1793" s="18"/>
      <c r="GGB1793" s="18"/>
      <c r="GGC1793" s="18"/>
      <c r="GGD1793" s="18"/>
      <c r="GGE1793" s="18"/>
      <c r="GGF1793" s="18"/>
      <c r="GGG1793" s="18"/>
      <c r="GGH1793" s="18"/>
      <c r="GGI1793" s="18"/>
      <c r="GGJ1793" s="18"/>
      <c r="GGK1793" s="18"/>
      <c r="GGL1793" s="18"/>
      <c r="GGM1793" s="18"/>
      <c r="GGN1793" s="18"/>
      <c r="GGO1793" s="18"/>
      <c r="GGP1793" s="18"/>
      <c r="GGQ1793" s="18"/>
      <c r="GGR1793" s="18"/>
      <c r="GGS1793" s="18"/>
      <c r="GGT1793" s="18"/>
      <c r="GGU1793" s="18"/>
      <c r="GGV1793" s="18"/>
      <c r="GGW1793" s="18"/>
      <c r="GGX1793" s="18"/>
      <c r="GGY1793" s="18"/>
      <c r="GGZ1793" s="18"/>
      <c r="GHA1793" s="18"/>
      <c r="GHB1793" s="18"/>
      <c r="GHC1793" s="18"/>
      <c r="GHD1793" s="18"/>
      <c r="GHE1793" s="18"/>
      <c r="GHF1793" s="18"/>
      <c r="GHG1793" s="18"/>
      <c r="GHH1793" s="18"/>
      <c r="GHI1793" s="18"/>
      <c r="GHJ1793" s="18"/>
      <c r="GHK1793" s="18"/>
      <c r="GHL1793" s="18"/>
      <c r="GHM1793" s="18"/>
      <c r="GHN1793" s="18"/>
      <c r="GHO1793" s="18"/>
      <c r="GHP1793" s="18"/>
      <c r="GHQ1793" s="18"/>
      <c r="GHR1793" s="18"/>
      <c r="GHS1793" s="18"/>
      <c r="GHT1793" s="18"/>
      <c r="GHU1793" s="18"/>
      <c r="GHV1793" s="18"/>
      <c r="GHW1793" s="18"/>
      <c r="GHX1793" s="18"/>
      <c r="GHY1793" s="18"/>
      <c r="GHZ1793" s="18"/>
      <c r="GIA1793" s="18"/>
      <c r="GIB1793" s="18"/>
      <c r="GIC1793" s="18"/>
      <c r="GID1793" s="18"/>
      <c r="GIE1793" s="18"/>
      <c r="GIF1793" s="18"/>
      <c r="GIG1793" s="18"/>
      <c r="GIH1793" s="18"/>
      <c r="GII1793" s="18"/>
      <c r="GIJ1793" s="18"/>
      <c r="GIK1793" s="18"/>
      <c r="GIL1793" s="18"/>
      <c r="GIM1793" s="18"/>
      <c r="GIN1793" s="18"/>
      <c r="GIO1793" s="18"/>
      <c r="GIP1793" s="18"/>
      <c r="GIQ1793" s="18"/>
      <c r="GIR1793" s="18"/>
      <c r="GIS1793" s="18"/>
      <c r="GIT1793" s="18"/>
      <c r="GIU1793" s="18"/>
      <c r="GIV1793" s="18"/>
      <c r="GIW1793" s="18"/>
      <c r="GIX1793" s="18"/>
      <c r="GIY1793" s="18"/>
      <c r="GIZ1793" s="18"/>
      <c r="GJA1793" s="18"/>
      <c r="GJB1793" s="18"/>
      <c r="GJC1793" s="18"/>
      <c r="GJD1793" s="18"/>
      <c r="GJE1793" s="18"/>
      <c r="GJF1793" s="18"/>
      <c r="GJG1793" s="18"/>
      <c r="GJH1793" s="18"/>
      <c r="GJI1793" s="18"/>
      <c r="GJJ1793" s="18"/>
      <c r="GJK1793" s="18"/>
      <c r="GJL1793" s="18"/>
      <c r="GJM1793" s="18"/>
      <c r="GJN1793" s="18"/>
      <c r="GJO1793" s="18"/>
      <c r="GJP1793" s="18"/>
      <c r="GJQ1793" s="18"/>
      <c r="GJR1793" s="18"/>
      <c r="GJS1793" s="18"/>
      <c r="GJT1793" s="18"/>
      <c r="GJU1793" s="18"/>
      <c r="GJV1793" s="18"/>
      <c r="GJW1793" s="18"/>
      <c r="GJX1793" s="18"/>
      <c r="GJY1793" s="18"/>
      <c r="GJZ1793" s="18"/>
      <c r="GKA1793" s="18"/>
      <c r="GKB1793" s="18"/>
      <c r="GKC1793" s="18"/>
      <c r="GKD1793" s="18"/>
      <c r="GKE1793" s="18"/>
      <c r="GKF1793" s="18"/>
      <c r="GKG1793" s="18"/>
      <c r="GKH1793" s="18"/>
      <c r="GKI1793" s="18"/>
      <c r="GKJ1793" s="18"/>
      <c r="GKK1793" s="18"/>
      <c r="GKL1793" s="18"/>
      <c r="GKM1793" s="18"/>
      <c r="GKN1793" s="18"/>
      <c r="GKO1793" s="18"/>
      <c r="GKP1793" s="18"/>
      <c r="GKQ1793" s="18"/>
      <c r="GKR1793" s="18"/>
      <c r="GKS1793" s="18"/>
      <c r="GKT1793" s="18"/>
      <c r="GKU1793" s="18"/>
      <c r="GKV1793" s="18"/>
      <c r="GKW1793" s="18"/>
      <c r="GKX1793" s="18"/>
      <c r="GKY1793" s="18"/>
      <c r="GKZ1793" s="18"/>
      <c r="GLA1793" s="18"/>
      <c r="GLB1793" s="18"/>
      <c r="GLC1793" s="18"/>
      <c r="GLD1793" s="18"/>
      <c r="GLE1793" s="18"/>
      <c r="GLF1793" s="18"/>
      <c r="GLG1793" s="18"/>
      <c r="GLH1793" s="18"/>
      <c r="GLI1793" s="18"/>
      <c r="GLJ1793" s="18"/>
      <c r="GLK1793" s="18"/>
      <c r="GLL1793" s="18"/>
      <c r="GLM1793" s="18"/>
      <c r="GLN1793" s="18"/>
      <c r="GLO1793" s="18"/>
      <c r="GLP1793" s="18"/>
      <c r="GLQ1793" s="18"/>
      <c r="GLR1793" s="18"/>
      <c r="GLS1793" s="18"/>
      <c r="GLT1793" s="18"/>
      <c r="GLU1793" s="18"/>
      <c r="GLV1793" s="18"/>
      <c r="GLW1793" s="18"/>
      <c r="GLX1793" s="18"/>
      <c r="GLY1793" s="18"/>
      <c r="GLZ1793" s="18"/>
      <c r="GMA1793" s="18"/>
      <c r="GMB1793" s="18"/>
      <c r="GMC1793" s="18"/>
      <c r="GMD1793" s="18"/>
      <c r="GME1793" s="18"/>
      <c r="GMF1793" s="18"/>
      <c r="GMG1793" s="18"/>
      <c r="GMH1793" s="18"/>
      <c r="GMI1793" s="18"/>
      <c r="GMJ1793" s="18"/>
      <c r="GMK1793" s="18"/>
      <c r="GML1793" s="18"/>
      <c r="GMM1793" s="18"/>
      <c r="GMN1793" s="18"/>
      <c r="GMO1793" s="18"/>
      <c r="GMP1793" s="18"/>
      <c r="GMQ1793" s="18"/>
      <c r="GMR1793" s="18"/>
      <c r="GMS1793" s="18"/>
      <c r="GMT1793" s="18"/>
      <c r="GMU1793" s="18"/>
      <c r="GMV1793" s="18"/>
      <c r="GMW1793" s="18"/>
      <c r="GMX1793" s="18"/>
      <c r="GMY1793" s="18"/>
      <c r="GMZ1793" s="18"/>
      <c r="GNA1793" s="18"/>
      <c r="GNB1793" s="18"/>
      <c r="GNC1793" s="18"/>
      <c r="GND1793" s="18"/>
      <c r="GNE1793" s="18"/>
      <c r="GNF1793" s="18"/>
      <c r="GNG1793" s="18"/>
      <c r="GNH1793" s="18"/>
      <c r="GNI1793" s="18"/>
      <c r="GNJ1793" s="18"/>
      <c r="GNK1793" s="18"/>
      <c r="GNL1793" s="18"/>
      <c r="GNM1793" s="18"/>
      <c r="GNN1793" s="18"/>
      <c r="GNO1793" s="18"/>
      <c r="GNP1793" s="18"/>
      <c r="GNQ1793" s="18"/>
      <c r="GNR1793" s="18"/>
      <c r="GNS1793" s="18"/>
      <c r="GNT1793" s="18"/>
      <c r="GNU1793" s="18"/>
      <c r="GNV1793" s="18"/>
      <c r="GNW1793" s="18"/>
      <c r="GNX1793" s="18"/>
      <c r="GNY1793" s="18"/>
      <c r="GNZ1793" s="18"/>
      <c r="GOA1793" s="18"/>
      <c r="GOB1793" s="18"/>
      <c r="GOC1793" s="18"/>
      <c r="GOD1793" s="18"/>
      <c r="GOE1793" s="18"/>
      <c r="GOF1793" s="18"/>
      <c r="GOG1793" s="18"/>
      <c r="GOH1793" s="18"/>
      <c r="GOI1793" s="18"/>
      <c r="GOJ1793" s="18"/>
      <c r="GOK1793" s="18"/>
      <c r="GOL1793" s="18"/>
      <c r="GOM1793" s="18"/>
      <c r="GON1793" s="18"/>
      <c r="GOO1793" s="18"/>
      <c r="GOP1793" s="18"/>
      <c r="GOQ1793" s="18"/>
      <c r="GOR1793" s="18"/>
      <c r="GOS1793" s="18"/>
      <c r="GOT1793" s="18"/>
      <c r="GOU1793" s="18"/>
      <c r="GOV1793" s="18"/>
      <c r="GOW1793" s="18"/>
      <c r="GOX1793" s="18"/>
      <c r="GOY1793" s="18"/>
      <c r="GOZ1793" s="18"/>
      <c r="GPA1793" s="18"/>
      <c r="GPB1793" s="18"/>
      <c r="GPC1793" s="18"/>
      <c r="GPD1793" s="18"/>
      <c r="GPE1793" s="18"/>
      <c r="GPF1793" s="18"/>
      <c r="GPG1793" s="18"/>
      <c r="GPH1793" s="18"/>
      <c r="GPI1793" s="18"/>
      <c r="GPJ1793" s="18"/>
      <c r="GPK1793" s="18"/>
      <c r="GPL1793" s="18"/>
      <c r="GPM1793" s="18"/>
      <c r="GPN1793" s="18"/>
      <c r="GPO1793" s="18"/>
      <c r="GPP1793" s="18"/>
      <c r="GPQ1793" s="18"/>
      <c r="GPR1793" s="18"/>
      <c r="GPS1793" s="18"/>
      <c r="GPT1793" s="18"/>
      <c r="GPU1793" s="18"/>
      <c r="GPV1793" s="18"/>
      <c r="GPW1793" s="18"/>
      <c r="GPX1793" s="18"/>
      <c r="GPY1793" s="18"/>
      <c r="GPZ1793" s="18"/>
      <c r="GQA1793" s="18"/>
      <c r="GQB1793" s="18"/>
      <c r="GQC1793" s="18"/>
      <c r="GQD1793" s="18"/>
      <c r="GQE1793" s="18"/>
      <c r="GQF1793" s="18"/>
      <c r="GQG1793" s="18"/>
      <c r="GQH1793" s="18"/>
      <c r="GQI1793" s="18"/>
      <c r="GQJ1793" s="18"/>
      <c r="GQK1793" s="18"/>
      <c r="GQL1793" s="18"/>
      <c r="GQM1793" s="18"/>
      <c r="GQN1793" s="18"/>
      <c r="GQO1793" s="18"/>
      <c r="GQP1793" s="18"/>
      <c r="GQQ1793" s="18"/>
      <c r="GQR1793" s="18"/>
      <c r="GQS1793" s="18"/>
      <c r="GQT1793" s="18"/>
      <c r="GQU1793" s="18"/>
      <c r="GQV1793" s="18"/>
      <c r="GQW1793" s="18"/>
      <c r="GQX1793" s="18"/>
      <c r="GQY1793" s="18"/>
      <c r="GQZ1793" s="18"/>
      <c r="GRA1793" s="18"/>
      <c r="GRB1793" s="18"/>
      <c r="GRC1793" s="18"/>
      <c r="GRD1793" s="18"/>
      <c r="GRE1793" s="18"/>
      <c r="GRF1793" s="18"/>
      <c r="GRG1793" s="18"/>
      <c r="GRH1793" s="18"/>
      <c r="GRI1793" s="18"/>
      <c r="GRJ1793" s="18"/>
      <c r="GRK1793" s="18"/>
      <c r="GRL1793" s="18"/>
      <c r="GRM1793" s="18"/>
      <c r="GRN1793" s="18"/>
      <c r="GRO1793" s="18"/>
      <c r="GRP1793" s="18"/>
      <c r="GRQ1793" s="18"/>
      <c r="GRR1793" s="18"/>
      <c r="GRS1793" s="18"/>
      <c r="GRT1793" s="18"/>
      <c r="GRU1793" s="18"/>
      <c r="GRV1793" s="18"/>
      <c r="GRW1793" s="18"/>
      <c r="GRX1793" s="18"/>
      <c r="GRY1793" s="18"/>
      <c r="GRZ1793" s="18"/>
      <c r="GSA1793" s="18"/>
      <c r="GSB1793" s="18"/>
      <c r="GSC1793" s="18"/>
      <c r="GSD1793" s="18"/>
      <c r="GSE1793" s="18"/>
      <c r="GSF1793" s="18"/>
      <c r="GSG1793" s="18"/>
      <c r="GSH1793" s="18"/>
      <c r="GSI1793" s="18"/>
      <c r="GSJ1793" s="18"/>
      <c r="GSK1793" s="18"/>
      <c r="GSL1793" s="18"/>
      <c r="GSM1793" s="18"/>
      <c r="GSN1793" s="18"/>
      <c r="GSO1793" s="18"/>
      <c r="GSP1793" s="18"/>
      <c r="GSQ1793" s="18"/>
      <c r="GSR1793" s="18"/>
      <c r="GSS1793" s="18"/>
      <c r="GST1793" s="18"/>
      <c r="GSU1793" s="18"/>
      <c r="GSV1793" s="18"/>
      <c r="GSW1793" s="18"/>
      <c r="GSX1793" s="18"/>
      <c r="GSY1793" s="18"/>
      <c r="GSZ1793" s="18"/>
      <c r="GTA1793" s="18"/>
      <c r="GTB1793" s="18"/>
      <c r="GTC1793" s="18"/>
      <c r="GTD1793" s="18"/>
      <c r="GTE1793" s="18"/>
      <c r="GTF1793" s="18"/>
      <c r="GTG1793" s="18"/>
      <c r="GTH1793" s="18"/>
      <c r="GTI1793" s="18"/>
      <c r="GTJ1793" s="18"/>
      <c r="GTK1793" s="18"/>
      <c r="GTL1793" s="18"/>
      <c r="GTM1793" s="18"/>
      <c r="GTN1793" s="18"/>
      <c r="GTO1793" s="18"/>
      <c r="GTP1793" s="18"/>
      <c r="GTQ1793" s="18"/>
      <c r="GTR1793" s="18"/>
      <c r="GTS1793" s="18"/>
      <c r="GTT1793" s="18"/>
      <c r="GTU1793" s="18"/>
      <c r="GTV1793" s="18"/>
      <c r="GTW1793" s="18"/>
      <c r="GTX1793" s="18"/>
      <c r="GTY1793" s="18"/>
      <c r="GTZ1793" s="18"/>
      <c r="GUA1793" s="18"/>
      <c r="GUB1793" s="18"/>
      <c r="GUC1793" s="18"/>
      <c r="GUD1793" s="18"/>
      <c r="GUE1793" s="18"/>
      <c r="GUF1793" s="18"/>
      <c r="GUG1793" s="18"/>
      <c r="GUH1793" s="18"/>
      <c r="GUI1793" s="18"/>
      <c r="GUJ1793" s="18"/>
      <c r="GUK1793" s="18"/>
      <c r="GUL1793" s="18"/>
      <c r="GUM1793" s="18"/>
      <c r="GUN1793" s="18"/>
      <c r="GUO1793" s="18"/>
      <c r="GUP1793" s="18"/>
      <c r="GUQ1793" s="18"/>
      <c r="GUR1793" s="18"/>
      <c r="GUS1793" s="18"/>
      <c r="GUT1793" s="18"/>
      <c r="GUU1793" s="18"/>
      <c r="GUV1793" s="18"/>
      <c r="GUW1793" s="18"/>
      <c r="GUX1793" s="18"/>
      <c r="GUY1793" s="18"/>
      <c r="GUZ1793" s="18"/>
      <c r="GVA1793" s="18"/>
      <c r="GVB1793" s="18"/>
      <c r="GVC1793" s="18"/>
      <c r="GVD1793" s="18"/>
      <c r="GVE1793" s="18"/>
      <c r="GVF1793" s="18"/>
      <c r="GVG1793" s="18"/>
      <c r="GVH1793" s="18"/>
      <c r="GVI1793" s="18"/>
      <c r="GVJ1793" s="18"/>
      <c r="GVK1793" s="18"/>
      <c r="GVL1793" s="18"/>
      <c r="GVM1793" s="18"/>
      <c r="GVN1793" s="18"/>
      <c r="GVO1793" s="18"/>
      <c r="GVP1793" s="18"/>
      <c r="GVQ1793" s="18"/>
      <c r="GVR1793" s="18"/>
      <c r="GVS1793" s="18"/>
      <c r="GVT1793" s="18"/>
      <c r="GVU1793" s="18"/>
      <c r="GVV1793" s="18"/>
      <c r="GVW1793" s="18"/>
      <c r="GVX1793" s="18"/>
      <c r="GVY1793" s="18"/>
      <c r="GVZ1793" s="18"/>
      <c r="GWA1793" s="18"/>
      <c r="GWB1793" s="18"/>
      <c r="GWC1793" s="18"/>
      <c r="GWD1793" s="18"/>
      <c r="GWE1793" s="18"/>
      <c r="GWF1793" s="18"/>
      <c r="GWG1793" s="18"/>
      <c r="GWH1793" s="18"/>
      <c r="GWI1793" s="18"/>
      <c r="GWJ1793" s="18"/>
      <c r="GWK1793" s="18"/>
      <c r="GWL1793" s="18"/>
      <c r="GWM1793" s="18"/>
      <c r="GWN1793" s="18"/>
      <c r="GWO1793" s="18"/>
      <c r="GWP1793" s="18"/>
      <c r="GWQ1793" s="18"/>
      <c r="GWR1793" s="18"/>
      <c r="GWS1793" s="18"/>
      <c r="GWT1793" s="18"/>
      <c r="GWU1793" s="18"/>
      <c r="GWV1793" s="18"/>
      <c r="GWW1793" s="18"/>
      <c r="GWX1793" s="18"/>
      <c r="GWY1793" s="18"/>
      <c r="GWZ1793" s="18"/>
      <c r="GXA1793" s="18"/>
      <c r="GXB1793" s="18"/>
      <c r="GXC1793" s="18"/>
      <c r="GXD1793" s="18"/>
      <c r="GXE1793" s="18"/>
      <c r="GXF1793" s="18"/>
      <c r="GXG1793" s="18"/>
      <c r="GXH1793" s="18"/>
      <c r="GXI1793" s="18"/>
      <c r="GXJ1793" s="18"/>
      <c r="GXK1793" s="18"/>
      <c r="GXL1793" s="18"/>
      <c r="GXM1793" s="18"/>
      <c r="GXN1793" s="18"/>
      <c r="GXO1793" s="18"/>
      <c r="GXP1793" s="18"/>
      <c r="GXQ1793" s="18"/>
      <c r="GXR1793" s="18"/>
      <c r="GXS1793" s="18"/>
      <c r="GXT1793" s="18"/>
      <c r="GXU1793" s="18"/>
      <c r="GXV1793" s="18"/>
      <c r="GXW1793" s="18"/>
      <c r="GXX1793" s="18"/>
      <c r="GXY1793" s="18"/>
      <c r="GXZ1793" s="18"/>
      <c r="GYA1793" s="18"/>
      <c r="GYB1793" s="18"/>
      <c r="GYC1793" s="18"/>
      <c r="GYD1793" s="18"/>
      <c r="GYE1793" s="18"/>
      <c r="GYF1793" s="18"/>
      <c r="GYG1793" s="18"/>
      <c r="GYH1793" s="18"/>
      <c r="GYI1793" s="18"/>
      <c r="GYJ1793" s="18"/>
      <c r="GYK1793" s="18"/>
      <c r="GYL1793" s="18"/>
      <c r="GYM1793" s="18"/>
      <c r="GYN1793" s="18"/>
      <c r="GYO1793" s="18"/>
      <c r="GYP1793" s="18"/>
      <c r="GYQ1793" s="18"/>
      <c r="GYR1793" s="18"/>
      <c r="GYS1793" s="18"/>
      <c r="GYT1793" s="18"/>
      <c r="GYU1793" s="18"/>
      <c r="GYV1793" s="18"/>
      <c r="GYW1793" s="18"/>
      <c r="GYX1793" s="18"/>
      <c r="GYY1793" s="18"/>
      <c r="GYZ1793" s="18"/>
      <c r="GZA1793" s="18"/>
      <c r="GZB1793" s="18"/>
      <c r="GZC1793" s="18"/>
      <c r="GZD1793" s="18"/>
      <c r="GZE1793" s="18"/>
      <c r="GZF1793" s="18"/>
      <c r="GZG1793" s="18"/>
      <c r="GZH1793" s="18"/>
      <c r="GZI1793" s="18"/>
      <c r="GZJ1793" s="18"/>
      <c r="GZK1793" s="18"/>
      <c r="GZL1793" s="18"/>
      <c r="GZM1793" s="18"/>
      <c r="GZN1793" s="18"/>
      <c r="GZO1793" s="18"/>
      <c r="GZP1793" s="18"/>
      <c r="GZQ1793" s="18"/>
      <c r="GZR1793" s="18"/>
      <c r="GZS1793" s="18"/>
      <c r="GZT1793" s="18"/>
      <c r="GZU1793" s="18"/>
      <c r="GZV1793" s="18"/>
      <c r="GZW1793" s="18"/>
      <c r="GZX1793" s="18"/>
      <c r="GZY1793" s="18"/>
      <c r="GZZ1793" s="18"/>
      <c r="HAA1793" s="18"/>
      <c r="HAB1793" s="18"/>
      <c r="HAC1793" s="18"/>
      <c r="HAD1793" s="18"/>
      <c r="HAE1793" s="18"/>
      <c r="HAF1793" s="18"/>
      <c r="HAG1793" s="18"/>
      <c r="HAH1793" s="18"/>
      <c r="HAI1793" s="18"/>
      <c r="HAJ1793" s="18"/>
      <c r="HAK1793" s="18"/>
      <c r="HAL1793" s="18"/>
      <c r="HAM1793" s="18"/>
      <c r="HAN1793" s="18"/>
      <c r="HAO1793" s="18"/>
      <c r="HAP1793" s="18"/>
      <c r="HAQ1793" s="18"/>
      <c r="HAR1793" s="18"/>
      <c r="HAS1793" s="18"/>
      <c r="HAT1793" s="18"/>
      <c r="HAU1793" s="18"/>
      <c r="HAV1793" s="18"/>
      <c r="HAW1793" s="18"/>
      <c r="HAX1793" s="18"/>
      <c r="HAY1793" s="18"/>
      <c r="HAZ1793" s="18"/>
      <c r="HBA1793" s="18"/>
      <c r="HBB1793" s="18"/>
      <c r="HBC1793" s="18"/>
      <c r="HBD1793" s="18"/>
      <c r="HBE1793" s="18"/>
      <c r="HBF1793" s="18"/>
      <c r="HBG1793" s="18"/>
      <c r="HBH1793" s="18"/>
      <c r="HBI1793" s="18"/>
      <c r="HBJ1793" s="18"/>
      <c r="HBK1793" s="18"/>
      <c r="HBL1793" s="18"/>
      <c r="HBM1793" s="18"/>
      <c r="HBN1793" s="18"/>
      <c r="HBO1793" s="18"/>
      <c r="HBP1793" s="18"/>
      <c r="HBQ1793" s="18"/>
      <c r="HBR1793" s="18"/>
      <c r="HBS1793" s="18"/>
      <c r="HBT1793" s="18"/>
      <c r="HBU1793" s="18"/>
      <c r="HBV1793" s="18"/>
      <c r="HBW1793" s="18"/>
      <c r="HBX1793" s="18"/>
      <c r="HBY1793" s="18"/>
      <c r="HBZ1793" s="18"/>
      <c r="HCA1793" s="18"/>
      <c r="HCB1793" s="18"/>
      <c r="HCC1793" s="18"/>
      <c r="HCD1793" s="18"/>
      <c r="HCE1793" s="18"/>
      <c r="HCF1793" s="18"/>
      <c r="HCG1793" s="18"/>
      <c r="HCH1793" s="18"/>
      <c r="HCI1793" s="18"/>
      <c r="HCJ1793" s="18"/>
      <c r="HCK1793" s="18"/>
      <c r="HCL1793" s="18"/>
      <c r="HCM1793" s="18"/>
      <c r="HCN1793" s="18"/>
      <c r="HCO1793" s="18"/>
      <c r="HCP1793" s="18"/>
      <c r="HCQ1793" s="18"/>
      <c r="HCR1793" s="18"/>
      <c r="HCS1793" s="18"/>
      <c r="HCT1793" s="18"/>
      <c r="HCU1793" s="18"/>
      <c r="HCV1793" s="18"/>
      <c r="HCW1793" s="18"/>
      <c r="HCX1793" s="18"/>
      <c r="HCY1793" s="18"/>
      <c r="HCZ1793" s="18"/>
      <c r="HDA1793" s="18"/>
      <c r="HDB1793" s="18"/>
      <c r="HDC1793" s="18"/>
      <c r="HDD1793" s="18"/>
      <c r="HDE1793" s="18"/>
      <c r="HDF1793" s="18"/>
      <c r="HDG1793" s="18"/>
      <c r="HDH1793" s="18"/>
      <c r="HDI1793" s="18"/>
      <c r="HDJ1793" s="18"/>
      <c r="HDK1793" s="18"/>
      <c r="HDL1793" s="18"/>
      <c r="HDM1793" s="18"/>
      <c r="HDN1793" s="18"/>
      <c r="HDO1793" s="18"/>
      <c r="HDP1793" s="18"/>
      <c r="HDQ1793" s="18"/>
      <c r="HDR1793" s="18"/>
      <c r="HDS1793" s="18"/>
      <c r="HDT1793" s="18"/>
      <c r="HDU1793" s="18"/>
      <c r="HDV1793" s="18"/>
      <c r="HDW1793" s="18"/>
      <c r="HDX1793" s="18"/>
      <c r="HDY1793" s="18"/>
      <c r="HDZ1793" s="18"/>
      <c r="HEA1793" s="18"/>
      <c r="HEB1793" s="18"/>
      <c r="HEC1793" s="18"/>
      <c r="HED1793" s="18"/>
      <c r="HEE1793" s="18"/>
      <c r="HEF1793" s="18"/>
      <c r="HEG1793" s="18"/>
      <c r="HEH1793" s="18"/>
      <c r="HEI1793" s="18"/>
      <c r="HEJ1793" s="18"/>
      <c r="HEK1793" s="18"/>
      <c r="HEL1793" s="18"/>
      <c r="HEM1793" s="18"/>
      <c r="HEN1793" s="18"/>
      <c r="HEO1793" s="18"/>
      <c r="HEP1793" s="18"/>
      <c r="HEQ1793" s="18"/>
      <c r="HER1793" s="18"/>
      <c r="HES1793" s="18"/>
      <c r="HET1793" s="18"/>
      <c r="HEU1793" s="18"/>
      <c r="HEV1793" s="18"/>
      <c r="HEW1793" s="18"/>
      <c r="HEX1793" s="18"/>
      <c r="HEY1793" s="18"/>
      <c r="HEZ1793" s="18"/>
      <c r="HFA1793" s="18"/>
      <c r="HFB1793" s="18"/>
      <c r="HFC1793" s="18"/>
      <c r="HFD1793" s="18"/>
      <c r="HFE1793" s="18"/>
      <c r="HFF1793" s="18"/>
      <c r="HFG1793" s="18"/>
      <c r="HFH1793" s="18"/>
      <c r="HFI1793" s="18"/>
      <c r="HFJ1793" s="18"/>
      <c r="HFK1793" s="18"/>
      <c r="HFL1793" s="18"/>
      <c r="HFM1793" s="18"/>
      <c r="HFN1793" s="18"/>
      <c r="HFO1793" s="18"/>
      <c r="HFP1793" s="18"/>
      <c r="HFQ1793" s="18"/>
      <c r="HFR1793" s="18"/>
      <c r="HFS1793" s="18"/>
      <c r="HFT1793" s="18"/>
      <c r="HFU1793" s="18"/>
      <c r="HFV1793" s="18"/>
      <c r="HFW1793" s="18"/>
      <c r="HFX1793" s="18"/>
      <c r="HFY1793" s="18"/>
      <c r="HFZ1793" s="18"/>
      <c r="HGA1793" s="18"/>
      <c r="HGB1793" s="18"/>
      <c r="HGC1793" s="18"/>
      <c r="HGD1793" s="18"/>
      <c r="HGE1793" s="18"/>
      <c r="HGF1793" s="18"/>
      <c r="HGG1793" s="18"/>
      <c r="HGH1793" s="18"/>
      <c r="HGI1793" s="18"/>
      <c r="HGJ1793" s="18"/>
      <c r="HGK1793" s="18"/>
      <c r="HGL1793" s="18"/>
      <c r="HGM1793" s="18"/>
      <c r="HGN1793" s="18"/>
      <c r="HGO1793" s="18"/>
      <c r="HGP1793" s="18"/>
      <c r="HGQ1793" s="18"/>
      <c r="HGR1793" s="18"/>
      <c r="HGS1793" s="18"/>
      <c r="HGT1793" s="18"/>
      <c r="HGU1793" s="18"/>
      <c r="HGV1793" s="18"/>
      <c r="HGW1793" s="18"/>
      <c r="HGX1793" s="18"/>
      <c r="HGY1793" s="18"/>
      <c r="HGZ1793" s="18"/>
      <c r="HHA1793" s="18"/>
      <c r="HHB1793" s="18"/>
      <c r="HHC1793" s="18"/>
      <c r="HHD1793" s="18"/>
      <c r="HHE1793" s="18"/>
      <c r="HHF1793" s="18"/>
      <c r="HHG1793" s="18"/>
      <c r="HHH1793" s="18"/>
      <c r="HHI1793" s="18"/>
      <c r="HHJ1793" s="18"/>
      <c r="HHK1793" s="18"/>
      <c r="HHL1793" s="18"/>
      <c r="HHM1793" s="18"/>
      <c r="HHN1793" s="18"/>
      <c r="HHO1793" s="18"/>
      <c r="HHP1793" s="18"/>
      <c r="HHQ1793" s="18"/>
      <c r="HHR1793" s="18"/>
      <c r="HHS1793" s="18"/>
      <c r="HHT1793" s="18"/>
      <c r="HHU1793" s="18"/>
      <c r="HHV1793" s="18"/>
      <c r="HHW1793" s="18"/>
      <c r="HHX1793" s="18"/>
      <c r="HHY1793" s="18"/>
      <c r="HHZ1793" s="18"/>
      <c r="HIA1793" s="18"/>
      <c r="HIB1793" s="18"/>
      <c r="HIC1793" s="18"/>
      <c r="HID1793" s="18"/>
      <c r="HIE1793" s="18"/>
      <c r="HIF1793" s="18"/>
      <c r="HIG1793" s="18"/>
      <c r="HIH1793" s="18"/>
      <c r="HII1793" s="18"/>
      <c r="HIJ1793" s="18"/>
      <c r="HIK1793" s="18"/>
      <c r="HIL1793" s="18"/>
      <c r="HIM1793" s="18"/>
      <c r="HIN1793" s="18"/>
      <c r="HIO1793" s="18"/>
      <c r="HIP1793" s="18"/>
      <c r="HIQ1793" s="18"/>
      <c r="HIR1793" s="18"/>
      <c r="HIS1793" s="18"/>
      <c r="HIT1793" s="18"/>
      <c r="HIU1793" s="18"/>
      <c r="HIV1793" s="18"/>
      <c r="HIW1793" s="18"/>
      <c r="HIX1793" s="18"/>
      <c r="HIY1793" s="18"/>
      <c r="HIZ1793" s="18"/>
      <c r="HJA1793" s="18"/>
      <c r="HJB1793" s="18"/>
      <c r="HJC1793" s="18"/>
      <c r="HJD1793" s="18"/>
      <c r="HJE1793" s="18"/>
      <c r="HJF1793" s="18"/>
      <c r="HJG1793" s="18"/>
      <c r="HJH1793" s="18"/>
      <c r="HJI1793" s="18"/>
      <c r="HJJ1793" s="18"/>
      <c r="HJK1793" s="18"/>
      <c r="HJL1793" s="18"/>
      <c r="HJM1793" s="18"/>
      <c r="HJN1793" s="18"/>
      <c r="HJO1793" s="18"/>
      <c r="HJP1793" s="18"/>
      <c r="HJQ1793" s="18"/>
      <c r="HJR1793" s="18"/>
      <c r="HJS1793" s="18"/>
      <c r="HJT1793" s="18"/>
      <c r="HJU1793" s="18"/>
      <c r="HJV1793" s="18"/>
      <c r="HJW1793" s="18"/>
      <c r="HJX1793" s="18"/>
      <c r="HJY1793" s="18"/>
      <c r="HJZ1793" s="18"/>
      <c r="HKA1793" s="18"/>
      <c r="HKB1793" s="18"/>
      <c r="HKC1793" s="18"/>
      <c r="HKD1793" s="18"/>
      <c r="HKE1793" s="18"/>
      <c r="HKF1793" s="18"/>
      <c r="HKG1793" s="18"/>
      <c r="HKH1793" s="18"/>
      <c r="HKI1793" s="18"/>
      <c r="HKJ1793" s="18"/>
      <c r="HKK1793" s="18"/>
      <c r="HKL1793" s="18"/>
      <c r="HKM1793" s="18"/>
      <c r="HKN1793" s="18"/>
      <c r="HKO1793" s="18"/>
      <c r="HKP1793" s="18"/>
      <c r="HKQ1793" s="18"/>
      <c r="HKR1793" s="18"/>
      <c r="HKS1793" s="18"/>
      <c r="HKT1793" s="18"/>
      <c r="HKU1793" s="18"/>
      <c r="HKV1793" s="18"/>
      <c r="HKW1793" s="18"/>
      <c r="HKX1793" s="18"/>
      <c r="HKY1793" s="18"/>
      <c r="HKZ1793" s="18"/>
      <c r="HLA1793" s="18"/>
      <c r="HLB1793" s="18"/>
      <c r="HLC1793" s="18"/>
      <c r="HLD1793" s="18"/>
      <c r="HLE1793" s="18"/>
      <c r="HLF1793" s="18"/>
      <c r="HLG1793" s="18"/>
      <c r="HLH1793" s="18"/>
      <c r="HLI1793" s="18"/>
      <c r="HLJ1793" s="18"/>
      <c r="HLK1793" s="18"/>
      <c r="HLL1793" s="18"/>
      <c r="HLM1793" s="18"/>
      <c r="HLN1793" s="18"/>
      <c r="HLO1793" s="18"/>
      <c r="HLP1793" s="18"/>
      <c r="HLQ1793" s="18"/>
      <c r="HLR1793" s="18"/>
      <c r="HLS1793" s="18"/>
      <c r="HLT1793" s="18"/>
      <c r="HLU1793" s="18"/>
      <c r="HLV1793" s="18"/>
      <c r="HLW1793" s="18"/>
      <c r="HLX1793" s="18"/>
      <c r="HLY1793" s="18"/>
      <c r="HLZ1793" s="18"/>
      <c r="HMA1793" s="18"/>
      <c r="HMB1793" s="18"/>
      <c r="HMC1793" s="18"/>
      <c r="HMD1793" s="18"/>
      <c r="HME1793" s="18"/>
      <c r="HMF1793" s="18"/>
      <c r="HMG1793" s="18"/>
      <c r="HMH1793" s="18"/>
      <c r="HMI1793" s="18"/>
      <c r="HMJ1793" s="18"/>
      <c r="HMK1793" s="18"/>
      <c r="HML1793" s="18"/>
      <c r="HMM1793" s="18"/>
      <c r="HMN1793" s="18"/>
      <c r="HMO1793" s="18"/>
      <c r="HMP1793" s="18"/>
      <c r="HMQ1793" s="18"/>
      <c r="HMR1793" s="18"/>
      <c r="HMS1793" s="18"/>
      <c r="HMT1793" s="18"/>
      <c r="HMU1793" s="18"/>
      <c r="HMV1793" s="18"/>
      <c r="HMW1793" s="18"/>
      <c r="HMX1793" s="18"/>
      <c r="HMY1793" s="18"/>
      <c r="HMZ1793" s="18"/>
      <c r="HNA1793" s="18"/>
      <c r="HNB1793" s="18"/>
      <c r="HNC1793" s="18"/>
      <c r="HND1793" s="18"/>
      <c r="HNE1793" s="18"/>
      <c r="HNF1793" s="18"/>
      <c r="HNG1793" s="18"/>
      <c r="HNH1793" s="18"/>
      <c r="HNI1793" s="18"/>
      <c r="HNJ1793" s="18"/>
      <c r="HNK1793" s="18"/>
      <c r="HNL1793" s="18"/>
      <c r="HNM1793" s="18"/>
      <c r="HNN1793" s="18"/>
      <c r="HNO1793" s="18"/>
      <c r="HNP1793" s="18"/>
      <c r="HNQ1793" s="18"/>
      <c r="HNR1793" s="18"/>
      <c r="HNS1793" s="18"/>
      <c r="HNT1793" s="18"/>
      <c r="HNU1793" s="18"/>
      <c r="HNV1793" s="18"/>
      <c r="HNW1793" s="18"/>
      <c r="HNX1793" s="18"/>
      <c r="HNY1793" s="18"/>
      <c r="HNZ1793" s="18"/>
      <c r="HOA1793" s="18"/>
      <c r="HOB1793" s="18"/>
      <c r="HOC1793" s="18"/>
      <c r="HOD1793" s="18"/>
      <c r="HOE1793" s="18"/>
      <c r="HOF1793" s="18"/>
      <c r="HOG1793" s="18"/>
      <c r="HOH1793" s="18"/>
      <c r="HOI1793" s="18"/>
      <c r="HOJ1793" s="18"/>
      <c r="HOK1793" s="18"/>
      <c r="HOL1793" s="18"/>
      <c r="HOM1793" s="18"/>
      <c r="HON1793" s="18"/>
      <c r="HOO1793" s="18"/>
      <c r="HOP1793" s="18"/>
      <c r="HOQ1793" s="18"/>
      <c r="HOR1793" s="18"/>
      <c r="HOS1793" s="18"/>
      <c r="HOT1793" s="18"/>
      <c r="HOU1793" s="18"/>
      <c r="HOV1793" s="18"/>
      <c r="HOW1793" s="18"/>
      <c r="HOX1793" s="18"/>
      <c r="HOY1793" s="18"/>
      <c r="HOZ1793" s="18"/>
      <c r="HPA1793" s="18"/>
      <c r="HPB1793" s="18"/>
      <c r="HPC1793" s="18"/>
      <c r="HPD1793" s="18"/>
      <c r="HPE1793" s="18"/>
      <c r="HPF1793" s="18"/>
      <c r="HPG1793" s="18"/>
      <c r="HPH1793" s="18"/>
      <c r="HPI1793" s="18"/>
      <c r="HPJ1793" s="18"/>
      <c r="HPK1793" s="18"/>
      <c r="HPL1793" s="18"/>
      <c r="HPM1793" s="18"/>
      <c r="HPN1793" s="18"/>
      <c r="HPO1793" s="18"/>
      <c r="HPP1793" s="18"/>
      <c r="HPQ1793" s="18"/>
      <c r="HPR1793" s="18"/>
      <c r="HPS1793" s="18"/>
      <c r="HPT1793" s="18"/>
      <c r="HPU1793" s="18"/>
      <c r="HPV1793" s="18"/>
      <c r="HPW1793" s="18"/>
      <c r="HPX1793" s="18"/>
      <c r="HPY1793" s="18"/>
      <c r="HPZ1793" s="18"/>
      <c r="HQA1793" s="18"/>
      <c r="HQB1793" s="18"/>
      <c r="HQC1793" s="18"/>
      <c r="HQD1793" s="18"/>
      <c r="HQE1793" s="18"/>
      <c r="HQF1793" s="18"/>
      <c r="HQG1793" s="18"/>
      <c r="HQH1793" s="18"/>
      <c r="HQI1793" s="18"/>
      <c r="HQJ1793" s="18"/>
      <c r="HQK1793" s="18"/>
      <c r="HQL1793" s="18"/>
      <c r="HQM1793" s="18"/>
      <c r="HQN1793" s="18"/>
      <c r="HQO1793" s="18"/>
      <c r="HQP1793" s="18"/>
      <c r="HQQ1793" s="18"/>
      <c r="HQR1793" s="18"/>
      <c r="HQS1793" s="18"/>
      <c r="HQT1793" s="18"/>
      <c r="HQU1793" s="18"/>
      <c r="HQV1793" s="18"/>
      <c r="HQW1793" s="18"/>
      <c r="HQX1793" s="18"/>
      <c r="HQY1793" s="18"/>
      <c r="HQZ1793" s="18"/>
      <c r="HRA1793" s="18"/>
      <c r="HRB1793" s="18"/>
      <c r="HRC1793" s="18"/>
      <c r="HRD1793" s="18"/>
      <c r="HRE1793" s="18"/>
      <c r="HRF1793" s="18"/>
      <c r="HRG1793" s="18"/>
      <c r="HRH1793" s="18"/>
      <c r="HRI1793" s="18"/>
      <c r="HRJ1793" s="18"/>
      <c r="HRK1793" s="18"/>
      <c r="HRL1793" s="18"/>
      <c r="HRM1793" s="18"/>
      <c r="HRN1793" s="18"/>
      <c r="HRO1793" s="18"/>
      <c r="HRP1793" s="18"/>
      <c r="HRQ1793" s="18"/>
      <c r="HRR1793" s="18"/>
      <c r="HRS1793" s="18"/>
      <c r="HRT1793" s="18"/>
      <c r="HRU1793" s="18"/>
      <c r="HRV1793" s="18"/>
      <c r="HRW1793" s="18"/>
      <c r="HRX1793" s="18"/>
      <c r="HRY1793" s="18"/>
      <c r="HRZ1793" s="18"/>
      <c r="HSA1793" s="18"/>
      <c r="HSB1793" s="18"/>
      <c r="HSC1793" s="18"/>
      <c r="HSD1793" s="18"/>
      <c r="HSE1793" s="18"/>
      <c r="HSF1793" s="18"/>
      <c r="HSG1793" s="18"/>
      <c r="HSH1793" s="18"/>
      <c r="HSI1793" s="18"/>
      <c r="HSJ1793" s="18"/>
      <c r="HSK1793" s="18"/>
      <c r="HSL1793" s="18"/>
      <c r="HSM1793" s="18"/>
      <c r="HSN1793" s="18"/>
      <c r="HSO1793" s="18"/>
      <c r="HSP1793" s="18"/>
      <c r="HSQ1793" s="18"/>
      <c r="HSR1793" s="18"/>
      <c r="HSS1793" s="18"/>
      <c r="HST1793" s="18"/>
      <c r="HSU1793" s="18"/>
      <c r="HSV1793" s="18"/>
      <c r="HSW1793" s="18"/>
      <c r="HSX1793" s="18"/>
      <c r="HSY1793" s="18"/>
      <c r="HSZ1793" s="18"/>
      <c r="HTA1793" s="18"/>
      <c r="HTB1793" s="18"/>
      <c r="HTC1793" s="18"/>
      <c r="HTD1793" s="18"/>
      <c r="HTE1793" s="18"/>
      <c r="HTF1793" s="18"/>
      <c r="HTG1793" s="18"/>
      <c r="HTH1793" s="18"/>
      <c r="HTI1793" s="18"/>
      <c r="HTJ1793" s="18"/>
      <c r="HTK1793" s="18"/>
      <c r="HTL1793" s="18"/>
      <c r="HTM1793" s="18"/>
      <c r="HTN1793" s="18"/>
      <c r="HTO1793" s="18"/>
      <c r="HTP1793" s="18"/>
      <c r="HTQ1793" s="18"/>
      <c r="HTR1793" s="18"/>
      <c r="HTS1793" s="18"/>
      <c r="HTT1793" s="18"/>
      <c r="HTU1793" s="18"/>
      <c r="HTV1793" s="18"/>
      <c r="HTW1793" s="18"/>
      <c r="HTX1793" s="18"/>
      <c r="HTY1793" s="18"/>
      <c r="HTZ1793" s="18"/>
      <c r="HUA1793" s="18"/>
      <c r="HUB1793" s="18"/>
      <c r="HUC1793" s="18"/>
      <c r="HUD1793" s="18"/>
      <c r="HUE1793" s="18"/>
      <c r="HUF1793" s="18"/>
      <c r="HUG1793" s="18"/>
      <c r="HUH1793" s="18"/>
      <c r="HUI1793" s="18"/>
      <c r="HUJ1793" s="18"/>
      <c r="HUK1793" s="18"/>
      <c r="HUL1793" s="18"/>
      <c r="HUM1793" s="18"/>
      <c r="HUN1793" s="18"/>
      <c r="HUO1793" s="18"/>
      <c r="HUP1793" s="18"/>
      <c r="HUQ1793" s="18"/>
      <c r="HUR1793" s="18"/>
      <c r="HUS1793" s="18"/>
      <c r="HUT1793" s="18"/>
      <c r="HUU1793" s="18"/>
      <c r="HUV1793" s="18"/>
      <c r="HUW1793" s="18"/>
      <c r="HUX1793" s="18"/>
      <c r="HUY1793" s="18"/>
      <c r="HUZ1793" s="18"/>
      <c r="HVA1793" s="18"/>
      <c r="HVB1793" s="18"/>
      <c r="HVC1793" s="18"/>
      <c r="HVD1793" s="18"/>
      <c r="HVE1793" s="18"/>
      <c r="HVF1793" s="18"/>
      <c r="HVG1793" s="18"/>
      <c r="HVH1793" s="18"/>
      <c r="HVI1793" s="18"/>
      <c r="HVJ1793" s="18"/>
      <c r="HVK1793" s="18"/>
      <c r="HVL1793" s="18"/>
      <c r="HVM1793" s="18"/>
      <c r="HVN1793" s="18"/>
      <c r="HVO1793" s="18"/>
      <c r="HVP1793" s="18"/>
      <c r="HVQ1793" s="18"/>
      <c r="HVR1793" s="18"/>
      <c r="HVS1793" s="18"/>
      <c r="HVT1793" s="18"/>
      <c r="HVU1793" s="18"/>
      <c r="HVV1793" s="18"/>
      <c r="HVW1793" s="18"/>
      <c r="HVX1793" s="18"/>
      <c r="HVY1793" s="18"/>
      <c r="HVZ1793" s="18"/>
      <c r="HWA1793" s="18"/>
      <c r="HWB1793" s="18"/>
      <c r="HWC1793" s="18"/>
      <c r="HWD1793" s="18"/>
      <c r="HWE1793" s="18"/>
      <c r="HWF1793" s="18"/>
      <c r="HWG1793" s="18"/>
      <c r="HWH1793" s="18"/>
      <c r="HWI1793" s="18"/>
      <c r="HWJ1793" s="18"/>
      <c r="HWK1793" s="18"/>
      <c r="HWL1793" s="18"/>
      <c r="HWM1793" s="18"/>
      <c r="HWN1793" s="18"/>
      <c r="HWO1793" s="18"/>
      <c r="HWP1793" s="18"/>
      <c r="HWQ1793" s="18"/>
      <c r="HWR1793" s="18"/>
      <c r="HWS1793" s="18"/>
      <c r="HWT1793" s="18"/>
      <c r="HWU1793" s="18"/>
      <c r="HWV1793" s="18"/>
      <c r="HWW1793" s="18"/>
      <c r="HWX1793" s="18"/>
      <c r="HWY1793" s="18"/>
      <c r="HWZ1793" s="18"/>
      <c r="HXA1793" s="18"/>
      <c r="HXB1793" s="18"/>
      <c r="HXC1793" s="18"/>
      <c r="HXD1793" s="18"/>
      <c r="HXE1793" s="18"/>
      <c r="HXF1793" s="18"/>
      <c r="HXG1793" s="18"/>
      <c r="HXH1793" s="18"/>
      <c r="HXI1793" s="18"/>
      <c r="HXJ1793" s="18"/>
      <c r="HXK1793" s="18"/>
      <c r="HXL1793" s="18"/>
      <c r="HXM1793" s="18"/>
      <c r="HXN1793" s="18"/>
      <c r="HXO1793" s="18"/>
      <c r="HXP1793" s="18"/>
      <c r="HXQ1793" s="18"/>
      <c r="HXR1793" s="18"/>
      <c r="HXS1793" s="18"/>
      <c r="HXT1793" s="18"/>
      <c r="HXU1793" s="18"/>
      <c r="HXV1793" s="18"/>
      <c r="HXW1793" s="18"/>
      <c r="HXX1793" s="18"/>
      <c r="HXY1793" s="18"/>
      <c r="HXZ1793" s="18"/>
      <c r="HYA1793" s="18"/>
      <c r="HYB1793" s="18"/>
      <c r="HYC1793" s="18"/>
      <c r="HYD1793" s="18"/>
      <c r="HYE1793" s="18"/>
      <c r="HYF1793" s="18"/>
      <c r="HYG1793" s="18"/>
      <c r="HYH1793" s="18"/>
      <c r="HYI1793" s="18"/>
      <c r="HYJ1793" s="18"/>
      <c r="HYK1793" s="18"/>
      <c r="HYL1793" s="18"/>
      <c r="HYM1793" s="18"/>
      <c r="HYN1793" s="18"/>
      <c r="HYO1793" s="18"/>
      <c r="HYP1793" s="18"/>
      <c r="HYQ1793" s="18"/>
      <c r="HYR1793" s="18"/>
      <c r="HYS1793" s="18"/>
      <c r="HYT1793" s="18"/>
      <c r="HYU1793" s="18"/>
      <c r="HYV1793" s="18"/>
      <c r="HYW1793" s="18"/>
      <c r="HYX1793" s="18"/>
      <c r="HYY1793" s="18"/>
      <c r="HYZ1793" s="18"/>
      <c r="HZA1793" s="18"/>
      <c r="HZB1793" s="18"/>
      <c r="HZC1793" s="18"/>
      <c r="HZD1793" s="18"/>
      <c r="HZE1793" s="18"/>
      <c r="HZF1793" s="18"/>
      <c r="HZG1793" s="18"/>
      <c r="HZH1793" s="18"/>
      <c r="HZI1793" s="18"/>
      <c r="HZJ1793" s="18"/>
      <c r="HZK1793" s="18"/>
      <c r="HZL1793" s="18"/>
      <c r="HZM1793" s="18"/>
      <c r="HZN1793" s="18"/>
      <c r="HZO1793" s="18"/>
      <c r="HZP1793" s="18"/>
      <c r="HZQ1793" s="18"/>
      <c r="HZR1793" s="18"/>
      <c r="HZS1793" s="18"/>
      <c r="HZT1793" s="18"/>
      <c r="HZU1793" s="18"/>
      <c r="HZV1793" s="18"/>
      <c r="HZW1793" s="18"/>
      <c r="HZX1793" s="18"/>
      <c r="HZY1793" s="18"/>
      <c r="HZZ1793" s="18"/>
      <c r="IAA1793" s="18"/>
      <c r="IAB1793" s="18"/>
      <c r="IAC1793" s="18"/>
      <c r="IAD1793" s="18"/>
      <c r="IAE1793" s="18"/>
      <c r="IAF1793" s="18"/>
      <c r="IAG1793" s="18"/>
      <c r="IAH1793" s="18"/>
      <c r="IAI1793" s="18"/>
      <c r="IAJ1793" s="18"/>
      <c r="IAK1793" s="18"/>
      <c r="IAL1793" s="18"/>
      <c r="IAM1793" s="18"/>
      <c r="IAN1793" s="18"/>
      <c r="IAO1793" s="18"/>
      <c r="IAP1793" s="18"/>
      <c r="IAQ1793" s="18"/>
      <c r="IAR1793" s="18"/>
      <c r="IAS1793" s="18"/>
      <c r="IAT1793" s="18"/>
      <c r="IAU1793" s="18"/>
      <c r="IAV1793" s="18"/>
      <c r="IAW1793" s="18"/>
      <c r="IAX1793" s="18"/>
      <c r="IAY1793" s="18"/>
      <c r="IAZ1793" s="18"/>
      <c r="IBA1793" s="18"/>
      <c r="IBB1793" s="18"/>
      <c r="IBC1793" s="18"/>
      <c r="IBD1793" s="18"/>
      <c r="IBE1793" s="18"/>
      <c r="IBF1793" s="18"/>
      <c r="IBG1793" s="18"/>
      <c r="IBH1793" s="18"/>
      <c r="IBI1793" s="18"/>
      <c r="IBJ1793" s="18"/>
      <c r="IBK1793" s="18"/>
      <c r="IBL1793" s="18"/>
      <c r="IBM1793" s="18"/>
      <c r="IBN1793" s="18"/>
      <c r="IBO1793" s="18"/>
      <c r="IBP1793" s="18"/>
      <c r="IBQ1793" s="18"/>
      <c r="IBR1793" s="18"/>
      <c r="IBS1793" s="18"/>
      <c r="IBT1793" s="18"/>
      <c r="IBU1793" s="18"/>
      <c r="IBV1793" s="18"/>
      <c r="IBW1793" s="18"/>
      <c r="IBX1793" s="18"/>
      <c r="IBY1793" s="18"/>
      <c r="IBZ1793" s="18"/>
      <c r="ICA1793" s="18"/>
      <c r="ICB1793" s="18"/>
      <c r="ICC1793" s="18"/>
      <c r="ICD1793" s="18"/>
      <c r="ICE1793" s="18"/>
      <c r="ICF1793" s="18"/>
      <c r="ICG1793" s="18"/>
      <c r="ICH1793" s="18"/>
      <c r="ICI1793" s="18"/>
      <c r="ICJ1793" s="18"/>
      <c r="ICK1793" s="18"/>
      <c r="ICL1793" s="18"/>
      <c r="ICM1793" s="18"/>
      <c r="ICN1793" s="18"/>
      <c r="ICO1793" s="18"/>
      <c r="ICP1793" s="18"/>
      <c r="ICQ1793" s="18"/>
      <c r="ICR1793" s="18"/>
      <c r="ICS1793" s="18"/>
      <c r="ICT1793" s="18"/>
      <c r="ICU1793" s="18"/>
      <c r="ICV1793" s="18"/>
      <c r="ICW1793" s="18"/>
      <c r="ICX1793" s="18"/>
      <c r="ICY1793" s="18"/>
      <c r="ICZ1793" s="18"/>
      <c r="IDA1793" s="18"/>
      <c r="IDB1793" s="18"/>
      <c r="IDC1793" s="18"/>
      <c r="IDD1793" s="18"/>
      <c r="IDE1793" s="18"/>
      <c r="IDF1793" s="18"/>
      <c r="IDG1793" s="18"/>
      <c r="IDH1793" s="18"/>
      <c r="IDI1793" s="18"/>
      <c r="IDJ1793" s="18"/>
      <c r="IDK1793" s="18"/>
      <c r="IDL1793" s="18"/>
      <c r="IDM1793" s="18"/>
      <c r="IDN1793" s="18"/>
      <c r="IDO1793" s="18"/>
      <c r="IDP1793" s="18"/>
      <c r="IDQ1793" s="18"/>
      <c r="IDR1793" s="18"/>
      <c r="IDS1793" s="18"/>
      <c r="IDT1793" s="18"/>
      <c r="IDU1793" s="18"/>
      <c r="IDV1793" s="18"/>
      <c r="IDW1793" s="18"/>
      <c r="IDX1793" s="18"/>
      <c r="IDY1793" s="18"/>
      <c r="IDZ1793" s="18"/>
      <c r="IEA1793" s="18"/>
      <c r="IEB1793" s="18"/>
      <c r="IEC1793" s="18"/>
      <c r="IED1793" s="18"/>
      <c r="IEE1793" s="18"/>
      <c r="IEF1793" s="18"/>
      <c r="IEG1793" s="18"/>
      <c r="IEH1793" s="18"/>
      <c r="IEI1793" s="18"/>
      <c r="IEJ1793" s="18"/>
      <c r="IEK1793" s="18"/>
      <c r="IEL1793" s="18"/>
      <c r="IEM1793" s="18"/>
      <c r="IEN1793" s="18"/>
      <c r="IEO1793" s="18"/>
      <c r="IEP1793" s="18"/>
      <c r="IEQ1793" s="18"/>
      <c r="IER1793" s="18"/>
      <c r="IES1793" s="18"/>
      <c r="IET1793" s="18"/>
      <c r="IEU1793" s="18"/>
      <c r="IEV1793" s="18"/>
      <c r="IEW1793" s="18"/>
      <c r="IEX1793" s="18"/>
      <c r="IEY1793" s="18"/>
      <c r="IEZ1793" s="18"/>
      <c r="IFA1793" s="18"/>
      <c r="IFB1793" s="18"/>
      <c r="IFC1793" s="18"/>
      <c r="IFD1793" s="18"/>
      <c r="IFE1793" s="18"/>
      <c r="IFF1793" s="18"/>
      <c r="IFG1793" s="18"/>
      <c r="IFH1793" s="18"/>
      <c r="IFI1793" s="18"/>
      <c r="IFJ1793" s="18"/>
      <c r="IFK1793" s="18"/>
      <c r="IFL1793" s="18"/>
      <c r="IFM1793" s="18"/>
      <c r="IFN1793" s="18"/>
      <c r="IFO1793" s="18"/>
      <c r="IFP1793" s="18"/>
      <c r="IFQ1793" s="18"/>
      <c r="IFR1793" s="18"/>
      <c r="IFS1793" s="18"/>
      <c r="IFT1793" s="18"/>
      <c r="IFU1793" s="18"/>
      <c r="IFV1793" s="18"/>
      <c r="IFW1793" s="18"/>
      <c r="IFX1793" s="18"/>
      <c r="IFY1793" s="18"/>
      <c r="IFZ1793" s="18"/>
      <c r="IGA1793" s="18"/>
      <c r="IGB1793" s="18"/>
      <c r="IGC1793" s="18"/>
      <c r="IGD1793" s="18"/>
      <c r="IGE1793" s="18"/>
      <c r="IGF1793" s="18"/>
      <c r="IGG1793" s="18"/>
      <c r="IGH1793" s="18"/>
      <c r="IGI1793" s="18"/>
      <c r="IGJ1793" s="18"/>
      <c r="IGK1793" s="18"/>
      <c r="IGL1793" s="18"/>
      <c r="IGM1793" s="18"/>
      <c r="IGN1793" s="18"/>
      <c r="IGO1793" s="18"/>
      <c r="IGP1793" s="18"/>
      <c r="IGQ1793" s="18"/>
      <c r="IGR1793" s="18"/>
      <c r="IGS1793" s="18"/>
      <c r="IGT1793" s="18"/>
      <c r="IGU1793" s="18"/>
      <c r="IGV1793" s="18"/>
      <c r="IGW1793" s="18"/>
      <c r="IGX1793" s="18"/>
      <c r="IGY1793" s="18"/>
      <c r="IGZ1793" s="18"/>
      <c r="IHA1793" s="18"/>
      <c r="IHB1793" s="18"/>
      <c r="IHC1793" s="18"/>
      <c r="IHD1793" s="18"/>
      <c r="IHE1793" s="18"/>
      <c r="IHF1793" s="18"/>
      <c r="IHG1793" s="18"/>
      <c r="IHH1793" s="18"/>
      <c r="IHI1793" s="18"/>
      <c r="IHJ1793" s="18"/>
      <c r="IHK1793" s="18"/>
      <c r="IHL1793" s="18"/>
      <c r="IHM1793" s="18"/>
      <c r="IHN1793" s="18"/>
      <c r="IHO1793" s="18"/>
      <c r="IHP1793" s="18"/>
      <c r="IHQ1793" s="18"/>
      <c r="IHR1793" s="18"/>
      <c r="IHS1793" s="18"/>
      <c r="IHT1793" s="18"/>
      <c r="IHU1793" s="18"/>
      <c r="IHV1793" s="18"/>
      <c r="IHW1793" s="18"/>
      <c r="IHX1793" s="18"/>
      <c r="IHY1793" s="18"/>
      <c r="IHZ1793" s="18"/>
      <c r="IIA1793" s="18"/>
      <c r="IIB1793" s="18"/>
      <c r="IIC1793" s="18"/>
      <c r="IID1793" s="18"/>
      <c r="IIE1793" s="18"/>
      <c r="IIF1793" s="18"/>
      <c r="IIG1793" s="18"/>
      <c r="IIH1793" s="18"/>
      <c r="III1793" s="18"/>
      <c r="IIJ1793" s="18"/>
      <c r="IIK1793" s="18"/>
      <c r="IIL1793" s="18"/>
      <c r="IIM1793" s="18"/>
      <c r="IIN1793" s="18"/>
      <c r="IIO1793" s="18"/>
      <c r="IIP1793" s="18"/>
      <c r="IIQ1793" s="18"/>
      <c r="IIR1793" s="18"/>
      <c r="IIS1793" s="18"/>
      <c r="IIT1793" s="18"/>
      <c r="IIU1793" s="18"/>
      <c r="IIV1793" s="18"/>
      <c r="IIW1793" s="18"/>
      <c r="IIX1793" s="18"/>
      <c r="IIY1793" s="18"/>
      <c r="IIZ1793" s="18"/>
      <c r="IJA1793" s="18"/>
      <c r="IJB1793" s="18"/>
      <c r="IJC1793" s="18"/>
      <c r="IJD1793" s="18"/>
      <c r="IJE1793" s="18"/>
      <c r="IJF1793" s="18"/>
      <c r="IJG1793" s="18"/>
      <c r="IJH1793" s="18"/>
      <c r="IJI1793" s="18"/>
      <c r="IJJ1793" s="18"/>
      <c r="IJK1793" s="18"/>
      <c r="IJL1793" s="18"/>
      <c r="IJM1793" s="18"/>
      <c r="IJN1793" s="18"/>
      <c r="IJO1793" s="18"/>
      <c r="IJP1793" s="18"/>
      <c r="IJQ1793" s="18"/>
      <c r="IJR1793" s="18"/>
      <c r="IJS1793" s="18"/>
      <c r="IJT1793" s="18"/>
      <c r="IJU1793" s="18"/>
      <c r="IJV1793" s="18"/>
      <c r="IJW1793" s="18"/>
      <c r="IJX1793" s="18"/>
      <c r="IJY1793" s="18"/>
      <c r="IJZ1793" s="18"/>
      <c r="IKA1793" s="18"/>
      <c r="IKB1793" s="18"/>
      <c r="IKC1793" s="18"/>
      <c r="IKD1793" s="18"/>
      <c r="IKE1793" s="18"/>
      <c r="IKF1793" s="18"/>
      <c r="IKG1793" s="18"/>
      <c r="IKH1793" s="18"/>
      <c r="IKI1793" s="18"/>
      <c r="IKJ1793" s="18"/>
      <c r="IKK1793" s="18"/>
      <c r="IKL1793" s="18"/>
      <c r="IKM1793" s="18"/>
      <c r="IKN1793" s="18"/>
      <c r="IKO1793" s="18"/>
      <c r="IKP1793" s="18"/>
      <c r="IKQ1793" s="18"/>
      <c r="IKR1793" s="18"/>
      <c r="IKS1793" s="18"/>
      <c r="IKT1793" s="18"/>
      <c r="IKU1793" s="18"/>
      <c r="IKV1793" s="18"/>
      <c r="IKW1793" s="18"/>
      <c r="IKX1793" s="18"/>
      <c r="IKY1793" s="18"/>
      <c r="IKZ1793" s="18"/>
      <c r="ILA1793" s="18"/>
      <c r="ILB1793" s="18"/>
      <c r="ILC1793" s="18"/>
      <c r="ILD1793" s="18"/>
      <c r="ILE1793" s="18"/>
      <c r="ILF1793" s="18"/>
      <c r="ILG1793" s="18"/>
      <c r="ILH1793" s="18"/>
      <c r="ILI1793" s="18"/>
      <c r="ILJ1793" s="18"/>
      <c r="ILK1793" s="18"/>
      <c r="ILL1793" s="18"/>
      <c r="ILM1793" s="18"/>
      <c r="ILN1793" s="18"/>
      <c r="ILO1793" s="18"/>
      <c r="ILP1793" s="18"/>
      <c r="ILQ1793" s="18"/>
      <c r="ILR1793" s="18"/>
      <c r="ILS1793" s="18"/>
      <c r="ILT1793" s="18"/>
      <c r="ILU1793" s="18"/>
      <c r="ILV1793" s="18"/>
      <c r="ILW1793" s="18"/>
      <c r="ILX1793" s="18"/>
      <c r="ILY1793" s="18"/>
      <c r="ILZ1793" s="18"/>
      <c r="IMA1793" s="18"/>
      <c r="IMB1793" s="18"/>
      <c r="IMC1793" s="18"/>
      <c r="IMD1793" s="18"/>
      <c r="IME1793" s="18"/>
      <c r="IMF1793" s="18"/>
      <c r="IMG1793" s="18"/>
      <c r="IMH1793" s="18"/>
      <c r="IMI1793" s="18"/>
      <c r="IMJ1793" s="18"/>
      <c r="IMK1793" s="18"/>
      <c r="IML1793" s="18"/>
      <c r="IMM1793" s="18"/>
      <c r="IMN1793" s="18"/>
      <c r="IMO1793" s="18"/>
      <c r="IMP1793" s="18"/>
      <c r="IMQ1793" s="18"/>
      <c r="IMR1793" s="18"/>
      <c r="IMS1793" s="18"/>
      <c r="IMT1793" s="18"/>
      <c r="IMU1793" s="18"/>
      <c r="IMV1793" s="18"/>
      <c r="IMW1793" s="18"/>
      <c r="IMX1793" s="18"/>
      <c r="IMY1793" s="18"/>
      <c r="IMZ1793" s="18"/>
      <c r="INA1793" s="18"/>
      <c r="INB1793" s="18"/>
      <c r="INC1793" s="18"/>
      <c r="IND1793" s="18"/>
      <c r="INE1793" s="18"/>
      <c r="INF1793" s="18"/>
      <c r="ING1793" s="18"/>
      <c r="INH1793" s="18"/>
      <c r="INI1793" s="18"/>
      <c r="INJ1793" s="18"/>
      <c r="INK1793" s="18"/>
      <c r="INL1793" s="18"/>
      <c r="INM1793" s="18"/>
      <c r="INN1793" s="18"/>
      <c r="INO1793" s="18"/>
      <c r="INP1793" s="18"/>
      <c r="INQ1793" s="18"/>
      <c r="INR1793" s="18"/>
      <c r="INS1793" s="18"/>
      <c r="INT1793" s="18"/>
      <c r="INU1793" s="18"/>
      <c r="INV1793" s="18"/>
      <c r="INW1793" s="18"/>
      <c r="INX1793" s="18"/>
      <c r="INY1793" s="18"/>
      <c r="INZ1793" s="18"/>
      <c r="IOA1793" s="18"/>
      <c r="IOB1793" s="18"/>
      <c r="IOC1793" s="18"/>
      <c r="IOD1793" s="18"/>
      <c r="IOE1793" s="18"/>
      <c r="IOF1793" s="18"/>
      <c r="IOG1793" s="18"/>
      <c r="IOH1793" s="18"/>
      <c r="IOI1793" s="18"/>
      <c r="IOJ1793" s="18"/>
      <c r="IOK1793" s="18"/>
      <c r="IOL1793" s="18"/>
      <c r="IOM1793" s="18"/>
      <c r="ION1793" s="18"/>
      <c r="IOO1793" s="18"/>
      <c r="IOP1793" s="18"/>
      <c r="IOQ1793" s="18"/>
      <c r="IOR1793" s="18"/>
      <c r="IOS1793" s="18"/>
      <c r="IOT1793" s="18"/>
      <c r="IOU1793" s="18"/>
      <c r="IOV1793" s="18"/>
      <c r="IOW1793" s="18"/>
      <c r="IOX1793" s="18"/>
      <c r="IOY1793" s="18"/>
      <c r="IOZ1793" s="18"/>
      <c r="IPA1793" s="18"/>
      <c r="IPB1793" s="18"/>
      <c r="IPC1793" s="18"/>
      <c r="IPD1793" s="18"/>
      <c r="IPE1793" s="18"/>
      <c r="IPF1793" s="18"/>
      <c r="IPG1793" s="18"/>
      <c r="IPH1793" s="18"/>
      <c r="IPI1793" s="18"/>
      <c r="IPJ1793" s="18"/>
      <c r="IPK1793" s="18"/>
      <c r="IPL1793" s="18"/>
      <c r="IPM1793" s="18"/>
      <c r="IPN1793" s="18"/>
      <c r="IPO1793" s="18"/>
      <c r="IPP1793" s="18"/>
      <c r="IPQ1793" s="18"/>
      <c r="IPR1793" s="18"/>
      <c r="IPS1793" s="18"/>
      <c r="IPT1793" s="18"/>
      <c r="IPU1793" s="18"/>
      <c r="IPV1793" s="18"/>
      <c r="IPW1793" s="18"/>
      <c r="IPX1793" s="18"/>
      <c r="IPY1793" s="18"/>
      <c r="IPZ1793" s="18"/>
      <c r="IQA1793" s="18"/>
      <c r="IQB1793" s="18"/>
      <c r="IQC1793" s="18"/>
      <c r="IQD1793" s="18"/>
      <c r="IQE1793" s="18"/>
      <c r="IQF1793" s="18"/>
      <c r="IQG1793" s="18"/>
      <c r="IQH1793" s="18"/>
      <c r="IQI1793" s="18"/>
      <c r="IQJ1793" s="18"/>
      <c r="IQK1793" s="18"/>
      <c r="IQL1793" s="18"/>
      <c r="IQM1793" s="18"/>
      <c r="IQN1793" s="18"/>
      <c r="IQO1793" s="18"/>
      <c r="IQP1793" s="18"/>
      <c r="IQQ1793" s="18"/>
      <c r="IQR1793" s="18"/>
      <c r="IQS1793" s="18"/>
      <c r="IQT1793" s="18"/>
      <c r="IQU1793" s="18"/>
      <c r="IQV1793" s="18"/>
      <c r="IQW1793" s="18"/>
      <c r="IQX1793" s="18"/>
      <c r="IQY1793" s="18"/>
      <c r="IQZ1793" s="18"/>
      <c r="IRA1793" s="18"/>
      <c r="IRB1793" s="18"/>
      <c r="IRC1793" s="18"/>
      <c r="IRD1793" s="18"/>
      <c r="IRE1793" s="18"/>
      <c r="IRF1793" s="18"/>
      <c r="IRG1793" s="18"/>
      <c r="IRH1793" s="18"/>
      <c r="IRI1793" s="18"/>
      <c r="IRJ1793" s="18"/>
      <c r="IRK1793" s="18"/>
      <c r="IRL1793" s="18"/>
      <c r="IRM1793" s="18"/>
      <c r="IRN1793" s="18"/>
      <c r="IRO1793" s="18"/>
      <c r="IRP1793" s="18"/>
      <c r="IRQ1793" s="18"/>
      <c r="IRR1793" s="18"/>
      <c r="IRS1793" s="18"/>
      <c r="IRT1793" s="18"/>
      <c r="IRU1793" s="18"/>
      <c r="IRV1793" s="18"/>
      <c r="IRW1793" s="18"/>
      <c r="IRX1793" s="18"/>
      <c r="IRY1793" s="18"/>
      <c r="IRZ1793" s="18"/>
      <c r="ISA1793" s="18"/>
      <c r="ISB1793" s="18"/>
      <c r="ISC1793" s="18"/>
      <c r="ISD1793" s="18"/>
      <c r="ISE1793" s="18"/>
      <c r="ISF1793" s="18"/>
      <c r="ISG1793" s="18"/>
      <c r="ISH1793" s="18"/>
      <c r="ISI1793" s="18"/>
      <c r="ISJ1793" s="18"/>
      <c r="ISK1793" s="18"/>
      <c r="ISL1793" s="18"/>
      <c r="ISM1793" s="18"/>
      <c r="ISN1793" s="18"/>
      <c r="ISO1793" s="18"/>
      <c r="ISP1793" s="18"/>
      <c r="ISQ1793" s="18"/>
      <c r="ISR1793" s="18"/>
      <c r="ISS1793" s="18"/>
      <c r="IST1793" s="18"/>
      <c r="ISU1793" s="18"/>
      <c r="ISV1793" s="18"/>
      <c r="ISW1793" s="18"/>
      <c r="ISX1793" s="18"/>
      <c r="ISY1793" s="18"/>
      <c r="ISZ1793" s="18"/>
      <c r="ITA1793" s="18"/>
      <c r="ITB1793" s="18"/>
      <c r="ITC1793" s="18"/>
      <c r="ITD1793" s="18"/>
      <c r="ITE1793" s="18"/>
      <c r="ITF1793" s="18"/>
      <c r="ITG1793" s="18"/>
      <c r="ITH1793" s="18"/>
      <c r="ITI1793" s="18"/>
      <c r="ITJ1793" s="18"/>
      <c r="ITK1793" s="18"/>
      <c r="ITL1793" s="18"/>
      <c r="ITM1793" s="18"/>
      <c r="ITN1793" s="18"/>
      <c r="ITO1793" s="18"/>
      <c r="ITP1793" s="18"/>
      <c r="ITQ1793" s="18"/>
      <c r="ITR1793" s="18"/>
      <c r="ITS1793" s="18"/>
      <c r="ITT1793" s="18"/>
      <c r="ITU1793" s="18"/>
      <c r="ITV1793" s="18"/>
      <c r="ITW1793" s="18"/>
      <c r="ITX1793" s="18"/>
      <c r="ITY1793" s="18"/>
      <c r="ITZ1793" s="18"/>
      <c r="IUA1793" s="18"/>
      <c r="IUB1793" s="18"/>
      <c r="IUC1793" s="18"/>
      <c r="IUD1793" s="18"/>
      <c r="IUE1793" s="18"/>
      <c r="IUF1793" s="18"/>
      <c r="IUG1793" s="18"/>
      <c r="IUH1793" s="18"/>
      <c r="IUI1793" s="18"/>
      <c r="IUJ1793" s="18"/>
      <c r="IUK1793" s="18"/>
      <c r="IUL1793" s="18"/>
      <c r="IUM1793" s="18"/>
      <c r="IUN1793" s="18"/>
      <c r="IUO1793" s="18"/>
      <c r="IUP1793" s="18"/>
      <c r="IUQ1793" s="18"/>
      <c r="IUR1793" s="18"/>
      <c r="IUS1793" s="18"/>
      <c r="IUT1793" s="18"/>
      <c r="IUU1793" s="18"/>
      <c r="IUV1793" s="18"/>
      <c r="IUW1793" s="18"/>
      <c r="IUX1793" s="18"/>
      <c r="IUY1793" s="18"/>
      <c r="IUZ1793" s="18"/>
      <c r="IVA1793" s="18"/>
      <c r="IVB1793" s="18"/>
      <c r="IVC1793" s="18"/>
      <c r="IVD1793" s="18"/>
      <c r="IVE1793" s="18"/>
      <c r="IVF1793" s="18"/>
      <c r="IVG1793" s="18"/>
      <c r="IVH1793" s="18"/>
      <c r="IVI1793" s="18"/>
      <c r="IVJ1793" s="18"/>
      <c r="IVK1793" s="18"/>
      <c r="IVL1793" s="18"/>
      <c r="IVM1793" s="18"/>
      <c r="IVN1793" s="18"/>
      <c r="IVO1793" s="18"/>
      <c r="IVP1793" s="18"/>
      <c r="IVQ1793" s="18"/>
      <c r="IVR1793" s="18"/>
      <c r="IVS1793" s="18"/>
      <c r="IVT1793" s="18"/>
      <c r="IVU1793" s="18"/>
      <c r="IVV1793" s="18"/>
      <c r="IVW1793" s="18"/>
      <c r="IVX1793" s="18"/>
      <c r="IVY1793" s="18"/>
      <c r="IVZ1793" s="18"/>
      <c r="IWA1793" s="18"/>
      <c r="IWB1793" s="18"/>
      <c r="IWC1793" s="18"/>
      <c r="IWD1793" s="18"/>
      <c r="IWE1793" s="18"/>
      <c r="IWF1793" s="18"/>
      <c r="IWG1793" s="18"/>
      <c r="IWH1793" s="18"/>
      <c r="IWI1793" s="18"/>
      <c r="IWJ1793" s="18"/>
      <c r="IWK1793" s="18"/>
      <c r="IWL1793" s="18"/>
      <c r="IWM1793" s="18"/>
      <c r="IWN1793" s="18"/>
      <c r="IWO1793" s="18"/>
      <c r="IWP1793" s="18"/>
      <c r="IWQ1793" s="18"/>
      <c r="IWR1793" s="18"/>
      <c r="IWS1793" s="18"/>
      <c r="IWT1793" s="18"/>
      <c r="IWU1793" s="18"/>
      <c r="IWV1793" s="18"/>
      <c r="IWW1793" s="18"/>
      <c r="IWX1793" s="18"/>
      <c r="IWY1793" s="18"/>
      <c r="IWZ1793" s="18"/>
      <c r="IXA1793" s="18"/>
      <c r="IXB1793" s="18"/>
      <c r="IXC1793" s="18"/>
      <c r="IXD1793" s="18"/>
      <c r="IXE1793" s="18"/>
      <c r="IXF1793" s="18"/>
      <c r="IXG1793" s="18"/>
      <c r="IXH1793" s="18"/>
      <c r="IXI1793" s="18"/>
      <c r="IXJ1793" s="18"/>
      <c r="IXK1793" s="18"/>
      <c r="IXL1793" s="18"/>
      <c r="IXM1793" s="18"/>
      <c r="IXN1793" s="18"/>
      <c r="IXO1793" s="18"/>
      <c r="IXP1793" s="18"/>
      <c r="IXQ1793" s="18"/>
      <c r="IXR1793" s="18"/>
      <c r="IXS1793" s="18"/>
      <c r="IXT1793" s="18"/>
      <c r="IXU1793" s="18"/>
      <c r="IXV1793" s="18"/>
      <c r="IXW1793" s="18"/>
      <c r="IXX1793" s="18"/>
      <c r="IXY1793" s="18"/>
      <c r="IXZ1793" s="18"/>
      <c r="IYA1793" s="18"/>
      <c r="IYB1793" s="18"/>
      <c r="IYC1793" s="18"/>
      <c r="IYD1793" s="18"/>
      <c r="IYE1793" s="18"/>
      <c r="IYF1793" s="18"/>
      <c r="IYG1793" s="18"/>
      <c r="IYH1793" s="18"/>
      <c r="IYI1793" s="18"/>
      <c r="IYJ1793" s="18"/>
      <c r="IYK1793" s="18"/>
      <c r="IYL1793" s="18"/>
      <c r="IYM1793" s="18"/>
      <c r="IYN1793" s="18"/>
      <c r="IYO1793" s="18"/>
      <c r="IYP1793" s="18"/>
      <c r="IYQ1793" s="18"/>
      <c r="IYR1793" s="18"/>
      <c r="IYS1793" s="18"/>
      <c r="IYT1793" s="18"/>
      <c r="IYU1793" s="18"/>
      <c r="IYV1793" s="18"/>
      <c r="IYW1793" s="18"/>
      <c r="IYX1793" s="18"/>
      <c r="IYY1793" s="18"/>
      <c r="IYZ1793" s="18"/>
      <c r="IZA1793" s="18"/>
      <c r="IZB1793" s="18"/>
      <c r="IZC1793" s="18"/>
      <c r="IZD1793" s="18"/>
      <c r="IZE1793" s="18"/>
      <c r="IZF1793" s="18"/>
      <c r="IZG1793" s="18"/>
      <c r="IZH1793" s="18"/>
      <c r="IZI1793" s="18"/>
      <c r="IZJ1793" s="18"/>
      <c r="IZK1793" s="18"/>
      <c r="IZL1793" s="18"/>
      <c r="IZM1793" s="18"/>
      <c r="IZN1793" s="18"/>
      <c r="IZO1793" s="18"/>
      <c r="IZP1793" s="18"/>
      <c r="IZQ1793" s="18"/>
      <c r="IZR1793" s="18"/>
      <c r="IZS1793" s="18"/>
      <c r="IZT1793" s="18"/>
      <c r="IZU1793" s="18"/>
      <c r="IZV1793" s="18"/>
      <c r="IZW1793" s="18"/>
      <c r="IZX1793" s="18"/>
      <c r="IZY1793" s="18"/>
      <c r="IZZ1793" s="18"/>
      <c r="JAA1793" s="18"/>
      <c r="JAB1793" s="18"/>
      <c r="JAC1793" s="18"/>
      <c r="JAD1793" s="18"/>
      <c r="JAE1793" s="18"/>
      <c r="JAF1793" s="18"/>
      <c r="JAG1793" s="18"/>
      <c r="JAH1793" s="18"/>
      <c r="JAI1793" s="18"/>
      <c r="JAJ1793" s="18"/>
      <c r="JAK1793" s="18"/>
      <c r="JAL1793" s="18"/>
      <c r="JAM1793" s="18"/>
      <c r="JAN1793" s="18"/>
      <c r="JAO1793" s="18"/>
      <c r="JAP1793" s="18"/>
      <c r="JAQ1793" s="18"/>
      <c r="JAR1793" s="18"/>
      <c r="JAS1793" s="18"/>
      <c r="JAT1793" s="18"/>
      <c r="JAU1793" s="18"/>
      <c r="JAV1793" s="18"/>
      <c r="JAW1793" s="18"/>
      <c r="JAX1793" s="18"/>
      <c r="JAY1793" s="18"/>
      <c r="JAZ1793" s="18"/>
      <c r="JBA1793" s="18"/>
      <c r="JBB1793" s="18"/>
      <c r="JBC1793" s="18"/>
      <c r="JBD1793" s="18"/>
      <c r="JBE1793" s="18"/>
      <c r="JBF1793" s="18"/>
      <c r="JBG1793" s="18"/>
      <c r="JBH1793" s="18"/>
      <c r="JBI1793" s="18"/>
      <c r="JBJ1793" s="18"/>
      <c r="JBK1793" s="18"/>
      <c r="JBL1793" s="18"/>
      <c r="JBM1793" s="18"/>
      <c r="JBN1793" s="18"/>
      <c r="JBO1793" s="18"/>
      <c r="JBP1793" s="18"/>
      <c r="JBQ1793" s="18"/>
      <c r="JBR1793" s="18"/>
      <c r="JBS1793" s="18"/>
      <c r="JBT1793" s="18"/>
      <c r="JBU1793" s="18"/>
      <c r="JBV1793" s="18"/>
      <c r="JBW1793" s="18"/>
      <c r="JBX1793" s="18"/>
      <c r="JBY1793" s="18"/>
      <c r="JBZ1793" s="18"/>
      <c r="JCA1793" s="18"/>
      <c r="JCB1793" s="18"/>
      <c r="JCC1793" s="18"/>
      <c r="JCD1793" s="18"/>
      <c r="JCE1793" s="18"/>
      <c r="JCF1793" s="18"/>
      <c r="JCG1793" s="18"/>
      <c r="JCH1793" s="18"/>
      <c r="JCI1793" s="18"/>
      <c r="JCJ1793" s="18"/>
      <c r="JCK1793" s="18"/>
      <c r="JCL1793" s="18"/>
      <c r="JCM1793" s="18"/>
      <c r="JCN1793" s="18"/>
      <c r="JCO1793" s="18"/>
      <c r="JCP1793" s="18"/>
      <c r="JCQ1793" s="18"/>
      <c r="JCR1793" s="18"/>
      <c r="JCS1793" s="18"/>
      <c r="JCT1793" s="18"/>
      <c r="JCU1793" s="18"/>
      <c r="JCV1793" s="18"/>
      <c r="JCW1793" s="18"/>
      <c r="JCX1793" s="18"/>
      <c r="JCY1793" s="18"/>
      <c r="JCZ1793" s="18"/>
      <c r="JDA1793" s="18"/>
      <c r="JDB1793" s="18"/>
      <c r="JDC1793" s="18"/>
      <c r="JDD1793" s="18"/>
      <c r="JDE1793" s="18"/>
      <c r="JDF1793" s="18"/>
      <c r="JDG1793" s="18"/>
      <c r="JDH1793" s="18"/>
      <c r="JDI1793" s="18"/>
      <c r="JDJ1793" s="18"/>
      <c r="JDK1793" s="18"/>
      <c r="JDL1793" s="18"/>
      <c r="JDM1793" s="18"/>
      <c r="JDN1793" s="18"/>
      <c r="JDO1793" s="18"/>
      <c r="JDP1793" s="18"/>
      <c r="JDQ1793" s="18"/>
      <c r="JDR1793" s="18"/>
      <c r="JDS1793" s="18"/>
      <c r="JDT1793" s="18"/>
      <c r="JDU1793" s="18"/>
      <c r="JDV1793" s="18"/>
      <c r="JDW1793" s="18"/>
      <c r="JDX1793" s="18"/>
      <c r="JDY1793" s="18"/>
      <c r="JDZ1793" s="18"/>
      <c r="JEA1793" s="18"/>
      <c r="JEB1793" s="18"/>
      <c r="JEC1793" s="18"/>
      <c r="JED1793" s="18"/>
      <c r="JEE1793" s="18"/>
      <c r="JEF1793" s="18"/>
      <c r="JEG1793" s="18"/>
      <c r="JEH1793" s="18"/>
      <c r="JEI1793" s="18"/>
      <c r="JEJ1793" s="18"/>
      <c r="JEK1793" s="18"/>
      <c r="JEL1793" s="18"/>
      <c r="JEM1793" s="18"/>
      <c r="JEN1793" s="18"/>
      <c r="JEO1793" s="18"/>
      <c r="JEP1793" s="18"/>
      <c r="JEQ1793" s="18"/>
      <c r="JER1793" s="18"/>
      <c r="JES1793" s="18"/>
      <c r="JET1793" s="18"/>
      <c r="JEU1793" s="18"/>
      <c r="JEV1793" s="18"/>
      <c r="JEW1793" s="18"/>
      <c r="JEX1793" s="18"/>
      <c r="JEY1793" s="18"/>
      <c r="JEZ1793" s="18"/>
      <c r="JFA1793" s="18"/>
      <c r="JFB1793" s="18"/>
      <c r="JFC1793" s="18"/>
      <c r="JFD1793" s="18"/>
      <c r="JFE1793" s="18"/>
      <c r="JFF1793" s="18"/>
      <c r="JFG1793" s="18"/>
      <c r="JFH1793" s="18"/>
      <c r="JFI1793" s="18"/>
      <c r="JFJ1793" s="18"/>
      <c r="JFK1793" s="18"/>
      <c r="JFL1793" s="18"/>
      <c r="JFM1793" s="18"/>
      <c r="JFN1793" s="18"/>
      <c r="JFO1793" s="18"/>
      <c r="JFP1793" s="18"/>
      <c r="JFQ1793" s="18"/>
      <c r="JFR1793" s="18"/>
      <c r="JFS1793" s="18"/>
      <c r="JFT1793" s="18"/>
      <c r="JFU1793" s="18"/>
      <c r="JFV1793" s="18"/>
      <c r="JFW1793" s="18"/>
      <c r="JFX1793" s="18"/>
      <c r="JFY1793" s="18"/>
      <c r="JFZ1793" s="18"/>
      <c r="JGA1793" s="18"/>
      <c r="JGB1793" s="18"/>
      <c r="JGC1793" s="18"/>
      <c r="JGD1793" s="18"/>
      <c r="JGE1793" s="18"/>
      <c r="JGF1793" s="18"/>
      <c r="JGG1793" s="18"/>
      <c r="JGH1793" s="18"/>
      <c r="JGI1793" s="18"/>
      <c r="JGJ1793" s="18"/>
      <c r="JGK1793" s="18"/>
      <c r="JGL1793" s="18"/>
      <c r="JGM1793" s="18"/>
      <c r="JGN1793" s="18"/>
      <c r="JGO1793" s="18"/>
      <c r="JGP1793" s="18"/>
      <c r="JGQ1793" s="18"/>
      <c r="JGR1793" s="18"/>
      <c r="JGS1793" s="18"/>
      <c r="JGT1793" s="18"/>
      <c r="JGU1793" s="18"/>
      <c r="JGV1793" s="18"/>
      <c r="JGW1793" s="18"/>
      <c r="JGX1793" s="18"/>
      <c r="JGY1793" s="18"/>
      <c r="JGZ1793" s="18"/>
      <c r="JHA1793" s="18"/>
      <c r="JHB1793" s="18"/>
      <c r="JHC1793" s="18"/>
      <c r="JHD1793" s="18"/>
      <c r="JHE1793" s="18"/>
      <c r="JHF1793" s="18"/>
      <c r="JHG1793" s="18"/>
      <c r="JHH1793" s="18"/>
      <c r="JHI1793" s="18"/>
      <c r="JHJ1793" s="18"/>
      <c r="JHK1793" s="18"/>
      <c r="JHL1793" s="18"/>
      <c r="JHM1793" s="18"/>
      <c r="JHN1793" s="18"/>
      <c r="JHO1793" s="18"/>
      <c r="JHP1793" s="18"/>
      <c r="JHQ1793" s="18"/>
      <c r="JHR1793" s="18"/>
      <c r="JHS1793" s="18"/>
      <c r="JHT1793" s="18"/>
      <c r="JHU1793" s="18"/>
      <c r="JHV1793" s="18"/>
      <c r="JHW1793" s="18"/>
      <c r="JHX1793" s="18"/>
      <c r="JHY1793" s="18"/>
      <c r="JHZ1793" s="18"/>
      <c r="JIA1793" s="18"/>
      <c r="JIB1793" s="18"/>
      <c r="JIC1793" s="18"/>
      <c r="JID1793" s="18"/>
      <c r="JIE1793" s="18"/>
      <c r="JIF1793" s="18"/>
      <c r="JIG1793" s="18"/>
      <c r="JIH1793" s="18"/>
      <c r="JII1793" s="18"/>
      <c r="JIJ1793" s="18"/>
      <c r="JIK1793" s="18"/>
      <c r="JIL1793" s="18"/>
      <c r="JIM1793" s="18"/>
      <c r="JIN1793" s="18"/>
      <c r="JIO1793" s="18"/>
      <c r="JIP1793" s="18"/>
      <c r="JIQ1793" s="18"/>
      <c r="JIR1793" s="18"/>
      <c r="JIS1793" s="18"/>
      <c r="JIT1793" s="18"/>
      <c r="JIU1793" s="18"/>
      <c r="JIV1793" s="18"/>
      <c r="JIW1793" s="18"/>
      <c r="JIX1793" s="18"/>
      <c r="JIY1793" s="18"/>
      <c r="JIZ1793" s="18"/>
      <c r="JJA1793" s="18"/>
      <c r="JJB1793" s="18"/>
      <c r="JJC1793" s="18"/>
      <c r="JJD1793" s="18"/>
      <c r="JJE1793" s="18"/>
      <c r="JJF1793" s="18"/>
      <c r="JJG1793" s="18"/>
      <c r="JJH1793" s="18"/>
      <c r="JJI1793" s="18"/>
      <c r="JJJ1793" s="18"/>
      <c r="JJK1793" s="18"/>
      <c r="JJL1793" s="18"/>
      <c r="JJM1793" s="18"/>
      <c r="JJN1793" s="18"/>
      <c r="JJO1793" s="18"/>
      <c r="JJP1793" s="18"/>
      <c r="JJQ1793" s="18"/>
      <c r="JJR1793" s="18"/>
      <c r="JJS1793" s="18"/>
      <c r="JJT1793" s="18"/>
      <c r="JJU1793" s="18"/>
      <c r="JJV1793" s="18"/>
      <c r="JJW1793" s="18"/>
      <c r="JJX1793" s="18"/>
      <c r="JJY1793" s="18"/>
      <c r="JJZ1793" s="18"/>
      <c r="JKA1793" s="18"/>
      <c r="JKB1793" s="18"/>
      <c r="JKC1793" s="18"/>
      <c r="JKD1793" s="18"/>
      <c r="JKE1793" s="18"/>
      <c r="JKF1793" s="18"/>
      <c r="JKG1793" s="18"/>
      <c r="JKH1793" s="18"/>
      <c r="JKI1793" s="18"/>
      <c r="JKJ1793" s="18"/>
      <c r="JKK1793" s="18"/>
      <c r="JKL1793" s="18"/>
      <c r="JKM1793" s="18"/>
      <c r="JKN1793" s="18"/>
      <c r="JKO1793" s="18"/>
      <c r="JKP1793" s="18"/>
      <c r="JKQ1793" s="18"/>
      <c r="JKR1793" s="18"/>
      <c r="JKS1793" s="18"/>
      <c r="JKT1793" s="18"/>
      <c r="JKU1793" s="18"/>
      <c r="JKV1793" s="18"/>
      <c r="JKW1793" s="18"/>
      <c r="JKX1793" s="18"/>
      <c r="JKY1793" s="18"/>
      <c r="JKZ1793" s="18"/>
      <c r="JLA1793" s="18"/>
      <c r="JLB1793" s="18"/>
      <c r="JLC1793" s="18"/>
      <c r="JLD1793" s="18"/>
      <c r="JLE1793" s="18"/>
      <c r="JLF1793" s="18"/>
      <c r="JLG1793" s="18"/>
      <c r="JLH1793" s="18"/>
      <c r="JLI1793" s="18"/>
      <c r="JLJ1793" s="18"/>
      <c r="JLK1793" s="18"/>
      <c r="JLL1793" s="18"/>
      <c r="JLM1793" s="18"/>
      <c r="JLN1793" s="18"/>
      <c r="JLO1793" s="18"/>
      <c r="JLP1793" s="18"/>
      <c r="JLQ1793" s="18"/>
      <c r="JLR1793" s="18"/>
      <c r="JLS1793" s="18"/>
      <c r="JLT1793" s="18"/>
      <c r="JLU1793" s="18"/>
      <c r="JLV1793" s="18"/>
      <c r="JLW1793" s="18"/>
      <c r="JLX1793" s="18"/>
      <c r="JLY1793" s="18"/>
      <c r="JLZ1793" s="18"/>
      <c r="JMA1793" s="18"/>
      <c r="JMB1793" s="18"/>
      <c r="JMC1793" s="18"/>
      <c r="JMD1793" s="18"/>
      <c r="JME1793" s="18"/>
      <c r="JMF1793" s="18"/>
      <c r="JMG1793" s="18"/>
      <c r="JMH1793" s="18"/>
      <c r="JMI1793" s="18"/>
      <c r="JMJ1793" s="18"/>
      <c r="JMK1793" s="18"/>
      <c r="JML1793" s="18"/>
      <c r="JMM1793" s="18"/>
      <c r="JMN1793" s="18"/>
      <c r="JMO1793" s="18"/>
      <c r="JMP1793" s="18"/>
      <c r="JMQ1793" s="18"/>
      <c r="JMR1793" s="18"/>
      <c r="JMS1793" s="18"/>
      <c r="JMT1793" s="18"/>
      <c r="JMU1793" s="18"/>
      <c r="JMV1793" s="18"/>
      <c r="JMW1793" s="18"/>
      <c r="JMX1793" s="18"/>
      <c r="JMY1793" s="18"/>
      <c r="JMZ1793" s="18"/>
      <c r="JNA1793" s="18"/>
      <c r="JNB1793" s="18"/>
      <c r="JNC1793" s="18"/>
      <c r="JND1793" s="18"/>
      <c r="JNE1793" s="18"/>
      <c r="JNF1793" s="18"/>
      <c r="JNG1793" s="18"/>
      <c r="JNH1793" s="18"/>
      <c r="JNI1793" s="18"/>
      <c r="JNJ1793" s="18"/>
      <c r="JNK1793" s="18"/>
      <c r="JNL1793" s="18"/>
      <c r="JNM1793" s="18"/>
      <c r="JNN1793" s="18"/>
      <c r="JNO1793" s="18"/>
      <c r="JNP1793" s="18"/>
      <c r="JNQ1793" s="18"/>
      <c r="JNR1793" s="18"/>
      <c r="JNS1793" s="18"/>
      <c r="JNT1793" s="18"/>
      <c r="JNU1793" s="18"/>
      <c r="JNV1793" s="18"/>
      <c r="JNW1793" s="18"/>
      <c r="JNX1793" s="18"/>
      <c r="JNY1793" s="18"/>
      <c r="JNZ1793" s="18"/>
      <c r="JOA1793" s="18"/>
      <c r="JOB1793" s="18"/>
      <c r="JOC1793" s="18"/>
      <c r="JOD1793" s="18"/>
      <c r="JOE1793" s="18"/>
      <c r="JOF1793" s="18"/>
      <c r="JOG1793" s="18"/>
      <c r="JOH1793" s="18"/>
      <c r="JOI1793" s="18"/>
      <c r="JOJ1793" s="18"/>
      <c r="JOK1793" s="18"/>
      <c r="JOL1793" s="18"/>
      <c r="JOM1793" s="18"/>
      <c r="JON1793" s="18"/>
      <c r="JOO1793" s="18"/>
      <c r="JOP1793" s="18"/>
      <c r="JOQ1793" s="18"/>
      <c r="JOR1793" s="18"/>
      <c r="JOS1793" s="18"/>
      <c r="JOT1793" s="18"/>
      <c r="JOU1793" s="18"/>
      <c r="JOV1793" s="18"/>
      <c r="JOW1793" s="18"/>
      <c r="JOX1793" s="18"/>
      <c r="JOY1793" s="18"/>
      <c r="JOZ1793" s="18"/>
      <c r="JPA1793" s="18"/>
      <c r="JPB1793" s="18"/>
      <c r="JPC1793" s="18"/>
      <c r="JPD1793" s="18"/>
      <c r="JPE1793" s="18"/>
      <c r="JPF1793" s="18"/>
      <c r="JPG1793" s="18"/>
      <c r="JPH1793" s="18"/>
      <c r="JPI1793" s="18"/>
      <c r="JPJ1793" s="18"/>
      <c r="JPK1793" s="18"/>
      <c r="JPL1793" s="18"/>
      <c r="JPM1793" s="18"/>
      <c r="JPN1793" s="18"/>
      <c r="JPO1793" s="18"/>
      <c r="JPP1793" s="18"/>
      <c r="JPQ1793" s="18"/>
      <c r="JPR1793" s="18"/>
      <c r="JPS1793" s="18"/>
      <c r="JPT1793" s="18"/>
      <c r="JPU1793" s="18"/>
      <c r="JPV1793" s="18"/>
      <c r="JPW1793" s="18"/>
      <c r="JPX1793" s="18"/>
      <c r="JPY1793" s="18"/>
      <c r="JPZ1793" s="18"/>
      <c r="JQA1793" s="18"/>
      <c r="JQB1793" s="18"/>
      <c r="JQC1793" s="18"/>
      <c r="JQD1793" s="18"/>
      <c r="JQE1793" s="18"/>
      <c r="JQF1793" s="18"/>
      <c r="JQG1793" s="18"/>
      <c r="JQH1793" s="18"/>
      <c r="JQI1793" s="18"/>
      <c r="JQJ1793" s="18"/>
      <c r="JQK1793" s="18"/>
      <c r="JQL1793" s="18"/>
      <c r="JQM1793" s="18"/>
      <c r="JQN1793" s="18"/>
      <c r="JQO1793" s="18"/>
      <c r="JQP1793" s="18"/>
      <c r="JQQ1793" s="18"/>
      <c r="JQR1793" s="18"/>
      <c r="JQS1793" s="18"/>
      <c r="JQT1793" s="18"/>
      <c r="JQU1793" s="18"/>
      <c r="JQV1793" s="18"/>
      <c r="JQW1793" s="18"/>
      <c r="JQX1793" s="18"/>
      <c r="JQY1793" s="18"/>
      <c r="JQZ1793" s="18"/>
      <c r="JRA1793" s="18"/>
      <c r="JRB1793" s="18"/>
      <c r="JRC1793" s="18"/>
      <c r="JRD1793" s="18"/>
      <c r="JRE1793" s="18"/>
      <c r="JRF1793" s="18"/>
      <c r="JRG1793" s="18"/>
      <c r="JRH1793" s="18"/>
      <c r="JRI1793" s="18"/>
      <c r="JRJ1793" s="18"/>
      <c r="JRK1793" s="18"/>
      <c r="JRL1793" s="18"/>
      <c r="JRM1793" s="18"/>
      <c r="JRN1793" s="18"/>
      <c r="JRO1793" s="18"/>
      <c r="JRP1793" s="18"/>
      <c r="JRQ1793" s="18"/>
      <c r="JRR1793" s="18"/>
      <c r="JRS1793" s="18"/>
      <c r="JRT1793" s="18"/>
      <c r="JRU1793" s="18"/>
      <c r="JRV1793" s="18"/>
      <c r="JRW1793" s="18"/>
      <c r="JRX1793" s="18"/>
      <c r="JRY1793" s="18"/>
      <c r="JRZ1793" s="18"/>
      <c r="JSA1793" s="18"/>
      <c r="JSB1793" s="18"/>
      <c r="JSC1793" s="18"/>
      <c r="JSD1793" s="18"/>
      <c r="JSE1793" s="18"/>
      <c r="JSF1793" s="18"/>
      <c r="JSG1793" s="18"/>
      <c r="JSH1793" s="18"/>
      <c r="JSI1793" s="18"/>
      <c r="JSJ1793" s="18"/>
      <c r="JSK1793" s="18"/>
      <c r="JSL1793" s="18"/>
      <c r="JSM1793" s="18"/>
      <c r="JSN1793" s="18"/>
      <c r="JSO1793" s="18"/>
      <c r="JSP1793" s="18"/>
      <c r="JSQ1793" s="18"/>
      <c r="JSR1793" s="18"/>
      <c r="JSS1793" s="18"/>
      <c r="JST1793" s="18"/>
      <c r="JSU1793" s="18"/>
      <c r="JSV1793" s="18"/>
      <c r="JSW1793" s="18"/>
      <c r="JSX1793" s="18"/>
      <c r="JSY1793" s="18"/>
      <c r="JSZ1793" s="18"/>
      <c r="JTA1793" s="18"/>
      <c r="JTB1793" s="18"/>
      <c r="JTC1793" s="18"/>
      <c r="JTD1793" s="18"/>
      <c r="JTE1793" s="18"/>
      <c r="JTF1793" s="18"/>
      <c r="JTG1793" s="18"/>
      <c r="JTH1793" s="18"/>
      <c r="JTI1793" s="18"/>
      <c r="JTJ1793" s="18"/>
      <c r="JTK1793" s="18"/>
      <c r="JTL1793" s="18"/>
      <c r="JTM1793" s="18"/>
      <c r="JTN1793" s="18"/>
      <c r="JTO1793" s="18"/>
      <c r="JTP1793" s="18"/>
      <c r="JTQ1793" s="18"/>
      <c r="JTR1793" s="18"/>
      <c r="JTS1793" s="18"/>
      <c r="JTT1793" s="18"/>
      <c r="JTU1793" s="18"/>
      <c r="JTV1793" s="18"/>
      <c r="JTW1793" s="18"/>
      <c r="JTX1793" s="18"/>
      <c r="JTY1793" s="18"/>
      <c r="JTZ1793" s="18"/>
      <c r="JUA1793" s="18"/>
      <c r="JUB1793" s="18"/>
      <c r="JUC1793" s="18"/>
      <c r="JUD1793" s="18"/>
      <c r="JUE1793" s="18"/>
      <c r="JUF1793" s="18"/>
      <c r="JUG1793" s="18"/>
      <c r="JUH1793" s="18"/>
      <c r="JUI1793" s="18"/>
      <c r="JUJ1793" s="18"/>
      <c r="JUK1793" s="18"/>
      <c r="JUL1793" s="18"/>
      <c r="JUM1793" s="18"/>
      <c r="JUN1793" s="18"/>
      <c r="JUO1793" s="18"/>
      <c r="JUP1793" s="18"/>
      <c r="JUQ1793" s="18"/>
      <c r="JUR1793" s="18"/>
      <c r="JUS1793" s="18"/>
      <c r="JUT1793" s="18"/>
      <c r="JUU1793" s="18"/>
      <c r="JUV1793" s="18"/>
      <c r="JUW1793" s="18"/>
      <c r="JUX1793" s="18"/>
      <c r="JUY1793" s="18"/>
      <c r="JUZ1793" s="18"/>
      <c r="JVA1793" s="18"/>
      <c r="JVB1793" s="18"/>
      <c r="JVC1793" s="18"/>
      <c r="JVD1793" s="18"/>
      <c r="JVE1793" s="18"/>
      <c r="JVF1793" s="18"/>
      <c r="JVG1793" s="18"/>
      <c r="JVH1793" s="18"/>
      <c r="JVI1793" s="18"/>
      <c r="JVJ1793" s="18"/>
      <c r="JVK1793" s="18"/>
      <c r="JVL1793" s="18"/>
      <c r="JVM1793" s="18"/>
      <c r="JVN1793" s="18"/>
      <c r="JVO1793" s="18"/>
      <c r="JVP1793" s="18"/>
      <c r="JVQ1793" s="18"/>
      <c r="JVR1793" s="18"/>
      <c r="JVS1793" s="18"/>
      <c r="JVT1793" s="18"/>
      <c r="JVU1793" s="18"/>
      <c r="JVV1793" s="18"/>
      <c r="JVW1793" s="18"/>
      <c r="JVX1793" s="18"/>
      <c r="JVY1793" s="18"/>
      <c r="JVZ1793" s="18"/>
      <c r="JWA1793" s="18"/>
      <c r="JWB1793" s="18"/>
      <c r="JWC1793" s="18"/>
      <c r="JWD1793" s="18"/>
      <c r="JWE1793" s="18"/>
      <c r="JWF1793" s="18"/>
      <c r="JWG1793" s="18"/>
      <c r="JWH1793" s="18"/>
      <c r="JWI1793" s="18"/>
      <c r="JWJ1793" s="18"/>
      <c r="JWK1793" s="18"/>
      <c r="JWL1793" s="18"/>
      <c r="JWM1793" s="18"/>
      <c r="JWN1793" s="18"/>
      <c r="JWO1793" s="18"/>
      <c r="JWP1793" s="18"/>
      <c r="JWQ1793" s="18"/>
      <c r="JWR1793" s="18"/>
      <c r="JWS1793" s="18"/>
      <c r="JWT1793" s="18"/>
      <c r="JWU1793" s="18"/>
      <c r="JWV1793" s="18"/>
      <c r="JWW1793" s="18"/>
      <c r="JWX1793" s="18"/>
      <c r="JWY1793" s="18"/>
      <c r="JWZ1793" s="18"/>
      <c r="JXA1793" s="18"/>
      <c r="JXB1793" s="18"/>
      <c r="JXC1793" s="18"/>
      <c r="JXD1793" s="18"/>
      <c r="JXE1793" s="18"/>
      <c r="JXF1793" s="18"/>
      <c r="JXG1793" s="18"/>
      <c r="JXH1793" s="18"/>
      <c r="JXI1793" s="18"/>
      <c r="JXJ1793" s="18"/>
      <c r="JXK1793" s="18"/>
      <c r="JXL1793" s="18"/>
      <c r="JXM1793" s="18"/>
      <c r="JXN1793" s="18"/>
      <c r="JXO1793" s="18"/>
      <c r="JXP1793" s="18"/>
      <c r="JXQ1793" s="18"/>
      <c r="JXR1793" s="18"/>
      <c r="JXS1793" s="18"/>
      <c r="JXT1793" s="18"/>
      <c r="JXU1793" s="18"/>
      <c r="JXV1793" s="18"/>
      <c r="JXW1793" s="18"/>
      <c r="JXX1793" s="18"/>
      <c r="JXY1793" s="18"/>
      <c r="JXZ1793" s="18"/>
      <c r="JYA1793" s="18"/>
      <c r="JYB1793" s="18"/>
      <c r="JYC1793" s="18"/>
      <c r="JYD1793" s="18"/>
      <c r="JYE1793" s="18"/>
      <c r="JYF1793" s="18"/>
      <c r="JYG1793" s="18"/>
      <c r="JYH1793" s="18"/>
      <c r="JYI1793" s="18"/>
      <c r="JYJ1793" s="18"/>
      <c r="JYK1793" s="18"/>
      <c r="JYL1793" s="18"/>
      <c r="JYM1793" s="18"/>
      <c r="JYN1793" s="18"/>
      <c r="JYO1793" s="18"/>
      <c r="JYP1793" s="18"/>
      <c r="JYQ1793" s="18"/>
      <c r="JYR1793" s="18"/>
      <c r="JYS1793" s="18"/>
      <c r="JYT1793" s="18"/>
      <c r="JYU1793" s="18"/>
      <c r="JYV1793" s="18"/>
      <c r="JYW1793" s="18"/>
      <c r="JYX1793" s="18"/>
      <c r="JYY1793" s="18"/>
      <c r="JYZ1793" s="18"/>
      <c r="JZA1793" s="18"/>
      <c r="JZB1793" s="18"/>
      <c r="JZC1793" s="18"/>
      <c r="JZD1793" s="18"/>
      <c r="JZE1793" s="18"/>
      <c r="JZF1793" s="18"/>
      <c r="JZG1793" s="18"/>
      <c r="JZH1793" s="18"/>
      <c r="JZI1793" s="18"/>
      <c r="JZJ1793" s="18"/>
      <c r="JZK1793" s="18"/>
      <c r="JZL1793" s="18"/>
      <c r="JZM1793" s="18"/>
      <c r="JZN1793" s="18"/>
      <c r="JZO1793" s="18"/>
      <c r="JZP1793" s="18"/>
      <c r="JZQ1793" s="18"/>
      <c r="JZR1793" s="18"/>
      <c r="JZS1793" s="18"/>
      <c r="JZT1793" s="18"/>
      <c r="JZU1793" s="18"/>
      <c r="JZV1793" s="18"/>
      <c r="JZW1793" s="18"/>
      <c r="JZX1793" s="18"/>
      <c r="JZY1793" s="18"/>
      <c r="JZZ1793" s="18"/>
      <c r="KAA1793" s="18"/>
      <c r="KAB1793" s="18"/>
      <c r="KAC1793" s="18"/>
      <c r="KAD1793" s="18"/>
      <c r="KAE1793" s="18"/>
      <c r="KAF1793" s="18"/>
      <c r="KAG1793" s="18"/>
      <c r="KAH1793" s="18"/>
      <c r="KAI1793" s="18"/>
      <c r="KAJ1793" s="18"/>
      <c r="KAK1793" s="18"/>
      <c r="KAL1793" s="18"/>
      <c r="KAM1793" s="18"/>
      <c r="KAN1793" s="18"/>
      <c r="KAO1793" s="18"/>
      <c r="KAP1793" s="18"/>
      <c r="KAQ1793" s="18"/>
      <c r="KAR1793" s="18"/>
      <c r="KAS1793" s="18"/>
      <c r="KAT1793" s="18"/>
      <c r="KAU1793" s="18"/>
      <c r="KAV1793" s="18"/>
      <c r="KAW1793" s="18"/>
      <c r="KAX1793" s="18"/>
      <c r="KAY1793" s="18"/>
      <c r="KAZ1793" s="18"/>
      <c r="KBA1793" s="18"/>
      <c r="KBB1793" s="18"/>
      <c r="KBC1793" s="18"/>
      <c r="KBD1793" s="18"/>
      <c r="KBE1793" s="18"/>
      <c r="KBF1793" s="18"/>
      <c r="KBG1793" s="18"/>
      <c r="KBH1793" s="18"/>
      <c r="KBI1793" s="18"/>
      <c r="KBJ1793" s="18"/>
      <c r="KBK1793" s="18"/>
      <c r="KBL1793" s="18"/>
      <c r="KBM1793" s="18"/>
      <c r="KBN1793" s="18"/>
      <c r="KBO1793" s="18"/>
      <c r="KBP1793" s="18"/>
      <c r="KBQ1793" s="18"/>
      <c r="KBR1793" s="18"/>
      <c r="KBS1793" s="18"/>
      <c r="KBT1793" s="18"/>
      <c r="KBU1793" s="18"/>
      <c r="KBV1793" s="18"/>
      <c r="KBW1793" s="18"/>
      <c r="KBX1793" s="18"/>
      <c r="KBY1793" s="18"/>
      <c r="KBZ1793" s="18"/>
      <c r="KCA1793" s="18"/>
      <c r="KCB1793" s="18"/>
      <c r="KCC1793" s="18"/>
      <c r="KCD1793" s="18"/>
      <c r="KCE1793" s="18"/>
      <c r="KCF1793" s="18"/>
      <c r="KCG1793" s="18"/>
      <c r="KCH1793" s="18"/>
      <c r="KCI1793" s="18"/>
      <c r="KCJ1793" s="18"/>
      <c r="KCK1793" s="18"/>
      <c r="KCL1793" s="18"/>
      <c r="KCM1793" s="18"/>
      <c r="KCN1793" s="18"/>
      <c r="KCO1793" s="18"/>
      <c r="KCP1793" s="18"/>
      <c r="KCQ1793" s="18"/>
      <c r="KCR1793" s="18"/>
      <c r="KCS1793" s="18"/>
      <c r="KCT1793" s="18"/>
      <c r="KCU1793" s="18"/>
      <c r="KCV1793" s="18"/>
      <c r="KCW1793" s="18"/>
      <c r="KCX1793" s="18"/>
      <c r="KCY1793" s="18"/>
      <c r="KCZ1793" s="18"/>
      <c r="KDA1793" s="18"/>
      <c r="KDB1793" s="18"/>
      <c r="KDC1793" s="18"/>
      <c r="KDD1793" s="18"/>
      <c r="KDE1793" s="18"/>
      <c r="KDF1793" s="18"/>
      <c r="KDG1793" s="18"/>
      <c r="KDH1793" s="18"/>
      <c r="KDI1793" s="18"/>
      <c r="KDJ1793" s="18"/>
      <c r="KDK1793" s="18"/>
      <c r="KDL1793" s="18"/>
      <c r="KDM1793" s="18"/>
      <c r="KDN1793" s="18"/>
      <c r="KDO1793" s="18"/>
      <c r="KDP1793" s="18"/>
      <c r="KDQ1793" s="18"/>
      <c r="KDR1793" s="18"/>
      <c r="KDS1793" s="18"/>
      <c r="KDT1793" s="18"/>
      <c r="KDU1793" s="18"/>
      <c r="KDV1793" s="18"/>
      <c r="KDW1793" s="18"/>
      <c r="KDX1793" s="18"/>
      <c r="KDY1793" s="18"/>
      <c r="KDZ1793" s="18"/>
      <c r="KEA1793" s="18"/>
      <c r="KEB1793" s="18"/>
      <c r="KEC1793" s="18"/>
      <c r="KED1793" s="18"/>
      <c r="KEE1793" s="18"/>
      <c r="KEF1793" s="18"/>
      <c r="KEG1793" s="18"/>
      <c r="KEH1793" s="18"/>
      <c r="KEI1793" s="18"/>
      <c r="KEJ1793" s="18"/>
      <c r="KEK1793" s="18"/>
      <c r="KEL1793" s="18"/>
      <c r="KEM1793" s="18"/>
      <c r="KEN1793" s="18"/>
      <c r="KEO1793" s="18"/>
      <c r="KEP1793" s="18"/>
      <c r="KEQ1793" s="18"/>
      <c r="KER1793" s="18"/>
      <c r="KES1793" s="18"/>
      <c r="KET1793" s="18"/>
      <c r="KEU1793" s="18"/>
      <c r="KEV1793" s="18"/>
      <c r="KEW1793" s="18"/>
      <c r="KEX1793" s="18"/>
      <c r="KEY1793" s="18"/>
      <c r="KEZ1793" s="18"/>
      <c r="KFA1793" s="18"/>
      <c r="KFB1793" s="18"/>
      <c r="KFC1793" s="18"/>
      <c r="KFD1793" s="18"/>
      <c r="KFE1793" s="18"/>
      <c r="KFF1793" s="18"/>
      <c r="KFG1793" s="18"/>
      <c r="KFH1793" s="18"/>
      <c r="KFI1793" s="18"/>
      <c r="KFJ1793" s="18"/>
      <c r="KFK1793" s="18"/>
      <c r="KFL1793" s="18"/>
      <c r="KFM1793" s="18"/>
      <c r="KFN1793" s="18"/>
      <c r="KFO1793" s="18"/>
      <c r="KFP1793" s="18"/>
      <c r="KFQ1793" s="18"/>
      <c r="KFR1793" s="18"/>
      <c r="KFS1793" s="18"/>
      <c r="KFT1793" s="18"/>
      <c r="KFU1793" s="18"/>
      <c r="KFV1793" s="18"/>
      <c r="KFW1793" s="18"/>
      <c r="KFX1793" s="18"/>
      <c r="KFY1793" s="18"/>
      <c r="KFZ1793" s="18"/>
      <c r="KGA1793" s="18"/>
      <c r="KGB1793" s="18"/>
      <c r="KGC1793" s="18"/>
      <c r="KGD1793" s="18"/>
      <c r="KGE1793" s="18"/>
      <c r="KGF1793" s="18"/>
      <c r="KGG1793" s="18"/>
      <c r="KGH1793" s="18"/>
      <c r="KGI1793" s="18"/>
      <c r="KGJ1793" s="18"/>
      <c r="KGK1793" s="18"/>
      <c r="KGL1793" s="18"/>
      <c r="KGM1793" s="18"/>
      <c r="KGN1793" s="18"/>
      <c r="KGO1793" s="18"/>
      <c r="KGP1793" s="18"/>
      <c r="KGQ1793" s="18"/>
      <c r="KGR1793" s="18"/>
      <c r="KGS1793" s="18"/>
      <c r="KGT1793" s="18"/>
      <c r="KGU1793" s="18"/>
      <c r="KGV1793" s="18"/>
      <c r="KGW1793" s="18"/>
      <c r="KGX1793" s="18"/>
      <c r="KGY1793" s="18"/>
      <c r="KGZ1793" s="18"/>
      <c r="KHA1793" s="18"/>
      <c r="KHB1793" s="18"/>
      <c r="KHC1793" s="18"/>
      <c r="KHD1793" s="18"/>
      <c r="KHE1793" s="18"/>
      <c r="KHF1793" s="18"/>
      <c r="KHG1793" s="18"/>
      <c r="KHH1793" s="18"/>
      <c r="KHI1793" s="18"/>
      <c r="KHJ1793" s="18"/>
      <c r="KHK1793" s="18"/>
      <c r="KHL1793" s="18"/>
      <c r="KHM1793" s="18"/>
      <c r="KHN1793" s="18"/>
      <c r="KHO1793" s="18"/>
      <c r="KHP1793" s="18"/>
      <c r="KHQ1793" s="18"/>
      <c r="KHR1793" s="18"/>
      <c r="KHS1793" s="18"/>
      <c r="KHT1793" s="18"/>
      <c r="KHU1793" s="18"/>
      <c r="KHV1793" s="18"/>
      <c r="KHW1793" s="18"/>
      <c r="KHX1793" s="18"/>
      <c r="KHY1793" s="18"/>
      <c r="KHZ1793" s="18"/>
      <c r="KIA1793" s="18"/>
      <c r="KIB1793" s="18"/>
      <c r="KIC1793" s="18"/>
      <c r="KID1793" s="18"/>
      <c r="KIE1793" s="18"/>
      <c r="KIF1793" s="18"/>
      <c r="KIG1793" s="18"/>
      <c r="KIH1793" s="18"/>
      <c r="KII1793" s="18"/>
      <c r="KIJ1793" s="18"/>
      <c r="KIK1793" s="18"/>
      <c r="KIL1793" s="18"/>
      <c r="KIM1793" s="18"/>
      <c r="KIN1793" s="18"/>
      <c r="KIO1793" s="18"/>
      <c r="KIP1793" s="18"/>
      <c r="KIQ1793" s="18"/>
      <c r="KIR1793" s="18"/>
      <c r="KIS1793" s="18"/>
      <c r="KIT1793" s="18"/>
      <c r="KIU1793" s="18"/>
      <c r="KIV1793" s="18"/>
      <c r="KIW1793" s="18"/>
      <c r="KIX1793" s="18"/>
      <c r="KIY1793" s="18"/>
      <c r="KIZ1793" s="18"/>
      <c r="KJA1793" s="18"/>
      <c r="KJB1793" s="18"/>
      <c r="KJC1793" s="18"/>
      <c r="KJD1793" s="18"/>
      <c r="KJE1793" s="18"/>
      <c r="KJF1793" s="18"/>
      <c r="KJG1793" s="18"/>
      <c r="KJH1793" s="18"/>
      <c r="KJI1793" s="18"/>
      <c r="KJJ1793" s="18"/>
      <c r="KJK1793" s="18"/>
      <c r="KJL1793" s="18"/>
      <c r="KJM1793" s="18"/>
      <c r="KJN1793" s="18"/>
      <c r="KJO1793" s="18"/>
      <c r="KJP1793" s="18"/>
      <c r="KJQ1793" s="18"/>
      <c r="KJR1793" s="18"/>
      <c r="KJS1793" s="18"/>
      <c r="KJT1793" s="18"/>
      <c r="KJU1793" s="18"/>
      <c r="KJV1793" s="18"/>
      <c r="KJW1793" s="18"/>
      <c r="KJX1793" s="18"/>
      <c r="KJY1793" s="18"/>
      <c r="KJZ1793" s="18"/>
      <c r="KKA1793" s="18"/>
      <c r="KKB1793" s="18"/>
      <c r="KKC1793" s="18"/>
      <c r="KKD1793" s="18"/>
      <c r="KKE1793" s="18"/>
      <c r="KKF1793" s="18"/>
      <c r="KKG1793" s="18"/>
      <c r="KKH1793" s="18"/>
      <c r="KKI1793" s="18"/>
      <c r="KKJ1793" s="18"/>
      <c r="KKK1793" s="18"/>
      <c r="KKL1793" s="18"/>
      <c r="KKM1793" s="18"/>
      <c r="KKN1793" s="18"/>
      <c r="KKO1793" s="18"/>
      <c r="KKP1793" s="18"/>
      <c r="KKQ1793" s="18"/>
      <c r="KKR1793" s="18"/>
      <c r="KKS1793" s="18"/>
      <c r="KKT1793" s="18"/>
      <c r="KKU1793" s="18"/>
      <c r="KKV1793" s="18"/>
      <c r="KKW1793" s="18"/>
      <c r="KKX1793" s="18"/>
      <c r="KKY1793" s="18"/>
      <c r="KKZ1793" s="18"/>
      <c r="KLA1793" s="18"/>
      <c r="KLB1793" s="18"/>
      <c r="KLC1793" s="18"/>
      <c r="KLD1793" s="18"/>
      <c r="KLE1793" s="18"/>
      <c r="KLF1793" s="18"/>
      <c r="KLG1793" s="18"/>
      <c r="KLH1793" s="18"/>
      <c r="KLI1793" s="18"/>
      <c r="KLJ1793" s="18"/>
      <c r="KLK1793" s="18"/>
      <c r="KLL1793" s="18"/>
      <c r="KLM1793" s="18"/>
      <c r="KLN1793" s="18"/>
      <c r="KLO1793" s="18"/>
      <c r="KLP1793" s="18"/>
      <c r="KLQ1793" s="18"/>
      <c r="KLR1793" s="18"/>
      <c r="KLS1793" s="18"/>
      <c r="KLT1793" s="18"/>
      <c r="KLU1793" s="18"/>
      <c r="KLV1793" s="18"/>
      <c r="KLW1793" s="18"/>
      <c r="KLX1793" s="18"/>
      <c r="KLY1793" s="18"/>
      <c r="KLZ1793" s="18"/>
      <c r="KMA1793" s="18"/>
      <c r="KMB1793" s="18"/>
      <c r="KMC1793" s="18"/>
      <c r="KMD1793" s="18"/>
      <c r="KME1793" s="18"/>
      <c r="KMF1793" s="18"/>
      <c r="KMG1793" s="18"/>
      <c r="KMH1793" s="18"/>
      <c r="KMI1793" s="18"/>
      <c r="KMJ1793" s="18"/>
      <c r="KMK1793" s="18"/>
      <c r="KML1793" s="18"/>
      <c r="KMM1793" s="18"/>
      <c r="KMN1793" s="18"/>
      <c r="KMO1793" s="18"/>
      <c r="KMP1793" s="18"/>
      <c r="KMQ1793" s="18"/>
      <c r="KMR1793" s="18"/>
      <c r="KMS1793" s="18"/>
      <c r="KMT1793" s="18"/>
      <c r="KMU1793" s="18"/>
      <c r="KMV1793" s="18"/>
      <c r="KMW1793" s="18"/>
      <c r="KMX1793" s="18"/>
      <c r="KMY1793" s="18"/>
      <c r="KMZ1793" s="18"/>
      <c r="KNA1793" s="18"/>
      <c r="KNB1793" s="18"/>
      <c r="KNC1793" s="18"/>
      <c r="KND1793" s="18"/>
      <c r="KNE1793" s="18"/>
      <c r="KNF1793" s="18"/>
      <c r="KNG1793" s="18"/>
      <c r="KNH1793" s="18"/>
      <c r="KNI1793" s="18"/>
      <c r="KNJ1793" s="18"/>
      <c r="KNK1793" s="18"/>
      <c r="KNL1793" s="18"/>
      <c r="KNM1793" s="18"/>
      <c r="KNN1793" s="18"/>
      <c r="KNO1793" s="18"/>
      <c r="KNP1793" s="18"/>
      <c r="KNQ1793" s="18"/>
      <c r="KNR1793" s="18"/>
      <c r="KNS1793" s="18"/>
      <c r="KNT1793" s="18"/>
      <c r="KNU1793" s="18"/>
      <c r="KNV1793" s="18"/>
      <c r="KNW1793" s="18"/>
      <c r="KNX1793" s="18"/>
      <c r="KNY1793" s="18"/>
      <c r="KNZ1793" s="18"/>
      <c r="KOA1793" s="18"/>
      <c r="KOB1793" s="18"/>
      <c r="KOC1793" s="18"/>
      <c r="KOD1793" s="18"/>
      <c r="KOE1793" s="18"/>
      <c r="KOF1793" s="18"/>
      <c r="KOG1793" s="18"/>
      <c r="KOH1793" s="18"/>
      <c r="KOI1793" s="18"/>
      <c r="KOJ1793" s="18"/>
      <c r="KOK1793" s="18"/>
      <c r="KOL1793" s="18"/>
      <c r="KOM1793" s="18"/>
      <c r="KON1793" s="18"/>
      <c r="KOO1793" s="18"/>
      <c r="KOP1793" s="18"/>
      <c r="KOQ1793" s="18"/>
      <c r="KOR1793" s="18"/>
      <c r="KOS1793" s="18"/>
      <c r="KOT1793" s="18"/>
      <c r="KOU1793" s="18"/>
      <c r="KOV1793" s="18"/>
      <c r="KOW1793" s="18"/>
      <c r="KOX1793" s="18"/>
      <c r="KOY1793" s="18"/>
      <c r="KOZ1793" s="18"/>
      <c r="KPA1793" s="18"/>
      <c r="KPB1793" s="18"/>
      <c r="KPC1793" s="18"/>
      <c r="KPD1793" s="18"/>
      <c r="KPE1793" s="18"/>
      <c r="KPF1793" s="18"/>
      <c r="KPG1793" s="18"/>
      <c r="KPH1793" s="18"/>
      <c r="KPI1793" s="18"/>
      <c r="KPJ1793" s="18"/>
      <c r="KPK1793" s="18"/>
      <c r="KPL1793" s="18"/>
      <c r="KPM1793" s="18"/>
      <c r="KPN1793" s="18"/>
      <c r="KPO1793" s="18"/>
      <c r="KPP1793" s="18"/>
      <c r="KPQ1793" s="18"/>
      <c r="KPR1793" s="18"/>
      <c r="KPS1793" s="18"/>
      <c r="KPT1793" s="18"/>
      <c r="KPU1793" s="18"/>
      <c r="KPV1793" s="18"/>
      <c r="KPW1793" s="18"/>
      <c r="KPX1793" s="18"/>
      <c r="KPY1793" s="18"/>
      <c r="KPZ1793" s="18"/>
      <c r="KQA1793" s="18"/>
      <c r="KQB1793" s="18"/>
      <c r="KQC1793" s="18"/>
      <c r="KQD1793" s="18"/>
      <c r="KQE1793" s="18"/>
      <c r="KQF1793" s="18"/>
      <c r="KQG1793" s="18"/>
      <c r="KQH1793" s="18"/>
      <c r="KQI1793" s="18"/>
      <c r="KQJ1793" s="18"/>
      <c r="KQK1793" s="18"/>
      <c r="KQL1793" s="18"/>
      <c r="KQM1793" s="18"/>
      <c r="KQN1793" s="18"/>
      <c r="KQO1793" s="18"/>
      <c r="KQP1793" s="18"/>
      <c r="KQQ1793" s="18"/>
      <c r="KQR1793" s="18"/>
      <c r="KQS1793" s="18"/>
      <c r="KQT1793" s="18"/>
      <c r="KQU1793" s="18"/>
      <c r="KQV1793" s="18"/>
      <c r="KQW1793" s="18"/>
      <c r="KQX1793" s="18"/>
      <c r="KQY1793" s="18"/>
      <c r="KQZ1793" s="18"/>
      <c r="KRA1793" s="18"/>
      <c r="KRB1793" s="18"/>
      <c r="KRC1793" s="18"/>
      <c r="KRD1793" s="18"/>
      <c r="KRE1793" s="18"/>
      <c r="KRF1793" s="18"/>
      <c r="KRG1793" s="18"/>
      <c r="KRH1793" s="18"/>
      <c r="KRI1793" s="18"/>
      <c r="KRJ1793" s="18"/>
      <c r="KRK1793" s="18"/>
      <c r="KRL1793" s="18"/>
      <c r="KRM1793" s="18"/>
      <c r="KRN1793" s="18"/>
      <c r="KRO1793" s="18"/>
      <c r="KRP1793" s="18"/>
      <c r="KRQ1793" s="18"/>
      <c r="KRR1793" s="18"/>
      <c r="KRS1793" s="18"/>
      <c r="KRT1793" s="18"/>
      <c r="KRU1793" s="18"/>
      <c r="KRV1793" s="18"/>
      <c r="KRW1793" s="18"/>
      <c r="KRX1793" s="18"/>
      <c r="KRY1793" s="18"/>
      <c r="KRZ1793" s="18"/>
      <c r="KSA1793" s="18"/>
      <c r="KSB1793" s="18"/>
      <c r="KSC1793" s="18"/>
      <c r="KSD1793" s="18"/>
      <c r="KSE1793" s="18"/>
      <c r="KSF1793" s="18"/>
      <c r="KSG1793" s="18"/>
      <c r="KSH1793" s="18"/>
      <c r="KSI1793" s="18"/>
      <c r="KSJ1793" s="18"/>
      <c r="KSK1793" s="18"/>
      <c r="KSL1793" s="18"/>
      <c r="KSM1793" s="18"/>
      <c r="KSN1793" s="18"/>
      <c r="KSO1793" s="18"/>
      <c r="KSP1793" s="18"/>
      <c r="KSQ1793" s="18"/>
      <c r="KSR1793" s="18"/>
      <c r="KSS1793" s="18"/>
      <c r="KST1793" s="18"/>
      <c r="KSU1793" s="18"/>
      <c r="KSV1793" s="18"/>
      <c r="KSW1793" s="18"/>
      <c r="KSX1793" s="18"/>
      <c r="KSY1793" s="18"/>
      <c r="KSZ1793" s="18"/>
      <c r="KTA1793" s="18"/>
      <c r="KTB1793" s="18"/>
      <c r="KTC1793" s="18"/>
      <c r="KTD1793" s="18"/>
      <c r="KTE1793" s="18"/>
      <c r="KTF1793" s="18"/>
      <c r="KTG1793" s="18"/>
      <c r="KTH1793" s="18"/>
      <c r="KTI1793" s="18"/>
      <c r="KTJ1793" s="18"/>
      <c r="KTK1793" s="18"/>
      <c r="KTL1793" s="18"/>
      <c r="KTM1793" s="18"/>
      <c r="KTN1793" s="18"/>
      <c r="KTO1793" s="18"/>
      <c r="KTP1793" s="18"/>
      <c r="KTQ1793" s="18"/>
      <c r="KTR1793" s="18"/>
      <c r="KTS1793" s="18"/>
      <c r="KTT1793" s="18"/>
      <c r="KTU1793" s="18"/>
      <c r="KTV1793" s="18"/>
      <c r="KTW1793" s="18"/>
      <c r="KTX1793" s="18"/>
      <c r="KTY1793" s="18"/>
      <c r="KTZ1793" s="18"/>
      <c r="KUA1793" s="18"/>
      <c r="KUB1793" s="18"/>
      <c r="KUC1793" s="18"/>
      <c r="KUD1793" s="18"/>
      <c r="KUE1793" s="18"/>
      <c r="KUF1793" s="18"/>
      <c r="KUG1793" s="18"/>
      <c r="KUH1793" s="18"/>
      <c r="KUI1793" s="18"/>
      <c r="KUJ1793" s="18"/>
      <c r="KUK1793" s="18"/>
      <c r="KUL1793" s="18"/>
      <c r="KUM1793" s="18"/>
      <c r="KUN1793" s="18"/>
      <c r="KUO1793" s="18"/>
      <c r="KUP1793" s="18"/>
      <c r="KUQ1793" s="18"/>
      <c r="KUR1793" s="18"/>
      <c r="KUS1793" s="18"/>
      <c r="KUT1793" s="18"/>
      <c r="KUU1793" s="18"/>
      <c r="KUV1793" s="18"/>
      <c r="KUW1793" s="18"/>
      <c r="KUX1793" s="18"/>
      <c r="KUY1793" s="18"/>
      <c r="KUZ1793" s="18"/>
      <c r="KVA1793" s="18"/>
      <c r="KVB1793" s="18"/>
      <c r="KVC1793" s="18"/>
      <c r="KVD1793" s="18"/>
      <c r="KVE1793" s="18"/>
      <c r="KVF1793" s="18"/>
      <c r="KVG1793" s="18"/>
      <c r="KVH1793" s="18"/>
      <c r="KVI1793" s="18"/>
      <c r="KVJ1793" s="18"/>
      <c r="KVK1793" s="18"/>
      <c r="KVL1793" s="18"/>
      <c r="KVM1793" s="18"/>
      <c r="KVN1793" s="18"/>
      <c r="KVO1793" s="18"/>
      <c r="KVP1793" s="18"/>
      <c r="KVQ1793" s="18"/>
      <c r="KVR1793" s="18"/>
      <c r="KVS1793" s="18"/>
      <c r="KVT1793" s="18"/>
      <c r="KVU1793" s="18"/>
      <c r="KVV1793" s="18"/>
      <c r="KVW1793" s="18"/>
      <c r="KVX1793" s="18"/>
      <c r="KVY1793" s="18"/>
      <c r="KVZ1793" s="18"/>
      <c r="KWA1793" s="18"/>
      <c r="KWB1793" s="18"/>
      <c r="KWC1793" s="18"/>
      <c r="KWD1793" s="18"/>
      <c r="KWE1793" s="18"/>
      <c r="KWF1793" s="18"/>
      <c r="KWG1793" s="18"/>
      <c r="KWH1793" s="18"/>
      <c r="KWI1793" s="18"/>
      <c r="KWJ1793" s="18"/>
      <c r="KWK1793" s="18"/>
      <c r="KWL1793" s="18"/>
      <c r="KWM1793" s="18"/>
      <c r="KWN1793" s="18"/>
      <c r="KWO1793" s="18"/>
      <c r="KWP1793" s="18"/>
      <c r="KWQ1793" s="18"/>
      <c r="KWR1793" s="18"/>
      <c r="KWS1793" s="18"/>
      <c r="KWT1793" s="18"/>
      <c r="KWU1793" s="18"/>
      <c r="KWV1793" s="18"/>
      <c r="KWW1793" s="18"/>
      <c r="KWX1793" s="18"/>
      <c r="KWY1793" s="18"/>
      <c r="KWZ1793" s="18"/>
      <c r="KXA1793" s="18"/>
      <c r="KXB1793" s="18"/>
      <c r="KXC1793" s="18"/>
      <c r="KXD1793" s="18"/>
      <c r="KXE1793" s="18"/>
      <c r="KXF1793" s="18"/>
      <c r="KXG1793" s="18"/>
      <c r="KXH1793" s="18"/>
      <c r="KXI1793" s="18"/>
      <c r="KXJ1793" s="18"/>
      <c r="KXK1793" s="18"/>
      <c r="KXL1793" s="18"/>
      <c r="KXM1793" s="18"/>
      <c r="KXN1793" s="18"/>
      <c r="KXO1793" s="18"/>
      <c r="KXP1793" s="18"/>
      <c r="KXQ1793" s="18"/>
      <c r="KXR1793" s="18"/>
      <c r="KXS1793" s="18"/>
      <c r="KXT1793" s="18"/>
      <c r="KXU1793" s="18"/>
      <c r="KXV1793" s="18"/>
      <c r="KXW1793" s="18"/>
      <c r="KXX1793" s="18"/>
      <c r="KXY1793" s="18"/>
      <c r="KXZ1793" s="18"/>
      <c r="KYA1793" s="18"/>
      <c r="KYB1793" s="18"/>
      <c r="KYC1793" s="18"/>
      <c r="KYD1793" s="18"/>
      <c r="KYE1793" s="18"/>
      <c r="KYF1793" s="18"/>
      <c r="KYG1793" s="18"/>
      <c r="KYH1793" s="18"/>
      <c r="KYI1793" s="18"/>
      <c r="KYJ1793" s="18"/>
      <c r="KYK1793" s="18"/>
      <c r="KYL1793" s="18"/>
      <c r="KYM1793" s="18"/>
      <c r="KYN1793" s="18"/>
      <c r="KYO1793" s="18"/>
      <c r="KYP1793" s="18"/>
      <c r="KYQ1793" s="18"/>
      <c r="KYR1793" s="18"/>
      <c r="KYS1793" s="18"/>
      <c r="KYT1793" s="18"/>
      <c r="KYU1793" s="18"/>
      <c r="KYV1793" s="18"/>
      <c r="KYW1793" s="18"/>
      <c r="KYX1793" s="18"/>
      <c r="KYY1793" s="18"/>
      <c r="KYZ1793" s="18"/>
      <c r="KZA1793" s="18"/>
      <c r="KZB1793" s="18"/>
      <c r="KZC1793" s="18"/>
      <c r="KZD1793" s="18"/>
      <c r="KZE1793" s="18"/>
      <c r="KZF1793" s="18"/>
      <c r="KZG1793" s="18"/>
      <c r="KZH1793" s="18"/>
      <c r="KZI1793" s="18"/>
      <c r="KZJ1793" s="18"/>
      <c r="KZK1793" s="18"/>
      <c r="KZL1793" s="18"/>
      <c r="KZM1793" s="18"/>
      <c r="KZN1793" s="18"/>
      <c r="KZO1793" s="18"/>
      <c r="KZP1793" s="18"/>
      <c r="KZQ1793" s="18"/>
      <c r="KZR1793" s="18"/>
      <c r="KZS1793" s="18"/>
      <c r="KZT1793" s="18"/>
      <c r="KZU1793" s="18"/>
      <c r="KZV1793" s="18"/>
      <c r="KZW1793" s="18"/>
      <c r="KZX1793" s="18"/>
      <c r="KZY1793" s="18"/>
      <c r="KZZ1793" s="18"/>
      <c r="LAA1793" s="18"/>
      <c r="LAB1793" s="18"/>
      <c r="LAC1793" s="18"/>
      <c r="LAD1793" s="18"/>
      <c r="LAE1793" s="18"/>
      <c r="LAF1793" s="18"/>
      <c r="LAG1793" s="18"/>
      <c r="LAH1793" s="18"/>
      <c r="LAI1793" s="18"/>
      <c r="LAJ1793" s="18"/>
      <c r="LAK1793" s="18"/>
      <c r="LAL1793" s="18"/>
      <c r="LAM1793" s="18"/>
      <c r="LAN1793" s="18"/>
      <c r="LAO1793" s="18"/>
      <c r="LAP1793" s="18"/>
      <c r="LAQ1793" s="18"/>
      <c r="LAR1793" s="18"/>
      <c r="LAS1793" s="18"/>
      <c r="LAT1793" s="18"/>
      <c r="LAU1793" s="18"/>
      <c r="LAV1793" s="18"/>
      <c r="LAW1793" s="18"/>
      <c r="LAX1793" s="18"/>
      <c r="LAY1793" s="18"/>
      <c r="LAZ1793" s="18"/>
      <c r="LBA1793" s="18"/>
      <c r="LBB1793" s="18"/>
      <c r="LBC1793" s="18"/>
      <c r="LBD1793" s="18"/>
      <c r="LBE1793" s="18"/>
      <c r="LBF1793" s="18"/>
      <c r="LBG1793" s="18"/>
      <c r="LBH1793" s="18"/>
      <c r="LBI1793" s="18"/>
      <c r="LBJ1793" s="18"/>
      <c r="LBK1793" s="18"/>
      <c r="LBL1793" s="18"/>
      <c r="LBM1793" s="18"/>
      <c r="LBN1793" s="18"/>
      <c r="LBO1793" s="18"/>
      <c r="LBP1793" s="18"/>
      <c r="LBQ1793" s="18"/>
      <c r="LBR1793" s="18"/>
      <c r="LBS1793" s="18"/>
      <c r="LBT1793" s="18"/>
      <c r="LBU1793" s="18"/>
      <c r="LBV1793" s="18"/>
      <c r="LBW1793" s="18"/>
      <c r="LBX1793" s="18"/>
      <c r="LBY1793" s="18"/>
      <c r="LBZ1793" s="18"/>
      <c r="LCA1793" s="18"/>
      <c r="LCB1793" s="18"/>
      <c r="LCC1793" s="18"/>
      <c r="LCD1793" s="18"/>
      <c r="LCE1793" s="18"/>
      <c r="LCF1793" s="18"/>
      <c r="LCG1793" s="18"/>
      <c r="LCH1793" s="18"/>
      <c r="LCI1793" s="18"/>
      <c r="LCJ1793" s="18"/>
      <c r="LCK1793" s="18"/>
      <c r="LCL1793" s="18"/>
      <c r="LCM1793" s="18"/>
      <c r="LCN1793" s="18"/>
      <c r="LCO1793" s="18"/>
      <c r="LCP1793" s="18"/>
      <c r="LCQ1793" s="18"/>
      <c r="LCR1793" s="18"/>
      <c r="LCS1793" s="18"/>
      <c r="LCT1793" s="18"/>
      <c r="LCU1793" s="18"/>
      <c r="LCV1793" s="18"/>
      <c r="LCW1793" s="18"/>
      <c r="LCX1793" s="18"/>
      <c r="LCY1793" s="18"/>
      <c r="LCZ1793" s="18"/>
      <c r="LDA1793" s="18"/>
      <c r="LDB1793" s="18"/>
      <c r="LDC1793" s="18"/>
      <c r="LDD1793" s="18"/>
      <c r="LDE1793" s="18"/>
      <c r="LDF1793" s="18"/>
      <c r="LDG1793" s="18"/>
      <c r="LDH1793" s="18"/>
      <c r="LDI1793" s="18"/>
      <c r="LDJ1793" s="18"/>
      <c r="LDK1793" s="18"/>
      <c r="LDL1793" s="18"/>
      <c r="LDM1793" s="18"/>
      <c r="LDN1793" s="18"/>
      <c r="LDO1793" s="18"/>
      <c r="LDP1793" s="18"/>
      <c r="LDQ1793" s="18"/>
      <c r="LDR1793" s="18"/>
      <c r="LDS1793" s="18"/>
      <c r="LDT1793" s="18"/>
      <c r="LDU1793" s="18"/>
      <c r="LDV1793" s="18"/>
      <c r="LDW1793" s="18"/>
      <c r="LDX1793" s="18"/>
      <c r="LDY1793" s="18"/>
      <c r="LDZ1793" s="18"/>
      <c r="LEA1793" s="18"/>
      <c r="LEB1793" s="18"/>
      <c r="LEC1793" s="18"/>
      <c r="LED1793" s="18"/>
      <c r="LEE1793" s="18"/>
      <c r="LEF1793" s="18"/>
      <c r="LEG1793" s="18"/>
      <c r="LEH1793" s="18"/>
      <c r="LEI1793" s="18"/>
      <c r="LEJ1793" s="18"/>
      <c r="LEK1793" s="18"/>
      <c r="LEL1793" s="18"/>
      <c r="LEM1793" s="18"/>
      <c r="LEN1793" s="18"/>
      <c r="LEO1793" s="18"/>
      <c r="LEP1793" s="18"/>
      <c r="LEQ1793" s="18"/>
      <c r="LER1793" s="18"/>
      <c r="LES1793" s="18"/>
      <c r="LET1793" s="18"/>
      <c r="LEU1793" s="18"/>
      <c r="LEV1793" s="18"/>
      <c r="LEW1793" s="18"/>
      <c r="LEX1793" s="18"/>
      <c r="LEY1793" s="18"/>
      <c r="LEZ1793" s="18"/>
      <c r="LFA1793" s="18"/>
      <c r="LFB1793" s="18"/>
      <c r="LFC1793" s="18"/>
      <c r="LFD1793" s="18"/>
      <c r="LFE1793" s="18"/>
      <c r="LFF1793" s="18"/>
      <c r="LFG1793" s="18"/>
      <c r="LFH1793" s="18"/>
      <c r="LFI1793" s="18"/>
      <c r="LFJ1793" s="18"/>
      <c r="LFK1793" s="18"/>
      <c r="LFL1793" s="18"/>
      <c r="LFM1793" s="18"/>
      <c r="LFN1793" s="18"/>
      <c r="LFO1793" s="18"/>
      <c r="LFP1793" s="18"/>
      <c r="LFQ1793" s="18"/>
      <c r="LFR1793" s="18"/>
      <c r="LFS1793" s="18"/>
      <c r="LFT1793" s="18"/>
      <c r="LFU1793" s="18"/>
      <c r="LFV1793" s="18"/>
      <c r="LFW1793" s="18"/>
      <c r="LFX1793" s="18"/>
      <c r="LFY1793" s="18"/>
      <c r="LFZ1793" s="18"/>
      <c r="LGA1793" s="18"/>
      <c r="LGB1793" s="18"/>
      <c r="LGC1793" s="18"/>
      <c r="LGD1793" s="18"/>
      <c r="LGE1793" s="18"/>
      <c r="LGF1793" s="18"/>
      <c r="LGG1793" s="18"/>
      <c r="LGH1793" s="18"/>
      <c r="LGI1793" s="18"/>
      <c r="LGJ1793" s="18"/>
      <c r="LGK1793" s="18"/>
      <c r="LGL1793" s="18"/>
      <c r="LGM1793" s="18"/>
      <c r="LGN1793" s="18"/>
      <c r="LGO1793" s="18"/>
      <c r="LGP1793" s="18"/>
      <c r="LGQ1793" s="18"/>
      <c r="LGR1793" s="18"/>
      <c r="LGS1793" s="18"/>
      <c r="LGT1793" s="18"/>
      <c r="LGU1793" s="18"/>
      <c r="LGV1793" s="18"/>
      <c r="LGW1793" s="18"/>
      <c r="LGX1793" s="18"/>
      <c r="LGY1793" s="18"/>
      <c r="LGZ1793" s="18"/>
      <c r="LHA1793" s="18"/>
      <c r="LHB1793" s="18"/>
      <c r="LHC1793" s="18"/>
      <c r="LHD1793" s="18"/>
      <c r="LHE1793" s="18"/>
      <c r="LHF1793" s="18"/>
      <c r="LHG1793" s="18"/>
      <c r="LHH1793" s="18"/>
      <c r="LHI1793" s="18"/>
      <c r="LHJ1793" s="18"/>
      <c r="LHK1793" s="18"/>
      <c r="LHL1793" s="18"/>
      <c r="LHM1793" s="18"/>
      <c r="LHN1793" s="18"/>
      <c r="LHO1793" s="18"/>
      <c r="LHP1793" s="18"/>
      <c r="LHQ1793" s="18"/>
      <c r="LHR1793" s="18"/>
      <c r="LHS1793" s="18"/>
      <c r="LHT1793" s="18"/>
      <c r="LHU1793" s="18"/>
      <c r="LHV1793" s="18"/>
      <c r="LHW1793" s="18"/>
      <c r="LHX1793" s="18"/>
      <c r="LHY1793" s="18"/>
      <c r="LHZ1793" s="18"/>
      <c r="LIA1793" s="18"/>
      <c r="LIB1793" s="18"/>
      <c r="LIC1793" s="18"/>
      <c r="LID1793" s="18"/>
      <c r="LIE1793" s="18"/>
      <c r="LIF1793" s="18"/>
      <c r="LIG1793" s="18"/>
      <c r="LIH1793" s="18"/>
      <c r="LII1793" s="18"/>
      <c r="LIJ1793" s="18"/>
      <c r="LIK1793" s="18"/>
      <c r="LIL1793" s="18"/>
      <c r="LIM1793" s="18"/>
      <c r="LIN1793" s="18"/>
      <c r="LIO1793" s="18"/>
      <c r="LIP1793" s="18"/>
      <c r="LIQ1793" s="18"/>
      <c r="LIR1793" s="18"/>
      <c r="LIS1793" s="18"/>
      <c r="LIT1793" s="18"/>
      <c r="LIU1793" s="18"/>
      <c r="LIV1793" s="18"/>
      <c r="LIW1793" s="18"/>
      <c r="LIX1793" s="18"/>
      <c r="LIY1793" s="18"/>
      <c r="LIZ1793" s="18"/>
      <c r="LJA1793" s="18"/>
      <c r="LJB1793" s="18"/>
      <c r="LJC1793" s="18"/>
      <c r="LJD1793" s="18"/>
      <c r="LJE1793" s="18"/>
      <c r="LJF1793" s="18"/>
      <c r="LJG1793" s="18"/>
      <c r="LJH1793" s="18"/>
      <c r="LJI1793" s="18"/>
      <c r="LJJ1793" s="18"/>
      <c r="LJK1793" s="18"/>
      <c r="LJL1793" s="18"/>
      <c r="LJM1793" s="18"/>
      <c r="LJN1793" s="18"/>
      <c r="LJO1793" s="18"/>
      <c r="LJP1793" s="18"/>
      <c r="LJQ1793" s="18"/>
      <c r="LJR1793" s="18"/>
      <c r="LJS1793" s="18"/>
      <c r="LJT1793" s="18"/>
      <c r="LJU1793" s="18"/>
      <c r="LJV1793" s="18"/>
      <c r="LJW1793" s="18"/>
      <c r="LJX1793" s="18"/>
      <c r="LJY1793" s="18"/>
      <c r="LJZ1793" s="18"/>
      <c r="LKA1793" s="18"/>
      <c r="LKB1793" s="18"/>
      <c r="LKC1793" s="18"/>
      <c r="LKD1793" s="18"/>
      <c r="LKE1793" s="18"/>
      <c r="LKF1793" s="18"/>
      <c r="LKG1793" s="18"/>
      <c r="LKH1793" s="18"/>
      <c r="LKI1793" s="18"/>
      <c r="LKJ1793" s="18"/>
      <c r="LKK1793" s="18"/>
      <c r="LKL1793" s="18"/>
      <c r="LKM1793" s="18"/>
      <c r="LKN1793" s="18"/>
      <c r="LKO1793" s="18"/>
      <c r="LKP1793" s="18"/>
      <c r="LKQ1793" s="18"/>
      <c r="LKR1793" s="18"/>
      <c r="LKS1793" s="18"/>
      <c r="LKT1793" s="18"/>
      <c r="LKU1793" s="18"/>
      <c r="LKV1793" s="18"/>
      <c r="LKW1793" s="18"/>
      <c r="LKX1793" s="18"/>
      <c r="LKY1793" s="18"/>
      <c r="LKZ1793" s="18"/>
      <c r="LLA1793" s="18"/>
      <c r="LLB1793" s="18"/>
      <c r="LLC1793" s="18"/>
      <c r="LLD1793" s="18"/>
      <c r="LLE1793" s="18"/>
      <c r="LLF1793" s="18"/>
      <c r="LLG1793" s="18"/>
      <c r="LLH1793" s="18"/>
      <c r="LLI1793" s="18"/>
      <c r="LLJ1793" s="18"/>
      <c r="LLK1793" s="18"/>
      <c r="LLL1793" s="18"/>
      <c r="LLM1793" s="18"/>
      <c r="LLN1793" s="18"/>
      <c r="LLO1793" s="18"/>
      <c r="LLP1793" s="18"/>
      <c r="LLQ1793" s="18"/>
      <c r="LLR1793" s="18"/>
      <c r="LLS1793" s="18"/>
      <c r="LLT1793" s="18"/>
      <c r="LLU1793" s="18"/>
      <c r="LLV1793" s="18"/>
      <c r="LLW1793" s="18"/>
      <c r="LLX1793" s="18"/>
      <c r="LLY1793" s="18"/>
      <c r="LLZ1793" s="18"/>
      <c r="LMA1793" s="18"/>
      <c r="LMB1793" s="18"/>
      <c r="LMC1793" s="18"/>
      <c r="LMD1793" s="18"/>
      <c r="LME1793" s="18"/>
      <c r="LMF1793" s="18"/>
      <c r="LMG1793" s="18"/>
      <c r="LMH1793" s="18"/>
      <c r="LMI1793" s="18"/>
      <c r="LMJ1793" s="18"/>
      <c r="LMK1793" s="18"/>
      <c r="LML1793" s="18"/>
      <c r="LMM1793" s="18"/>
      <c r="LMN1793" s="18"/>
      <c r="LMO1793" s="18"/>
      <c r="LMP1793" s="18"/>
      <c r="LMQ1793" s="18"/>
      <c r="LMR1793" s="18"/>
      <c r="LMS1793" s="18"/>
      <c r="LMT1793" s="18"/>
      <c r="LMU1793" s="18"/>
      <c r="LMV1793" s="18"/>
      <c r="LMW1793" s="18"/>
      <c r="LMX1793" s="18"/>
      <c r="LMY1793" s="18"/>
      <c r="LMZ1793" s="18"/>
      <c r="LNA1793" s="18"/>
      <c r="LNB1793" s="18"/>
      <c r="LNC1793" s="18"/>
      <c r="LND1793" s="18"/>
      <c r="LNE1793" s="18"/>
      <c r="LNF1793" s="18"/>
      <c r="LNG1793" s="18"/>
      <c r="LNH1793" s="18"/>
      <c r="LNI1793" s="18"/>
      <c r="LNJ1793" s="18"/>
      <c r="LNK1793" s="18"/>
      <c r="LNL1793" s="18"/>
      <c r="LNM1793" s="18"/>
      <c r="LNN1793" s="18"/>
      <c r="LNO1793" s="18"/>
      <c r="LNP1793" s="18"/>
      <c r="LNQ1793" s="18"/>
      <c r="LNR1793" s="18"/>
      <c r="LNS1793" s="18"/>
      <c r="LNT1793" s="18"/>
      <c r="LNU1793" s="18"/>
      <c r="LNV1793" s="18"/>
      <c r="LNW1793" s="18"/>
      <c r="LNX1793" s="18"/>
      <c r="LNY1793" s="18"/>
      <c r="LNZ1793" s="18"/>
      <c r="LOA1793" s="18"/>
      <c r="LOB1793" s="18"/>
      <c r="LOC1793" s="18"/>
      <c r="LOD1793" s="18"/>
      <c r="LOE1793" s="18"/>
      <c r="LOF1793" s="18"/>
      <c r="LOG1793" s="18"/>
      <c r="LOH1793" s="18"/>
      <c r="LOI1793" s="18"/>
      <c r="LOJ1793" s="18"/>
      <c r="LOK1793" s="18"/>
      <c r="LOL1793" s="18"/>
      <c r="LOM1793" s="18"/>
      <c r="LON1793" s="18"/>
      <c r="LOO1793" s="18"/>
      <c r="LOP1793" s="18"/>
      <c r="LOQ1793" s="18"/>
      <c r="LOR1793" s="18"/>
      <c r="LOS1793" s="18"/>
      <c r="LOT1793" s="18"/>
      <c r="LOU1793" s="18"/>
      <c r="LOV1793" s="18"/>
      <c r="LOW1793" s="18"/>
      <c r="LOX1793" s="18"/>
      <c r="LOY1793" s="18"/>
      <c r="LOZ1793" s="18"/>
      <c r="LPA1793" s="18"/>
      <c r="LPB1793" s="18"/>
      <c r="LPC1793" s="18"/>
      <c r="LPD1793" s="18"/>
      <c r="LPE1793" s="18"/>
      <c r="LPF1793" s="18"/>
      <c r="LPG1793" s="18"/>
      <c r="LPH1793" s="18"/>
      <c r="LPI1793" s="18"/>
      <c r="LPJ1793" s="18"/>
      <c r="LPK1793" s="18"/>
      <c r="LPL1793" s="18"/>
      <c r="LPM1793" s="18"/>
      <c r="LPN1793" s="18"/>
      <c r="LPO1793" s="18"/>
      <c r="LPP1793" s="18"/>
      <c r="LPQ1793" s="18"/>
      <c r="LPR1793" s="18"/>
      <c r="LPS1793" s="18"/>
      <c r="LPT1793" s="18"/>
      <c r="LPU1793" s="18"/>
      <c r="LPV1793" s="18"/>
      <c r="LPW1793" s="18"/>
      <c r="LPX1793" s="18"/>
      <c r="LPY1793" s="18"/>
      <c r="LPZ1793" s="18"/>
      <c r="LQA1793" s="18"/>
      <c r="LQB1793" s="18"/>
      <c r="LQC1793" s="18"/>
      <c r="LQD1793" s="18"/>
      <c r="LQE1793" s="18"/>
      <c r="LQF1793" s="18"/>
      <c r="LQG1793" s="18"/>
      <c r="LQH1793" s="18"/>
      <c r="LQI1793" s="18"/>
      <c r="LQJ1793" s="18"/>
      <c r="LQK1793" s="18"/>
      <c r="LQL1793" s="18"/>
      <c r="LQM1793" s="18"/>
      <c r="LQN1793" s="18"/>
      <c r="LQO1793" s="18"/>
      <c r="LQP1793" s="18"/>
      <c r="LQQ1793" s="18"/>
      <c r="LQR1793" s="18"/>
      <c r="LQS1793" s="18"/>
      <c r="LQT1793" s="18"/>
      <c r="LQU1793" s="18"/>
      <c r="LQV1793" s="18"/>
      <c r="LQW1793" s="18"/>
      <c r="LQX1793" s="18"/>
      <c r="LQY1793" s="18"/>
      <c r="LQZ1793" s="18"/>
      <c r="LRA1793" s="18"/>
      <c r="LRB1793" s="18"/>
      <c r="LRC1793" s="18"/>
      <c r="LRD1793" s="18"/>
      <c r="LRE1793" s="18"/>
      <c r="LRF1793" s="18"/>
      <c r="LRG1793" s="18"/>
      <c r="LRH1793" s="18"/>
      <c r="LRI1793" s="18"/>
      <c r="LRJ1793" s="18"/>
      <c r="LRK1793" s="18"/>
      <c r="LRL1793" s="18"/>
      <c r="LRM1793" s="18"/>
      <c r="LRN1793" s="18"/>
      <c r="LRO1793" s="18"/>
      <c r="LRP1793" s="18"/>
      <c r="LRQ1793" s="18"/>
      <c r="LRR1793" s="18"/>
      <c r="LRS1793" s="18"/>
      <c r="LRT1793" s="18"/>
      <c r="LRU1793" s="18"/>
      <c r="LRV1793" s="18"/>
      <c r="LRW1793" s="18"/>
      <c r="LRX1793" s="18"/>
      <c r="LRY1793" s="18"/>
      <c r="LRZ1793" s="18"/>
      <c r="LSA1793" s="18"/>
      <c r="LSB1793" s="18"/>
      <c r="LSC1793" s="18"/>
      <c r="LSD1793" s="18"/>
      <c r="LSE1793" s="18"/>
      <c r="LSF1793" s="18"/>
      <c r="LSG1793" s="18"/>
      <c r="LSH1793" s="18"/>
      <c r="LSI1793" s="18"/>
      <c r="LSJ1793" s="18"/>
      <c r="LSK1793" s="18"/>
      <c r="LSL1793" s="18"/>
      <c r="LSM1793" s="18"/>
      <c r="LSN1793" s="18"/>
      <c r="LSO1793" s="18"/>
      <c r="LSP1793" s="18"/>
      <c r="LSQ1793" s="18"/>
      <c r="LSR1793" s="18"/>
      <c r="LSS1793" s="18"/>
      <c r="LST1793" s="18"/>
      <c r="LSU1793" s="18"/>
      <c r="LSV1793" s="18"/>
      <c r="LSW1793" s="18"/>
      <c r="LSX1793" s="18"/>
      <c r="LSY1793" s="18"/>
      <c r="LSZ1793" s="18"/>
      <c r="LTA1793" s="18"/>
      <c r="LTB1793" s="18"/>
      <c r="LTC1793" s="18"/>
      <c r="LTD1793" s="18"/>
      <c r="LTE1793" s="18"/>
      <c r="LTF1793" s="18"/>
      <c r="LTG1793" s="18"/>
      <c r="LTH1793" s="18"/>
      <c r="LTI1793" s="18"/>
      <c r="LTJ1793" s="18"/>
      <c r="LTK1793" s="18"/>
      <c r="LTL1793" s="18"/>
      <c r="LTM1793" s="18"/>
      <c r="LTN1793" s="18"/>
      <c r="LTO1793" s="18"/>
      <c r="LTP1793" s="18"/>
      <c r="LTQ1793" s="18"/>
      <c r="LTR1793" s="18"/>
      <c r="LTS1793" s="18"/>
      <c r="LTT1793" s="18"/>
      <c r="LTU1793" s="18"/>
      <c r="LTV1793" s="18"/>
      <c r="LTW1793" s="18"/>
      <c r="LTX1793" s="18"/>
      <c r="LTY1793" s="18"/>
      <c r="LTZ1793" s="18"/>
      <c r="LUA1793" s="18"/>
      <c r="LUB1793" s="18"/>
      <c r="LUC1793" s="18"/>
      <c r="LUD1793" s="18"/>
      <c r="LUE1793" s="18"/>
      <c r="LUF1793" s="18"/>
      <c r="LUG1793" s="18"/>
      <c r="LUH1793" s="18"/>
      <c r="LUI1793" s="18"/>
      <c r="LUJ1793" s="18"/>
      <c r="LUK1793" s="18"/>
      <c r="LUL1793" s="18"/>
      <c r="LUM1793" s="18"/>
      <c r="LUN1793" s="18"/>
      <c r="LUO1793" s="18"/>
      <c r="LUP1793" s="18"/>
      <c r="LUQ1793" s="18"/>
      <c r="LUR1793" s="18"/>
      <c r="LUS1793" s="18"/>
      <c r="LUT1793" s="18"/>
      <c r="LUU1793" s="18"/>
      <c r="LUV1793" s="18"/>
      <c r="LUW1793" s="18"/>
      <c r="LUX1793" s="18"/>
      <c r="LUY1793" s="18"/>
      <c r="LUZ1793" s="18"/>
      <c r="LVA1793" s="18"/>
      <c r="LVB1793" s="18"/>
      <c r="LVC1793" s="18"/>
      <c r="LVD1793" s="18"/>
      <c r="LVE1793" s="18"/>
      <c r="LVF1793" s="18"/>
      <c r="LVG1793" s="18"/>
      <c r="LVH1793" s="18"/>
      <c r="LVI1793" s="18"/>
      <c r="LVJ1793" s="18"/>
      <c r="LVK1793" s="18"/>
      <c r="LVL1793" s="18"/>
      <c r="LVM1793" s="18"/>
      <c r="LVN1793" s="18"/>
      <c r="LVO1793" s="18"/>
      <c r="LVP1793" s="18"/>
      <c r="LVQ1793" s="18"/>
      <c r="LVR1793" s="18"/>
      <c r="LVS1793" s="18"/>
      <c r="LVT1793" s="18"/>
      <c r="LVU1793" s="18"/>
      <c r="LVV1793" s="18"/>
      <c r="LVW1793" s="18"/>
      <c r="LVX1793" s="18"/>
      <c r="LVY1793" s="18"/>
      <c r="LVZ1793" s="18"/>
      <c r="LWA1793" s="18"/>
      <c r="LWB1793" s="18"/>
      <c r="LWC1793" s="18"/>
      <c r="LWD1793" s="18"/>
      <c r="LWE1793" s="18"/>
      <c r="LWF1793" s="18"/>
      <c r="LWG1793" s="18"/>
      <c r="LWH1793" s="18"/>
      <c r="LWI1793" s="18"/>
      <c r="LWJ1793" s="18"/>
      <c r="LWK1793" s="18"/>
      <c r="LWL1793" s="18"/>
      <c r="LWM1793" s="18"/>
      <c r="LWN1793" s="18"/>
      <c r="LWO1793" s="18"/>
      <c r="LWP1793" s="18"/>
      <c r="LWQ1793" s="18"/>
      <c r="LWR1793" s="18"/>
      <c r="LWS1793" s="18"/>
      <c r="LWT1793" s="18"/>
      <c r="LWU1793" s="18"/>
      <c r="LWV1793" s="18"/>
      <c r="LWW1793" s="18"/>
      <c r="LWX1793" s="18"/>
      <c r="LWY1793" s="18"/>
      <c r="LWZ1793" s="18"/>
      <c r="LXA1793" s="18"/>
      <c r="LXB1793" s="18"/>
      <c r="LXC1793" s="18"/>
      <c r="LXD1793" s="18"/>
      <c r="LXE1793" s="18"/>
      <c r="LXF1793" s="18"/>
      <c r="LXG1793" s="18"/>
      <c r="LXH1793" s="18"/>
      <c r="LXI1793" s="18"/>
      <c r="LXJ1793" s="18"/>
      <c r="LXK1793" s="18"/>
      <c r="LXL1793" s="18"/>
      <c r="LXM1793" s="18"/>
      <c r="LXN1793" s="18"/>
      <c r="LXO1793" s="18"/>
      <c r="LXP1793" s="18"/>
      <c r="LXQ1793" s="18"/>
      <c r="LXR1793" s="18"/>
      <c r="LXS1793" s="18"/>
      <c r="LXT1793" s="18"/>
      <c r="LXU1793" s="18"/>
      <c r="LXV1793" s="18"/>
      <c r="LXW1793" s="18"/>
      <c r="LXX1793" s="18"/>
      <c r="LXY1793" s="18"/>
      <c r="LXZ1793" s="18"/>
      <c r="LYA1793" s="18"/>
      <c r="LYB1793" s="18"/>
      <c r="LYC1793" s="18"/>
      <c r="LYD1793" s="18"/>
      <c r="LYE1793" s="18"/>
      <c r="LYF1793" s="18"/>
      <c r="LYG1793" s="18"/>
      <c r="LYH1793" s="18"/>
      <c r="LYI1793" s="18"/>
      <c r="LYJ1793" s="18"/>
      <c r="LYK1793" s="18"/>
      <c r="LYL1793" s="18"/>
      <c r="LYM1793" s="18"/>
      <c r="LYN1793" s="18"/>
      <c r="LYO1793" s="18"/>
      <c r="LYP1793" s="18"/>
      <c r="LYQ1793" s="18"/>
      <c r="LYR1793" s="18"/>
      <c r="LYS1793" s="18"/>
      <c r="LYT1793" s="18"/>
      <c r="LYU1793" s="18"/>
      <c r="LYV1793" s="18"/>
      <c r="LYW1793" s="18"/>
      <c r="LYX1793" s="18"/>
      <c r="LYY1793" s="18"/>
      <c r="LYZ1793" s="18"/>
      <c r="LZA1793" s="18"/>
      <c r="LZB1793" s="18"/>
      <c r="LZC1793" s="18"/>
      <c r="LZD1793" s="18"/>
      <c r="LZE1793" s="18"/>
      <c r="LZF1793" s="18"/>
      <c r="LZG1793" s="18"/>
      <c r="LZH1793" s="18"/>
      <c r="LZI1793" s="18"/>
      <c r="LZJ1793" s="18"/>
      <c r="LZK1793" s="18"/>
      <c r="LZL1793" s="18"/>
      <c r="LZM1793" s="18"/>
      <c r="LZN1793" s="18"/>
      <c r="LZO1793" s="18"/>
      <c r="LZP1793" s="18"/>
      <c r="LZQ1793" s="18"/>
      <c r="LZR1793" s="18"/>
      <c r="LZS1793" s="18"/>
      <c r="LZT1793" s="18"/>
      <c r="LZU1793" s="18"/>
      <c r="LZV1793" s="18"/>
      <c r="LZW1793" s="18"/>
      <c r="LZX1793" s="18"/>
      <c r="LZY1793" s="18"/>
      <c r="LZZ1793" s="18"/>
      <c r="MAA1793" s="18"/>
      <c r="MAB1793" s="18"/>
      <c r="MAC1793" s="18"/>
      <c r="MAD1793" s="18"/>
      <c r="MAE1793" s="18"/>
      <c r="MAF1793" s="18"/>
      <c r="MAG1793" s="18"/>
      <c r="MAH1793" s="18"/>
      <c r="MAI1793" s="18"/>
      <c r="MAJ1793" s="18"/>
      <c r="MAK1793" s="18"/>
      <c r="MAL1793" s="18"/>
      <c r="MAM1793" s="18"/>
      <c r="MAN1793" s="18"/>
      <c r="MAO1793" s="18"/>
      <c r="MAP1793" s="18"/>
      <c r="MAQ1793" s="18"/>
      <c r="MAR1793" s="18"/>
      <c r="MAS1793" s="18"/>
      <c r="MAT1793" s="18"/>
      <c r="MAU1793" s="18"/>
      <c r="MAV1793" s="18"/>
      <c r="MAW1793" s="18"/>
      <c r="MAX1793" s="18"/>
      <c r="MAY1793" s="18"/>
      <c r="MAZ1793" s="18"/>
      <c r="MBA1793" s="18"/>
      <c r="MBB1793" s="18"/>
      <c r="MBC1793" s="18"/>
      <c r="MBD1793" s="18"/>
      <c r="MBE1793" s="18"/>
      <c r="MBF1793" s="18"/>
      <c r="MBG1793" s="18"/>
      <c r="MBH1793" s="18"/>
      <c r="MBI1793" s="18"/>
      <c r="MBJ1793" s="18"/>
      <c r="MBK1793" s="18"/>
      <c r="MBL1793" s="18"/>
      <c r="MBM1793" s="18"/>
      <c r="MBN1793" s="18"/>
      <c r="MBO1793" s="18"/>
      <c r="MBP1793" s="18"/>
      <c r="MBQ1793" s="18"/>
      <c r="MBR1793" s="18"/>
      <c r="MBS1793" s="18"/>
      <c r="MBT1793" s="18"/>
      <c r="MBU1793" s="18"/>
      <c r="MBV1793" s="18"/>
      <c r="MBW1793" s="18"/>
      <c r="MBX1793" s="18"/>
      <c r="MBY1793" s="18"/>
      <c r="MBZ1793" s="18"/>
      <c r="MCA1793" s="18"/>
      <c r="MCB1793" s="18"/>
      <c r="MCC1793" s="18"/>
      <c r="MCD1793" s="18"/>
      <c r="MCE1793" s="18"/>
      <c r="MCF1793" s="18"/>
      <c r="MCG1793" s="18"/>
      <c r="MCH1793" s="18"/>
      <c r="MCI1793" s="18"/>
      <c r="MCJ1793" s="18"/>
      <c r="MCK1793" s="18"/>
      <c r="MCL1793" s="18"/>
      <c r="MCM1793" s="18"/>
      <c r="MCN1793" s="18"/>
      <c r="MCO1793" s="18"/>
      <c r="MCP1793" s="18"/>
      <c r="MCQ1793" s="18"/>
      <c r="MCR1793" s="18"/>
      <c r="MCS1793" s="18"/>
      <c r="MCT1793" s="18"/>
      <c r="MCU1793" s="18"/>
      <c r="MCV1793" s="18"/>
      <c r="MCW1793" s="18"/>
      <c r="MCX1793" s="18"/>
      <c r="MCY1793" s="18"/>
      <c r="MCZ1793" s="18"/>
      <c r="MDA1793" s="18"/>
      <c r="MDB1793" s="18"/>
      <c r="MDC1793" s="18"/>
      <c r="MDD1793" s="18"/>
      <c r="MDE1793" s="18"/>
      <c r="MDF1793" s="18"/>
      <c r="MDG1793" s="18"/>
      <c r="MDH1793" s="18"/>
      <c r="MDI1793" s="18"/>
      <c r="MDJ1793" s="18"/>
      <c r="MDK1793" s="18"/>
      <c r="MDL1793" s="18"/>
      <c r="MDM1793" s="18"/>
      <c r="MDN1793" s="18"/>
      <c r="MDO1793" s="18"/>
      <c r="MDP1793" s="18"/>
      <c r="MDQ1793" s="18"/>
      <c r="MDR1793" s="18"/>
      <c r="MDS1793" s="18"/>
      <c r="MDT1793" s="18"/>
      <c r="MDU1793" s="18"/>
      <c r="MDV1793" s="18"/>
      <c r="MDW1793" s="18"/>
      <c r="MDX1793" s="18"/>
      <c r="MDY1793" s="18"/>
      <c r="MDZ1793" s="18"/>
      <c r="MEA1793" s="18"/>
      <c r="MEB1793" s="18"/>
      <c r="MEC1793" s="18"/>
      <c r="MED1793" s="18"/>
      <c r="MEE1793" s="18"/>
      <c r="MEF1793" s="18"/>
      <c r="MEG1793" s="18"/>
      <c r="MEH1793" s="18"/>
      <c r="MEI1793" s="18"/>
      <c r="MEJ1793" s="18"/>
      <c r="MEK1793" s="18"/>
      <c r="MEL1793" s="18"/>
      <c r="MEM1793" s="18"/>
      <c r="MEN1793" s="18"/>
      <c r="MEO1793" s="18"/>
      <c r="MEP1793" s="18"/>
      <c r="MEQ1793" s="18"/>
      <c r="MER1793" s="18"/>
      <c r="MES1793" s="18"/>
      <c r="MET1793" s="18"/>
      <c r="MEU1793" s="18"/>
      <c r="MEV1793" s="18"/>
      <c r="MEW1793" s="18"/>
      <c r="MEX1793" s="18"/>
      <c r="MEY1793" s="18"/>
      <c r="MEZ1793" s="18"/>
      <c r="MFA1793" s="18"/>
      <c r="MFB1793" s="18"/>
      <c r="MFC1793" s="18"/>
      <c r="MFD1793" s="18"/>
      <c r="MFE1793" s="18"/>
      <c r="MFF1793" s="18"/>
      <c r="MFG1793" s="18"/>
      <c r="MFH1793" s="18"/>
      <c r="MFI1793" s="18"/>
      <c r="MFJ1793" s="18"/>
      <c r="MFK1793" s="18"/>
      <c r="MFL1793" s="18"/>
      <c r="MFM1793" s="18"/>
      <c r="MFN1793" s="18"/>
      <c r="MFO1793" s="18"/>
      <c r="MFP1793" s="18"/>
      <c r="MFQ1793" s="18"/>
      <c r="MFR1793" s="18"/>
      <c r="MFS1793" s="18"/>
      <c r="MFT1793" s="18"/>
      <c r="MFU1793" s="18"/>
      <c r="MFV1793" s="18"/>
      <c r="MFW1793" s="18"/>
      <c r="MFX1793" s="18"/>
      <c r="MFY1793" s="18"/>
      <c r="MFZ1793" s="18"/>
      <c r="MGA1793" s="18"/>
      <c r="MGB1793" s="18"/>
      <c r="MGC1793" s="18"/>
      <c r="MGD1793" s="18"/>
      <c r="MGE1793" s="18"/>
      <c r="MGF1793" s="18"/>
      <c r="MGG1793" s="18"/>
      <c r="MGH1793" s="18"/>
      <c r="MGI1793" s="18"/>
      <c r="MGJ1793" s="18"/>
      <c r="MGK1793" s="18"/>
      <c r="MGL1793" s="18"/>
      <c r="MGM1793" s="18"/>
      <c r="MGN1793" s="18"/>
      <c r="MGO1793" s="18"/>
      <c r="MGP1793" s="18"/>
      <c r="MGQ1793" s="18"/>
      <c r="MGR1793" s="18"/>
      <c r="MGS1793" s="18"/>
      <c r="MGT1793" s="18"/>
      <c r="MGU1793" s="18"/>
      <c r="MGV1793" s="18"/>
      <c r="MGW1793" s="18"/>
      <c r="MGX1793" s="18"/>
      <c r="MGY1793" s="18"/>
      <c r="MGZ1793" s="18"/>
      <c r="MHA1793" s="18"/>
      <c r="MHB1793" s="18"/>
      <c r="MHC1793" s="18"/>
      <c r="MHD1793" s="18"/>
      <c r="MHE1793" s="18"/>
      <c r="MHF1793" s="18"/>
      <c r="MHG1793" s="18"/>
      <c r="MHH1793" s="18"/>
      <c r="MHI1793" s="18"/>
      <c r="MHJ1793" s="18"/>
      <c r="MHK1793" s="18"/>
      <c r="MHL1793" s="18"/>
      <c r="MHM1793" s="18"/>
      <c r="MHN1793" s="18"/>
      <c r="MHO1793" s="18"/>
      <c r="MHP1793" s="18"/>
      <c r="MHQ1793" s="18"/>
      <c r="MHR1793" s="18"/>
      <c r="MHS1793" s="18"/>
      <c r="MHT1793" s="18"/>
      <c r="MHU1793" s="18"/>
      <c r="MHV1793" s="18"/>
      <c r="MHW1793" s="18"/>
      <c r="MHX1793" s="18"/>
      <c r="MHY1793" s="18"/>
      <c r="MHZ1793" s="18"/>
      <c r="MIA1793" s="18"/>
      <c r="MIB1793" s="18"/>
      <c r="MIC1793" s="18"/>
      <c r="MID1793" s="18"/>
      <c r="MIE1793" s="18"/>
      <c r="MIF1793" s="18"/>
      <c r="MIG1793" s="18"/>
      <c r="MIH1793" s="18"/>
      <c r="MII1793" s="18"/>
      <c r="MIJ1793" s="18"/>
      <c r="MIK1793" s="18"/>
      <c r="MIL1793" s="18"/>
      <c r="MIM1793" s="18"/>
      <c r="MIN1793" s="18"/>
      <c r="MIO1793" s="18"/>
      <c r="MIP1793" s="18"/>
      <c r="MIQ1793" s="18"/>
      <c r="MIR1793" s="18"/>
      <c r="MIS1793" s="18"/>
      <c r="MIT1793" s="18"/>
      <c r="MIU1793" s="18"/>
      <c r="MIV1793" s="18"/>
      <c r="MIW1793" s="18"/>
      <c r="MIX1793" s="18"/>
      <c r="MIY1793" s="18"/>
      <c r="MIZ1793" s="18"/>
      <c r="MJA1793" s="18"/>
      <c r="MJB1793" s="18"/>
      <c r="MJC1793" s="18"/>
      <c r="MJD1793" s="18"/>
      <c r="MJE1793" s="18"/>
      <c r="MJF1793" s="18"/>
      <c r="MJG1793" s="18"/>
      <c r="MJH1793" s="18"/>
      <c r="MJI1793" s="18"/>
      <c r="MJJ1793" s="18"/>
      <c r="MJK1793" s="18"/>
      <c r="MJL1793" s="18"/>
      <c r="MJM1793" s="18"/>
      <c r="MJN1793" s="18"/>
      <c r="MJO1793" s="18"/>
      <c r="MJP1793" s="18"/>
      <c r="MJQ1793" s="18"/>
      <c r="MJR1793" s="18"/>
      <c r="MJS1793" s="18"/>
      <c r="MJT1793" s="18"/>
      <c r="MJU1793" s="18"/>
      <c r="MJV1793" s="18"/>
      <c r="MJW1793" s="18"/>
      <c r="MJX1793" s="18"/>
      <c r="MJY1793" s="18"/>
      <c r="MJZ1793" s="18"/>
      <c r="MKA1793" s="18"/>
      <c r="MKB1793" s="18"/>
      <c r="MKC1793" s="18"/>
      <c r="MKD1793" s="18"/>
      <c r="MKE1793" s="18"/>
      <c r="MKF1793" s="18"/>
      <c r="MKG1793" s="18"/>
      <c r="MKH1793" s="18"/>
      <c r="MKI1793" s="18"/>
      <c r="MKJ1793" s="18"/>
      <c r="MKK1793" s="18"/>
      <c r="MKL1793" s="18"/>
      <c r="MKM1793" s="18"/>
      <c r="MKN1793" s="18"/>
      <c r="MKO1793" s="18"/>
      <c r="MKP1793" s="18"/>
      <c r="MKQ1793" s="18"/>
      <c r="MKR1793" s="18"/>
      <c r="MKS1793" s="18"/>
      <c r="MKT1793" s="18"/>
      <c r="MKU1793" s="18"/>
      <c r="MKV1793" s="18"/>
      <c r="MKW1793" s="18"/>
      <c r="MKX1793" s="18"/>
      <c r="MKY1793" s="18"/>
      <c r="MKZ1793" s="18"/>
      <c r="MLA1793" s="18"/>
      <c r="MLB1793" s="18"/>
      <c r="MLC1793" s="18"/>
      <c r="MLD1793" s="18"/>
      <c r="MLE1793" s="18"/>
      <c r="MLF1793" s="18"/>
      <c r="MLG1793" s="18"/>
      <c r="MLH1793" s="18"/>
      <c r="MLI1793" s="18"/>
      <c r="MLJ1793" s="18"/>
      <c r="MLK1793" s="18"/>
      <c r="MLL1793" s="18"/>
      <c r="MLM1793" s="18"/>
      <c r="MLN1793" s="18"/>
      <c r="MLO1793" s="18"/>
      <c r="MLP1793" s="18"/>
      <c r="MLQ1793" s="18"/>
      <c r="MLR1793" s="18"/>
      <c r="MLS1793" s="18"/>
      <c r="MLT1793" s="18"/>
      <c r="MLU1793" s="18"/>
      <c r="MLV1793" s="18"/>
      <c r="MLW1793" s="18"/>
      <c r="MLX1793" s="18"/>
      <c r="MLY1793" s="18"/>
      <c r="MLZ1793" s="18"/>
      <c r="MMA1793" s="18"/>
      <c r="MMB1793" s="18"/>
      <c r="MMC1793" s="18"/>
      <c r="MMD1793" s="18"/>
      <c r="MME1793" s="18"/>
      <c r="MMF1793" s="18"/>
      <c r="MMG1793" s="18"/>
      <c r="MMH1793" s="18"/>
      <c r="MMI1793" s="18"/>
      <c r="MMJ1793" s="18"/>
      <c r="MMK1793" s="18"/>
      <c r="MML1793" s="18"/>
      <c r="MMM1793" s="18"/>
      <c r="MMN1793" s="18"/>
      <c r="MMO1793" s="18"/>
      <c r="MMP1793" s="18"/>
      <c r="MMQ1793" s="18"/>
      <c r="MMR1793" s="18"/>
      <c r="MMS1793" s="18"/>
      <c r="MMT1793" s="18"/>
      <c r="MMU1793" s="18"/>
      <c r="MMV1793" s="18"/>
      <c r="MMW1793" s="18"/>
      <c r="MMX1793" s="18"/>
      <c r="MMY1793" s="18"/>
      <c r="MMZ1793" s="18"/>
      <c r="MNA1793" s="18"/>
      <c r="MNB1793" s="18"/>
      <c r="MNC1793" s="18"/>
      <c r="MND1793" s="18"/>
      <c r="MNE1793" s="18"/>
      <c r="MNF1793" s="18"/>
      <c r="MNG1793" s="18"/>
      <c r="MNH1793" s="18"/>
      <c r="MNI1793" s="18"/>
      <c r="MNJ1793" s="18"/>
      <c r="MNK1793" s="18"/>
      <c r="MNL1793" s="18"/>
      <c r="MNM1793" s="18"/>
      <c r="MNN1793" s="18"/>
      <c r="MNO1793" s="18"/>
      <c r="MNP1793" s="18"/>
      <c r="MNQ1793" s="18"/>
      <c r="MNR1793" s="18"/>
      <c r="MNS1793" s="18"/>
      <c r="MNT1793" s="18"/>
      <c r="MNU1793" s="18"/>
      <c r="MNV1793" s="18"/>
      <c r="MNW1793" s="18"/>
      <c r="MNX1793" s="18"/>
      <c r="MNY1793" s="18"/>
      <c r="MNZ1793" s="18"/>
      <c r="MOA1793" s="18"/>
      <c r="MOB1793" s="18"/>
      <c r="MOC1793" s="18"/>
      <c r="MOD1793" s="18"/>
      <c r="MOE1793" s="18"/>
      <c r="MOF1793" s="18"/>
      <c r="MOG1793" s="18"/>
      <c r="MOH1793" s="18"/>
      <c r="MOI1793" s="18"/>
      <c r="MOJ1793" s="18"/>
      <c r="MOK1793" s="18"/>
      <c r="MOL1793" s="18"/>
      <c r="MOM1793" s="18"/>
      <c r="MON1793" s="18"/>
      <c r="MOO1793" s="18"/>
      <c r="MOP1793" s="18"/>
      <c r="MOQ1793" s="18"/>
      <c r="MOR1793" s="18"/>
      <c r="MOS1793" s="18"/>
      <c r="MOT1793" s="18"/>
      <c r="MOU1793" s="18"/>
      <c r="MOV1793" s="18"/>
      <c r="MOW1793" s="18"/>
      <c r="MOX1793" s="18"/>
      <c r="MOY1793" s="18"/>
      <c r="MOZ1793" s="18"/>
      <c r="MPA1793" s="18"/>
      <c r="MPB1793" s="18"/>
      <c r="MPC1793" s="18"/>
      <c r="MPD1793" s="18"/>
      <c r="MPE1793" s="18"/>
      <c r="MPF1793" s="18"/>
      <c r="MPG1793" s="18"/>
      <c r="MPH1793" s="18"/>
      <c r="MPI1793" s="18"/>
      <c r="MPJ1793" s="18"/>
      <c r="MPK1793" s="18"/>
      <c r="MPL1793" s="18"/>
      <c r="MPM1793" s="18"/>
      <c r="MPN1793" s="18"/>
      <c r="MPO1793" s="18"/>
      <c r="MPP1793" s="18"/>
      <c r="MPQ1793" s="18"/>
      <c r="MPR1793" s="18"/>
      <c r="MPS1793" s="18"/>
      <c r="MPT1793" s="18"/>
      <c r="MPU1793" s="18"/>
      <c r="MPV1793" s="18"/>
      <c r="MPW1793" s="18"/>
      <c r="MPX1793" s="18"/>
      <c r="MPY1793" s="18"/>
      <c r="MPZ1793" s="18"/>
      <c r="MQA1793" s="18"/>
      <c r="MQB1793" s="18"/>
      <c r="MQC1793" s="18"/>
      <c r="MQD1793" s="18"/>
      <c r="MQE1793" s="18"/>
      <c r="MQF1793" s="18"/>
      <c r="MQG1793" s="18"/>
      <c r="MQH1793" s="18"/>
      <c r="MQI1793" s="18"/>
      <c r="MQJ1793" s="18"/>
      <c r="MQK1793" s="18"/>
      <c r="MQL1793" s="18"/>
      <c r="MQM1793" s="18"/>
      <c r="MQN1793" s="18"/>
      <c r="MQO1793" s="18"/>
      <c r="MQP1793" s="18"/>
      <c r="MQQ1793" s="18"/>
      <c r="MQR1793" s="18"/>
      <c r="MQS1793" s="18"/>
      <c r="MQT1793" s="18"/>
      <c r="MQU1793" s="18"/>
      <c r="MQV1793" s="18"/>
      <c r="MQW1793" s="18"/>
      <c r="MQX1793" s="18"/>
      <c r="MQY1793" s="18"/>
      <c r="MQZ1793" s="18"/>
      <c r="MRA1793" s="18"/>
      <c r="MRB1793" s="18"/>
      <c r="MRC1793" s="18"/>
      <c r="MRD1793" s="18"/>
      <c r="MRE1793" s="18"/>
      <c r="MRF1793" s="18"/>
      <c r="MRG1793" s="18"/>
      <c r="MRH1793" s="18"/>
      <c r="MRI1793" s="18"/>
      <c r="MRJ1793" s="18"/>
      <c r="MRK1793" s="18"/>
      <c r="MRL1793" s="18"/>
      <c r="MRM1793" s="18"/>
      <c r="MRN1793" s="18"/>
      <c r="MRO1793" s="18"/>
      <c r="MRP1793" s="18"/>
      <c r="MRQ1793" s="18"/>
      <c r="MRR1793" s="18"/>
      <c r="MRS1793" s="18"/>
      <c r="MRT1793" s="18"/>
      <c r="MRU1793" s="18"/>
      <c r="MRV1793" s="18"/>
      <c r="MRW1793" s="18"/>
      <c r="MRX1793" s="18"/>
      <c r="MRY1793" s="18"/>
      <c r="MRZ1793" s="18"/>
      <c r="MSA1793" s="18"/>
      <c r="MSB1793" s="18"/>
      <c r="MSC1793" s="18"/>
      <c r="MSD1793" s="18"/>
      <c r="MSE1793" s="18"/>
      <c r="MSF1793" s="18"/>
      <c r="MSG1793" s="18"/>
      <c r="MSH1793" s="18"/>
      <c r="MSI1793" s="18"/>
      <c r="MSJ1793" s="18"/>
      <c r="MSK1793" s="18"/>
      <c r="MSL1793" s="18"/>
      <c r="MSM1793" s="18"/>
      <c r="MSN1793" s="18"/>
      <c r="MSO1793" s="18"/>
      <c r="MSP1793" s="18"/>
      <c r="MSQ1793" s="18"/>
      <c r="MSR1793" s="18"/>
      <c r="MSS1793" s="18"/>
      <c r="MST1793" s="18"/>
      <c r="MSU1793" s="18"/>
      <c r="MSV1793" s="18"/>
      <c r="MSW1793" s="18"/>
      <c r="MSX1793" s="18"/>
      <c r="MSY1793" s="18"/>
      <c r="MSZ1793" s="18"/>
      <c r="MTA1793" s="18"/>
      <c r="MTB1793" s="18"/>
      <c r="MTC1793" s="18"/>
      <c r="MTD1793" s="18"/>
      <c r="MTE1793" s="18"/>
      <c r="MTF1793" s="18"/>
      <c r="MTG1793" s="18"/>
      <c r="MTH1793" s="18"/>
      <c r="MTI1793" s="18"/>
      <c r="MTJ1793" s="18"/>
      <c r="MTK1793" s="18"/>
      <c r="MTL1793" s="18"/>
      <c r="MTM1793" s="18"/>
      <c r="MTN1793" s="18"/>
      <c r="MTO1793" s="18"/>
      <c r="MTP1793" s="18"/>
      <c r="MTQ1793" s="18"/>
      <c r="MTR1793" s="18"/>
      <c r="MTS1793" s="18"/>
      <c r="MTT1793" s="18"/>
      <c r="MTU1793" s="18"/>
      <c r="MTV1793" s="18"/>
      <c r="MTW1793" s="18"/>
      <c r="MTX1793" s="18"/>
      <c r="MTY1793" s="18"/>
      <c r="MTZ1793" s="18"/>
      <c r="MUA1793" s="18"/>
      <c r="MUB1793" s="18"/>
      <c r="MUC1793" s="18"/>
      <c r="MUD1793" s="18"/>
      <c r="MUE1793" s="18"/>
      <c r="MUF1793" s="18"/>
      <c r="MUG1793" s="18"/>
      <c r="MUH1793" s="18"/>
      <c r="MUI1793" s="18"/>
      <c r="MUJ1793" s="18"/>
      <c r="MUK1793" s="18"/>
      <c r="MUL1793" s="18"/>
      <c r="MUM1793" s="18"/>
      <c r="MUN1793" s="18"/>
      <c r="MUO1793" s="18"/>
      <c r="MUP1793" s="18"/>
      <c r="MUQ1793" s="18"/>
      <c r="MUR1793" s="18"/>
      <c r="MUS1793" s="18"/>
      <c r="MUT1793" s="18"/>
      <c r="MUU1793" s="18"/>
      <c r="MUV1793" s="18"/>
      <c r="MUW1793" s="18"/>
      <c r="MUX1793" s="18"/>
      <c r="MUY1793" s="18"/>
      <c r="MUZ1793" s="18"/>
      <c r="MVA1793" s="18"/>
      <c r="MVB1793" s="18"/>
      <c r="MVC1793" s="18"/>
      <c r="MVD1793" s="18"/>
      <c r="MVE1793" s="18"/>
      <c r="MVF1793" s="18"/>
      <c r="MVG1793" s="18"/>
      <c r="MVH1793" s="18"/>
      <c r="MVI1793" s="18"/>
      <c r="MVJ1793" s="18"/>
      <c r="MVK1793" s="18"/>
      <c r="MVL1793" s="18"/>
      <c r="MVM1793" s="18"/>
      <c r="MVN1793" s="18"/>
      <c r="MVO1793" s="18"/>
      <c r="MVP1793" s="18"/>
      <c r="MVQ1793" s="18"/>
      <c r="MVR1793" s="18"/>
      <c r="MVS1793" s="18"/>
      <c r="MVT1793" s="18"/>
      <c r="MVU1793" s="18"/>
      <c r="MVV1793" s="18"/>
      <c r="MVW1793" s="18"/>
      <c r="MVX1793" s="18"/>
      <c r="MVY1793" s="18"/>
      <c r="MVZ1793" s="18"/>
      <c r="MWA1793" s="18"/>
      <c r="MWB1793" s="18"/>
      <c r="MWC1793" s="18"/>
      <c r="MWD1793" s="18"/>
      <c r="MWE1793" s="18"/>
      <c r="MWF1793" s="18"/>
      <c r="MWG1793" s="18"/>
      <c r="MWH1793" s="18"/>
      <c r="MWI1793" s="18"/>
      <c r="MWJ1793" s="18"/>
      <c r="MWK1793" s="18"/>
      <c r="MWL1793" s="18"/>
      <c r="MWM1793" s="18"/>
      <c r="MWN1793" s="18"/>
      <c r="MWO1793" s="18"/>
      <c r="MWP1793" s="18"/>
      <c r="MWQ1793" s="18"/>
      <c r="MWR1793" s="18"/>
      <c r="MWS1793" s="18"/>
      <c r="MWT1793" s="18"/>
      <c r="MWU1793" s="18"/>
      <c r="MWV1793" s="18"/>
      <c r="MWW1793" s="18"/>
      <c r="MWX1793" s="18"/>
      <c r="MWY1793" s="18"/>
      <c r="MWZ1793" s="18"/>
      <c r="MXA1793" s="18"/>
      <c r="MXB1793" s="18"/>
      <c r="MXC1793" s="18"/>
      <c r="MXD1793" s="18"/>
      <c r="MXE1793" s="18"/>
      <c r="MXF1793" s="18"/>
      <c r="MXG1793" s="18"/>
      <c r="MXH1793" s="18"/>
      <c r="MXI1793" s="18"/>
      <c r="MXJ1793" s="18"/>
      <c r="MXK1793" s="18"/>
      <c r="MXL1793" s="18"/>
      <c r="MXM1793" s="18"/>
      <c r="MXN1793" s="18"/>
      <c r="MXO1793" s="18"/>
      <c r="MXP1793" s="18"/>
      <c r="MXQ1793" s="18"/>
      <c r="MXR1793" s="18"/>
      <c r="MXS1793" s="18"/>
      <c r="MXT1793" s="18"/>
      <c r="MXU1793" s="18"/>
      <c r="MXV1793" s="18"/>
      <c r="MXW1793" s="18"/>
      <c r="MXX1793" s="18"/>
      <c r="MXY1793" s="18"/>
      <c r="MXZ1793" s="18"/>
      <c r="MYA1793" s="18"/>
      <c r="MYB1793" s="18"/>
      <c r="MYC1793" s="18"/>
      <c r="MYD1793" s="18"/>
      <c r="MYE1793" s="18"/>
      <c r="MYF1793" s="18"/>
      <c r="MYG1793" s="18"/>
      <c r="MYH1793" s="18"/>
      <c r="MYI1793" s="18"/>
      <c r="MYJ1793" s="18"/>
      <c r="MYK1793" s="18"/>
      <c r="MYL1793" s="18"/>
      <c r="MYM1793" s="18"/>
      <c r="MYN1793" s="18"/>
      <c r="MYO1793" s="18"/>
      <c r="MYP1793" s="18"/>
      <c r="MYQ1793" s="18"/>
      <c r="MYR1793" s="18"/>
      <c r="MYS1793" s="18"/>
      <c r="MYT1793" s="18"/>
      <c r="MYU1793" s="18"/>
      <c r="MYV1793" s="18"/>
      <c r="MYW1793" s="18"/>
      <c r="MYX1793" s="18"/>
      <c r="MYY1793" s="18"/>
      <c r="MYZ1793" s="18"/>
      <c r="MZA1793" s="18"/>
      <c r="MZB1793" s="18"/>
      <c r="MZC1793" s="18"/>
      <c r="MZD1793" s="18"/>
      <c r="MZE1793" s="18"/>
      <c r="MZF1793" s="18"/>
      <c r="MZG1793" s="18"/>
      <c r="MZH1793" s="18"/>
      <c r="MZI1793" s="18"/>
      <c r="MZJ1793" s="18"/>
      <c r="MZK1793" s="18"/>
      <c r="MZL1793" s="18"/>
      <c r="MZM1793" s="18"/>
      <c r="MZN1793" s="18"/>
      <c r="MZO1793" s="18"/>
      <c r="MZP1793" s="18"/>
      <c r="MZQ1793" s="18"/>
      <c r="MZR1793" s="18"/>
      <c r="MZS1793" s="18"/>
      <c r="MZT1793" s="18"/>
      <c r="MZU1793" s="18"/>
      <c r="MZV1793" s="18"/>
      <c r="MZW1793" s="18"/>
      <c r="MZX1793" s="18"/>
      <c r="MZY1793" s="18"/>
      <c r="MZZ1793" s="18"/>
      <c r="NAA1793" s="18"/>
      <c r="NAB1793" s="18"/>
      <c r="NAC1793" s="18"/>
      <c r="NAD1793" s="18"/>
      <c r="NAE1793" s="18"/>
      <c r="NAF1793" s="18"/>
      <c r="NAG1793" s="18"/>
      <c r="NAH1793" s="18"/>
      <c r="NAI1793" s="18"/>
      <c r="NAJ1793" s="18"/>
      <c r="NAK1793" s="18"/>
      <c r="NAL1793" s="18"/>
      <c r="NAM1793" s="18"/>
      <c r="NAN1793" s="18"/>
      <c r="NAO1793" s="18"/>
      <c r="NAP1793" s="18"/>
      <c r="NAQ1793" s="18"/>
      <c r="NAR1793" s="18"/>
      <c r="NAS1793" s="18"/>
      <c r="NAT1793" s="18"/>
      <c r="NAU1793" s="18"/>
      <c r="NAV1793" s="18"/>
      <c r="NAW1793" s="18"/>
      <c r="NAX1793" s="18"/>
      <c r="NAY1793" s="18"/>
      <c r="NAZ1793" s="18"/>
      <c r="NBA1793" s="18"/>
      <c r="NBB1793" s="18"/>
      <c r="NBC1793" s="18"/>
      <c r="NBD1793" s="18"/>
      <c r="NBE1793" s="18"/>
      <c r="NBF1793" s="18"/>
      <c r="NBG1793" s="18"/>
      <c r="NBH1793" s="18"/>
      <c r="NBI1793" s="18"/>
      <c r="NBJ1793" s="18"/>
      <c r="NBK1793" s="18"/>
      <c r="NBL1793" s="18"/>
      <c r="NBM1793" s="18"/>
      <c r="NBN1793" s="18"/>
      <c r="NBO1793" s="18"/>
      <c r="NBP1793" s="18"/>
      <c r="NBQ1793" s="18"/>
      <c r="NBR1793" s="18"/>
      <c r="NBS1793" s="18"/>
      <c r="NBT1793" s="18"/>
      <c r="NBU1793" s="18"/>
      <c r="NBV1793" s="18"/>
      <c r="NBW1793" s="18"/>
      <c r="NBX1793" s="18"/>
      <c r="NBY1793" s="18"/>
      <c r="NBZ1793" s="18"/>
      <c r="NCA1793" s="18"/>
      <c r="NCB1793" s="18"/>
      <c r="NCC1793" s="18"/>
      <c r="NCD1793" s="18"/>
      <c r="NCE1793" s="18"/>
      <c r="NCF1793" s="18"/>
      <c r="NCG1793" s="18"/>
      <c r="NCH1793" s="18"/>
      <c r="NCI1793" s="18"/>
      <c r="NCJ1793" s="18"/>
      <c r="NCK1793" s="18"/>
      <c r="NCL1793" s="18"/>
      <c r="NCM1793" s="18"/>
      <c r="NCN1793" s="18"/>
      <c r="NCO1793" s="18"/>
      <c r="NCP1793" s="18"/>
      <c r="NCQ1793" s="18"/>
      <c r="NCR1793" s="18"/>
      <c r="NCS1793" s="18"/>
      <c r="NCT1793" s="18"/>
      <c r="NCU1793" s="18"/>
      <c r="NCV1793" s="18"/>
      <c r="NCW1793" s="18"/>
      <c r="NCX1793" s="18"/>
      <c r="NCY1793" s="18"/>
      <c r="NCZ1793" s="18"/>
      <c r="NDA1793" s="18"/>
      <c r="NDB1793" s="18"/>
      <c r="NDC1793" s="18"/>
      <c r="NDD1793" s="18"/>
      <c r="NDE1793" s="18"/>
      <c r="NDF1793" s="18"/>
      <c r="NDG1793" s="18"/>
      <c r="NDH1793" s="18"/>
      <c r="NDI1793" s="18"/>
      <c r="NDJ1793" s="18"/>
      <c r="NDK1793" s="18"/>
      <c r="NDL1793" s="18"/>
      <c r="NDM1793" s="18"/>
      <c r="NDN1793" s="18"/>
      <c r="NDO1793" s="18"/>
      <c r="NDP1793" s="18"/>
      <c r="NDQ1793" s="18"/>
      <c r="NDR1793" s="18"/>
      <c r="NDS1793" s="18"/>
      <c r="NDT1793" s="18"/>
      <c r="NDU1793" s="18"/>
      <c r="NDV1793" s="18"/>
      <c r="NDW1793" s="18"/>
      <c r="NDX1793" s="18"/>
      <c r="NDY1793" s="18"/>
      <c r="NDZ1793" s="18"/>
      <c r="NEA1793" s="18"/>
      <c r="NEB1793" s="18"/>
      <c r="NEC1793" s="18"/>
      <c r="NED1793" s="18"/>
      <c r="NEE1793" s="18"/>
      <c r="NEF1793" s="18"/>
      <c r="NEG1793" s="18"/>
      <c r="NEH1793" s="18"/>
      <c r="NEI1793" s="18"/>
      <c r="NEJ1793" s="18"/>
      <c r="NEK1793" s="18"/>
      <c r="NEL1793" s="18"/>
      <c r="NEM1793" s="18"/>
      <c r="NEN1793" s="18"/>
      <c r="NEO1793" s="18"/>
      <c r="NEP1793" s="18"/>
      <c r="NEQ1793" s="18"/>
      <c r="NER1793" s="18"/>
      <c r="NES1793" s="18"/>
      <c r="NET1793" s="18"/>
      <c r="NEU1793" s="18"/>
      <c r="NEV1793" s="18"/>
      <c r="NEW1793" s="18"/>
      <c r="NEX1793" s="18"/>
      <c r="NEY1793" s="18"/>
      <c r="NEZ1793" s="18"/>
      <c r="NFA1793" s="18"/>
      <c r="NFB1793" s="18"/>
      <c r="NFC1793" s="18"/>
      <c r="NFD1793" s="18"/>
      <c r="NFE1793" s="18"/>
      <c r="NFF1793" s="18"/>
      <c r="NFG1793" s="18"/>
      <c r="NFH1793" s="18"/>
      <c r="NFI1793" s="18"/>
      <c r="NFJ1793" s="18"/>
      <c r="NFK1793" s="18"/>
      <c r="NFL1793" s="18"/>
      <c r="NFM1793" s="18"/>
      <c r="NFN1793" s="18"/>
      <c r="NFO1793" s="18"/>
      <c r="NFP1793" s="18"/>
      <c r="NFQ1793" s="18"/>
      <c r="NFR1793" s="18"/>
      <c r="NFS1793" s="18"/>
      <c r="NFT1793" s="18"/>
      <c r="NFU1793" s="18"/>
      <c r="NFV1793" s="18"/>
      <c r="NFW1793" s="18"/>
      <c r="NFX1793" s="18"/>
      <c r="NFY1793" s="18"/>
      <c r="NFZ1793" s="18"/>
      <c r="NGA1793" s="18"/>
      <c r="NGB1793" s="18"/>
      <c r="NGC1793" s="18"/>
      <c r="NGD1793" s="18"/>
      <c r="NGE1793" s="18"/>
      <c r="NGF1793" s="18"/>
      <c r="NGG1793" s="18"/>
      <c r="NGH1793" s="18"/>
      <c r="NGI1793" s="18"/>
      <c r="NGJ1793" s="18"/>
      <c r="NGK1793" s="18"/>
      <c r="NGL1793" s="18"/>
      <c r="NGM1793" s="18"/>
      <c r="NGN1793" s="18"/>
      <c r="NGO1793" s="18"/>
      <c r="NGP1793" s="18"/>
      <c r="NGQ1793" s="18"/>
      <c r="NGR1793" s="18"/>
      <c r="NGS1793" s="18"/>
      <c r="NGT1793" s="18"/>
      <c r="NGU1793" s="18"/>
      <c r="NGV1793" s="18"/>
      <c r="NGW1793" s="18"/>
      <c r="NGX1793" s="18"/>
      <c r="NGY1793" s="18"/>
      <c r="NGZ1793" s="18"/>
      <c r="NHA1793" s="18"/>
      <c r="NHB1793" s="18"/>
      <c r="NHC1793" s="18"/>
      <c r="NHD1793" s="18"/>
      <c r="NHE1793" s="18"/>
      <c r="NHF1793" s="18"/>
      <c r="NHG1793" s="18"/>
      <c r="NHH1793" s="18"/>
      <c r="NHI1793" s="18"/>
      <c r="NHJ1793" s="18"/>
      <c r="NHK1793" s="18"/>
      <c r="NHL1793" s="18"/>
      <c r="NHM1793" s="18"/>
      <c r="NHN1793" s="18"/>
      <c r="NHO1793" s="18"/>
      <c r="NHP1793" s="18"/>
      <c r="NHQ1793" s="18"/>
      <c r="NHR1793" s="18"/>
      <c r="NHS1793" s="18"/>
      <c r="NHT1793" s="18"/>
      <c r="NHU1793" s="18"/>
      <c r="NHV1793" s="18"/>
      <c r="NHW1793" s="18"/>
      <c r="NHX1793" s="18"/>
      <c r="NHY1793" s="18"/>
      <c r="NHZ1793" s="18"/>
      <c r="NIA1793" s="18"/>
      <c r="NIB1793" s="18"/>
      <c r="NIC1793" s="18"/>
      <c r="NID1793" s="18"/>
      <c r="NIE1793" s="18"/>
      <c r="NIF1793" s="18"/>
      <c r="NIG1793" s="18"/>
      <c r="NIH1793" s="18"/>
      <c r="NII1793" s="18"/>
      <c r="NIJ1793" s="18"/>
      <c r="NIK1793" s="18"/>
      <c r="NIL1793" s="18"/>
      <c r="NIM1793" s="18"/>
      <c r="NIN1793" s="18"/>
      <c r="NIO1793" s="18"/>
      <c r="NIP1793" s="18"/>
      <c r="NIQ1793" s="18"/>
      <c r="NIR1793" s="18"/>
      <c r="NIS1793" s="18"/>
      <c r="NIT1793" s="18"/>
      <c r="NIU1793" s="18"/>
      <c r="NIV1793" s="18"/>
      <c r="NIW1793" s="18"/>
      <c r="NIX1793" s="18"/>
      <c r="NIY1793" s="18"/>
      <c r="NIZ1793" s="18"/>
      <c r="NJA1793" s="18"/>
      <c r="NJB1793" s="18"/>
      <c r="NJC1793" s="18"/>
      <c r="NJD1793" s="18"/>
      <c r="NJE1793" s="18"/>
      <c r="NJF1793" s="18"/>
      <c r="NJG1793" s="18"/>
      <c r="NJH1793" s="18"/>
      <c r="NJI1793" s="18"/>
      <c r="NJJ1793" s="18"/>
      <c r="NJK1793" s="18"/>
      <c r="NJL1793" s="18"/>
      <c r="NJM1793" s="18"/>
      <c r="NJN1793" s="18"/>
      <c r="NJO1793" s="18"/>
      <c r="NJP1793" s="18"/>
      <c r="NJQ1793" s="18"/>
      <c r="NJR1793" s="18"/>
      <c r="NJS1793" s="18"/>
      <c r="NJT1793" s="18"/>
      <c r="NJU1793" s="18"/>
      <c r="NJV1793" s="18"/>
      <c r="NJW1793" s="18"/>
      <c r="NJX1793" s="18"/>
      <c r="NJY1793" s="18"/>
      <c r="NJZ1793" s="18"/>
      <c r="NKA1793" s="18"/>
      <c r="NKB1793" s="18"/>
      <c r="NKC1793" s="18"/>
      <c r="NKD1793" s="18"/>
      <c r="NKE1793" s="18"/>
      <c r="NKF1793" s="18"/>
      <c r="NKG1793" s="18"/>
      <c r="NKH1793" s="18"/>
      <c r="NKI1793" s="18"/>
      <c r="NKJ1793" s="18"/>
      <c r="NKK1793" s="18"/>
      <c r="NKL1793" s="18"/>
      <c r="NKM1793" s="18"/>
      <c r="NKN1793" s="18"/>
      <c r="NKO1793" s="18"/>
      <c r="NKP1793" s="18"/>
      <c r="NKQ1793" s="18"/>
      <c r="NKR1793" s="18"/>
      <c r="NKS1793" s="18"/>
      <c r="NKT1793" s="18"/>
      <c r="NKU1793" s="18"/>
      <c r="NKV1793" s="18"/>
      <c r="NKW1793" s="18"/>
      <c r="NKX1793" s="18"/>
      <c r="NKY1793" s="18"/>
      <c r="NKZ1793" s="18"/>
      <c r="NLA1793" s="18"/>
      <c r="NLB1793" s="18"/>
      <c r="NLC1793" s="18"/>
      <c r="NLD1793" s="18"/>
      <c r="NLE1793" s="18"/>
      <c r="NLF1793" s="18"/>
      <c r="NLG1793" s="18"/>
      <c r="NLH1793" s="18"/>
      <c r="NLI1793" s="18"/>
      <c r="NLJ1793" s="18"/>
      <c r="NLK1793" s="18"/>
      <c r="NLL1793" s="18"/>
      <c r="NLM1793" s="18"/>
      <c r="NLN1793" s="18"/>
      <c r="NLO1793" s="18"/>
      <c r="NLP1793" s="18"/>
      <c r="NLQ1793" s="18"/>
      <c r="NLR1793" s="18"/>
      <c r="NLS1793" s="18"/>
      <c r="NLT1793" s="18"/>
      <c r="NLU1793" s="18"/>
      <c r="NLV1793" s="18"/>
      <c r="NLW1793" s="18"/>
      <c r="NLX1793" s="18"/>
      <c r="NLY1793" s="18"/>
      <c r="NLZ1793" s="18"/>
      <c r="NMA1793" s="18"/>
      <c r="NMB1793" s="18"/>
      <c r="NMC1793" s="18"/>
      <c r="NMD1793" s="18"/>
      <c r="NME1793" s="18"/>
      <c r="NMF1793" s="18"/>
      <c r="NMG1793" s="18"/>
      <c r="NMH1793" s="18"/>
      <c r="NMI1793" s="18"/>
      <c r="NMJ1793" s="18"/>
      <c r="NMK1793" s="18"/>
      <c r="NML1793" s="18"/>
      <c r="NMM1793" s="18"/>
      <c r="NMN1793" s="18"/>
      <c r="NMO1793" s="18"/>
      <c r="NMP1793" s="18"/>
      <c r="NMQ1793" s="18"/>
      <c r="NMR1793" s="18"/>
      <c r="NMS1793" s="18"/>
      <c r="NMT1793" s="18"/>
      <c r="NMU1793" s="18"/>
      <c r="NMV1793" s="18"/>
      <c r="NMW1793" s="18"/>
      <c r="NMX1793" s="18"/>
      <c r="NMY1793" s="18"/>
      <c r="NMZ1793" s="18"/>
      <c r="NNA1793" s="18"/>
      <c r="NNB1793" s="18"/>
      <c r="NNC1793" s="18"/>
      <c r="NND1793" s="18"/>
      <c r="NNE1793" s="18"/>
      <c r="NNF1793" s="18"/>
      <c r="NNG1793" s="18"/>
      <c r="NNH1793" s="18"/>
      <c r="NNI1793" s="18"/>
      <c r="NNJ1793" s="18"/>
      <c r="NNK1793" s="18"/>
      <c r="NNL1793" s="18"/>
      <c r="NNM1793" s="18"/>
      <c r="NNN1793" s="18"/>
      <c r="NNO1793" s="18"/>
      <c r="NNP1793" s="18"/>
      <c r="NNQ1793" s="18"/>
      <c r="NNR1793" s="18"/>
      <c r="NNS1793" s="18"/>
      <c r="NNT1793" s="18"/>
      <c r="NNU1793" s="18"/>
      <c r="NNV1793" s="18"/>
      <c r="NNW1793" s="18"/>
      <c r="NNX1793" s="18"/>
      <c r="NNY1793" s="18"/>
      <c r="NNZ1793" s="18"/>
      <c r="NOA1793" s="18"/>
      <c r="NOB1793" s="18"/>
      <c r="NOC1793" s="18"/>
      <c r="NOD1793" s="18"/>
      <c r="NOE1793" s="18"/>
      <c r="NOF1793" s="18"/>
      <c r="NOG1793" s="18"/>
      <c r="NOH1793" s="18"/>
      <c r="NOI1793" s="18"/>
      <c r="NOJ1793" s="18"/>
      <c r="NOK1793" s="18"/>
      <c r="NOL1793" s="18"/>
      <c r="NOM1793" s="18"/>
      <c r="NON1793" s="18"/>
      <c r="NOO1793" s="18"/>
      <c r="NOP1793" s="18"/>
      <c r="NOQ1793" s="18"/>
      <c r="NOR1793" s="18"/>
      <c r="NOS1793" s="18"/>
      <c r="NOT1793" s="18"/>
      <c r="NOU1793" s="18"/>
      <c r="NOV1793" s="18"/>
      <c r="NOW1793" s="18"/>
      <c r="NOX1793" s="18"/>
      <c r="NOY1793" s="18"/>
      <c r="NOZ1793" s="18"/>
      <c r="NPA1793" s="18"/>
      <c r="NPB1793" s="18"/>
      <c r="NPC1793" s="18"/>
      <c r="NPD1793" s="18"/>
      <c r="NPE1793" s="18"/>
      <c r="NPF1793" s="18"/>
      <c r="NPG1793" s="18"/>
      <c r="NPH1793" s="18"/>
      <c r="NPI1793" s="18"/>
      <c r="NPJ1793" s="18"/>
      <c r="NPK1793" s="18"/>
      <c r="NPL1793" s="18"/>
      <c r="NPM1793" s="18"/>
      <c r="NPN1793" s="18"/>
      <c r="NPO1793" s="18"/>
      <c r="NPP1793" s="18"/>
      <c r="NPQ1793" s="18"/>
      <c r="NPR1793" s="18"/>
      <c r="NPS1793" s="18"/>
      <c r="NPT1793" s="18"/>
      <c r="NPU1793" s="18"/>
      <c r="NPV1793" s="18"/>
      <c r="NPW1793" s="18"/>
      <c r="NPX1793" s="18"/>
      <c r="NPY1793" s="18"/>
      <c r="NPZ1793" s="18"/>
      <c r="NQA1793" s="18"/>
      <c r="NQB1793" s="18"/>
      <c r="NQC1793" s="18"/>
      <c r="NQD1793" s="18"/>
      <c r="NQE1793" s="18"/>
      <c r="NQF1793" s="18"/>
      <c r="NQG1793" s="18"/>
      <c r="NQH1793" s="18"/>
      <c r="NQI1793" s="18"/>
      <c r="NQJ1793" s="18"/>
      <c r="NQK1793" s="18"/>
      <c r="NQL1793" s="18"/>
      <c r="NQM1793" s="18"/>
      <c r="NQN1793" s="18"/>
      <c r="NQO1793" s="18"/>
      <c r="NQP1793" s="18"/>
      <c r="NQQ1793" s="18"/>
      <c r="NQR1793" s="18"/>
      <c r="NQS1793" s="18"/>
      <c r="NQT1793" s="18"/>
      <c r="NQU1793" s="18"/>
      <c r="NQV1793" s="18"/>
      <c r="NQW1793" s="18"/>
      <c r="NQX1793" s="18"/>
      <c r="NQY1793" s="18"/>
      <c r="NQZ1793" s="18"/>
      <c r="NRA1793" s="18"/>
      <c r="NRB1793" s="18"/>
      <c r="NRC1793" s="18"/>
      <c r="NRD1793" s="18"/>
      <c r="NRE1793" s="18"/>
      <c r="NRF1793" s="18"/>
      <c r="NRG1793" s="18"/>
      <c r="NRH1793" s="18"/>
      <c r="NRI1793" s="18"/>
      <c r="NRJ1793" s="18"/>
      <c r="NRK1793" s="18"/>
      <c r="NRL1793" s="18"/>
      <c r="NRM1793" s="18"/>
      <c r="NRN1793" s="18"/>
      <c r="NRO1793" s="18"/>
      <c r="NRP1793" s="18"/>
      <c r="NRQ1793" s="18"/>
      <c r="NRR1793" s="18"/>
      <c r="NRS1793" s="18"/>
      <c r="NRT1793" s="18"/>
      <c r="NRU1793" s="18"/>
      <c r="NRV1793" s="18"/>
      <c r="NRW1793" s="18"/>
      <c r="NRX1793" s="18"/>
      <c r="NRY1793" s="18"/>
      <c r="NRZ1793" s="18"/>
      <c r="NSA1793" s="18"/>
      <c r="NSB1793" s="18"/>
      <c r="NSC1793" s="18"/>
      <c r="NSD1793" s="18"/>
      <c r="NSE1793" s="18"/>
      <c r="NSF1793" s="18"/>
      <c r="NSG1793" s="18"/>
      <c r="NSH1793" s="18"/>
      <c r="NSI1793" s="18"/>
      <c r="NSJ1793" s="18"/>
      <c r="NSK1793" s="18"/>
      <c r="NSL1793" s="18"/>
      <c r="NSM1793" s="18"/>
      <c r="NSN1793" s="18"/>
      <c r="NSO1793" s="18"/>
      <c r="NSP1793" s="18"/>
      <c r="NSQ1793" s="18"/>
      <c r="NSR1793" s="18"/>
      <c r="NSS1793" s="18"/>
      <c r="NST1793" s="18"/>
      <c r="NSU1793" s="18"/>
      <c r="NSV1793" s="18"/>
      <c r="NSW1793" s="18"/>
      <c r="NSX1793" s="18"/>
      <c r="NSY1793" s="18"/>
      <c r="NSZ1793" s="18"/>
      <c r="NTA1793" s="18"/>
      <c r="NTB1793" s="18"/>
      <c r="NTC1793" s="18"/>
      <c r="NTD1793" s="18"/>
      <c r="NTE1793" s="18"/>
      <c r="NTF1793" s="18"/>
      <c r="NTG1793" s="18"/>
      <c r="NTH1793" s="18"/>
      <c r="NTI1793" s="18"/>
      <c r="NTJ1793" s="18"/>
      <c r="NTK1793" s="18"/>
      <c r="NTL1793" s="18"/>
      <c r="NTM1793" s="18"/>
      <c r="NTN1793" s="18"/>
      <c r="NTO1793" s="18"/>
      <c r="NTP1793" s="18"/>
      <c r="NTQ1793" s="18"/>
      <c r="NTR1793" s="18"/>
      <c r="NTS1793" s="18"/>
      <c r="NTT1793" s="18"/>
      <c r="NTU1793" s="18"/>
      <c r="NTV1793" s="18"/>
      <c r="NTW1793" s="18"/>
      <c r="NTX1793" s="18"/>
      <c r="NTY1793" s="18"/>
      <c r="NTZ1793" s="18"/>
      <c r="NUA1793" s="18"/>
      <c r="NUB1793" s="18"/>
      <c r="NUC1793" s="18"/>
      <c r="NUD1793" s="18"/>
      <c r="NUE1793" s="18"/>
      <c r="NUF1793" s="18"/>
      <c r="NUG1793" s="18"/>
      <c r="NUH1793" s="18"/>
      <c r="NUI1793" s="18"/>
      <c r="NUJ1793" s="18"/>
      <c r="NUK1793" s="18"/>
      <c r="NUL1793" s="18"/>
      <c r="NUM1793" s="18"/>
      <c r="NUN1793" s="18"/>
      <c r="NUO1793" s="18"/>
      <c r="NUP1793" s="18"/>
      <c r="NUQ1793" s="18"/>
      <c r="NUR1793" s="18"/>
      <c r="NUS1793" s="18"/>
      <c r="NUT1793" s="18"/>
      <c r="NUU1793" s="18"/>
      <c r="NUV1793" s="18"/>
      <c r="NUW1793" s="18"/>
      <c r="NUX1793" s="18"/>
      <c r="NUY1793" s="18"/>
      <c r="NUZ1793" s="18"/>
      <c r="NVA1793" s="18"/>
      <c r="NVB1793" s="18"/>
      <c r="NVC1793" s="18"/>
      <c r="NVD1793" s="18"/>
      <c r="NVE1793" s="18"/>
      <c r="NVF1793" s="18"/>
      <c r="NVG1793" s="18"/>
      <c r="NVH1793" s="18"/>
      <c r="NVI1793" s="18"/>
      <c r="NVJ1793" s="18"/>
      <c r="NVK1793" s="18"/>
      <c r="NVL1793" s="18"/>
      <c r="NVM1793" s="18"/>
      <c r="NVN1793" s="18"/>
      <c r="NVO1793" s="18"/>
      <c r="NVP1793" s="18"/>
      <c r="NVQ1793" s="18"/>
      <c r="NVR1793" s="18"/>
      <c r="NVS1793" s="18"/>
      <c r="NVT1793" s="18"/>
      <c r="NVU1793" s="18"/>
      <c r="NVV1793" s="18"/>
      <c r="NVW1793" s="18"/>
      <c r="NVX1793" s="18"/>
      <c r="NVY1793" s="18"/>
      <c r="NVZ1793" s="18"/>
      <c r="NWA1793" s="18"/>
      <c r="NWB1793" s="18"/>
      <c r="NWC1793" s="18"/>
      <c r="NWD1793" s="18"/>
      <c r="NWE1793" s="18"/>
      <c r="NWF1793" s="18"/>
      <c r="NWG1793" s="18"/>
      <c r="NWH1793" s="18"/>
      <c r="NWI1793" s="18"/>
      <c r="NWJ1793" s="18"/>
      <c r="NWK1793" s="18"/>
      <c r="NWL1793" s="18"/>
      <c r="NWM1793" s="18"/>
      <c r="NWN1793" s="18"/>
      <c r="NWO1793" s="18"/>
      <c r="NWP1793" s="18"/>
      <c r="NWQ1793" s="18"/>
      <c r="NWR1793" s="18"/>
      <c r="NWS1793" s="18"/>
      <c r="NWT1793" s="18"/>
      <c r="NWU1793" s="18"/>
      <c r="NWV1793" s="18"/>
      <c r="NWW1793" s="18"/>
      <c r="NWX1793" s="18"/>
      <c r="NWY1793" s="18"/>
      <c r="NWZ1793" s="18"/>
      <c r="NXA1793" s="18"/>
      <c r="NXB1793" s="18"/>
      <c r="NXC1793" s="18"/>
      <c r="NXD1793" s="18"/>
      <c r="NXE1793" s="18"/>
      <c r="NXF1793" s="18"/>
      <c r="NXG1793" s="18"/>
      <c r="NXH1793" s="18"/>
      <c r="NXI1793" s="18"/>
      <c r="NXJ1793" s="18"/>
      <c r="NXK1793" s="18"/>
      <c r="NXL1793" s="18"/>
      <c r="NXM1793" s="18"/>
      <c r="NXN1793" s="18"/>
      <c r="NXO1793" s="18"/>
      <c r="NXP1793" s="18"/>
      <c r="NXQ1793" s="18"/>
      <c r="NXR1793" s="18"/>
      <c r="NXS1793" s="18"/>
      <c r="NXT1793" s="18"/>
      <c r="NXU1793" s="18"/>
      <c r="NXV1793" s="18"/>
      <c r="NXW1793" s="18"/>
      <c r="NXX1793" s="18"/>
      <c r="NXY1793" s="18"/>
      <c r="NXZ1793" s="18"/>
      <c r="NYA1793" s="18"/>
      <c r="NYB1793" s="18"/>
      <c r="NYC1793" s="18"/>
      <c r="NYD1793" s="18"/>
      <c r="NYE1793" s="18"/>
      <c r="NYF1793" s="18"/>
      <c r="NYG1793" s="18"/>
      <c r="NYH1793" s="18"/>
      <c r="NYI1793" s="18"/>
      <c r="NYJ1793" s="18"/>
      <c r="NYK1793" s="18"/>
      <c r="NYL1793" s="18"/>
      <c r="NYM1793" s="18"/>
      <c r="NYN1793" s="18"/>
      <c r="NYO1793" s="18"/>
      <c r="NYP1793" s="18"/>
      <c r="NYQ1793" s="18"/>
      <c r="NYR1793" s="18"/>
      <c r="NYS1793" s="18"/>
      <c r="NYT1793" s="18"/>
      <c r="NYU1793" s="18"/>
      <c r="NYV1793" s="18"/>
      <c r="NYW1793" s="18"/>
      <c r="NYX1793" s="18"/>
      <c r="NYY1793" s="18"/>
      <c r="NYZ1793" s="18"/>
      <c r="NZA1793" s="18"/>
      <c r="NZB1793" s="18"/>
      <c r="NZC1793" s="18"/>
      <c r="NZD1793" s="18"/>
      <c r="NZE1793" s="18"/>
      <c r="NZF1793" s="18"/>
      <c r="NZG1793" s="18"/>
      <c r="NZH1793" s="18"/>
      <c r="NZI1793" s="18"/>
      <c r="NZJ1793" s="18"/>
      <c r="NZK1793" s="18"/>
      <c r="NZL1793" s="18"/>
      <c r="NZM1793" s="18"/>
      <c r="NZN1793" s="18"/>
      <c r="NZO1793" s="18"/>
      <c r="NZP1793" s="18"/>
      <c r="NZQ1793" s="18"/>
      <c r="NZR1793" s="18"/>
      <c r="NZS1793" s="18"/>
      <c r="NZT1793" s="18"/>
      <c r="NZU1793" s="18"/>
      <c r="NZV1793" s="18"/>
      <c r="NZW1793" s="18"/>
      <c r="NZX1793" s="18"/>
      <c r="NZY1793" s="18"/>
      <c r="NZZ1793" s="18"/>
      <c r="OAA1793" s="18"/>
      <c r="OAB1793" s="18"/>
      <c r="OAC1793" s="18"/>
      <c r="OAD1793" s="18"/>
      <c r="OAE1793" s="18"/>
      <c r="OAF1793" s="18"/>
      <c r="OAG1793" s="18"/>
      <c r="OAH1793" s="18"/>
      <c r="OAI1793" s="18"/>
      <c r="OAJ1793" s="18"/>
      <c r="OAK1793" s="18"/>
      <c r="OAL1793" s="18"/>
      <c r="OAM1793" s="18"/>
      <c r="OAN1793" s="18"/>
      <c r="OAO1793" s="18"/>
      <c r="OAP1793" s="18"/>
      <c r="OAQ1793" s="18"/>
      <c r="OAR1793" s="18"/>
      <c r="OAS1793" s="18"/>
      <c r="OAT1793" s="18"/>
      <c r="OAU1793" s="18"/>
      <c r="OAV1793" s="18"/>
      <c r="OAW1793" s="18"/>
      <c r="OAX1793" s="18"/>
      <c r="OAY1793" s="18"/>
      <c r="OAZ1793" s="18"/>
      <c r="OBA1793" s="18"/>
      <c r="OBB1793" s="18"/>
      <c r="OBC1793" s="18"/>
      <c r="OBD1793" s="18"/>
      <c r="OBE1793" s="18"/>
      <c r="OBF1793" s="18"/>
      <c r="OBG1793" s="18"/>
      <c r="OBH1793" s="18"/>
      <c r="OBI1793" s="18"/>
      <c r="OBJ1793" s="18"/>
      <c r="OBK1793" s="18"/>
      <c r="OBL1793" s="18"/>
      <c r="OBM1793" s="18"/>
      <c r="OBN1793" s="18"/>
      <c r="OBO1793" s="18"/>
      <c r="OBP1793" s="18"/>
      <c r="OBQ1793" s="18"/>
      <c r="OBR1793" s="18"/>
      <c r="OBS1793" s="18"/>
      <c r="OBT1793" s="18"/>
      <c r="OBU1793" s="18"/>
      <c r="OBV1793" s="18"/>
      <c r="OBW1793" s="18"/>
      <c r="OBX1793" s="18"/>
      <c r="OBY1793" s="18"/>
      <c r="OBZ1793" s="18"/>
      <c r="OCA1793" s="18"/>
      <c r="OCB1793" s="18"/>
      <c r="OCC1793" s="18"/>
      <c r="OCD1793" s="18"/>
      <c r="OCE1793" s="18"/>
      <c r="OCF1793" s="18"/>
      <c r="OCG1793" s="18"/>
      <c r="OCH1793" s="18"/>
      <c r="OCI1793" s="18"/>
      <c r="OCJ1793" s="18"/>
      <c r="OCK1793" s="18"/>
      <c r="OCL1793" s="18"/>
      <c r="OCM1793" s="18"/>
      <c r="OCN1793" s="18"/>
      <c r="OCO1793" s="18"/>
      <c r="OCP1793" s="18"/>
      <c r="OCQ1793" s="18"/>
      <c r="OCR1793" s="18"/>
      <c r="OCS1793" s="18"/>
      <c r="OCT1793" s="18"/>
      <c r="OCU1793" s="18"/>
      <c r="OCV1793" s="18"/>
      <c r="OCW1793" s="18"/>
      <c r="OCX1793" s="18"/>
      <c r="OCY1793" s="18"/>
      <c r="OCZ1793" s="18"/>
      <c r="ODA1793" s="18"/>
      <c r="ODB1793" s="18"/>
      <c r="ODC1793" s="18"/>
      <c r="ODD1793" s="18"/>
      <c r="ODE1793" s="18"/>
      <c r="ODF1793" s="18"/>
      <c r="ODG1793" s="18"/>
      <c r="ODH1793" s="18"/>
      <c r="ODI1793" s="18"/>
      <c r="ODJ1793" s="18"/>
      <c r="ODK1793" s="18"/>
      <c r="ODL1793" s="18"/>
      <c r="ODM1793" s="18"/>
      <c r="ODN1793" s="18"/>
      <c r="ODO1793" s="18"/>
      <c r="ODP1793" s="18"/>
      <c r="ODQ1793" s="18"/>
      <c r="ODR1793" s="18"/>
      <c r="ODS1793" s="18"/>
      <c r="ODT1793" s="18"/>
      <c r="ODU1793" s="18"/>
      <c r="ODV1793" s="18"/>
      <c r="ODW1793" s="18"/>
      <c r="ODX1793" s="18"/>
      <c r="ODY1793" s="18"/>
      <c r="ODZ1793" s="18"/>
      <c r="OEA1793" s="18"/>
      <c r="OEB1793" s="18"/>
      <c r="OEC1793" s="18"/>
      <c r="OED1793" s="18"/>
      <c r="OEE1793" s="18"/>
      <c r="OEF1793" s="18"/>
      <c r="OEG1793" s="18"/>
      <c r="OEH1793" s="18"/>
      <c r="OEI1793" s="18"/>
      <c r="OEJ1793" s="18"/>
      <c r="OEK1793" s="18"/>
      <c r="OEL1793" s="18"/>
      <c r="OEM1793" s="18"/>
      <c r="OEN1793" s="18"/>
      <c r="OEO1793" s="18"/>
      <c r="OEP1793" s="18"/>
      <c r="OEQ1793" s="18"/>
      <c r="OER1793" s="18"/>
      <c r="OES1793" s="18"/>
      <c r="OET1793" s="18"/>
      <c r="OEU1793" s="18"/>
      <c r="OEV1793" s="18"/>
      <c r="OEW1793" s="18"/>
      <c r="OEX1793" s="18"/>
      <c r="OEY1793" s="18"/>
      <c r="OEZ1793" s="18"/>
      <c r="OFA1793" s="18"/>
      <c r="OFB1793" s="18"/>
      <c r="OFC1793" s="18"/>
      <c r="OFD1793" s="18"/>
      <c r="OFE1793" s="18"/>
      <c r="OFF1793" s="18"/>
      <c r="OFG1793" s="18"/>
      <c r="OFH1793" s="18"/>
      <c r="OFI1793" s="18"/>
      <c r="OFJ1793" s="18"/>
      <c r="OFK1793" s="18"/>
      <c r="OFL1793" s="18"/>
      <c r="OFM1793" s="18"/>
      <c r="OFN1793" s="18"/>
      <c r="OFO1793" s="18"/>
      <c r="OFP1793" s="18"/>
      <c r="OFQ1793" s="18"/>
      <c r="OFR1793" s="18"/>
      <c r="OFS1793" s="18"/>
      <c r="OFT1793" s="18"/>
      <c r="OFU1793" s="18"/>
      <c r="OFV1793" s="18"/>
      <c r="OFW1793" s="18"/>
      <c r="OFX1793" s="18"/>
      <c r="OFY1793" s="18"/>
      <c r="OFZ1793" s="18"/>
      <c r="OGA1793" s="18"/>
      <c r="OGB1793" s="18"/>
      <c r="OGC1793" s="18"/>
      <c r="OGD1793" s="18"/>
      <c r="OGE1793" s="18"/>
      <c r="OGF1793" s="18"/>
      <c r="OGG1793" s="18"/>
      <c r="OGH1793" s="18"/>
      <c r="OGI1793" s="18"/>
      <c r="OGJ1793" s="18"/>
      <c r="OGK1793" s="18"/>
      <c r="OGL1793" s="18"/>
      <c r="OGM1793" s="18"/>
      <c r="OGN1793" s="18"/>
      <c r="OGO1793" s="18"/>
      <c r="OGP1793" s="18"/>
      <c r="OGQ1793" s="18"/>
      <c r="OGR1793" s="18"/>
      <c r="OGS1793" s="18"/>
      <c r="OGT1793" s="18"/>
      <c r="OGU1793" s="18"/>
      <c r="OGV1793" s="18"/>
      <c r="OGW1793" s="18"/>
      <c r="OGX1793" s="18"/>
      <c r="OGY1793" s="18"/>
      <c r="OGZ1793" s="18"/>
      <c r="OHA1793" s="18"/>
      <c r="OHB1793" s="18"/>
      <c r="OHC1793" s="18"/>
      <c r="OHD1793" s="18"/>
      <c r="OHE1793" s="18"/>
      <c r="OHF1793" s="18"/>
      <c r="OHG1793" s="18"/>
      <c r="OHH1793" s="18"/>
      <c r="OHI1793" s="18"/>
      <c r="OHJ1793" s="18"/>
      <c r="OHK1793" s="18"/>
      <c r="OHL1793" s="18"/>
      <c r="OHM1793" s="18"/>
      <c r="OHN1793" s="18"/>
      <c r="OHO1793" s="18"/>
      <c r="OHP1793" s="18"/>
      <c r="OHQ1793" s="18"/>
      <c r="OHR1793" s="18"/>
      <c r="OHS1793" s="18"/>
      <c r="OHT1793" s="18"/>
      <c r="OHU1793" s="18"/>
      <c r="OHV1793" s="18"/>
      <c r="OHW1793" s="18"/>
      <c r="OHX1793" s="18"/>
      <c r="OHY1793" s="18"/>
      <c r="OHZ1793" s="18"/>
      <c r="OIA1793" s="18"/>
      <c r="OIB1793" s="18"/>
      <c r="OIC1793" s="18"/>
      <c r="OID1793" s="18"/>
      <c r="OIE1793" s="18"/>
      <c r="OIF1793" s="18"/>
      <c r="OIG1793" s="18"/>
      <c r="OIH1793" s="18"/>
      <c r="OII1793" s="18"/>
      <c r="OIJ1793" s="18"/>
      <c r="OIK1793" s="18"/>
      <c r="OIL1793" s="18"/>
      <c r="OIM1793" s="18"/>
      <c r="OIN1793" s="18"/>
      <c r="OIO1793" s="18"/>
      <c r="OIP1793" s="18"/>
      <c r="OIQ1793" s="18"/>
      <c r="OIR1793" s="18"/>
      <c r="OIS1793" s="18"/>
      <c r="OIT1793" s="18"/>
      <c r="OIU1793" s="18"/>
      <c r="OIV1793" s="18"/>
      <c r="OIW1793" s="18"/>
      <c r="OIX1793" s="18"/>
      <c r="OIY1793" s="18"/>
      <c r="OIZ1793" s="18"/>
      <c r="OJA1793" s="18"/>
      <c r="OJB1793" s="18"/>
      <c r="OJC1793" s="18"/>
      <c r="OJD1793" s="18"/>
      <c r="OJE1793" s="18"/>
      <c r="OJF1793" s="18"/>
      <c r="OJG1793" s="18"/>
      <c r="OJH1793" s="18"/>
      <c r="OJI1793" s="18"/>
      <c r="OJJ1793" s="18"/>
      <c r="OJK1793" s="18"/>
      <c r="OJL1793" s="18"/>
      <c r="OJM1793" s="18"/>
      <c r="OJN1793" s="18"/>
      <c r="OJO1793" s="18"/>
      <c r="OJP1793" s="18"/>
      <c r="OJQ1793" s="18"/>
      <c r="OJR1793" s="18"/>
      <c r="OJS1793" s="18"/>
      <c r="OJT1793" s="18"/>
      <c r="OJU1793" s="18"/>
      <c r="OJV1793" s="18"/>
      <c r="OJW1793" s="18"/>
      <c r="OJX1793" s="18"/>
      <c r="OJY1793" s="18"/>
      <c r="OJZ1793" s="18"/>
      <c r="OKA1793" s="18"/>
      <c r="OKB1793" s="18"/>
      <c r="OKC1793" s="18"/>
      <c r="OKD1793" s="18"/>
      <c r="OKE1793" s="18"/>
      <c r="OKF1793" s="18"/>
      <c r="OKG1793" s="18"/>
      <c r="OKH1793" s="18"/>
      <c r="OKI1793" s="18"/>
      <c r="OKJ1793" s="18"/>
      <c r="OKK1793" s="18"/>
      <c r="OKL1793" s="18"/>
      <c r="OKM1793" s="18"/>
      <c r="OKN1793" s="18"/>
      <c r="OKO1793" s="18"/>
      <c r="OKP1793" s="18"/>
      <c r="OKQ1793" s="18"/>
      <c r="OKR1793" s="18"/>
      <c r="OKS1793" s="18"/>
      <c r="OKT1793" s="18"/>
      <c r="OKU1793" s="18"/>
      <c r="OKV1793" s="18"/>
      <c r="OKW1793" s="18"/>
      <c r="OKX1793" s="18"/>
      <c r="OKY1793" s="18"/>
      <c r="OKZ1793" s="18"/>
      <c r="OLA1793" s="18"/>
      <c r="OLB1793" s="18"/>
      <c r="OLC1793" s="18"/>
      <c r="OLD1793" s="18"/>
      <c r="OLE1793" s="18"/>
      <c r="OLF1793" s="18"/>
      <c r="OLG1793" s="18"/>
      <c r="OLH1793" s="18"/>
      <c r="OLI1793" s="18"/>
      <c r="OLJ1793" s="18"/>
      <c r="OLK1793" s="18"/>
      <c r="OLL1793" s="18"/>
      <c r="OLM1793" s="18"/>
      <c r="OLN1793" s="18"/>
      <c r="OLO1793" s="18"/>
      <c r="OLP1793" s="18"/>
      <c r="OLQ1793" s="18"/>
      <c r="OLR1793" s="18"/>
      <c r="OLS1793" s="18"/>
      <c r="OLT1793" s="18"/>
      <c r="OLU1793" s="18"/>
      <c r="OLV1793" s="18"/>
      <c r="OLW1793" s="18"/>
      <c r="OLX1793" s="18"/>
      <c r="OLY1793" s="18"/>
      <c r="OLZ1793" s="18"/>
      <c r="OMA1793" s="18"/>
      <c r="OMB1793" s="18"/>
      <c r="OMC1793" s="18"/>
      <c r="OMD1793" s="18"/>
      <c r="OME1793" s="18"/>
      <c r="OMF1793" s="18"/>
      <c r="OMG1793" s="18"/>
      <c r="OMH1793" s="18"/>
      <c r="OMI1793" s="18"/>
      <c r="OMJ1793" s="18"/>
      <c r="OMK1793" s="18"/>
      <c r="OML1793" s="18"/>
      <c r="OMM1793" s="18"/>
      <c r="OMN1793" s="18"/>
      <c r="OMO1793" s="18"/>
      <c r="OMP1793" s="18"/>
      <c r="OMQ1793" s="18"/>
      <c r="OMR1793" s="18"/>
      <c r="OMS1793" s="18"/>
      <c r="OMT1793" s="18"/>
      <c r="OMU1793" s="18"/>
      <c r="OMV1793" s="18"/>
      <c r="OMW1793" s="18"/>
      <c r="OMX1793" s="18"/>
      <c r="OMY1793" s="18"/>
      <c r="OMZ1793" s="18"/>
      <c r="ONA1793" s="18"/>
      <c r="ONB1793" s="18"/>
      <c r="ONC1793" s="18"/>
      <c r="OND1793" s="18"/>
      <c r="ONE1793" s="18"/>
      <c r="ONF1793" s="18"/>
      <c r="ONG1793" s="18"/>
      <c r="ONH1793" s="18"/>
      <c r="ONI1793" s="18"/>
      <c r="ONJ1793" s="18"/>
      <c r="ONK1793" s="18"/>
      <c r="ONL1793" s="18"/>
      <c r="ONM1793" s="18"/>
      <c r="ONN1793" s="18"/>
      <c r="ONO1793" s="18"/>
      <c r="ONP1793" s="18"/>
      <c r="ONQ1793" s="18"/>
      <c r="ONR1793" s="18"/>
      <c r="ONS1793" s="18"/>
      <c r="ONT1793" s="18"/>
      <c r="ONU1793" s="18"/>
      <c r="ONV1793" s="18"/>
      <c r="ONW1793" s="18"/>
      <c r="ONX1793" s="18"/>
      <c r="ONY1793" s="18"/>
      <c r="ONZ1793" s="18"/>
      <c r="OOA1793" s="18"/>
      <c r="OOB1793" s="18"/>
      <c r="OOC1793" s="18"/>
      <c r="OOD1793" s="18"/>
      <c r="OOE1793" s="18"/>
      <c r="OOF1793" s="18"/>
      <c r="OOG1793" s="18"/>
      <c r="OOH1793" s="18"/>
      <c r="OOI1793" s="18"/>
      <c r="OOJ1793" s="18"/>
      <c r="OOK1793" s="18"/>
      <c r="OOL1793" s="18"/>
      <c r="OOM1793" s="18"/>
      <c r="OON1793" s="18"/>
      <c r="OOO1793" s="18"/>
      <c r="OOP1793" s="18"/>
      <c r="OOQ1793" s="18"/>
      <c r="OOR1793" s="18"/>
      <c r="OOS1793" s="18"/>
      <c r="OOT1793" s="18"/>
      <c r="OOU1793" s="18"/>
      <c r="OOV1793" s="18"/>
      <c r="OOW1793" s="18"/>
      <c r="OOX1793" s="18"/>
      <c r="OOY1793" s="18"/>
      <c r="OOZ1793" s="18"/>
      <c r="OPA1793" s="18"/>
      <c r="OPB1793" s="18"/>
      <c r="OPC1793" s="18"/>
      <c r="OPD1793" s="18"/>
      <c r="OPE1793" s="18"/>
      <c r="OPF1793" s="18"/>
      <c r="OPG1793" s="18"/>
      <c r="OPH1793" s="18"/>
      <c r="OPI1793" s="18"/>
      <c r="OPJ1793" s="18"/>
      <c r="OPK1793" s="18"/>
      <c r="OPL1793" s="18"/>
      <c r="OPM1793" s="18"/>
      <c r="OPN1793" s="18"/>
      <c r="OPO1793" s="18"/>
      <c r="OPP1793" s="18"/>
      <c r="OPQ1793" s="18"/>
      <c r="OPR1793" s="18"/>
      <c r="OPS1793" s="18"/>
      <c r="OPT1793" s="18"/>
      <c r="OPU1793" s="18"/>
      <c r="OPV1793" s="18"/>
      <c r="OPW1793" s="18"/>
      <c r="OPX1793" s="18"/>
      <c r="OPY1793" s="18"/>
      <c r="OPZ1793" s="18"/>
      <c r="OQA1793" s="18"/>
      <c r="OQB1793" s="18"/>
      <c r="OQC1793" s="18"/>
      <c r="OQD1793" s="18"/>
      <c r="OQE1793" s="18"/>
      <c r="OQF1793" s="18"/>
      <c r="OQG1793" s="18"/>
      <c r="OQH1793" s="18"/>
      <c r="OQI1793" s="18"/>
      <c r="OQJ1793" s="18"/>
      <c r="OQK1793" s="18"/>
      <c r="OQL1793" s="18"/>
      <c r="OQM1793" s="18"/>
      <c r="OQN1793" s="18"/>
      <c r="OQO1793" s="18"/>
      <c r="OQP1793" s="18"/>
      <c r="OQQ1793" s="18"/>
      <c r="OQR1793" s="18"/>
      <c r="OQS1793" s="18"/>
      <c r="OQT1793" s="18"/>
      <c r="OQU1793" s="18"/>
      <c r="OQV1793" s="18"/>
      <c r="OQW1793" s="18"/>
      <c r="OQX1793" s="18"/>
      <c r="OQY1793" s="18"/>
      <c r="OQZ1793" s="18"/>
      <c r="ORA1793" s="18"/>
      <c r="ORB1793" s="18"/>
      <c r="ORC1793" s="18"/>
      <c r="ORD1793" s="18"/>
      <c r="ORE1793" s="18"/>
      <c r="ORF1793" s="18"/>
      <c r="ORG1793" s="18"/>
      <c r="ORH1793" s="18"/>
      <c r="ORI1793" s="18"/>
      <c r="ORJ1793" s="18"/>
      <c r="ORK1793" s="18"/>
      <c r="ORL1793" s="18"/>
      <c r="ORM1793" s="18"/>
      <c r="ORN1793" s="18"/>
      <c r="ORO1793" s="18"/>
      <c r="ORP1793" s="18"/>
      <c r="ORQ1793" s="18"/>
      <c r="ORR1793" s="18"/>
      <c r="ORS1793" s="18"/>
      <c r="ORT1793" s="18"/>
      <c r="ORU1793" s="18"/>
      <c r="ORV1793" s="18"/>
      <c r="ORW1793" s="18"/>
      <c r="ORX1793" s="18"/>
      <c r="ORY1793" s="18"/>
      <c r="ORZ1793" s="18"/>
      <c r="OSA1793" s="18"/>
      <c r="OSB1793" s="18"/>
      <c r="OSC1793" s="18"/>
      <c r="OSD1793" s="18"/>
      <c r="OSE1793" s="18"/>
      <c r="OSF1793" s="18"/>
      <c r="OSG1793" s="18"/>
      <c r="OSH1793" s="18"/>
      <c r="OSI1793" s="18"/>
      <c r="OSJ1793" s="18"/>
      <c r="OSK1793" s="18"/>
      <c r="OSL1793" s="18"/>
      <c r="OSM1793" s="18"/>
      <c r="OSN1793" s="18"/>
      <c r="OSO1793" s="18"/>
      <c r="OSP1793" s="18"/>
      <c r="OSQ1793" s="18"/>
      <c r="OSR1793" s="18"/>
      <c r="OSS1793" s="18"/>
      <c r="OST1793" s="18"/>
      <c r="OSU1793" s="18"/>
      <c r="OSV1793" s="18"/>
      <c r="OSW1793" s="18"/>
      <c r="OSX1793" s="18"/>
      <c r="OSY1793" s="18"/>
      <c r="OSZ1793" s="18"/>
      <c r="OTA1793" s="18"/>
      <c r="OTB1793" s="18"/>
      <c r="OTC1793" s="18"/>
      <c r="OTD1793" s="18"/>
      <c r="OTE1793" s="18"/>
      <c r="OTF1793" s="18"/>
      <c r="OTG1793" s="18"/>
      <c r="OTH1793" s="18"/>
      <c r="OTI1793" s="18"/>
      <c r="OTJ1793" s="18"/>
      <c r="OTK1793" s="18"/>
      <c r="OTL1793" s="18"/>
      <c r="OTM1793" s="18"/>
      <c r="OTN1793" s="18"/>
      <c r="OTO1793" s="18"/>
      <c r="OTP1793" s="18"/>
      <c r="OTQ1793" s="18"/>
      <c r="OTR1793" s="18"/>
      <c r="OTS1793" s="18"/>
      <c r="OTT1793" s="18"/>
      <c r="OTU1793" s="18"/>
      <c r="OTV1793" s="18"/>
      <c r="OTW1793" s="18"/>
      <c r="OTX1793" s="18"/>
      <c r="OTY1793" s="18"/>
      <c r="OTZ1793" s="18"/>
      <c r="OUA1793" s="18"/>
      <c r="OUB1793" s="18"/>
      <c r="OUC1793" s="18"/>
      <c r="OUD1793" s="18"/>
      <c r="OUE1793" s="18"/>
      <c r="OUF1793" s="18"/>
      <c r="OUG1793" s="18"/>
      <c r="OUH1793" s="18"/>
      <c r="OUI1793" s="18"/>
      <c r="OUJ1793" s="18"/>
      <c r="OUK1793" s="18"/>
      <c r="OUL1793" s="18"/>
      <c r="OUM1793" s="18"/>
      <c r="OUN1793" s="18"/>
      <c r="OUO1793" s="18"/>
      <c r="OUP1793" s="18"/>
      <c r="OUQ1793" s="18"/>
      <c r="OUR1793" s="18"/>
      <c r="OUS1793" s="18"/>
      <c r="OUT1793" s="18"/>
      <c r="OUU1793" s="18"/>
      <c r="OUV1793" s="18"/>
      <c r="OUW1793" s="18"/>
      <c r="OUX1793" s="18"/>
      <c r="OUY1793" s="18"/>
      <c r="OUZ1793" s="18"/>
      <c r="OVA1793" s="18"/>
      <c r="OVB1793" s="18"/>
      <c r="OVC1793" s="18"/>
      <c r="OVD1793" s="18"/>
      <c r="OVE1793" s="18"/>
      <c r="OVF1793" s="18"/>
      <c r="OVG1793" s="18"/>
      <c r="OVH1793" s="18"/>
      <c r="OVI1793" s="18"/>
      <c r="OVJ1793" s="18"/>
      <c r="OVK1793" s="18"/>
      <c r="OVL1793" s="18"/>
      <c r="OVM1793" s="18"/>
      <c r="OVN1793" s="18"/>
      <c r="OVO1793" s="18"/>
      <c r="OVP1793" s="18"/>
      <c r="OVQ1793" s="18"/>
      <c r="OVR1793" s="18"/>
      <c r="OVS1793" s="18"/>
      <c r="OVT1793" s="18"/>
      <c r="OVU1793" s="18"/>
      <c r="OVV1793" s="18"/>
      <c r="OVW1793" s="18"/>
      <c r="OVX1793" s="18"/>
      <c r="OVY1793" s="18"/>
      <c r="OVZ1793" s="18"/>
      <c r="OWA1793" s="18"/>
      <c r="OWB1793" s="18"/>
      <c r="OWC1793" s="18"/>
      <c r="OWD1793" s="18"/>
      <c r="OWE1793" s="18"/>
      <c r="OWF1793" s="18"/>
      <c r="OWG1793" s="18"/>
      <c r="OWH1793" s="18"/>
      <c r="OWI1793" s="18"/>
      <c r="OWJ1793" s="18"/>
      <c r="OWK1793" s="18"/>
      <c r="OWL1793" s="18"/>
      <c r="OWM1793" s="18"/>
      <c r="OWN1793" s="18"/>
      <c r="OWO1793" s="18"/>
      <c r="OWP1793" s="18"/>
      <c r="OWQ1793" s="18"/>
      <c r="OWR1793" s="18"/>
      <c r="OWS1793" s="18"/>
      <c r="OWT1793" s="18"/>
      <c r="OWU1793" s="18"/>
      <c r="OWV1793" s="18"/>
      <c r="OWW1793" s="18"/>
      <c r="OWX1793" s="18"/>
      <c r="OWY1793" s="18"/>
      <c r="OWZ1793" s="18"/>
      <c r="OXA1793" s="18"/>
      <c r="OXB1793" s="18"/>
      <c r="OXC1793" s="18"/>
      <c r="OXD1793" s="18"/>
      <c r="OXE1793" s="18"/>
      <c r="OXF1793" s="18"/>
      <c r="OXG1793" s="18"/>
      <c r="OXH1793" s="18"/>
      <c r="OXI1793" s="18"/>
      <c r="OXJ1793" s="18"/>
      <c r="OXK1793" s="18"/>
      <c r="OXL1793" s="18"/>
      <c r="OXM1793" s="18"/>
      <c r="OXN1793" s="18"/>
      <c r="OXO1793" s="18"/>
      <c r="OXP1793" s="18"/>
      <c r="OXQ1793" s="18"/>
      <c r="OXR1793" s="18"/>
      <c r="OXS1793" s="18"/>
      <c r="OXT1793" s="18"/>
      <c r="OXU1793" s="18"/>
      <c r="OXV1793" s="18"/>
      <c r="OXW1793" s="18"/>
      <c r="OXX1793" s="18"/>
      <c r="OXY1793" s="18"/>
      <c r="OXZ1793" s="18"/>
      <c r="OYA1793" s="18"/>
      <c r="OYB1793" s="18"/>
      <c r="OYC1793" s="18"/>
      <c r="OYD1793" s="18"/>
      <c r="OYE1793" s="18"/>
      <c r="OYF1793" s="18"/>
      <c r="OYG1793" s="18"/>
      <c r="OYH1793" s="18"/>
      <c r="OYI1793" s="18"/>
      <c r="OYJ1793" s="18"/>
      <c r="OYK1793" s="18"/>
      <c r="OYL1793" s="18"/>
      <c r="OYM1793" s="18"/>
      <c r="OYN1793" s="18"/>
      <c r="OYO1793" s="18"/>
      <c r="OYP1793" s="18"/>
      <c r="OYQ1793" s="18"/>
      <c r="OYR1793" s="18"/>
      <c r="OYS1793" s="18"/>
      <c r="OYT1793" s="18"/>
      <c r="OYU1793" s="18"/>
      <c r="OYV1793" s="18"/>
      <c r="OYW1793" s="18"/>
      <c r="OYX1793" s="18"/>
      <c r="OYY1793" s="18"/>
      <c r="OYZ1793" s="18"/>
      <c r="OZA1793" s="18"/>
      <c r="OZB1793" s="18"/>
      <c r="OZC1793" s="18"/>
      <c r="OZD1793" s="18"/>
      <c r="OZE1793" s="18"/>
      <c r="OZF1793" s="18"/>
      <c r="OZG1793" s="18"/>
      <c r="OZH1793" s="18"/>
      <c r="OZI1793" s="18"/>
      <c r="OZJ1793" s="18"/>
      <c r="OZK1793" s="18"/>
      <c r="OZL1793" s="18"/>
      <c r="OZM1793" s="18"/>
      <c r="OZN1793" s="18"/>
      <c r="OZO1793" s="18"/>
      <c r="OZP1793" s="18"/>
      <c r="OZQ1793" s="18"/>
      <c r="OZR1793" s="18"/>
      <c r="OZS1793" s="18"/>
      <c r="OZT1793" s="18"/>
      <c r="OZU1793" s="18"/>
      <c r="OZV1793" s="18"/>
      <c r="OZW1793" s="18"/>
      <c r="OZX1793" s="18"/>
      <c r="OZY1793" s="18"/>
      <c r="OZZ1793" s="18"/>
      <c r="PAA1793" s="18"/>
      <c r="PAB1793" s="18"/>
      <c r="PAC1793" s="18"/>
      <c r="PAD1793" s="18"/>
      <c r="PAE1793" s="18"/>
      <c r="PAF1793" s="18"/>
      <c r="PAG1793" s="18"/>
      <c r="PAH1793" s="18"/>
      <c r="PAI1793" s="18"/>
      <c r="PAJ1793" s="18"/>
      <c r="PAK1793" s="18"/>
      <c r="PAL1793" s="18"/>
      <c r="PAM1793" s="18"/>
      <c r="PAN1793" s="18"/>
      <c r="PAO1793" s="18"/>
      <c r="PAP1793" s="18"/>
      <c r="PAQ1793" s="18"/>
      <c r="PAR1793" s="18"/>
      <c r="PAS1793" s="18"/>
      <c r="PAT1793" s="18"/>
      <c r="PAU1793" s="18"/>
      <c r="PAV1793" s="18"/>
      <c r="PAW1793" s="18"/>
      <c r="PAX1793" s="18"/>
      <c r="PAY1793" s="18"/>
      <c r="PAZ1793" s="18"/>
      <c r="PBA1793" s="18"/>
      <c r="PBB1793" s="18"/>
      <c r="PBC1793" s="18"/>
      <c r="PBD1793" s="18"/>
      <c r="PBE1793" s="18"/>
      <c r="PBF1793" s="18"/>
      <c r="PBG1793" s="18"/>
      <c r="PBH1793" s="18"/>
      <c r="PBI1793" s="18"/>
      <c r="PBJ1793" s="18"/>
      <c r="PBK1793" s="18"/>
      <c r="PBL1793" s="18"/>
      <c r="PBM1793" s="18"/>
      <c r="PBN1793" s="18"/>
      <c r="PBO1793" s="18"/>
      <c r="PBP1793" s="18"/>
      <c r="PBQ1793" s="18"/>
      <c r="PBR1793" s="18"/>
      <c r="PBS1793" s="18"/>
      <c r="PBT1793" s="18"/>
      <c r="PBU1793" s="18"/>
      <c r="PBV1793" s="18"/>
      <c r="PBW1793" s="18"/>
      <c r="PBX1793" s="18"/>
      <c r="PBY1793" s="18"/>
      <c r="PBZ1793" s="18"/>
      <c r="PCA1793" s="18"/>
      <c r="PCB1793" s="18"/>
      <c r="PCC1793" s="18"/>
      <c r="PCD1793" s="18"/>
      <c r="PCE1793" s="18"/>
      <c r="PCF1793" s="18"/>
      <c r="PCG1793" s="18"/>
      <c r="PCH1793" s="18"/>
      <c r="PCI1793" s="18"/>
      <c r="PCJ1793" s="18"/>
      <c r="PCK1793" s="18"/>
      <c r="PCL1793" s="18"/>
      <c r="PCM1793" s="18"/>
      <c r="PCN1793" s="18"/>
      <c r="PCO1793" s="18"/>
      <c r="PCP1793" s="18"/>
      <c r="PCQ1793" s="18"/>
      <c r="PCR1793" s="18"/>
      <c r="PCS1793" s="18"/>
      <c r="PCT1793" s="18"/>
      <c r="PCU1793" s="18"/>
      <c r="PCV1793" s="18"/>
      <c r="PCW1793" s="18"/>
      <c r="PCX1793" s="18"/>
      <c r="PCY1793" s="18"/>
      <c r="PCZ1793" s="18"/>
      <c r="PDA1793" s="18"/>
      <c r="PDB1793" s="18"/>
      <c r="PDC1793" s="18"/>
      <c r="PDD1793" s="18"/>
      <c r="PDE1793" s="18"/>
      <c r="PDF1793" s="18"/>
      <c r="PDG1793" s="18"/>
      <c r="PDH1793" s="18"/>
      <c r="PDI1793" s="18"/>
      <c r="PDJ1793" s="18"/>
      <c r="PDK1793" s="18"/>
      <c r="PDL1793" s="18"/>
      <c r="PDM1793" s="18"/>
      <c r="PDN1793" s="18"/>
      <c r="PDO1793" s="18"/>
      <c r="PDP1793" s="18"/>
      <c r="PDQ1793" s="18"/>
      <c r="PDR1793" s="18"/>
      <c r="PDS1793" s="18"/>
      <c r="PDT1793" s="18"/>
      <c r="PDU1793" s="18"/>
      <c r="PDV1793" s="18"/>
      <c r="PDW1793" s="18"/>
      <c r="PDX1793" s="18"/>
      <c r="PDY1793" s="18"/>
      <c r="PDZ1793" s="18"/>
      <c r="PEA1793" s="18"/>
      <c r="PEB1793" s="18"/>
      <c r="PEC1793" s="18"/>
      <c r="PED1793" s="18"/>
      <c r="PEE1793" s="18"/>
      <c r="PEF1793" s="18"/>
      <c r="PEG1793" s="18"/>
      <c r="PEH1793" s="18"/>
      <c r="PEI1793" s="18"/>
      <c r="PEJ1793" s="18"/>
      <c r="PEK1793" s="18"/>
      <c r="PEL1793" s="18"/>
      <c r="PEM1793" s="18"/>
      <c r="PEN1793" s="18"/>
      <c r="PEO1793" s="18"/>
      <c r="PEP1793" s="18"/>
      <c r="PEQ1793" s="18"/>
      <c r="PER1793" s="18"/>
      <c r="PES1793" s="18"/>
      <c r="PET1793" s="18"/>
      <c r="PEU1793" s="18"/>
      <c r="PEV1793" s="18"/>
      <c r="PEW1793" s="18"/>
      <c r="PEX1793" s="18"/>
      <c r="PEY1793" s="18"/>
      <c r="PEZ1793" s="18"/>
      <c r="PFA1793" s="18"/>
      <c r="PFB1793" s="18"/>
      <c r="PFC1793" s="18"/>
      <c r="PFD1793" s="18"/>
      <c r="PFE1793" s="18"/>
      <c r="PFF1793" s="18"/>
      <c r="PFG1793" s="18"/>
      <c r="PFH1793" s="18"/>
      <c r="PFI1793" s="18"/>
      <c r="PFJ1793" s="18"/>
      <c r="PFK1793" s="18"/>
      <c r="PFL1793" s="18"/>
      <c r="PFM1793" s="18"/>
      <c r="PFN1793" s="18"/>
      <c r="PFO1793" s="18"/>
      <c r="PFP1793" s="18"/>
      <c r="PFQ1793" s="18"/>
      <c r="PFR1793" s="18"/>
      <c r="PFS1793" s="18"/>
      <c r="PFT1793" s="18"/>
      <c r="PFU1793" s="18"/>
      <c r="PFV1793" s="18"/>
      <c r="PFW1793" s="18"/>
      <c r="PFX1793" s="18"/>
      <c r="PFY1793" s="18"/>
      <c r="PFZ1793" s="18"/>
      <c r="PGA1793" s="18"/>
      <c r="PGB1793" s="18"/>
      <c r="PGC1793" s="18"/>
      <c r="PGD1793" s="18"/>
      <c r="PGE1793" s="18"/>
      <c r="PGF1793" s="18"/>
      <c r="PGG1793" s="18"/>
      <c r="PGH1793" s="18"/>
      <c r="PGI1793" s="18"/>
      <c r="PGJ1793" s="18"/>
      <c r="PGK1793" s="18"/>
      <c r="PGL1793" s="18"/>
      <c r="PGM1793" s="18"/>
      <c r="PGN1793" s="18"/>
      <c r="PGO1793" s="18"/>
      <c r="PGP1793" s="18"/>
      <c r="PGQ1793" s="18"/>
      <c r="PGR1793" s="18"/>
      <c r="PGS1793" s="18"/>
      <c r="PGT1793" s="18"/>
      <c r="PGU1793" s="18"/>
      <c r="PGV1793" s="18"/>
      <c r="PGW1793" s="18"/>
      <c r="PGX1793" s="18"/>
      <c r="PGY1793" s="18"/>
      <c r="PGZ1793" s="18"/>
      <c r="PHA1793" s="18"/>
      <c r="PHB1793" s="18"/>
      <c r="PHC1793" s="18"/>
      <c r="PHD1793" s="18"/>
      <c r="PHE1793" s="18"/>
      <c r="PHF1793" s="18"/>
      <c r="PHG1793" s="18"/>
      <c r="PHH1793" s="18"/>
      <c r="PHI1793" s="18"/>
      <c r="PHJ1793" s="18"/>
      <c r="PHK1793" s="18"/>
      <c r="PHL1793" s="18"/>
      <c r="PHM1793" s="18"/>
      <c r="PHN1793" s="18"/>
      <c r="PHO1793" s="18"/>
      <c r="PHP1793" s="18"/>
      <c r="PHQ1793" s="18"/>
      <c r="PHR1793" s="18"/>
      <c r="PHS1793" s="18"/>
      <c r="PHT1793" s="18"/>
      <c r="PHU1793" s="18"/>
      <c r="PHV1793" s="18"/>
      <c r="PHW1793" s="18"/>
      <c r="PHX1793" s="18"/>
      <c r="PHY1793" s="18"/>
      <c r="PHZ1793" s="18"/>
      <c r="PIA1793" s="18"/>
      <c r="PIB1793" s="18"/>
      <c r="PIC1793" s="18"/>
      <c r="PID1793" s="18"/>
      <c r="PIE1793" s="18"/>
      <c r="PIF1793" s="18"/>
      <c r="PIG1793" s="18"/>
      <c r="PIH1793" s="18"/>
      <c r="PII1793" s="18"/>
      <c r="PIJ1793" s="18"/>
      <c r="PIK1793" s="18"/>
      <c r="PIL1793" s="18"/>
      <c r="PIM1793" s="18"/>
      <c r="PIN1793" s="18"/>
      <c r="PIO1793" s="18"/>
      <c r="PIP1793" s="18"/>
      <c r="PIQ1793" s="18"/>
      <c r="PIR1793" s="18"/>
      <c r="PIS1793" s="18"/>
      <c r="PIT1793" s="18"/>
      <c r="PIU1793" s="18"/>
      <c r="PIV1793" s="18"/>
      <c r="PIW1793" s="18"/>
      <c r="PIX1793" s="18"/>
      <c r="PIY1793" s="18"/>
      <c r="PIZ1793" s="18"/>
      <c r="PJA1793" s="18"/>
      <c r="PJB1793" s="18"/>
      <c r="PJC1793" s="18"/>
      <c r="PJD1793" s="18"/>
      <c r="PJE1793" s="18"/>
      <c r="PJF1793" s="18"/>
      <c r="PJG1793" s="18"/>
      <c r="PJH1793" s="18"/>
      <c r="PJI1793" s="18"/>
      <c r="PJJ1793" s="18"/>
      <c r="PJK1793" s="18"/>
      <c r="PJL1793" s="18"/>
      <c r="PJM1793" s="18"/>
      <c r="PJN1793" s="18"/>
      <c r="PJO1793" s="18"/>
      <c r="PJP1793" s="18"/>
      <c r="PJQ1793" s="18"/>
      <c r="PJR1793" s="18"/>
      <c r="PJS1793" s="18"/>
      <c r="PJT1793" s="18"/>
      <c r="PJU1793" s="18"/>
      <c r="PJV1793" s="18"/>
      <c r="PJW1793" s="18"/>
      <c r="PJX1793" s="18"/>
      <c r="PJY1793" s="18"/>
      <c r="PJZ1793" s="18"/>
      <c r="PKA1793" s="18"/>
      <c r="PKB1793" s="18"/>
      <c r="PKC1793" s="18"/>
      <c r="PKD1793" s="18"/>
      <c r="PKE1793" s="18"/>
      <c r="PKF1793" s="18"/>
      <c r="PKG1793" s="18"/>
      <c r="PKH1793" s="18"/>
      <c r="PKI1793" s="18"/>
      <c r="PKJ1793" s="18"/>
      <c r="PKK1793" s="18"/>
      <c r="PKL1793" s="18"/>
      <c r="PKM1793" s="18"/>
      <c r="PKN1793" s="18"/>
      <c r="PKO1793" s="18"/>
      <c r="PKP1793" s="18"/>
      <c r="PKQ1793" s="18"/>
      <c r="PKR1793" s="18"/>
      <c r="PKS1793" s="18"/>
      <c r="PKT1793" s="18"/>
      <c r="PKU1793" s="18"/>
      <c r="PKV1793" s="18"/>
      <c r="PKW1793" s="18"/>
      <c r="PKX1793" s="18"/>
      <c r="PKY1793" s="18"/>
      <c r="PKZ1793" s="18"/>
      <c r="PLA1793" s="18"/>
      <c r="PLB1793" s="18"/>
      <c r="PLC1793" s="18"/>
      <c r="PLD1793" s="18"/>
      <c r="PLE1793" s="18"/>
      <c r="PLF1793" s="18"/>
      <c r="PLG1793" s="18"/>
      <c r="PLH1793" s="18"/>
      <c r="PLI1793" s="18"/>
      <c r="PLJ1793" s="18"/>
      <c r="PLK1793" s="18"/>
      <c r="PLL1793" s="18"/>
      <c r="PLM1793" s="18"/>
      <c r="PLN1793" s="18"/>
      <c r="PLO1793" s="18"/>
      <c r="PLP1793" s="18"/>
      <c r="PLQ1793" s="18"/>
      <c r="PLR1793" s="18"/>
      <c r="PLS1793" s="18"/>
      <c r="PLT1793" s="18"/>
      <c r="PLU1793" s="18"/>
      <c r="PLV1793" s="18"/>
      <c r="PLW1793" s="18"/>
      <c r="PLX1793" s="18"/>
      <c r="PLY1793" s="18"/>
      <c r="PLZ1793" s="18"/>
      <c r="PMA1793" s="18"/>
      <c r="PMB1793" s="18"/>
      <c r="PMC1793" s="18"/>
      <c r="PMD1793" s="18"/>
      <c r="PME1793" s="18"/>
      <c r="PMF1793" s="18"/>
      <c r="PMG1793" s="18"/>
      <c r="PMH1793" s="18"/>
      <c r="PMI1793" s="18"/>
      <c r="PMJ1793" s="18"/>
      <c r="PMK1793" s="18"/>
      <c r="PML1793" s="18"/>
      <c r="PMM1793" s="18"/>
      <c r="PMN1793" s="18"/>
      <c r="PMO1793" s="18"/>
      <c r="PMP1793" s="18"/>
      <c r="PMQ1793" s="18"/>
      <c r="PMR1793" s="18"/>
      <c r="PMS1793" s="18"/>
      <c r="PMT1793" s="18"/>
      <c r="PMU1793" s="18"/>
      <c r="PMV1793" s="18"/>
      <c r="PMW1793" s="18"/>
      <c r="PMX1793" s="18"/>
      <c r="PMY1793" s="18"/>
      <c r="PMZ1793" s="18"/>
      <c r="PNA1793" s="18"/>
      <c r="PNB1793" s="18"/>
      <c r="PNC1793" s="18"/>
      <c r="PND1793" s="18"/>
      <c r="PNE1793" s="18"/>
      <c r="PNF1793" s="18"/>
      <c r="PNG1793" s="18"/>
      <c r="PNH1793" s="18"/>
      <c r="PNI1793" s="18"/>
      <c r="PNJ1793" s="18"/>
      <c r="PNK1793" s="18"/>
      <c r="PNL1793" s="18"/>
      <c r="PNM1793" s="18"/>
      <c r="PNN1793" s="18"/>
      <c r="PNO1793" s="18"/>
      <c r="PNP1793" s="18"/>
      <c r="PNQ1793" s="18"/>
      <c r="PNR1793" s="18"/>
      <c r="PNS1793" s="18"/>
      <c r="PNT1793" s="18"/>
      <c r="PNU1793" s="18"/>
      <c r="PNV1793" s="18"/>
      <c r="PNW1793" s="18"/>
      <c r="PNX1793" s="18"/>
      <c r="PNY1793" s="18"/>
      <c r="PNZ1793" s="18"/>
      <c r="POA1793" s="18"/>
      <c r="POB1793" s="18"/>
      <c r="POC1793" s="18"/>
      <c r="POD1793" s="18"/>
      <c r="POE1793" s="18"/>
      <c r="POF1793" s="18"/>
      <c r="POG1793" s="18"/>
      <c r="POH1793" s="18"/>
      <c r="POI1793" s="18"/>
      <c r="POJ1793" s="18"/>
      <c r="POK1793" s="18"/>
      <c r="POL1793" s="18"/>
      <c r="POM1793" s="18"/>
      <c r="PON1793" s="18"/>
      <c r="POO1793" s="18"/>
      <c r="POP1793" s="18"/>
      <c r="POQ1793" s="18"/>
      <c r="POR1793" s="18"/>
      <c r="POS1793" s="18"/>
      <c r="POT1793" s="18"/>
      <c r="POU1793" s="18"/>
      <c r="POV1793" s="18"/>
      <c r="POW1793" s="18"/>
      <c r="POX1793" s="18"/>
      <c r="POY1793" s="18"/>
      <c r="POZ1793" s="18"/>
      <c r="PPA1793" s="18"/>
      <c r="PPB1793" s="18"/>
      <c r="PPC1793" s="18"/>
      <c r="PPD1793" s="18"/>
      <c r="PPE1793" s="18"/>
      <c r="PPF1793" s="18"/>
      <c r="PPG1793" s="18"/>
      <c r="PPH1793" s="18"/>
      <c r="PPI1793" s="18"/>
      <c r="PPJ1793" s="18"/>
      <c r="PPK1793" s="18"/>
      <c r="PPL1793" s="18"/>
      <c r="PPM1793" s="18"/>
      <c r="PPN1793" s="18"/>
      <c r="PPO1793" s="18"/>
      <c r="PPP1793" s="18"/>
      <c r="PPQ1793" s="18"/>
      <c r="PPR1793" s="18"/>
      <c r="PPS1793" s="18"/>
      <c r="PPT1793" s="18"/>
      <c r="PPU1793" s="18"/>
      <c r="PPV1793" s="18"/>
      <c r="PPW1793" s="18"/>
      <c r="PPX1793" s="18"/>
      <c r="PPY1793" s="18"/>
      <c r="PPZ1793" s="18"/>
      <c r="PQA1793" s="18"/>
      <c r="PQB1793" s="18"/>
      <c r="PQC1793" s="18"/>
      <c r="PQD1793" s="18"/>
      <c r="PQE1793" s="18"/>
      <c r="PQF1793" s="18"/>
      <c r="PQG1793" s="18"/>
      <c r="PQH1793" s="18"/>
      <c r="PQI1793" s="18"/>
      <c r="PQJ1793" s="18"/>
      <c r="PQK1793" s="18"/>
      <c r="PQL1793" s="18"/>
      <c r="PQM1793" s="18"/>
      <c r="PQN1793" s="18"/>
      <c r="PQO1793" s="18"/>
      <c r="PQP1793" s="18"/>
      <c r="PQQ1793" s="18"/>
      <c r="PQR1793" s="18"/>
      <c r="PQS1793" s="18"/>
      <c r="PQT1793" s="18"/>
      <c r="PQU1793" s="18"/>
      <c r="PQV1793" s="18"/>
      <c r="PQW1793" s="18"/>
      <c r="PQX1793" s="18"/>
      <c r="PQY1793" s="18"/>
      <c r="PQZ1793" s="18"/>
      <c r="PRA1793" s="18"/>
      <c r="PRB1793" s="18"/>
      <c r="PRC1793" s="18"/>
      <c r="PRD1793" s="18"/>
      <c r="PRE1793" s="18"/>
      <c r="PRF1793" s="18"/>
      <c r="PRG1793" s="18"/>
      <c r="PRH1793" s="18"/>
      <c r="PRI1793" s="18"/>
      <c r="PRJ1793" s="18"/>
      <c r="PRK1793" s="18"/>
      <c r="PRL1793" s="18"/>
      <c r="PRM1793" s="18"/>
      <c r="PRN1793" s="18"/>
      <c r="PRO1793" s="18"/>
      <c r="PRP1793" s="18"/>
      <c r="PRQ1793" s="18"/>
      <c r="PRR1793" s="18"/>
      <c r="PRS1793" s="18"/>
      <c r="PRT1793" s="18"/>
      <c r="PRU1793" s="18"/>
      <c r="PRV1793" s="18"/>
      <c r="PRW1793" s="18"/>
      <c r="PRX1793" s="18"/>
      <c r="PRY1793" s="18"/>
      <c r="PRZ1793" s="18"/>
      <c r="PSA1793" s="18"/>
      <c r="PSB1793" s="18"/>
      <c r="PSC1793" s="18"/>
      <c r="PSD1793" s="18"/>
      <c r="PSE1793" s="18"/>
      <c r="PSF1793" s="18"/>
      <c r="PSG1793" s="18"/>
      <c r="PSH1793" s="18"/>
      <c r="PSI1793" s="18"/>
      <c r="PSJ1793" s="18"/>
      <c r="PSK1793" s="18"/>
      <c r="PSL1793" s="18"/>
      <c r="PSM1793" s="18"/>
      <c r="PSN1793" s="18"/>
      <c r="PSO1793" s="18"/>
      <c r="PSP1793" s="18"/>
      <c r="PSQ1793" s="18"/>
      <c r="PSR1793" s="18"/>
      <c r="PSS1793" s="18"/>
      <c r="PST1793" s="18"/>
      <c r="PSU1793" s="18"/>
      <c r="PSV1793" s="18"/>
      <c r="PSW1793" s="18"/>
      <c r="PSX1793" s="18"/>
      <c r="PSY1793" s="18"/>
      <c r="PSZ1793" s="18"/>
      <c r="PTA1793" s="18"/>
      <c r="PTB1793" s="18"/>
      <c r="PTC1793" s="18"/>
      <c r="PTD1793" s="18"/>
      <c r="PTE1793" s="18"/>
      <c r="PTF1793" s="18"/>
      <c r="PTG1793" s="18"/>
      <c r="PTH1793" s="18"/>
      <c r="PTI1793" s="18"/>
      <c r="PTJ1793" s="18"/>
      <c r="PTK1793" s="18"/>
      <c r="PTL1793" s="18"/>
      <c r="PTM1793" s="18"/>
      <c r="PTN1793" s="18"/>
      <c r="PTO1793" s="18"/>
      <c r="PTP1793" s="18"/>
      <c r="PTQ1793" s="18"/>
      <c r="PTR1793" s="18"/>
      <c r="PTS1793" s="18"/>
      <c r="PTT1793" s="18"/>
      <c r="PTU1793" s="18"/>
      <c r="PTV1793" s="18"/>
      <c r="PTW1793" s="18"/>
      <c r="PTX1793" s="18"/>
      <c r="PTY1793" s="18"/>
      <c r="PTZ1793" s="18"/>
      <c r="PUA1793" s="18"/>
      <c r="PUB1793" s="18"/>
      <c r="PUC1793" s="18"/>
      <c r="PUD1793" s="18"/>
      <c r="PUE1793" s="18"/>
      <c r="PUF1793" s="18"/>
      <c r="PUG1793" s="18"/>
      <c r="PUH1793" s="18"/>
      <c r="PUI1793" s="18"/>
      <c r="PUJ1793" s="18"/>
      <c r="PUK1793" s="18"/>
      <c r="PUL1793" s="18"/>
      <c r="PUM1793" s="18"/>
      <c r="PUN1793" s="18"/>
      <c r="PUO1793" s="18"/>
      <c r="PUP1793" s="18"/>
      <c r="PUQ1793" s="18"/>
      <c r="PUR1793" s="18"/>
      <c r="PUS1793" s="18"/>
      <c r="PUT1793" s="18"/>
      <c r="PUU1793" s="18"/>
      <c r="PUV1793" s="18"/>
      <c r="PUW1793" s="18"/>
      <c r="PUX1793" s="18"/>
      <c r="PUY1793" s="18"/>
      <c r="PUZ1793" s="18"/>
      <c r="PVA1793" s="18"/>
      <c r="PVB1793" s="18"/>
      <c r="PVC1793" s="18"/>
      <c r="PVD1793" s="18"/>
      <c r="PVE1793" s="18"/>
      <c r="PVF1793" s="18"/>
      <c r="PVG1793" s="18"/>
      <c r="PVH1793" s="18"/>
      <c r="PVI1793" s="18"/>
      <c r="PVJ1793" s="18"/>
      <c r="PVK1793" s="18"/>
      <c r="PVL1793" s="18"/>
      <c r="PVM1793" s="18"/>
      <c r="PVN1793" s="18"/>
      <c r="PVO1793" s="18"/>
      <c r="PVP1793" s="18"/>
      <c r="PVQ1793" s="18"/>
      <c r="PVR1793" s="18"/>
      <c r="PVS1793" s="18"/>
      <c r="PVT1793" s="18"/>
      <c r="PVU1793" s="18"/>
      <c r="PVV1793" s="18"/>
      <c r="PVW1793" s="18"/>
      <c r="PVX1793" s="18"/>
      <c r="PVY1793" s="18"/>
      <c r="PVZ1793" s="18"/>
      <c r="PWA1793" s="18"/>
      <c r="PWB1793" s="18"/>
      <c r="PWC1793" s="18"/>
      <c r="PWD1793" s="18"/>
      <c r="PWE1793" s="18"/>
      <c r="PWF1793" s="18"/>
      <c r="PWG1793" s="18"/>
      <c r="PWH1793" s="18"/>
      <c r="PWI1793" s="18"/>
      <c r="PWJ1793" s="18"/>
      <c r="PWK1793" s="18"/>
      <c r="PWL1793" s="18"/>
      <c r="PWM1793" s="18"/>
      <c r="PWN1793" s="18"/>
      <c r="PWO1793" s="18"/>
      <c r="PWP1793" s="18"/>
      <c r="PWQ1793" s="18"/>
      <c r="PWR1793" s="18"/>
      <c r="PWS1793" s="18"/>
      <c r="PWT1793" s="18"/>
      <c r="PWU1793" s="18"/>
      <c r="PWV1793" s="18"/>
      <c r="PWW1793" s="18"/>
      <c r="PWX1793" s="18"/>
      <c r="PWY1793" s="18"/>
      <c r="PWZ1793" s="18"/>
      <c r="PXA1793" s="18"/>
      <c r="PXB1793" s="18"/>
      <c r="PXC1793" s="18"/>
      <c r="PXD1793" s="18"/>
      <c r="PXE1793" s="18"/>
      <c r="PXF1793" s="18"/>
      <c r="PXG1793" s="18"/>
      <c r="PXH1793" s="18"/>
      <c r="PXI1793" s="18"/>
      <c r="PXJ1793" s="18"/>
      <c r="PXK1793" s="18"/>
      <c r="PXL1793" s="18"/>
      <c r="PXM1793" s="18"/>
      <c r="PXN1793" s="18"/>
      <c r="PXO1793" s="18"/>
      <c r="PXP1793" s="18"/>
      <c r="PXQ1793" s="18"/>
      <c r="PXR1793" s="18"/>
      <c r="PXS1793" s="18"/>
      <c r="PXT1793" s="18"/>
      <c r="PXU1793" s="18"/>
      <c r="PXV1793" s="18"/>
      <c r="PXW1793" s="18"/>
      <c r="PXX1793" s="18"/>
      <c r="PXY1793" s="18"/>
      <c r="PXZ1793" s="18"/>
      <c r="PYA1793" s="18"/>
      <c r="PYB1793" s="18"/>
      <c r="PYC1793" s="18"/>
      <c r="PYD1793" s="18"/>
      <c r="PYE1793" s="18"/>
      <c r="PYF1793" s="18"/>
      <c r="PYG1793" s="18"/>
      <c r="PYH1793" s="18"/>
      <c r="PYI1793" s="18"/>
      <c r="PYJ1793" s="18"/>
      <c r="PYK1793" s="18"/>
      <c r="PYL1793" s="18"/>
      <c r="PYM1793" s="18"/>
      <c r="PYN1793" s="18"/>
      <c r="PYO1793" s="18"/>
      <c r="PYP1793" s="18"/>
      <c r="PYQ1793" s="18"/>
      <c r="PYR1793" s="18"/>
      <c r="PYS1793" s="18"/>
      <c r="PYT1793" s="18"/>
      <c r="PYU1793" s="18"/>
      <c r="PYV1793" s="18"/>
      <c r="PYW1793" s="18"/>
      <c r="PYX1793" s="18"/>
      <c r="PYY1793" s="18"/>
      <c r="PYZ1793" s="18"/>
      <c r="PZA1793" s="18"/>
      <c r="PZB1793" s="18"/>
      <c r="PZC1793" s="18"/>
      <c r="PZD1793" s="18"/>
      <c r="PZE1793" s="18"/>
      <c r="PZF1793" s="18"/>
      <c r="PZG1793" s="18"/>
      <c r="PZH1793" s="18"/>
      <c r="PZI1793" s="18"/>
      <c r="PZJ1793" s="18"/>
      <c r="PZK1793" s="18"/>
      <c r="PZL1793" s="18"/>
      <c r="PZM1793" s="18"/>
      <c r="PZN1793" s="18"/>
      <c r="PZO1793" s="18"/>
      <c r="PZP1793" s="18"/>
      <c r="PZQ1793" s="18"/>
      <c r="PZR1793" s="18"/>
      <c r="PZS1793" s="18"/>
      <c r="PZT1793" s="18"/>
      <c r="PZU1793" s="18"/>
      <c r="PZV1793" s="18"/>
      <c r="PZW1793" s="18"/>
      <c r="PZX1793" s="18"/>
      <c r="PZY1793" s="18"/>
      <c r="PZZ1793" s="18"/>
      <c r="QAA1793" s="18"/>
      <c r="QAB1793" s="18"/>
      <c r="QAC1793" s="18"/>
      <c r="QAD1793" s="18"/>
      <c r="QAE1793" s="18"/>
      <c r="QAF1793" s="18"/>
      <c r="QAG1793" s="18"/>
      <c r="QAH1793" s="18"/>
      <c r="QAI1793" s="18"/>
      <c r="QAJ1793" s="18"/>
      <c r="QAK1793" s="18"/>
      <c r="QAL1793" s="18"/>
      <c r="QAM1793" s="18"/>
      <c r="QAN1793" s="18"/>
      <c r="QAO1793" s="18"/>
      <c r="QAP1793" s="18"/>
      <c r="QAQ1793" s="18"/>
      <c r="QAR1793" s="18"/>
      <c r="QAS1793" s="18"/>
      <c r="QAT1793" s="18"/>
      <c r="QAU1793" s="18"/>
      <c r="QAV1793" s="18"/>
      <c r="QAW1793" s="18"/>
      <c r="QAX1793" s="18"/>
      <c r="QAY1793" s="18"/>
      <c r="QAZ1793" s="18"/>
      <c r="QBA1793" s="18"/>
      <c r="QBB1793" s="18"/>
      <c r="QBC1793" s="18"/>
      <c r="QBD1793" s="18"/>
      <c r="QBE1793" s="18"/>
      <c r="QBF1793" s="18"/>
      <c r="QBG1793" s="18"/>
      <c r="QBH1793" s="18"/>
      <c r="QBI1793" s="18"/>
      <c r="QBJ1793" s="18"/>
      <c r="QBK1793" s="18"/>
      <c r="QBL1793" s="18"/>
      <c r="QBM1793" s="18"/>
      <c r="QBN1793" s="18"/>
      <c r="QBO1793" s="18"/>
      <c r="QBP1793" s="18"/>
      <c r="QBQ1793" s="18"/>
      <c r="QBR1793" s="18"/>
      <c r="QBS1793" s="18"/>
      <c r="QBT1793" s="18"/>
      <c r="QBU1793" s="18"/>
      <c r="QBV1793" s="18"/>
      <c r="QBW1793" s="18"/>
      <c r="QBX1793" s="18"/>
      <c r="QBY1793" s="18"/>
      <c r="QBZ1793" s="18"/>
      <c r="QCA1793" s="18"/>
      <c r="QCB1793" s="18"/>
      <c r="QCC1793" s="18"/>
      <c r="QCD1793" s="18"/>
      <c r="QCE1793" s="18"/>
      <c r="QCF1793" s="18"/>
      <c r="QCG1793" s="18"/>
      <c r="QCH1793" s="18"/>
      <c r="QCI1793" s="18"/>
      <c r="QCJ1793" s="18"/>
      <c r="QCK1793" s="18"/>
      <c r="QCL1793" s="18"/>
      <c r="QCM1793" s="18"/>
      <c r="QCN1793" s="18"/>
      <c r="QCO1793" s="18"/>
      <c r="QCP1793" s="18"/>
      <c r="QCQ1793" s="18"/>
      <c r="QCR1793" s="18"/>
      <c r="QCS1793" s="18"/>
      <c r="QCT1793" s="18"/>
      <c r="QCU1793" s="18"/>
      <c r="QCV1793" s="18"/>
      <c r="QCW1793" s="18"/>
      <c r="QCX1793" s="18"/>
      <c r="QCY1793" s="18"/>
      <c r="QCZ1793" s="18"/>
      <c r="QDA1793" s="18"/>
      <c r="QDB1793" s="18"/>
      <c r="QDC1793" s="18"/>
      <c r="QDD1793" s="18"/>
      <c r="QDE1793" s="18"/>
      <c r="QDF1793" s="18"/>
      <c r="QDG1793" s="18"/>
      <c r="QDH1793" s="18"/>
      <c r="QDI1793" s="18"/>
      <c r="QDJ1793" s="18"/>
      <c r="QDK1793" s="18"/>
      <c r="QDL1793" s="18"/>
      <c r="QDM1793" s="18"/>
      <c r="QDN1793" s="18"/>
      <c r="QDO1793" s="18"/>
      <c r="QDP1793" s="18"/>
      <c r="QDQ1793" s="18"/>
      <c r="QDR1793" s="18"/>
      <c r="QDS1793" s="18"/>
      <c r="QDT1793" s="18"/>
      <c r="QDU1793" s="18"/>
      <c r="QDV1793" s="18"/>
      <c r="QDW1793" s="18"/>
      <c r="QDX1793" s="18"/>
      <c r="QDY1793" s="18"/>
      <c r="QDZ1793" s="18"/>
      <c r="QEA1793" s="18"/>
      <c r="QEB1793" s="18"/>
      <c r="QEC1793" s="18"/>
      <c r="QED1793" s="18"/>
      <c r="QEE1793" s="18"/>
      <c r="QEF1793" s="18"/>
      <c r="QEG1793" s="18"/>
      <c r="QEH1793" s="18"/>
      <c r="QEI1793" s="18"/>
      <c r="QEJ1793" s="18"/>
      <c r="QEK1793" s="18"/>
      <c r="QEL1793" s="18"/>
      <c r="QEM1793" s="18"/>
      <c r="QEN1793" s="18"/>
      <c r="QEO1793" s="18"/>
      <c r="QEP1793" s="18"/>
      <c r="QEQ1793" s="18"/>
      <c r="QER1793" s="18"/>
      <c r="QES1793" s="18"/>
      <c r="QET1793" s="18"/>
      <c r="QEU1793" s="18"/>
      <c r="QEV1793" s="18"/>
      <c r="QEW1793" s="18"/>
      <c r="QEX1793" s="18"/>
      <c r="QEY1793" s="18"/>
      <c r="QEZ1793" s="18"/>
      <c r="QFA1793" s="18"/>
      <c r="QFB1793" s="18"/>
      <c r="QFC1793" s="18"/>
      <c r="QFD1793" s="18"/>
      <c r="QFE1793" s="18"/>
      <c r="QFF1793" s="18"/>
      <c r="QFG1793" s="18"/>
      <c r="QFH1793" s="18"/>
      <c r="QFI1793" s="18"/>
      <c r="QFJ1793" s="18"/>
      <c r="QFK1793" s="18"/>
      <c r="QFL1793" s="18"/>
      <c r="QFM1793" s="18"/>
      <c r="QFN1793" s="18"/>
      <c r="QFO1793" s="18"/>
      <c r="QFP1793" s="18"/>
      <c r="QFQ1793" s="18"/>
      <c r="QFR1793" s="18"/>
      <c r="QFS1793" s="18"/>
      <c r="QFT1793" s="18"/>
      <c r="QFU1793" s="18"/>
      <c r="QFV1793" s="18"/>
      <c r="QFW1793" s="18"/>
      <c r="QFX1793" s="18"/>
      <c r="QFY1793" s="18"/>
      <c r="QFZ1793" s="18"/>
      <c r="QGA1793" s="18"/>
      <c r="QGB1793" s="18"/>
      <c r="QGC1793" s="18"/>
      <c r="QGD1793" s="18"/>
      <c r="QGE1793" s="18"/>
      <c r="QGF1793" s="18"/>
      <c r="QGG1793" s="18"/>
      <c r="QGH1793" s="18"/>
      <c r="QGI1793" s="18"/>
      <c r="QGJ1793" s="18"/>
      <c r="QGK1793" s="18"/>
      <c r="QGL1793" s="18"/>
      <c r="QGM1793" s="18"/>
      <c r="QGN1793" s="18"/>
      <c r="QGO1793" s="18"/>
      <c r="QGP1793" s="18"/>
      <c r="QGQ1793" s="18"/>
      <c r="QGR1793" s="18"/>
      <c r="QGS1793" s="18"/>
      <c r="QGT1793" s="18"/>
      <c r="QGU1793" s="18"/>
      <c r="QGV1793" s="18"/>
      <c r="QGW1793" s="18"/>
      <c r="QGX1793" s="18"/>
      <c r="QGY1793" s="18"/>
      <c r="QGZ1793" s="18"/>
      <c r="QHA1793" s="18"/>
      <c r="QHB1793" s="18"/>
      <c r="QHC1793" s="18"/>
      <c r="QHD1793" s="18"/>
      <c r="QHE1793" s="18"/>
      <c r="QHF1793" s="18"/>
      <c r="QHG1793" s="18"/>
      <c r="QHH1793" s="18"/>
      <c r="QHI1793" s="18"/>
      <c r="QHJ1793" s="18"/>
      <c r="QHK1793" s="18"/>
      <c r="QHL1793" s="18"/>
      <c r="QHM1793" s="18"/>
      <c r="QHN1793" s="18"/>
      <c r="QHO1793" s="18"/>
      <c r="QHP1793" s="18"/>
      <c r="QHQ1793" s="18"/>
      <c r="QHR1793" s="18"/>
      <c r="QHS1793" s="18"/>
      <c r="QHT1793" s="18"/>
      <c r="QHU1793" s="18"/>
      <c r="QHV1793" s="18"/>
      <c r="QHW1793" s="18"/>
      <c r="QHX1793" s="18"/>
      <c r="QHY1793" s="18"/>
      <c r="QHZ1793" s="18"/>
      <c r="QIA1793" s="18"/>
      <c r="QIB1793" s="18"/>
      <c r="QIC1793" s="18"/>
      <c r="QID1793" s="18"/>
      <c r="QIE1793" s="18"/>
      <c r="QIF1793" s="18"/>
      <c r="QIG1793" s="18"/>
      <c r="QIH1793" s="18"/>
      <c r="QII1793" s="18"/>
      <c r="QIJ1793" s="18"/>
      <c r="QIK1793" s="18"/>
      <c r="QIL1793" s="18"/>
      <c r="QIM1793" s="18"/>
      <c r="QIN1793" s="18"/>
      <c r="QIO1793" s="18"/>
      <c r="QIP1793" s="18"/>
      <c r="QIQ1793" s="18"/>
      <c r="QIR1793" s="18"/>
      <c r="QIS1793" s="18"/>
      <c r="QIT1793" s="18"/>
      <c r="QIU1793" s="18"/>
      <c r="QIV1793" s="18"/>
      <c r="QIW1793" s="18"/>
      <c r="QIX1793" s="18"/>
      <c r="QIY1793" s="18"/>
      <c r="QIZ1793" s="18"/>
      <c r="QJA1793" s="18"/>
      <c r="QJB1793" s="18"/>
      <c r="QJC1793" s="18"/>
      <c r="QJD1793" s="18"/>
      <c r="QJE1793" s="18"/>
      <c r="QJF1793" s="18"/>
      <c r="QJG1793" s="18"/>
      <c r="QJH1793" s="18"/>
      <c r="QJI1793" s="18"/>
      <c r="QJJ1793" s="18"/>
      <c r="QJK1793" s="18"/>
      <c r="QJL1793" s="18"/>
      <c r="QJM1793" s="18"/>
      <c r="QJN1793" s="18"/>
      <c r="QJO1793" s="18"/>
      <c r="QJP1793" s="18"/>
      <c r="QJQ1793" s="18"/>
      <c r="QJR1793" s="18"/>
      <c r="QJS1793" s="18"/>
      <c r="QJT1793" s="18"/>
      <c r="QJU1793" s="18"/>
      <c r="QJV1793" s="18"/>
      <c r="QJW1793" s="18"/>
      <c r="QJX1793" s="18"/>
      <c r="QJY1793" s="18"/>
      <c r="QJZ1793" s="18"/>
      <c r="QKA1793" s="18"/>
      <c r="QKB1793" s="18"/>
      <c r="QKC1793" s="18"/>
      <c r="QKD1793" s="18"/>
      <c r="QKE1793" s="18"/>
      <c r="QKF1793" s="18"/>
      <c r="QKG1793" s="18"/>
      <c r="QKH1793" s="18"/>
      <c r="QKI1793" s="18"/>
      <c r="QKJ1793" s="18"/>
      <c r="QKK1793" s="18"/>
      <c r="QKL1793" s="18"/>
      <c r="QKM1793" s="18"/>
      <c r="QKN1793" s="18"/>
      <c r="QKO1793" s="18"/>
      <c r="QKP1793" s="18"/>
      <c r="QKQ1793" s="18"/>
      <c r="QKR1793" s="18"/>
      <c r="QKS1793" s="18"/>
      <c r="QKT1793" s="18"/>
      <c r="QKU1793" s="18"/>
      <c r="QKV1793" s="18"/>
      <c r="QKW1793" s="18"/>
      <c r="QKX1793" s="18"/>
      <c r="QKY1793" s="18"/>
      <c r="QKZ1793" s="18"/>
      <c r="QLA1793" s="18"/>
      <c r="QLB1793" s="18"/>
      <c r="QLC1793" s="18"/>
      <c r="QLD1793" s="18"/>
      <c r="QLE1793" s="18"/>
      <c r="QLF1793" s="18"/>
      <c r="QLG1793" s="18"/>
      <c r="QLH1793" s="18"/>
      <c r="QLI1793" s="18"/>
      <c r="QLJ1793" s="18"/>
      <c r="QLK1793" s="18"/>
      <c r="QLL1793" s="18"/>
      <c r="QLM1793" s="18"/>
      <c r="QLN1793" s="18"/>
      <c r="QLO1793" s="18"/>
      <c r="QLP1793" s="18"/>
      <c r="QLQ1793" s="18"/>
      <c r="QLR1793" s="18"/>
      <c r="QLS1793" s="18"/>
      <c r="QLT1793" s="18"/>
      <c r="QLU1793" s="18"/>
      <c r="QLV1793" s="18"/>
      <c r="QLW1793" s="18"/>
      <c r="QLX1793" s="18"/>
      <c r="QLY1793" s="18"/>
      <c r="QLZ1793" s="18"/>
      <c r="QMA1793" s="18"/>
      <c r="QMB1793" s="18"/>
      <c r="QMC1793" s="18"/>
      <c r="QMD1793" s="18"/>
      <c r="QME1793" s="18"/>
      <c r="QMF1793" s="18"/>
      <c r="QMG1793" s="18"/>
      <c r="QMH1793" s="18"/>
      <c r="QMI1793" s="18"/>
      <c r="QMJ1793" s="18"/>
      <c r="QMK1793" s="18"/>
      <c r="QML1793" s="18"/>
      <c r="QMM1793" s="18"/>
      <c r="QMN1793" s="18"/>
      <c r="QMO1793" s="18"/>
      <c r="QMP1793" s="18"/>
      <c r="QMQ1793" s="18"/>
      <c r="QMR1793" s="18"/>
      <c r="QMS1793" s="18"/>
      <c r="QMT1793" s="18"/>
      <c r="QMU1793" s="18"/>
      <c r="QMV1793" s="18"/>
      <c r="QMW1793" s="18"/>
      <c r="QMX1793" s="18"/>
      <c r="QMY1793" s="18"/>
      <c r="QMZ1793" s="18"/>
      <c r="QNA1793" s="18"/>
      <c r="QNB1793" s="18"/>
      <c r="QNC1793" s="18"/>
      <c r="QND1793" s="18"/>
      <c r="QNE1793" s="18"/>
      <c r="QNF1793" s="18"/>
      <c r="QNG1793" s="18"/>
      <c r="QNH1793" s="18"/>
      <c r="QNI1793" s="18"/>
      <c r="QNJ1793" s="18"/>
      <c r="QNK1793" s="18"/>
      <c r="QNL1793" s="18"/>
      <c r="QNM1793" s="18"/>
      <c r="QNN1793" s="18"/>
      <c r="QNO1793" s="18"/>
      <c r="QNP1793" s="18"/>
      <c r="QNQ1793" s="18"/>
      <c r="QNR1793" s="18"/>
      <c r="QNS1793" s="18"/>
      <c r="QNT1793" s="18"/>
      <c r="QNU1793" s="18"/>
      <c r="QNV1793" s="18"/>
      <c r="QNW1793" s="18"/>
      <c r="QNX1793" s="18"/>
      <c r="QNY1793" s="18"/>
      <c r="QNZ1793" s="18"/>
      <c r="QOA1793" s="18"/>
      <c r="QOB1793" s="18"/>
      <c r="QOC1793" s="18"/>
      <c r="QOD1793" s="18"/>
      <c r="QOE1793" s="18"/>
      <c r="QOF1793" s="18"/>
      <c r="QOG1793" s="18"/>
      <c r="QOH1793" s="18"/>
      <c r="QOI1793" s="18"/>
      <c r="QOJ1793" s="18"/>
      <c r="QOK1793" s="18"/>
      <c r="QOL1793" s="18"/>
      <c r="QOM1793" s="18"/>
      <c r="QON1793" s="18"/>
      <c r="QOO1793" s="18"/>
      <c r="QOP1793" s="18"/>
      <c r="QOQ1793" s="18"/>
      <c r="QOR1793" s="18"/>
      <c r="QOS1793" s="18"/>
      <c r="QOT1793" s="18"/>
      <c r="QOU1793" s="18"/>
      <c r="QOV1793" s="18"/>
      <c r="QOW1793" s="18"/>
      <c r="QOX1793" s="18"/>
      <c r="QOY1793" s="18"/>
      <c r="QOZ1793" s="18"/>
      <c r="QPA1793" s="18"/>
      <c r="QPB1793" s="18"/>
      <c r="QPC1793" s="18"/>
      <c r="QPD1793" s="18"/>
      <c r="QPE1793" s="18"/>
      <c r="QPF1793" s="18"/>
      <c r="QPG1793" s="18"/>
      <c r="QPH1793" s="18"/>
      <c r="QPI1793" s="18"/>
      <c r="QPJ1793" s="18"/>
      <c r="QPK1793" s="18"/>
      <c r="QPL1793" s="18"/>
      <c r="QPM1793" s="18"/>
      <c r="QPN1793" s="18"/>
      <c r="QPO1793" s="18"/>
      <c r="QPP1793" s="18"/>
      <c r="QPQ1793" s="18"/>
      <c r="QPR1793" s="18"/>
      <c r="QPS1793" s="18"/>
      <c r="QPT1793" s="18"/>
      <c r="QPU1793" s="18"/>
      <c r="QPV1793" s="18"/>
      <c r="QPW1793" s="18"/>
      <c r="QPX1793" s="18"/>
      <c r="QPY1793" s="18"/>
      <c r="QPZ1793" s="18"/>
      <c r="QQA1793" s="18"/>
      <c r="QQB1793" s="18"/>
      <c r="QQC1793" s="18"/>
      <c r="QQD1793" s="18"/>
      <c r="QQE1793" s="18"/>
      <c r="QQF1793" s="18"/>
      <c r="QQG1793" s="18"/>
      <c r="QQH1793" s="18"/>
      <c r="QQI1793" s="18"/>
      <c r="QQJ1793" s="18"/>
      <c r="QQK1793" s="18"/>
      <c r="QQL1793" s="18"/>
      <c r="QQM1793" s="18"/>
      <c r="QQN1793" s="18"/>
      <c r="QQO1793" s="18"/>
      <c r="QQP1793" s="18"/>
      <c r="QQQ1793" s="18"/>
      <c r="QQR1793" s="18"/>
      <c r="QQS1793" s="18"/>
      <c r="QQT1793" s="18"/>
      <c r="QQU1793" s="18"/>
      <c r="QQV1793" s="18"/>
      <c r="QQW1793" s="18"/>
      <c r="QQX1793" s="18"/>
      <c r="QQY1793" s="18"/>
      <c r="QQZ1793" s="18"/>
      <c r="QRA1793" s="18"/>
      <c r="QRB1793" s="18"/>
      <c r="QRC1793" s="18"/>
      <c r="QRD1793" s="18"/>
      <c r="QRE1793" s="18"/>
      <c r="QRF1793" s="18"/>
      <c r="QRG1793" s="18"/>
      <c r="QRH1793" s="18"/>
      <c r="QRI1793" s="18"/>
      <c r="QRJ1793" s="18"/>
      <c r="QRK1793" s="18"/>
      <c r="QRL1793" s="18"/>
      <c r="QRM1793" s="18"/>
      <c r="QRN1793" s="18"/>
      <c r="QRO1793" s="18"/>
      <c r="QRP1793" s="18"/>
      <c r="QRQ1793" s="18"/>
      <c r="QRR1793" s="18"/>
      <c r="QRS1793" s="18"/>
      <c r="QRT1793" s="18"/>
      <c r="QRU1793" s="18"/>
      <c r="QRV1793" s="18"/>
      <c r="QRW1793" s="18"/>
      <c r="QRX1793" s="18"/>
      <c r="QRY1793" s="18"/>
      <c r="QRZ1793" s="18"/>
      <c r="QSA1793" s="18"/>
      <c r="QSB1793" s="18"/>
      <c r="QSC1793" s="18"/>
      <c r="QSD1793" s="18"/>
      <c r="QSE1793" s="18"/>
      <c r="QSF1793" s="18"/>
      <c r="QSG1793" s="18"/>
      <c r="QSH1793" s="18"/>
      <c r="QSI1793" s="18"/>
      <c r="QSJ1793" s="18"/>
      <c r="QSK1793" s="18"/>
      <c r="QSL1793" s="18"/>
      <c r="QSM1793" s="18"/>
      <c r="QSN1793" s="18"/>
      <c r="QSO1793" s="18"/>
      <c r="QSP1793" s="18"/>
      <c r="QSQ1793" s="18"/>
      <c r="QSR1793" s="18"/>
      <c r="QSS1793" s="18"/>
      <c r="QST1793" s="18"/>
      <c r="QSU1793" s="18"/>
      <c r="QSV1793" s="18"/>
      <c r="QSW1793" s="18"/>
      <c r="QSX1793" s="18"/>
      <c r="QSY1793" s="18"/>
      <c r="QSZ1793" s="18"/>
      <c r="QTA1793" s="18"/>
      <c r="QTB1793" s="18"/>
      <c r="QTC1793" s="18"/>
      <c r="QTD1793" s="18"/>
      <c r="QTE1793" s="18"/>
      <c r="QTF1793" s="18"/>
      <c r="QTG1793" s="18"/>
      <c r="QTH1793" s="18"/>
      <c r="QTI1793" s="18"/>
      <c r="QTJ1793" s="18"/>
      <c r="QTK1793" s="18"/>
      <c r="QTL1793" s="18"/>
      <c r="QTM1793" s="18"/>
      <c r="QTN1793" s="18"/>
      <c r="QTO1793" s="18"/>
      <c r="QTP1793" s="18"/>
      <c r="QTQ1793" s="18"/>
      <c r="QTR1793" s="18"/>
      <c r="QTS1793" s="18"/>
      <c r="QTT1793" s="18"/>
      <c r="QTU1793" s="18"/>
      <c r="QTV1793" s="18"/>
      <c r="QTW1793" s="18"/>
      <c r="QTX1793" s="18"/>
      <c r="QTY1793" s="18"/>
      <c r="QTZ1793" s="18"/>
      <c r="QUA1793" s="18"/>
      <c r="QUB1793" s="18"/>
      <c r="QUC1793" s="18"/>
      <c r="QUD1793" s="18"/>
      <c r="QUE1793" s="18"/>
      <c r="QUF1793" s="18"/>
      <c r="QUG1793" s="18"/>
      <c r="QUH1793" s="18"/>
      <c r="QUI1793" s="18"/>
      <c r="QUJ1793" s="18"/>
      <c r="QUK1793" s="18"/>
      <c r="QUL1793" s="18"/>
      <c r="QUM1793" s="18"/>
      <c r="QUN1793" s="18"/>
      <c r="QUO1793" s="18"/>
      <c r="QUP1793" s="18"/>
      <c r="QUQ1793" s="18"/>
      <c r="QUR1793" s="18"/>
      <c r="QUS1793" s="18"/>
      <c r="QUT1793" s="18"/>
      <c r="QUU1793" s="18"/>
      <c r="QUV1793" s="18"/>
      <c r="QUW1793" s="18"/>
      <c r="QUX1793" s="18"/>
      <c r="QUY1793" s="18"/>
      <c r="QUZ1793" s="18"/>
      <c r="QVA1793" s="18"/>
      <c r="QVB1793" s="18"/>
      <c r="QVC1793" s="18"/>
      <c r="QVD1793" s="18"/>
      <c r="QVE1793" s="18"/>
      <c r="QVF1793" s="18"/>
      <c r="QVG1793" s="18"/>
      <c r="QVH1793" s="18"/>
      <c r="QVI1793" s="18"/>
      <c r="QVJ1793" s="18"/>
      <c r="QVK1793" s="18"/>
      <c r="QVL1793" s="18"/>
      <c r="QVM1793" s="18"/>
      <c r="QVN1793" s="18"/>
      <c r="QVO1793" s="18"/>
      <c r="QVP1793" s="18"/>
      <c r="QVQ1793" s="18"/>
      <c r="QVR1793" s="18"/>
      <c r="QVS1793" s="18"/>
      <c r="QVT1793" s="18"/>
      <c r="QVU1793" s="18"/>
      <c r="QVV1793" s="18"/>
      <c r="QVW1793" s="18"/>
      <c r="QVX1793" s="18"/>
      <c r="QVY1793" s="18"/>
      <c r="QVZ1793" s="18"/>
      <c r="QWA1793" s="18"/>
      <c r="QWB1793" s="18"/>
      <c r="QWC1793" s="18"/>
      <c r="QWD1793" s="18"/>
      <c r="QWE1793" s="18"/>
      <c r="QWF1793" s="18"/>
      <c r="QWG1793" s="18"/>
      <c r="QWH1793" s="18"/>
      <c r="QWI1793" s="18"/>
      <c r="QWJ1793" s="18"/>
      <c r="QWK1793" s="18"/>
      <c r="QWL1793" s="18"/>
      <c r="QWM1793" s="18"/>
      <c r="QWN1793" s="18"/>
      <c r="QWO1793" s="18"/>
      <c r="QWP1793" s="18"/>
      <c r="QWQ1793" s="18"/>
      <c r="QWR1793" s="18"/>
      <c r="QWS1793" s="18"/>
      <c r="QWT1793" s="18"/>
      <c r="QWU1793" s="18"/>
      <c r="QWV1793" s="18"/>
      <c r="QWW1793" s="18"/>
      <c r="QWX1793" s="18"/>
      <c r="QWY1793" s="18"/>
      <c r="QWZ1793" s="18"/>
      <c r="QXA1793" s="18"/>
      <c r="QXB1793" s="18"/>
      <c r="QXC1793" s="18"/>
      <c r="QXD1793" s="18"/>
      <c r="QXE1793" s="18"/>
      <c r="QXF1793" s="18"/>
      <c r="QXG1793" s="18"/>
      <c r="QXH1793" s="18"/>
      <c r="QXI1793" s="18"/>
      <c r="QXJ1793" s="18"/>
      <c r="QXK1793" s="18"/>
      <c r="QXL1793" s="18"/>
      <c r="QXM1793" s="18"/>
      <c r="QXN1793" s="18"/>
      <c r="QXO1793" s="18"/>
      <c r="QXP1793" s="18"/>
      <c r="QXQ1793" s="18"/>
      <c r="QXR1793" s="18"/>
      <c r="QXS1793" s="18"/>
      <c r="QXT1793" s="18"/>
      <c r="QXU1793" s="18"/>
      <c r="QXV1793" s="18"/>
      <c r="QXW1793" s="18"/>
      <c r="QXX1793" s="18"/>
      <c r="QXY1793" s="18"/>
      <c r="QXZ1793" s="18"/>
      <c r="QYA1793" s="18"/>
      <c r="QYB1793" s="18"/>
      <c r="QYC1793" s="18"/>
      <c r="QYD1793" s="18"/>
      <c r="QYE1793" s="18"/>
      <c r="QYF1793" s="18"/>
      <c r="QYG1793" s="18"/>
      <c r="QYH1793" s="18"/>
      <c r="QYI1793" s="18"/>
      <c r="QYJ1793" s="18"/>
      <c r="QYK1793" s="18"/>
      <c r="QYL1793" s="18"/>
      <c r="QYM1793" s="18"/>
      <c r="QYN1793" s="18"/>
      <c r="QYO1793" s="18"/>
      <c r="QYP1793" s="18"/>
      <c r="QYQ1793" s="18"/>
      <c r="QYR1793" s="18"/>
      <c r="QYS1793" s="18"/>
      <c r="QYT1793" s="18"/>
      <c r="QYU1793" s="18"/>
      <c r="QYV1793" s="18"/>
      <c r="QYW1793" s="18"/>
      <c r="QYX1793" s="18"/>
      <c r="QYY1793" s="18"/>
      <c r="QYZ1793" s="18"/>
      <c r="QZA1793" s="18"/>
      <c r="QZB1793" s="18"/>
      <c r="QZC1793" s="18"/>
      <c r="QZD1793" s="18"/>
      <c r="QZE1793" s="18"/>
      <c r="QZF1793" s="18"/>
      <c r="QZG1793" s="18"/>
      <c r="QZH1793" s="18"/>
      <c r="QZI1793" s="18"/>
      <c r="QZJ1793" s="18"/>
      <c r="QZK1793" s="18"/>
      <c r="QZL1793" s="18"/>
      <c r="QZM1793" s="18"/>
      <c r="QZN1793" s="18"/>
      <c r="QZO1793" s="18"/>
      <c r="QZP1793" s="18"/>
      <c r="QZQ1793" s="18"/>
      <c r="QZR1793" s="18"/>
      <c r="QZS1793" s="18"/>
      <c r="QZT1793" s="18"/>
      <c r="QZU1793" s="18"/>
      <c r="QZV1793" s="18"/>
      <c r="QZW1793" s="18"/>
      <c r="QZX1793" s="18"/>
      <c r="QZY1793" s="18"/>
      <c r="QZZ1793" s="18"/>
      <c r="RAA1793" s="18"/>
      <c r="RAB1793" s="18"/>
      <c r="RAC1793" s="18"/>
      <c r="RAD1793" s="18"/>
      <c r="RAE1793" s="18"/>
      <c r="RAF1793" s="18"/>
      <c r="RAG1793" s="18"/>
      <c r="RAH1793" s="18"/>
      <c r="RAI1793" s="18"/>
      <c r="RAJ1793" s="18"/>
      <c r="RAK1793" s="18"/>
      <c r="RAL1793" s="18"/>
      <c r="RAM1793" s="18"/>
      <c r="RAN1793" s="18"/>
      <c r="RAO1793" s="18"/>
      <c r="RAP1793" s="18"/>
      <c r="RAQ1793" s="18"/>
      <c r="RAR1793" s="18"/>
      <c r="RAS1793" s="18"/>
      <c r="RAT1793" s="18"/>
      <c r="RAU1793" s="18"/>
      <c r="RAV1793" s="18"/>
      <c r="RAW1793" s="18"/>
      <c r="RAX1793" s="18"/>
      <c r="RAY1793" s="18"/>
      <c r="RAZ1793" s="18"/>
      <c r="RBA1793" s="18"/>
      <c r="RBB1793" s="18"/>
      <c r="RBC1793" s="18"/>
      <c r="RBD1793" s="18"/>
      <c r="RBE1793" s="18"/>
      <c r="RBF1793" s="18"/>
      <c r="RBG1793" s="18"/>
      <c r="RBH1793" s="18"/>
      <c r="RBI1793" s="18"/>
      <c r="RBJ1793" s="18"/>
      <c r="RBK1793" s="18"/>
      <c r="RBL1793" s="18"/>
      <c r="RBM1793" s="18"/>
      <c r="RBN1793" s="18"/>
      <c r="RBO1793" s="18"/>
      <c r="RBP1793" s="18"/>
      <c r="RBQ1793" s="18"/>
      <c r="RBR1793" s="18"/>
      <c r="RBS1793" s="18"/>
      <c r="RBT1793" s="18"/>
      <c r="RBU1793" s="18"/>
      <c r="RBV1793" s="18"/>
      <c r="RBW1793" s="18"/>
      <c r="RBX1793" s="18"/>
      <c r="RBY1793" s="18"/>
      <c r="RBZ1793" s="18"/>
      <c r="RCA1793" s="18"/>
      <c r="RCB1793" s="18"/>
      <c r="RCC1793" s="18"/>
      <c r="RCD1793" s="18"/>
      <c r="RCE1793" s="18"/>
      <c r="RCF1793" s="18"/>
      <c r="RCG1793" s="18"/>
      <c r="RCH1793" s="18"/>
      <c r="RCI1793" s="18"/>
      <c r="RCJ1793" s="18"/>
      <c r="RCK1793" s="18"/>
      <c r="RCL1793" s="18"/>
      <c r="RCM1793" s="18"/>
      <c r="RCN1793" s="18"/>
      <c r="RCO1793" s="18"/>
      <c r="RCP1793" s="18"/>
      <c r="RCQ1793" s="18"/>
      <c r="RCR1793" s="18"/>
      <c r="RCS1793" s="18"/>
      <c r="RCT1793" s="18"/>
      <c r="RCU1793" s="18"/>
      <c r="RCV1793" s="18"/>
      <c r="RCW1793" s="18"/>
      <c r="RCX1793" s="18"/>
      <c r="RCY1793" s="18"/>
      <c r="RCZ1793" s="18"/>
      <c r="RDA1793" s="18"/>
      <c r="RDB1793" s="18"/>
      <c r="RDC1793" s="18"/>
      <c r="RDD1793" s="18"/>
      <c r="RDE1793" s="18"/>
      <c r="RDF1793" s="18"/>
      <c r="RDG1793" s="18"/>
      <c r="RDH1793" s="18"/>
      <c r="RDI1793" s="18"/>
      <c r="RDJ1793" s="18"/>
      <c r="RDK1793" s="18"/>
      <c r="RDL1793" s="18"/>
      <c r="RDM1793" s="18"/>
      <c r="RDN1793" s="18"/>
      <c r="RDO1793" s="18"/>
      <c r="RDP1793" s="18"/>
      <c r="RDQ1793" s="18"/>
      <c r="RDR1793" s="18"/>
      <c r="RDS1793" s="18"/>
      <c r="RDT1793" s="18"/>
      <c r="RDU1793" s="18"/>
      <c r="RDV1793" s="18"/>
      <c r="RDW1793" s="18"/>
      <c r="RDX1793" s="18"/>
      <c r="RDY1793" s="18"/>
      <c r="RDZ1793" s="18"/>
      <c r="REA1793" s="18"/>
      <c r="REB1793" s="18"/>
      <c r="REC1793" s="18"/>
      <c r="RED1793" s="18"/>
      <c r="REE1793" s="18"/>
      <c r="REF1793" s="18"/>
      <c r="REG1793" s="18"/>
      <c r="REH1793" s="18"/>
      <c r="REI1793" s="18"/>
      <c r="REJ1793" s="18"/>
      <c r="REK1793" s="18"/>
      <c r="REL1793" s="18"/>
      <c r="REM1793" s="18"/>
      <c r="REN1793" s="18"/>
      <c r="REO1793" s="18"/>
      <c r="REP1793" s="18"/>
      <c r="REQ1793" s="18"/>
      <c r="RER1793" s="18"/>
      <c r="RES1793" s="18"/>
      <c r="RET1793" s="18"/>
      <c r="REU1793" s="18"/>
      <c r="REV1793" s="18"/>
      <c r="REW1793" s="18"/>
      <c r="REX1793" s="18"/>
      <c r="REY1793" s="18"/>
      <c r="REZ1793" s="18"/>
      <c r="RFA1793" s="18"/>
      <c r="RFB1793" s="18"/>
      <c r="RFC1793" s="18"/>
      <c r="RFD1793" s="18"/>
      <c r="RFE1793" s="18"/>
      <c r="RFF1793" s="18"/>
      <c r="RFG1793" s="18"/>
      <c r="RFH1793" s="18"/>
      <c r="RFI1793" s="18"/>
      <c r="RFJ1793" s="18"/>
      <c r="RFK1793" s="18"/>
      <c r="RFL1793" s="18"/>
      <c r="RFM1793" s="18"/>
      <c r="RFN1793" s="18"/>
      <c r="RFO1793" s="18"/>
      <c r="RFP1793" s="18"/>
      <c r="RFQ1793" s="18"/>
      <c r="RFR1793" s="18"/>
      <c r="RFS1793" s="18"/>
      <c r="RFT1793" s="18"/>
      <c r="RFU1793" s="18"/>
      <c r="RFV1793" s="18"/>
      <c r="RFW1793" s="18"/>
      <c r="RFX1793" s="18"/>
      <c r="RFY1793" s="18"/>
      <c r="RFZ1793" s="18"/>
      <c r="RGA1793" s="18"/>
      <c r="RGB1793" s="18"/>
      <c r="RGC1793" s="18"/>
      <c r="RGD1793" s="18"/>
      <c r="RGE1793" s="18"/>
      <c r="RGF1793" s="18"/>
      <c r="RGG1793" s="18"/>
      <c r="RGH1793" s="18"/>
      <c r="RGI1793" s="18"/>
      <c r="RGJ1793" s="18"/>
      <c r="RGK1793" s="18"/>
      <c r="RGL1793" s="18"/>
      <c r="RGM1793" s="18"/>
      <c r="RGN1793" s="18"/>
      <c r="RGO1793" s="18"/>
      <c r="RGP1793" s="18"/>
      <c r="RGQ1793" s="18"/>
      <c r="RGR1793" s="18"/>
      <c r="RGS1793" s="18"/>
      <c r="RGT1793" s="18"/>
      <c r="RGU1793" s="18"/>
      <c r="RGV1793" s="18"/>
      <c r="RGW1793" s="18"/>
      <c r="RGX1793" s="18"/>
      <c r="RGY1793" s="18"/>
      <c r="RGZ1793" s="18"/>
      <c r="RHA1793" s="18"/>
      <c r="RHB1793" s="18"/>
      <c r="RHC1793" s="18"/>
      <c r="RHD1793" s="18"/>
      <c r="RHE1793" s="18"/>
      <c r="RHF1793" s="18"/>
      <c r="RHG1793" s="18"/>
      <c r="RHH1793" s="18"/>
      <c r="RHI1793" s="18"/>
      <c r="RHJ1793" s="18"/>
      <c r="RHK1793" s="18"/>
      <c r="RHL1793" s="18"/>
      <c r="RHM1793" s="18"/>
      <c r="RHN1793" s="18"/>
      <c r="RHO1793" s="18"/>
      <c r="RHP1793" s="18"/>
      <c r="RHQ1793" s="18"/>
      <c r="RHR1793" s="18"/>
      <c r="RHS1793" s="18"/>
      <c r="RHT1793" s="18"/>
      <c r="RHU1793" s="18"/>
      <c r="RHV1793" s="18"/>
      <c r="RHW1793" s="18"/>
      <c r="RHX1793" s="18"/>
      <c r="RHY1793" s="18"/>
      <c r="RHZ1793" s="18"/>
      <c r="RIA1793" s="18"/>
      <c r="RIB1793" s="18"/>
      <c r="RIC1793" s="18"/>
      <c r="RID1793" s="18"/>
      <c r="RIE1793" s="18"/>
      <c r="RIF1793" s="18"/>
      <c r="RIG1793" s="18"/>
      <c r="RIH1793" s="18"/>
      <c r="RII1793" s="18"/>
      <c r="RIJ1793" s="18"/>
      <c r="RIK1793" s="18"/>
      <c r="RIL1793" s="18"/>
      <c r="RIM1793" s="18"/>
      <c r="RIN1793" s="18"/>
      <c r="RIO1793" s="18"/>
      <c r="RIP1793" s="18"/>
      <c r="RIQ1793" s="18"/>
      <c r="RIR1793" s="18"/>
      <c r="RIS1793" s="18"/>
      <c r="RIT1793" s="18"/>
      <c r="RIU1793" s="18"/>
      <c r="RIV1793" s="18"/>
      <c r="RIW1793" s="18"/>
      <c r="RIX1793" s="18"/>
      <c r="RIY1793" s="18"/>
      <c r="RIZ1793" s="18"/>
      <c r="RJA1793" s="18"/>
      <c r="RJB1793" s="18"/>
      <c r="RJC1793" s="18"/>
      <c r="RJD1793" s="18"/>
      <c r="RJE1793" s="18"/>
      <c r="RJF1793" s="18"/>
      <c r="RJG1793" s="18"/>
      <c r="RJH1793" s="18"/>
      <c r="RJI1793" s="18"/>
      <c r="RJJ1793" s="18"/>
      <c r="RJK1793" s="18"/>
      <c r="RJL1793" s="18"/>
      <c r="RJM1793" s="18"/>
      <c r="RJN1793" s="18"/>
      <c r="RJO1793" s="18"/>
      <c r="RJP1793" s="18"/>
      <c r="RJQ1793" s="18"/>
      <c r="RJR1793" s="18"/>
      <c r="RJS1793" s="18"/>
      <c r="RJT1793" s="18"/>
      <c r="RJU1793" s="18"/>
      <c r="RJV1793" s="18"/>
      <c r="RJW1793" s="18"/>
      <c r="RJX1793" s="18"/>
      <c r="RJY1793" s="18"/>
      <c r="RJZ1793" s="18"/>
      <c r="RKA1793" s="18"/>
      <c r="RKB1793" s="18"/>
      <c r="RKC1793" s="18"/>
      <c r="RKD1793" s="18"/>
      <c r="RKE1793" s="18"/>
      <c r="RKF1793" s="18"/>
      <c r="RKG1793" s="18"/>
      <c r="RKH1793" s="18"/>
      <c r="RKI1793" s="18"/>
      <c r="RKJ1793" s="18"/>
      <c r="RKK1793" s="18"/>
      <c r="RKL1793" s="18"/>
      <c r="RKM1793" s="18"/>
      <c r="RKN1793" s="18"/>
      <c r="RKO1793" s="18"/>
      <c r="RKP1793" s="18"/>
      <c r="RKQ1793" s="18"/>
      <c r="RKR1793" s="18"/>
      <c r="RKS1793" s="18"/>
      <c r="RKT1793" s="18"/>
      <c r="RKU1793" s="18"/>
      <c r="RKV1793" s="18"/>
      <c r="RKW1793" s="18"/>
      <c r="RKX1793" s="18"/>
      <c r="RKY1793" s="18"/>
      <c r="RKZ1793" s="18"/>
      <c r="RLA1793" s="18"/>
      <c r="RLB1793" s="18"/>
      <c r="RLC1793" s="18"/>
      <c r="RLD1793" s="18"/>
      <c r="RLE1793" s="18"/>
      <c r="RLF1793" s="18"/>
      <c r="RLG1793" s="18"/>
      <c r="RLH1793" s="18"/>
      <c r="RLI1793" s="18"/>
      <c r="RLJ1793" s="18"/>
      <c r="RLK1793" s="18"/>
      <c r="RLL1793" s="18"/>
      <c r="RLM1793" s="18"/>
      <c r="RLN1793" s="18"/>
      <c r="RLO1793" s="18"/>
      <c r="RLP1793" s="18"/>
      <c r="RLQ1793" s="18"/>
      <c r="RLR1793" s="18"/>
      <c r="RLS1793" s="18"/>
      <c r="RLT1793" s="18"/>
      <c r="RLU1793" s="18"/>
      <c r="RLV1793" s="18"/>
      <c r="RLW1793" s="18"/>
      <c r="RLX1793" s="18"/>
      <c r="RLY1793" s="18"/>
      <c r="RLZ1793" s="18"/>
      <c r="RMA1793" s="18"/>
      <c r="RMB1793" s="18"/>
      <c r="RMC1793" s="18"/>
      <c r="RMD1793" s="18"/>
      <c r="RME1793" s="18"/>
      <c r="RMF1793" s="18"/>
      <c r="RMG1793" s="18"/>
      <c r="RMH1793" s="18"/>
      <c r="RMI1793" s="18"/>
      <c r="RMJ1793" s="18"/>
      <c r="RMK1793" s="18"/>
      <c r="RML1793" s="18"/>
      <c r="RMM1793" s="18"/>
      <c r="RMN1793" s="18"/>
      <c r="RMO1793" s="18"/>
      <c r="RMP1793" s="18"/>
      <c r="RMQ1793" s="18"/>
      <c r="RMR1793" s="18"/>
      <c r="RMS1793" s="18"/>
      <c r="RMT1793" s="18"/>
      <c r="RMU1793" s="18"/>
      <c r="RMV1793" s="18"/>
      <c r="RMW1793" s="18"/>
      <c r="RMX1793" s="18"/>
      <c r="RMY1793" s="18"/>
      <c r="RMZ1793" s="18"/>
      <c r="RNA1793" s="18"/>
      <c r="RNB1793" s="18"/>
      <c r="RNC1793" s="18"/>
      <c r="RND1793" s="18"/>
      <c r="RNE1793" s="18"/>
      <c r="RNF1793" s="18"/>
      <c r="RNG1793" s="18"/>
      <c r="RNH1793" s="18"/>
      <c r="RNI1793" s="18"/>
      <c r="RNJ1793" s="18"/>
      <c r="RNK1793" s="18"/>
      <c r="RNL1793" s="18"/>
      <c r="RNM1793" s="18"/>
      <c r="RNN1793" s="18"/>
      <c r="RNO1793" s="18"/>
      <c r="RNP1793" s="18"/>
      <c r="RNQ1793" s="18"/>
      <c r="RNR1793" s="18"/>
      <c r="RNS1793" s="18"/>
      <c r="RNT1793" s="18"/>
      <c r="RNU1793" s="18"/>
      <c r="RNV1793" s="18"/>
      <c r="RNW1793" s="18"/>
      <c r="RNX1793" s="18"/>
      <c r="RNY1793" s="18"/>
      <c r="RNZ1793" s="18"/>
      <c r="ROA1793" s="18"/>
      <c r="ROB1793" s="18"/>
      <c r="ROC1793" s="18"/>
      <c r="ROD1793" s="18"/>
      <c r="ROE1793" s="18"/>
      <c r="ROF1793" s="18"/>
      <c r="ROG1793" s="18"/>
      <c r="ROH1793" s="18"/>
      <c r="ROI1793" s="18"/>
      <c r="ROJ1793" s="18"/>
      <c r="ROK1793" s="18"/>
      <c r="ROL1793" s="18"/>
      <c r="ROM1793" s="18"/>
      <c r="RON1793" s="18"/>
      <c r="ROO1793" s="18"/>
      <c r="ROP1793" s="18"/>
      <c r="ROQ1793" s="18"/>
      <c r="ROR1793" s="18"/>
      <c r="ROS1793" s="18"/>
      <c r="ROT1793" s="18"/>
      <c r="ROU1793" s="18"/>
      <c r="ROV1793" s="18"/>
      <c r="ROW1793" s="18"/>
      <c r="ROX1793" s="18"/>
      <c r="ROY1793" s="18"/>
      <c r="ROZ1793" s="18"/>
      <c r="RPA1793" s="18"/>
      <c r="RPB1793" s="18"/>
      <c r="RPC1793" s="18"/>
      <c r="RPD1793" s="18"/>
      <c r="RPE1793" s="18"/>
      <c r="RPF1793" s="18"/>
      <c r="RPG1793" s="18"/>
      <c r="RPH1793" s="18"/>
      <c r="RPI1793" s="18"/>
      <c r="RPJ1793" s="18"/>
      <c r="RPK1793" s="18"/>
      <c r="RPL1793" s="18"/>
      <c r="RPM1793" s="18"/>
      <c r="RPN1793" s="18"/>
      <c r="RPO1793" s="18"/>
      <c r="RPP1793" s="18"/>
      <c r="RPQ1793" s="18"/>
      <c r="RPR1793" s="18"/>
      <c r="RPS1793" s="18"/>
      <c r="RPT1793" s="18"/>
      <c r="RPU1793" s="18"/>
      <c r="RPV1793" s="18"/>
      <c r="RPW1793" s="18"/>
      <c r="RPX1793" s="18"/>
      <c r="RPY1793" s="18"/>
      <c r="RPZ1793" s="18"/>
      <c r="RQA1793" s="18"/>
      <c r="RQB1793" s="18"/>
      <c r="RQC1793" s="18"/>
      <c r="RQD1793" s="18"/>
      <c r="RQE1793" s="18"/>
      <c r="RQF1793" s="18"/>
      <c r="RQG1793" s="18"/>
      <c r="RQH1793" s="18"/>
      <c r="RQI1793" s="18"/>
      <c r="RQJ1793" s="18"/>
      <c r="RQK1793" s="18"/>
      <c r="RQL1793" s="18"/>
      <c r="RQM1793" s="18"/>
      <c r="RQN1793" s="18"/>
      <c r="RQO1793" s="18"/>
      <c r="RQP1793" s="18"/>
      <c r="RQQ1793" s="18"/>
      <c r="RQR1793" s="18"/>
      <c r="RQS1793" s="18"/>
      <c r="RQT1793" s="18"/>
      <c r="RQU1793" s="18"/>
      <c r="RQV1793" s="18"/>
      <c r="RQW1793" s="18"/>
      <c r="RQX1793" s="18"/>
      <c r="RQY1793" s="18"/>
      <c r="RQZ1793" s="18"/>
      <c r="RRA1793" s="18"/>
      <c r="RRB1793" s="18"/>
      <c r="RRC1793" s="18"/>
      <c r="RRD1793" s="18"/>
      <c r="RRE1793" s="18"/>
      <c r="RRF1793" s="18"/>
      <c r="RRG1793" s="18"/>
      <c r="RRH1793" s="18"/>
      <c r="RRI1793" s="18"/>
      <c r="RRJ1793" s="18"/>
      <c r="RRK1793" s="18"/>
      <c r="RRL1793" s="18"/>
      <c r="RRM1793" s="18"/>
      <c r="RRN1793" s="18"/>
      <c r="RRO1793" s="18"/>
      <c r="RRP1793" s="18"/>
      <c r="RRQ1793" s="18"/>
      <c r="RRR1793" s="18"/>
      <c r="RRS1793" s="18"/>
      <c r="RRT1793" s="18"/>
      <c r="RRU1793" s="18"/>
      <c r="RRV1793" s="18"/>
      <c r="RRW1793" s="18"/>
      <c r="RRX1793" s="18"/>
      <c r="RRY1793" s="18"/>
      <c r="RRZ1793" s="18"/>
      <c r="RSA1793" s="18"/>
      <c r="RSB1793" s="18"/>
      <c r="RSC1793" s="18"/>
      <c r="RSD1793" s="18"/>
      <c r="RSE1793" s="18"/>
      <c r="RSF1793" s="18"/>
      <c r="RSG1793" s="18"/>
      <c r="RSH1793" s="18"/>
      <c r="RSI1793" s="18"/>
      <c r="RSJ1793" s="18"/>
      <c r="RSK1793" s="18"/>
      <c r="RSL1793" s="18"/>
      <c r="RSM1793" s="18"/>
      <c r="RSN1793" s="18"/>
      <c r="RSO1793" s="18"/>
      <c r="RSP1793" s="18"/>
      <c r="RSQ1793" s="18"/>
      <c r="RSR1793" s="18"/>
      <c r="RSS1793" s="18"/>
      <c r="RST1793" s="18"/>
      <c r="RSU1793" s="18"/>
      <c r="RSV1793" s="18"/>
      <c r="RSW1793" s="18"/>
      <c r="RSX1793" s="18"/>
      <c r="RSY1793" s="18"/>
      <c r="RSZ1793" s="18"/>
      <c r="RTA1793" s="18"/>
      <c r="RTB1793" s="18"/>
      <c r="RTC1793" s="18"/>
      <c r="RTD1793" s="18"/>
      <c r="RTE1793" s="18"/>
      <c r="RTF1793" s="18"/>
      <c r="RTG1793" s="18"/>
      <c r="RTH1793" s="18"/>
      <c r="RTI1793" s="18"/>
      <c r="RTJ1793" s="18"/>
      <c r="RTK1793" s="18"/>
      <c r="RTL1793" s="18"/>
      <c r="RTM1793" s="18"/>
      <c r="RTN1793" s="18"/>
      <c r="RTO1793" s="18"/>
      <c r="RTP1793" s="18"/>
      <c r="RTQ1793" s="18"/>
      <c r="RTR1793" s="18"/>
      <c r="RTS1793" s="18"/>
      <c r="RTT1793" s="18"/>
      <c r="RTU1793" s="18"/>
      <c r="RTV1793" s="18"/>
      <c r="RTW1793" s="18"/>
      <c r="RTX1793" s="18"/>
      <c r="RTY1793" s="18"/>
      <c r="RTZ1793" s="18"/>
      <c r="RUA1793" s="18"/>
      <c r="RUB1793" s="18"/>
      <c r="RUC1793" s="18"/>
      <c r="RUD1793" s="18"/>
      <c r="RUE1793" s="18"/>
      <c r="RUF1793" s="18"/>
      <c r="RUG1793" s="18"/>
      <c r="RUH1793" s="18"/>
      <c r="RUI1793" s="18"/>
      <c r="RUJ1793" s="18"/>
      <c r="RUK1793" s="18"/>
      <c r="RUL1793" s="18"/>
      <c r="RUM1793" s="18"/>
      <c r="RUN1793" s="18"/>
      <c r="RUO1793" s="18"/>
      <c r="RUP1793" s="18"/>
      <c r="RUQ1793" s="18"/>
      <c r="RUR1793" s="18"/>
      <c r="RUS1793" s="18"/>
      <c r="RUT1793" s="18"/>
      <c r="RUU1793" s="18"/>
      <c r="RUV1793" s="18"/>
      <c r="RUW1793" s="18"/>
      <c r="RUX1793" s="18"/>
      <c r="RUY1793" s="18"/>
      <c r="RUZ1793" s="18"/>
      <c r="RVA1793" s="18"/>
      <c r="RVB1793" s="18"/>
      <c r="RVC1793" s="18"/>
      <c r="RVD1793" s="18"/>
      <c r="RVE1793" s="18"/>
      <c r="RVF1793" s="18"/>
      <c r="RVG1793" s="18"/>
      <c r="RVH1793" s="18"/>
      <c r="RVI1793" s="18"/>
      <c r="RVJ1793" s="18"/>
      <c r="RVK1793" s="18"/>
      <c r="RVL1793" s="18"/>
      <c r="RVM1793" s="18"/>
      <c r="RVN1793" s="18"/>
      <c r="RVO1793" s="18"/>
      <c r="RVP1793" s="18"/>
      <c r="RVQ1793" s="18"/>
      <c r="RVR1793" s="18"/>
      <c r="RVS1793" s="18"/>
      <c r="RVT1793" s="18"/>
      <c r="RVU1793" s="18"/>
      <c r="RVV1793" s="18"/>
      <c r="RVW1793" s="18"/>
      <c r="RVX1793" s="18"/>
      <c r="RVY1793" s="18"/>
      <c r="RVZ1793" s="18"/>
      <c r="RWA1793" s="18"/>
      <c r="RWB1793" s="18"/>
      <c r="RWC1793" s="18"/>
      <c r="RWD1793" s="18"/>
      <c r="RWE1793" s="18"/>
      <c r="RWF1793" s="18"/>
      <c r="RWG1793" s="18"/>
      <c r="RWH1793" s="18"/>
      <c r="RWI1793" s="18"/>
      <c r="RWJ1793" s="18"/>
      <c r="RWK1793" s="18"/>
      <c r="RWL1793" s="18"/>
      <c r="RWM1793" s="18"/>
      <c r="RWN1793" s="18"/>
      <c r="RWO1793" s="18"/>
      <c r="RWP1793" s="18"/>
      <c r="RWQ1793" s="18"/>
      <c r="RWR1793" s="18"/>
      <c r="RWS1793" s="18"/>
      <c r="RWT1793" s="18"/>
      <c r="RWU1793" s="18"/>
      <c r="RWV1793" s="18"/>
      <c r="RWW1793" s="18"/>
      <c r="RWX1793" s="18"/>
      <c r="RWY1793" s="18"/>
      <c r="RWZ1793" s="18"/>
      <c r="RXA1793" s="18"/>
      <c r="RXB1793" s="18"/>
      <c r="RXC1793" s="18"/>
      <c r="RXD1793" s="18"/>
      <c r="RXE1793" s="18"/>
      <c r="RXF1793" s="18"/>
      <c r="RXG1793" s="18"/>
      <c r="RXH1793" s="18"/>
      <c r="RXI1793" s="18"/>
      <c r="RXJ1793" s="18"/>
      <c r="RXK1793" s="18"/>
      <c r="RXL1793" s="18"/>
      <c r="RXM1793" s="18"/>
      <c r="RXN1793" s="18"/>
      <c r="RXO1793" s="18"/>
      <c r="RXP1793" s="18"/>
      <c r="RXQ1793" s="18"/>
      <c r="RXR1793" s="18"/>
      <c r="RXS1793" s="18"/>
      <c r="RXT1793" s="18"/>
      <c r="RXU1793" s="18"/>
      <c r="RXV1793" s="18"/>
      <c r="RXW1793" s="18"/>
      <c r="RXX1793" s="18"/>
      <c r="RXY1793" s="18"/>
      <c r="RXZ1793" s="18"/>
      <c r="RYA1793" s="18"/>
      <c r="RYB1793" s="18"/>
      <c r="RYC1793" s="18"/>
      <c r="RYD1793" s="18"/>
      <c r="RYE1793" s="18"/>
      <c r="RYF1793" s="18"/>
      <c r="RYG1793" s="18"/>
      <c r="RYH1793" s="18"/>
      <c r="RYI1793" s="18"/>
      <c r="RYJ1793" s="18"/>
      <c r="RYK1793" s="18"/>
      <c r="RYL1793" s="18"/>
      <c r="RYM1793" s="18"/>
      <c r="RYN1793" s="18"/>
      <c r="RYO1793" s="18"/>
      <c r="RYP1793" s="18"/>
      <c r="RYQ1793" s="18"/>
      <c r="RYR1793" s="18"/>
      <c r="RYS1793" s="18"/>
      <c r="RYT1793" s="18"/>
      <c r="RYU1793" s="18"/>
      <c r="RYV1793" s="18"/>
      <c r="RYW1793" s="18"/>
      <c r="RYX1793" s="18"/>
      <c r="RYY1793" s="18"/>
      <c r="RYZ1793" s="18"/>
      <c r="RZA1793" s="18"/>
      <c r="RZB1793" s="18"/>
      <c r="RZC1793" s="18"/>
      <c r="RZD1793" s="18"/>
      <c r="RZE1793" s="18"/>
      <c r="RZF1793" s="18"/>
      <c r="RZG1793" s="18"/>
      <c r="RZH1793" s="18"/>
      <c r="RZI1793" s="18"/>
      <c r="RZJ1793" s="18"/>
      <c r="RZK1793" s="18"/>
      <c r="RZL1793" s="18"/>
      <c r="RZM1793" s="18"/>
      <c r="RZN1793" s="18"/>
      <c r="RZO1793" s="18"/>
      <c r="RZP1793" s="18"/>
      <c r="RZQ1793" s="18"/>
      <c r="RZR1793" s="18"/>
      <c r="RZS1793" s="18"/>
      <c r="RZT1793" s="18"/>
      <c r="RZU1793" s="18"/>
      <c r="RZV1793" s="18"/>
      <c r="RZW1793" s="18"/>
      <c r="RZX1793" s="18"/>
      <c r="RZY1793" s="18"/>
      <c r="RZZ1793" s="18"/>
      <c r="SAA1793" s="18"/>
      <c r="SAB1793" s="18"/>
      <c r="SAC1793" s="18"/>
      <c r="SAD1793" s="18"/>
      <c r="SAE1793" s="18"/>
      <c r="SAF1793" s="18"/>
      <c r="SAG1793" s="18"/>
      <c r="SAH1793" s="18"/>
      <c r="SAI1793" s="18"/>
      <c r="SAJ1793" s="18"/>
      <c r="SAK1793" s="18"/>
      <c r="SAL1793" s="18"/>
      <c r="SAM1793" s="18"/>
      <c r="SAN1793" s="18"/>
      <c r="SAO1793" s="18"/>
      <c r="SAP1793" s="18"/>
      <c r="SAQ1793" s="18"/>
      <c r="SAR1793" s="18"/>
      <c r="SAS1793" s="18"/>
      <c r="SAT1793" s="18"/>
      <c r="SAU1793" s="18"/>
      <c r="SAV1793" s="18"/>
      <c r="SAW1793" s="18"/>
      <c r="SAX1793" s="18"/>
      <c r="SAY1793" s="18"/>
      <c r="SAZ1793" s="18"/>
      <c r="SBA1793" s="18"/>
      <c r="SBB1793" s="18"/>
      <c r="SBC1793" s="18"/>
      <c r="SBD1793" s="18"/>
      <c r="SBE1793" s="18"/>
      <c r="SBF1793" s="18"/>
      <c r="SBG1793" s="18"/>
      <c r="SBH1793" s="18"/>
      <c r="SBI1793" s="18"/>
      <c r="SBJ1793" s="18"/>
      <c r="SBK1793" s="18"/>
      <c r="SBL1793" s="18"/>
      <c r="SBM1793" s="18"/>
      <c r="SBN1793" s="18"/>
      <c r="SBO1793" s="18"/>
      <c r="SBP1793" s="18"/>
      <c r="SBQ1793" s="18"/>
      <c r="SBR1793" s="18"/>
      <c r="SBS1793" s="18"/>
      <c r="SBT1793" s="18"/>
      <c r="SBU1793" s="18"/>
      <c r="SBV1793" s="18"/>
      <c r="SBW1793" s="18"/>
      <c r="SBX1793" s="18"/>
      <c r="SBY1793" s="18"/>
      <c r="SBZ1793" s="18"/>
      <c r="SCA1793" s="18"/>
      <c r="SCB1793" s="18"/>
      <c r="SCC1793" s="18"/>
      <c r="SCD1793" s="18"/>
      <c r="SCE1793" s="18"/>
      <c r="SCF1793" s="18"/>
      <c r="SCG1793" s="18"/>
      <c r="SCH1793" s="18"/>
      <c r="SCI1793" s="18"/>
      <c r="SCJ1793" s="18"/>
      <c r="SCK1793" s="18"/>
      <c r="SCL1793" s="18"/>
      <c r="SCM1793" s="18"/>
      <c r="SCN1793" s="18"/>
      <c r="SCO1793" s="18"/>
      <c r="SCP1793" s="18"/>
      <c r="SCQ1793" s="18"/>
      <c r="SCR1793" s="18"/>
      <c r="SCS1793" s="18"/>
      <c r="SCT1793" s="18"/>
      <c r="SCU1793" s="18"/>
      <c r="SCV1793" s="18"/>
      <c r="SCW1793" s="18"/>
      <c r="SCX1793" s="18"/>
      <c r="SCY1793" s="18"/>
      <c r="SCZ1793" s="18"/>
      <c r="SDA1793" s="18"/>
      <c r="SDB1793" s="18"/>
      <c r="SDC1793" s="18"/>
      <c r="SDD1793" s="18"/>
      <c r="SDE1793" s="18"/>
      <c r="SDF1793" s="18"/>
      <c r="SDG1793" s="18"/>
      <c r="SDH1793" s="18"/>
      <c r="SDI1793" s="18"/>
      <c r="SDJ1793" s="18"/>
      <c r="SDK1793" s="18"/>
      <c r="SDL1793" s="18"/>
      <c r="SDM1793" s="18"/>
      <c r="SDN1793" s="18"/>
      <c r="SDO1793" s="18"/>
      <c r="SDP1793" s="18"/>
      <c r="SDQ1793" s="18"/>
      <c r="SDR1793" s="18"/>
      <c r="SDS1793" s="18"/>
      <c r="SDT1793" s="18"/>
      <c r="SDU1793" s="18"/>
      <c r="SDV1793" s="18"/>
      <c r="SDW1793" s="18"/>
      <c r="SDX1793" s="18"/>
      <c r="SDY1793" s="18"/>
      <c r="SDZ1793" s="18"/>
      <c r="SEA1793" s="18"/>
      <c r="SEB1793" s="18"/>
      <c r="SEC1793" s="18"/>
      <c r="SED1793" s="18"/>
      <c r="SEE1793" s="18"/>
      <c r="SEF1793" s="18"/>
      <c r="SEG1793" s="18"/>
      <c r="SEH1793" s="18"/>
      <c r="SEI1793" s="18"/>
      <c r="SEJ1793" s="18"/>
      <c r="SEK1793" s="18"/>
      <c r="SEL1793" s="18"/>
      <c r="SEM1793" s="18"/>
      <c r="SEN1793" s="18"/>
      <c r="SEO1793" s="18"/>
      <c r="SEP1793" s="18"/>
      <c r="SEQ1793" s="18"/>
      <c r="SER1793" s="18"/>
      <c r="SES1793" s="18"/>
      <c r="SET1793" s="18"/>
      <c r="SEU1793" s="18"/>
      <c r="SEV1793" s="18"/>
      <c r="SEW1793" s="18"/>
      <c r="SEX1793" s="18"/>
      <c r="SEY1793" s="18"/>
      <c r="SEZ1793" s="18"/>
      <c r="SFA1793" s="18"/>
      <c r="SFB1793" s="18"/>
      <c r="SFC1793" s="18"/>
      <c r="SFD1793" s="18"/>
      <c r="SFE1793" s="18"/>
      <c r="SFF1793" s="18"/>
      <c r="SFG1793" s="18"/>
      <c r="SFH1793" s="18"/>
      <c r="SFI1793" s="18"/>
      <c r="SFJ1793" s="18"/>
      <c r="SFK1793" s="18"/>
      <c r="SFL1793" s="18"/>
      <c r="SFM1793" s="18"/>
      <c r="SFN1793" s="18"/>
      <c r="SFO1793" s="18"/>
      <c r="SFP1793" s="18"/>
      <c r="SFQ1793" s="18"/>
      <c r="SFR1793" s="18"/>
      <c r="SFS1793" s="18"/>
      <c r="SFT1793" s="18"/>
      <c r="SFU1793" s="18"/>
      <c r="SFV1793" s="18"/>
      <c r="SFW1793" s="18"/>
      <c r="SFX1793" s="18"/>
      <c r="SFY1793" s="18"/>
      <c r="SFZ1793" s="18"/>
      <c r="SGA1793" s="18"/>
      <c r="SGB1793" s="18"/>
      <c r="SGC1793" s="18"/>
      <c r="SGD1793" s="18"/>
      <c r="SGE1793" s="18"/>
      <c r="SGF1793" s="18"/>
      <c r="SGG1793" s="18"/>
      <c r="SGH1793" s="18"/>
      <c r="SGI1793" s="18"/>
      <c r="SGJ1793" s="18"/>
      <c r="SGK1793" s="18"/>
      <c r="SGL1793" s="18"/>
      <c r="SGM1793" s="18"/>
      <c r="SGN1793" s="18"/>
      <c r="SGO1793" s="18"/>
      <c r="SGP1793" s="18"/>
      <c r="SGQ1793" s="18"/>
      <c r="SGR1793" s="18"/>
      <c r="SGS1793" s="18"/>
      <c r="SGT1793" s="18"/>
      <c r="SGU1793" s="18"/>
      <c r="SGV1793" s="18"/>
      <c r="SGW1793" s="18"/>
      <c r="SGX1793" s="18"/>
      <c r="SGY1793" s="18"/>
      <c r="SGZ1793" s="18"/>
      <c r="SHA1793" s="18"/>
      <c r="SHB1793" s="18"/>
      <c r="SHC1793" s="18"/>
      <c r="SHD1793" s="18"/>
      <c r="SHE1793" s="18"/>
      <c r="SHF1793" s="18"/>
      <c r="SHG1793" s="18"/>
      <c r="SHH1793" s="18"/>
      <c r="SHI1793" s="18"/>
      <c r="SHJ1793" s="18"/>
      <c r="SHK1793" s="18"/>
      <c r="SHL1793" s="18"/>
      <c r="SHM1793" s="18"/>
      <c r="SHN1793" s="18"/>
      <c r="SHO1793" s="18"/>
      <c r="SHP1793" s="18"/>
      <c r="SHQ1793" s="18"/>
      <c r="SHR1793" s="18"/>
      <c r="SHS1793" s="18"/>
      <c r="SHT1793" s="18"/>
      <c r="SHU1793" s="18"/>
      <c r="SHV1793" s="18"/>
      <c r="SHW1793" s="18"/>
      <c r="SHX1793" s="18"/>
      <c r="SHY1793" s="18"/>
      <c r="SHZ1793" s="18"/>
      <c r="SIA1793" s="18"/>
      <c r="SIB1793" s="18"/>
      <c r="SIC1793" s="18"/>
      <c r="SID1793" s="18"/>
      <c r="SIE1793" s="18"/>
      <c r="SIF1793" s="18"/>
      <c r="SIG1793" s="18"/>
      <c r="SIH1793" s="18"/>
      <c r="SII1793" s="18"/>
      <c r="SIJ1793" s="18"/>
      <c r="SIK1793" s="18"/>
      <c r="SIL1793" s="18"/>
      <c r="SIM1793" s="18"/>
      <c r="SIN1793" s="18"/>
      <c r="SIO1793" s="18"/>
      <c r="SIP1793" s="18"/>
      <c r="SIQ1793" s="18"/>
      <c r="SIR1793" s="18"/>
      <c r="SIS1793" s="18"/>
      <c r="SIT1793" s="18"/>
      <c r="SIU1793" s="18"/>
      <c r="SIV1793" s="18"/>
      <c r="SIW1793" s="18"/>
      <c r="SIX1793" s="18"/>
      <c r="SIY1793" s="18"/>
      <c r="SIZ1793" s="18"/>
      <c r="SJA1793" s="18"/>
      <c r="SJB1793" s="18"/>
      <c r="SJC1793" s="18"/>
      <c r="SJD1793" s="18"/>
      <c r="SJE1793" s="18"/>
      <c r="SJF1793" s="18"/>
      <c r="SJG1793" s="18"/>
      <c r="SJH1793" s="18"/>
      <c r="SJI1793" s="18"/>
      <c r="SJJ1793" s="18"/>
      <c r="SJK1793" s="18"/>
      <c r="SJL1793" s="18"/>
      <c r="SJM1793" s="18"/>
      <c r="SJN1793" s="18"/>
      <c r="SJO1793" s="18"/>
      <c r="SJP1793" s="18"/>
      <c r="SJQ1793" s="18"/>
      <c r="SJR1793" s="18"/>
      <c r="SJS1793" s="18"/>
      <c r="SJT1793" s="18"/>
      <c r="SJU1793" s="18"/>
      <c r="SJV1793" s="18"/>
      <c r="SJW1793" s="18"/>
      <c r="SJX1793" s="18"/>
      <c r="SJY1793" s="18"/>
      <c r="SJZ1793" s="18"/>
      <c r="SKA1793" s="18"/>
      <c r="SKB1793" s="18"/>
      <c r="SKC1793" s="18"/>
      <c r="SKD1793" s="18"/>
      <c r="SKE1793" s="18"/>
      <c r="SKF1793" s="18"/>
      <c r="SKG1793" s="18"/>
      <c r="SKH1793" s="18"/>
      <c r="SKI1793" s="18"/>
      <c r="SKJ1793" s="18"/>
      <c r="SKK1793" s="18"/>
      <c r="SKL1793" s="18"/>
      <c r="SKM1793" s="18"/>
      <c r="SKN1793" s="18"/>
      <c r="SKO1793" s="18"/>
      <c r="SKP1793" s="18"/>
      <c r="SKQ1793" s="18"/>
      <c r="SKR1793" s="18"/>
      <c r="SKS1793" s="18"/>
      <c r="SKT1793" s="18"/>
      <c r="SKU1793" s="18"/>
      <c r="SKV1793" s="18"/>
      <c r="SKW1793" s="18"/>
      <c r="SKX1793" s="18"/>
      <c r="SKY1793" s="18"/>
      <c r="SKZ1793" s="18"/>
      <c r="SLA1793" s="18"/>
      <c r="SLB1793" s="18"/>
      <c r="SLC1793" s="18"/>
      <c r="SLD1793" s="18"/>
      <c r="SLE1793" s="18"/>
      <c r="SLF1793" s="18"/>
      <c r="SLG1793" s="18"/>
      <c r="SLH1793" s="18"/>
      <c r="SLI1793" s="18"/>
      <c r="SLJ1793" s="18"/>
      <c r="SLK1793" s="18"/>
      <c r="SLL1793" s="18"/>
      <c r="SLM1793" s="18"/>
      <c r="SLN1793" s="18"/>
      <c r="SLO1793" s="18"/>
      <c r="SLP1793" s="18"/>
      <c r="SLQ1793" s="18"/>
      <c r="SLR1793" s="18"/>
      <c r="SLS1793" s="18"/>
      <c r="SLT1793" s="18"/>
      <c r="SLU1793" s="18"/>
      <c r="SLV1793" s="18"/>
      <c r="SLW1793" s="18"/>
      <c r="SLX1793" s="18"/>
      <c r="SLY1793" s="18"/>
      <c r="SLZ1793" s="18"/>
      <c r="SMA1793" s="18"/>
      <c r="SMB1793" s="18"/>
      <c r="SMC1793" s="18"/>
      <c r="SMD1793" s="18"/>
      <c r="SME1793" s="18"/>
      <c r="SMF1793" s="18"/>
      <c r="SMG1793" s="18"/>
      <c r="SMH1793" s="18"/>
      <c r="SMI1793" s="18"/>
      <c r="SMJ1793" s="18"/>
      <c r="SMK1793" s="18"/>
      <c r="SML1793" s="18"/>
      <c r="SMM1793" s="18"/>
      <c r="SMN1793" s="18"/>
      <c r="SMO1793" s="18"/>
      <c r="SMP1793" s="18"/>
      <c r="SMQ1793" s="18"/>
      <c r="SMR1793" s="18"/>
      <c r="SMS1793" s="18"/>
      <c r="SMT1793" s="18"/>
      <c r="SMU1793" s="18"/>
      <c r="SMV1793" s="18"/>
      <c r="SMW1793" s="18"/>
      <c r="SMX1793" s="18"/>
      <c r="SMY1793" s="18"/>
      <c r="SMZ1793" s="18"/>
      <c r="SNA1793" s="18"/>
      <c r="SNB1793" s="18"/>
      <c r="SNC1793" s="18"/>
      <c r="SND1793" s="18"/>
      <c r="SNE1793" s="18"/>
      <c r="SNF1793" s="18"/>
      <c r="SNG1793" s="18"/>
      <c r="SNH1793" s="18"/>
      <c r="SNI1793" s="18"/>
      <c r="SNJ1793" s="18"/>
      <c r="SNK1793" s="18"/>
      <c r="SNL1793" s="18"/>
      <c r="SNM1793" s="18"/>
      <c r="SNN1793" s="18"/>
      <c r="SNO1793" s="18"/>
      <c r="SNP1793" s="18"/>
      <c r="SNQ1793" s="18"/>
      <c r="SNR1793" s="18"/>
      <c r="SNS1793" s="18"/>
      <c r="SNT1793" s="18"/>
      <c r="SNU1793" s="18"/>
      <c r="SNV1793" s="18"/>
      <c r="SNW1793" s="18"/>
      <c r="SNX1793" s="18"/>
      <c r="SNY1793" s="18"/>
      <c r="SNZ1793" s="18"/>
      <c r="SOA1793" s="18"/>
      <c r="SOB1793" s="18"/>
      <c r="SOC1793" s="18"/>
      <c r="SOD1793" s="18"/>
      <c r="SOE1793" s="18"/>
      <c r="SOF1793" s="18"/>
      <c r="SOG1793" s="18"/>
      <c r="SOH1793" s="18"/>
      <c r="SOI1793" s="18"/>
      <c r="SOJ1793" s="18"/>
      <c r="SOK1793" s="18"/>
      <c r="SOL1793" s="18"/>
      <c r="SOM1793" s="18"/>
      <c r="SON1793" s="18"/>
      <c r="SOO1793" s="18"/>
      <c r="SOP1793" s="18"/>
      <c r="SOQ1793" s="18"/>
      <c r="SOR1793" s="18"/>
      <c r="SOS1793" s="18"/>
      <c r="SOT1793" s="18"/>
      <c r="SOU1793" s="18"/>
      <c r="SOV1793" s="18"/>
      <c r="SOW1793" s="18"/>
      <c r="SOX1793" s="18"/>
      <c r="SOY1793" s="18"/>
      <c r="SOZ1793" s="18"/>
      <c r="SPA1793" s="18"/>
      <c r="SPB1793" s="18"/>
      <c r="SPC1793" s="18"/>
      <c r="SPD1793" s="18"/>
      <c r="SPE1793" s="18"/>
      <c r="SPF1793" s="18"/>
      <c r="SPG1793" s="18"/>
      <c r="SPH1793" s="18"/>
      <c r="SPI1793" s="18"/>
      <c r="SPJ1793" s="18"/>
      <c r="SPK1793" s="18"/>
      <c r="SPL1793" s="18"/>
      <c r="SPM1793" s="18"/>
      <c r="SPN1793" s="18"/>
      <c r="SPO1793" s="18"/>
      <c r="SPP1793" s="18"/>
      <c r="SPQ1793" s="18"/>
      <c r="SPR1793" s="18"/>
      <c r="SPS1793" s="18"/>
      <c r="SPT1793" s="18"/>
      <c r="SPU1793" s="18"/>
      <c r="SPV1793" s="18"/>
      <c r="SPW1793" s="18"/>
      <c r="SPX1793" s="18"/>
      <c r="SPY1793" s="18"/>
      <c r="SPZ1793" s="18"/>
      <c r="SQA1793" s="18"/>
      <c r="SQB1793" s="18"/>
      <c r="SQC1793" s="18"/>
      <c r="SQD1793" s="18"/>
      <c r="SQE1793" s="18"/>
      <c r="SQF1793" s="18"/>
      <c r="SQG1793" s="18"/>
      <c r="SQH1793" s="18"/>
      <c r="SQI1793" s="18"/>
      <c r="SQJ1793" s="18"/>
      <c r="SQK1793" s="18"/>
      <c r="SQL1793" s="18"/>
      <c r="SQM1793" s="18"/>
      <c r="SQN1793" s="18"/>
      <c r="SQO1793" s="18"/>
      <c r="SQP1793" s="18"/>
      <c r="SQQ1793" s="18"/>
      <c r="SQR1793" s="18"/>
      <c r="SQS1793" s="18"/>
      <c r="SQT1793" s="18"/>
      <c r="SQU1793" s="18"/>
      <c r="SQV1793" s="18"/>
      <c r="SQW1793" s="18"/>
      <c r="SQX1793" s="18"/>
      <c r="SQY1793" s="18"/>
      <c r="SQZ1793" s="18"/>
      <c r="SRA1793" s="18"/>
      <c r="SRB1793" s="18"/>
      <c r="SRC1793" s="18"/>
      <c r="SRD1793" s="18"/>
      <c r="SRE1793" s="18"/>
      <c r="SRF1793" s="18"/>
      <c r="SRG1793" s="18"/>
      <c r="SRH1793" s="18"/>
      <c r="SRI1793" s="18"/>
      <c r="SRJ1793" s="18"/>
      <c r="SRK1793" s="18"/>
      <c r="SRL1793" s="18"/>
      <c r="SRM1793" s="18"/>
      <c r="SRN1793" s="18"/>
      <c r="SRO1793" s="18"/>
      <c r="SRP1793" s="18"/>
      <c r="SRQ1793" s="18"/>
      <c r="SRR1793" s="18"/>
      <c r="SRS1793" s="18"/>
      <c r="SRT1793" s="18"/>
      <c r="SRU1793" s="18"/>
      <c r="SRV1793" s="18"/>
      <c r="SRW1793" s="18"/>
      <c r="SRX1793" s="18"/>
      <c r="SRY1793" s="18"/>
      <c r="SRZ1793" s="18"/>
      <c r="SSA1793" s="18"/>
      <c r="SSB1793" s="18"/>
      <c r="SSC1793" s="18"/>
      <c r="SSD1793" s="18"/>
      <c r="SSE1793" s="18"/>
      <c r="SSF1793" s="18"/>
      <c r="SSG1793" s="18"/>
      <c r="SSH1793" s="18"/>
      <c r="SSI1793" s="18"/>
      <c r="SSJ1793" s="18"/>
      <c r="SSK1793" s="18"/>
      <c r="SSL1793" s="18"/>
      <c r="SSM1793" s="18"/>
      <c r="SSN1793" s="18"/>
      <c r="SSO1793" s="18"/>
      <c r="SSP1793" s="18"/>
      <c r="SSQ1793" s="18"/>
      <c r="SSR1793" s="18"/>
      <c r="SSS1793" s="18"/>
      <c r="SST1793" s="18"/>
      <c r="SSU1793" s="18"/>
      <c r="SSV1793" s="18"/>
      <c r="SSW1793" s="18"/>
      <c r="SSX1793" s="18"/>
      <c r="SSY1793" s="18"/>
      <c r="SSZ1793" s="18"/>
      <c r="STA1793" s="18"/>
      <c r="STB1793" s="18"/>
      <c r="STC1793" s="18"/>
      <c r="STD1793" s="18"/>
      <c r="STE1793" s="18"/>
      <c r="STF1793" s="18"/>
      <c r="STG1793" s="18"/>
      <c r="STH1793" s="18"/>
      <c r="STI1793" s="18"/>
      <c r="STJ1793" s="18"/>
      <c r="STK1793" s="18"/>
      <c r="STL1793" s="18"/>
      <c r="STM1793" s="18"/>
      <c r="STN1793" s="18"/>
      <c r="STO1793" s="18"/>
      <c r="STP1793" s="18"/>
      <c r="STQ1793" s="18"/>
      <c r="STR1793" s="18"/>
      <c r="STS1793" s="18"/>
      <c r="STT1793" s="18"/>
      <c r="STU1793" s="18"/>
      <c r="STV1793" s="18"/>
      <c r="STW1793" s="18"/>
      <c r="STX1793" s="18"/>
      <c r="STY1793" s="18"/>
      <c r="STZ1793" s="18"/>
      <c r="SUA1793" s="18"/>
      <c r="SUB1793" s="18"/>
      <c r="SUC1793" s="18"/>
      <c r="SUD1793" s="18"/>
      <c r="SUE1793" s="18"/>
      <c r="SUF1793" s="18"/>
      <c r="SUG1793" s="18"/>
      <c r="SUH1793" s="18"/>
      <c r="SUI1793" s="18"/>
      <c r="SUJ1793" s="18"/>
      <c r="SUK1793" s="18"/>
      <c r="SUL1793" s="18"/>
      <c r="SUM1793" s="18"/>
      <c r="SUN1793" s="18"/>
      <c r="SUO1793" s="18"/>
      <c r="SUP1793" s="18"/>
      <c r="SUQ1793" s="18"/>
      <c r="SUR1793" s="18"/>
      <c r="SUS1793" s="18"/>
      <c r="SUT1793" s="18"/>
      <c r="SUU1793" s="18"/>
      <c r="SUV1793" s="18"/>
      <c r="SUW1793" s="18"/>
      <c r="SUX1793" s="18"/>
      <c r="SUY1793" s="18"/>
      <c r="SUZ1793" s="18"/>
      <c r="SVA1793" s="18"/>
      <c r="SVB1793" s="18"/>
      <c r="SVC1793" s="18"/>
      <c r="SVD1793" s="18"/>
      <c r="SVE1793" s="18"/>
      <c r="SVF1793" s="18"/>
      <c r="SVG1793" s="18"/>
      <c r="SVH1793" s="18"/>
      <c r="SVI1793" s="18"/>
      <c r="SVJ1793" s="18"/>
      <c r="SVK1793" s="18"/>
      <c r="SVL1793" s="18"/>
      <c r="SVM1793" s="18"/>
      <c r="SVN1793" s="18"/>
      <c r="SVO1793" s="18"/>
      <c r="SVP1793" s="18"/>
      <c r="SVQ1793" s="18"/>
      <c r="SVR1793" s="18"/>
      <c r="SVS1793" s="18"/>
      <c r="SVT1793" s="18"/>
      <c r="SVU1793" s="18"/>
      <c r="SVV1793" s="18"/>
      <c r="SVW1793" s="18"/>
      <c r="SVX1793" s="18"/>
      <c r="SVY1793" s="18"/>
      <c r="SVZ1793" s="18"/>
      <c r="SWA1793" s="18"/>
      <c r="SWB1793" s="18"/>
      <c r="SWC1793" s="18"/>
      <c r="SWD1793" s="18"/>
      <c r="SWE1793" s="18"/>
      <c r="SWF1793" s="18"/>
      <c r="SWG1793" s="18"/>
      <c r="SWH1793" s="18"/>
      <c r="SWI1793" s="18"/>
      <c r="SWJ1793" s="18"/>
      <c r="SWK1793" s="18"/>
      <c r="SWL1793" s="18"/>
      <c r="SWM1793" s="18"/>
      <c r="SWN1793" s="18"/>
      <c r="SWO1793" s="18"/>
      <c r="SWP1793" s="18"/>
      <c r="SWQ1793" s="18"/>
      <c r="SWR1793" s="18"/>
      <c r="SWS1793" s="18"/>
      <c r="SWT1793" s="18"/>
      <c r="SWU1793" s="18"/>
      <c r="SWV1793" s="18"/>
      <c r="SWW1793" s="18"/>
      <c r="SWX1793" s="18"/>
      <c r="SWY1793" s="18"/>
      <c r="SWZ1793" s="18"/>
      <c r="SXA1793" s="18"/>
      <c r="SXB1793" s="18"/>
      <c r="SXC1793" s="18"/>
      <c r="SXD1793" s="18"/>
      <c r="SXE1793" s="18"/>
      <c r="SXF1793" s="18"/>
      <c r="SXG1793" s="18"/>
      <c r="SXH1793" s="18"/>
      <c r="SXI1793" s="18"/>
      <c r="SXJ1793" s="18"/>
      <c r="SXK1793" s="18"/>
      <c r="SXL1793" s="18"/>
      <c r="SXM1793" s="18"/>
      <c r="SXN1793" s="18"/>
      <c r="SXO1793" s="18"/>
      <c r="SXP1793" s="18"/>
      <c r="SXQ1793" s="18"/>
      <c r="SXR1793" s="18"/>
      <c r="SXS1793" s="18"/>
      <c r="SXT1793" s="18"/>
      <c r="SXU1793" s="18"/>
      <c r="SXV1793" s="18"/>
      <c r="SXW1793" s="18"/>
      <c r="SXX1793" s="18"/>
      <c r="SXY1793" s="18"/>
      <c r="SXZ1793" s="18"/>
      <c r="SYA1793" s="18"/>
      <c r="SYB1793" s="18"/>
      <c r="SYC1793" s="18"/>
      <c r="SYD1793" s="18"/>
      <c r="SYE1793" s="18"/>
      <c r="SYF1793" s="18"/>
      <c r="SYG1793" s="18"/>
      <c r="SYH1793" s="18"/>
      <c r="SYI1793" s="18"/>
      <c r="SYJ1793" s="18"/>
      <c r="SYK1793" s="18"/>
      <c r="SYL1793" s="18"/>
      <c r="SYM1793" s="18"/>
      <c r="SYN1793" s="18"/>
      <c r="SYO1793" s="18"/>
      <c r="SYP1793" s="18"/>
      <c r="SYQ1793" s="18"/>
      <c r="SYR1793" s="18"/>
      <c r="SYS1793" s="18"/>
      <c r="SYT1793" s="18"/>
      <c r="SYU1793" s="18"/>
      <c r="SYV1793" s="18"/>
      <c r="SYW1793" s="18"/>
      <c r="SYX1793" s="18"/>
      <c r="SYY1793" s="18"/>
      <c r="SYZ1793" s="18"/>
      <c r="SZA1793" s="18"/>
      <c r="SZB1793" s="18"/>
      <c r="SZC1793" s="18"/>
      <c r="SZD1793" s="18"/>
      <c r="SZE1793" s="18"/>
      <c r="SZF1793" s="18"/>
      <c r="SZG1793" s="18"/>
      <c r="SZH1793" s="18"/>
      <c r="SZI1793" s="18"/>
      <c r="SZJ1793" s="18"/>
      <c r="SZK1793" s="18"/>
      <c r="SZL1793" s="18"/>
      <c r="SZM1793" s="18"/>
      <c r="SZN1793" s="18"/>
      <c r="SZO1793" s="18"/>
      <c r="SZP1793" s="18"/>
      <c r="SZQ1793" s="18"/>
      <c r="SZR1793" s="18"/>
      <c r="SZS1793" s="18"/>
      <c r="SZT1793" s="18"/>
      <c r="SZU1793" s="18"/>
      <c r="SZV1793" s="18"/>
      <c r="SZW1793" s="18"/>
      <c r="SZX1793" s="18"/>
      <c r="SZY1793" s="18"/>
      <c r="SZZ1793" s="18"/>
      <c r="TAA1793" s="18"/>
      <c r="TAB1793" s="18"/>
      <c r="TAC1793" s="18"/>
      <c r="TAD1793" s="18"/>
      <c r="TAE1793" s="18"/>
      <c r="TAF1793" s="18"/>
      <c r="TAG1793" s="18"/>
      <c r="TAH1793" s="18"/>
      <c r="TAI1793" s="18"/>
      <c r="TAJ1793" s="18"/>
      <c r="TAK1793" s="18"/>
      <c r="TAL1793" s="18"/>
      <c r="TAM1793" s="18"/>
      <c r="TAN1793" s="18"/>
      <c r="TAO1793" s="18"/>
      <c r="TAP1793" s="18"/>
      <c r="TAQ1793" s="18"/>
      <c r="TAR1793" s="18"/>
      <c r="TAS1793" s="18"/>
      <c r="TAT1793" s="18"/>
      <c r="TAU1793" s="18"/>
      <c r="TAV1793" s="18"/>
      <c r="TAW1793" s="18"/>
      <c r="TAX1793" s="18"/>
      <c r="TAY1793" s="18"/>
      <c r="TAZ1793" s="18"/>
      <c r="TBA1793" s="18"/>
      <c r="TBB1793" s="18"/>
      <c r="TBC1793" s="18"/>
      <c r="TBD1793" s="18"/>
      <c r="TBE1793" s="18"/>
      <c r="TBF1793" s="18"/>
      <c r="TBG1793" s="18"/>
      <c r="TBH1793" s="18"/>
      <c r="TBI1793" s="18"/>
      <c r="TBJ1793" s="18"/>
      <c r="TBK1793" s="18"/>
      <c r="TBL1793" s="18"/>
      <c r="TBM1793" s="18"/>
      <c r="TBN1793" s="18"/>
      <c r="TBO1793" s="18"/>
      <c r="TBP1793" s="18"/>
      <c r="TBQ1793" s="18"/>
      <c r="TBR1793" s="18"/>
      <c r="TBS1793" s="18"/>
      <c r="TBT1793" s="18"/>
      <c r="TBU1793" s="18"/>
      <c r="TBV1793" s="18"/>
      <c r="TBW1793" s="18"/>
      <c r="TBX1793" s="18"/>
      <c r="TBY1793" s="18"/>
      <c r="TBZ1793" s="18"/>
      <c r="TCA1793" s="18"/>
      <c r="TCB1793" s="18"/>
      <c r="TCC1793" s="18"/>
      <c r="TCD1793" s="18"/>
      <c r="TCE1793" s="18"/>
      <c r="TCF1793" s="18"/>
      <c r="TCG1793" s="18"/>
      <c r="TCH1793" s="18"/>
      <c r="TCI1793" s="18"/>
      <c r="TCJ1793" s="18"/>
      <c r="TCK1793" s="18"/>
      <c r="TCL1793" s="18"/>
      <c r="TCM1793" s="18"/>
      <c r="TCN1793" s="18"/>
      <c r="TCO1793" s="18"/>
      <c r="TCP1793" s="18"/>
      <c r="TCQ1793" s="18"/>
      <c r="TCR1793" s="18"/>
      <c r="TCS1793" s="18"/>
      <c r="TCT1793" s="18"/>
      <c r="TCU1793" s="18"/>
      <c r="TCV1793" s="18"/>
      <c r="TCW1793" s="18"/>
      <c r="TCX1793" s="18"/>
      <c r="TCY1793" s="18"/>
      <c r="TCZ1793" s="18"/>
      <c r="TDA1793" s="18"/>
      <c r="TDB1793" s="18"/>
      <c r="TDC1793" s="18"/>
      <c r="TDD1793" s="18"/>
      <c r="TDE1793" s="18"/>
      <c r="TDF1793" s="18"/>
      <c r="TDG1793" s="18"/>
      <c r="TDH1793" s="18"/>
      <c r="TDI1793" s="18"/>
      <c r="TDJ1793" s="18"/>
      <c r="TDK1793" s="18"/>
      <c r="TDL1793" s="18"/>
      <c r="TDM1793" s="18"/>
      <c r="TDN1793" s="18"/>
      <c r="TDO1793" s="18"/>
      <c r="TDP1793" s="18"/>
      <c r="TDQ1793" s="18"/>
      <c r="TDR1793" s="18"/>
      <c r="TDS1793" s="18"/>
      <c r="TDT1793" s="18"/>
      <c r="TDU1793" s="18"/>
      <c r="TDV1793" s="18"/>
      <c r="TDW1793" s="18"/>
      <c r="TDX1793" s="18"/>
      <c r="TDY1793" s="18"/>
      <c r="TDZ1793" s="18"/>
      <c r="TEA1793" s="18"/>
      <c r="TEB1793" s="18"/>
      <c r="TEC1793" s="18"/>
      <c r="TED1793" s="18"/>
      <c r="TEE1793" s="18"/>
      <c r="TEF1793" s="18"/>
      <c r="TEG1793" s="18"/>
      <c r="TEH1793" s="18"/>
      <c r="TEI1793" s="18"/>
      <c r="TEJ1793" s="18"/>
      <c r="TEK1793" s="18"/>
      <c r="TEL1793" s="18"/>
      <c r="TEM1793" s="18"/>
      <c r="TEN1793" s="18"/>
      <c r="TEO1793" s="18"/>
      <c r="TEP1793" s="18"/>
      <c r="TEQ1793" s="18"/>
      <c r="TER1793" s="18"/>
      <c r="TES1793" s="18"/>
      <c r="TET1793" s="18"/>
      <c r="TEU1793" s="18"/>
      <c r="TEV1793" s="18"/>
      <c r="TEW1793" s="18"/>
      <c r="TEX1793" s="18"/>
      <c r="TEY1793" s="18"/>
      <c r="TEZ1793" s="18"/>
      <c r="TFA1793" s="18"/>
      <c r="TFB1793" s="18"/>
      <c r="TFC1793" s="18"/>
      <c r="TFD1793" s="18"/>
      <c r="TFE1793" s="18"/>
      <c r="TFF1793" s="18"/>
      <c r="TFG1793" s="18"/>
      <c r="TFH1793" s="18"/>
      <c r="TFI1793" s="18"/>
      <c r="TFJ1793" s="18"/>
      <c r="TFK1793" s="18"/>
      <c r="TFL1793" s="18"/>
      <c r="TFM1793" s="18"/>
      <c r="TFN1793" s="18"/>
      <c r="TFO1793" s="18"/>
      <c r="TFP1793" s="18"/>
      <c r="TFQ1793" s="18"/>
      <c r="TFR1793" s="18"/>
      <c r="TFS1793" s="18"/>
      <c r="TFT1793" s="18"/>
      <c r="TFU1793" s="18"/>
      <c r="TFV1793" s="18"/>
      <c r="TFW1793" s="18"/>
      <c r="TFX1793" s="18"/>
      <c r="TFY1793" s="18"/>
      <c r="TFZ1793" s="18"/>
      <c r="TGA1793" s="18"/>
      <c r="TGB1793" s="18"/>
      <c r="TGC1793" s="18"/>
      <c r="TGD1793" s="18"/>
      <c r="TGE1793" s="18"/>
      <c r="TGF1793" s="18"/>
      <c r="TGG1793" s="18"/>
      <c r="TGH1793" s="18"/>
      <c r="TGI1793" s="18"/>
      <c r="TGJ1793" s="18"/>
      <c r="TGK1793" s="18"/>
      <c r="TGL1793" s="18"/>
      <c r="TGM1793" s="18"/>
      <c r="TGN1793" s="18"/>
      <c r="TGO1793" s="18"/>
      <c r="TGP1793" s="18"/>
      <c r="TGQ1793" s="18"/>
      <c r="TGR1793" s="18"/>
      <c r="TGS1793" s="18"/>
      <c r="TGT1793" s="18"/>
      <c r="TGU1793" s="18"/>
      <c r="TGV1793" s="18"/>
      <c r="TGW1793" s="18"/>
      <c r="TGX1793" s="18"/>
      <c r="TGY1793" s="18"/>
      <c r="TGZ1793" s="18"/>
      <c r="THA1793" s="18"/>
      <c r="THB1793" s="18"/>
      <c r="THC1793" s="18"/>
      <c r="THD1793" s="18"/>
      <c r="THE1793" s="18"/>
      <c r="THF1793" s="18"/>
      <c r="THG1793" s="18"/>
      <c r="THH1793" s="18"/>
      <c r="THI1793" s="18"/>
      <c r="THJ1793" s="18"/>
      <c r="THK1793" s="18"/>
      <c r="THL1793" s="18"/>
      <c r="THM1793" s="18"/>
      <c r="THN1793" s="18"/>
      <c r="THO1793" s="18"/>
      <c r="THP1793" s="18"/>
      <c r="THQ1793" s="18"/>
      <c r="THR1793" s="18"/>
      <c r="THS1793" s="18"/>
      <c r="THT1793" s="18"/>
      <c r="THU1793" s="18"/>
      <c r="THV1793" s="18"/>
      <c r="THW1793" s="18"/>
      <c r="THX1793" s="18"/>
      <c r="THY1793" s="18"/>
      <c r="THZ1793" s="18"/>
      <c r="TIA1793" s="18"/>
      <c r="TIB1793" s="18"/>
      <c r="TIC1793" s="18"/>
      <c r="TID1793" s="18"/>
      <c r="TIE1793" s="18"/>
      <c r="TIF1793" s="18"/>
      <c r="TIG1793" s="18"/>
      <c r="TIH1793" s="18"/>
      <c r="TII1793" s="18"/>
      <c r="TIJ1793" s="18"/>
      <c r="TIK1793" s="18"/>
      <c r="TIL1793" s="18"/>
      <c r="TIM1793" s="18"/>
      <c r="TIN1793" s="18"/>
      <c r="TIO1793" s="18"/>
      <c r="TIP1793" s="18"/>
      <c r="TIQ1793" s="18"/>
      <c r="TIR1793" s="18"/>
      <c r="TIS1793" s="18"/>
      <c r="TIT1793" s="18"/>
      <c r="TIU1793" s="18"/>
      <c r="TIV1793" s="18"/>
      <c r="TIW1793" s="18"/>
      <c r="TIX1793" s="18"/>
      <c r="TIY1793" s="18"/>
      <c r="TIZ1793" s="18"/>
      <c r="TJA1793" s="18"/>
      <c r="TJB1793" s="18"/>
      <c r="TJC1793" s="18"/>
      <c r="TJD1793" s="18"/>
      <c r="TJE1793" s="18"/>
      <c r="TJF1793" s="18"/>
      <c r="TJG1793" s="18"/>
      <c r="TJH1793" s="18"/>
      <c r="TJI1793" s="18"/>
      <c r="TJJ1793" s="18"/>
      <c r="TJK1793" s="18"/>
      <c r="TJL1793" s="18"/>
      <c r="TJM1793" s="18"/>
      <c r="TJN1793" s="18"/>
      <c r="TJO1793" s="18"/>
      <c r="TJP1793" s="18"/>
      <c r="TJQ1793" s="18"/>
      <c r="TJR1793" s="18"/>
      <c r="TJS1793" s="18"/>
      <c r="TJT1793" s="18"/>
      <c r="TJU1793" s="18"/>
      <c r="TJV1793" s="18"/>
      <c r="TJW1793" s="18"/>
      <c r="TJX1793" s="18"/>
      <c r="TJY1793" s="18"/>
      <c r="TJZ1793" s="18"/>
      <c r="TKA1793" s="18"/>
      <c r="TKB1793" s="18"/>
      <c r="TKC1793" s="18"/>
      <c r="TKD1793" s="18"/>
      <c r="TKE1793" s="18"/>
      <c r="TKF1793" s="18"/>
      <c r="TKG1793" s="18"/>
      <c r="TKH1793" s="18"/>
      <c r="TKI1793" s="18"/>
      <c r="TKJ1793" s="18"/>
      <c r="TKK1793" s="18"/>
      <c r="TKL1793" s="18"/>
      <c r="TKM1793" s="18"/>
      <c r="TKN1793" s="18"/>
      <c r="TKO1793" s="18"/>
      <c r="TKP1793" s="18"/>
      <c r="TKQ1793" s="18"/>
      <c r="TKR1793" s="18"/>
      <c r="TKS1793" s="18"/>
      <c r="TKT1793" s="18"/>
      <c r="TKU1793" s="18"/>
      <c r="TKV1793" s="18"/>
      <c r="TKW1793" s="18"/>
      <c r="TKX1793" s="18"/>
      <c r="TKY1793" s="18"/>
      <c r="TKZ1793" s="18"/>
      <c r="TLA1793" s="18"/>
      <c r="TLB1793" s="18"/>
      <c r="TLC1793" s="18"/>
      <c r="TLD1793" s="18"/>
      <c r="TLE1793" s="18"/>
      <c r="TLF1793" s="18"/>
      <c r="TLG1793" s="18"/>
      <c r="TLH1793" s="18"/>
      <c r="TLI1793" s="18"/>
      <c r="TLJ1793" s="18"/>
      <c r="TLK1793" s="18"/>
      <c r="TLL1793" s="18"/>
      <c r="TLM1793" s="18"/>
      <c r="TLN1793" s="18"/>
      <c r="TLO1793" s="18"/>
      <c r="TLP1793" s="18"/>
      <c r="TLQ1793" s="18"/>
      <c r="TLR1793" s="18"/>
      <c r="TLS1793" s="18"/>
      <c r="TLT1793" s="18"/>
      <c r="TLU1793" s="18"/>
      <c r="TLV1793" s="18"/>
      <c r="TLW1793" s="18"/>
      <c r="TLX1793" s="18"/>
      <c r="TLY1793" s="18"/>
      <c r="TLZ1793" s="18"/>
      <c r="TMA1793" s="18"/>
      <c r="TMB1793" s="18"/>
      <c r="TMC1793" s="18"/>
      <c r="TMD1793" s="18"/>
      <c r="TME1793" s="18"/>
      <c r="TMF1793" s="18"/>
      <c r="TMG1793" s="18"/>
      <c r="TMH1793" s="18"/>
      <c r="TMI1793" s="18"/>
      <c r="TMJ1793" s="18"/>
      <c r="TMK1793" s="18"/>
      <c r="TML1793" s="18"/>
      <c r="TMM1793" s="18"/>
      <c r="TMN1793" s="18"/>
      <c r="TMO1793" s="18"/>
      <c r="TMP1793" s="18"/>
      <c r="TMQ1793" s="18"/>
      <c r="TMR1793" s="18"/>
      <c r="TMS1793" s="18"/>
      <c r="TMT1793" s="18"/>
      <c r="TMU1793" s="18"/>
      <c r="TMV1793" s="18"/>
      <c r="TMW1793" s="18"/>
      <c r="TMX1793" s="18"/>
      <c r="TMY1793" s="18"/>
      <c r="TMZ1793" s="18"/>
      <c r="TNA1793" s="18"/>
      <c r="TNB1793" s="18"/>
      <c r="TNC1793" s="18"/>
      <c r="TND1793" s="18"/>
      <c r="TNE1793" s="18"/>
      <c r="TNF1793" s="18"/>
      <c r="TNG1793" s="18"/>
      <c r="TNH1793" s="18"/>
      <c r="TNI1793" s="18"/>
      <c r="TNJ1793" s="18"/>
      <c r="TNK1793" s="18"/>
      <c r="TNL1793" s="18"/>
      <c r="TNM1793" s="18"/>
      <c r="TNN1793" s="18"/>
      <c r="TNO1793" s="18"/>
      <c r="TNP1793" s="18"/>
      <c r="TNQ1793" s="18"/>
      <c r="TNR1793" s="18"/>
      <c r="TNS1793" s="18"/>
      <c r="TNT1793" s="18"/>
      <c r="TNU1793" s="18"/>
      <c r="TNV1793" s="18"/>
      <c r="TNW1793" s="18"/>
      <c r="TNX1793" s="18"/>
      <c r="TNY1793" s="18"/>
      <c r="TNZ1793" s="18"/>
      <c r="TOA1793" s="18"/>
      <c r="TOB1793" s="18"/>
      <c r="TOC1793" s="18"/>
      <c r="TOD1793" s="18"/>
      <c r="TOE1793" s="18"/>
      <c r="TOF1793" s="18"/>
      <c r="TOG1793" s="18"/>
      <c r="TOH1793" s="18"/>
      <c r="TOI1793" s="18"/>
      <c r="TOJ1793" s="18"/>
      <c r="TOK1793" s="18"/>
      <c r="TOL1793" s="18"/>
      <c r="TOM1793" s="18"/>
      <c r="TON1793" s="18"/>
      <c r="TOO1793" s="18"/>
      <c r="TOP1793" s="18"/>
      <c r="TOQ1793" s="18"/>
      <c r="TOR1793" s="18"/>
      <c r="TOS1793" s="18"/>
      <c r="TOT1793" s="18"/>
      <c r="TOU1793" s="18"/>
      <c r="TOV1793" s="18"/>
      <c r="TOW1793" s="18"/>
      <c r="TOX1793" s="18"/>
      <c r="TOY1793" s="18"/>
      <c r="TOZ1793" s="18"/>
      <c r="TPA1793" s="18"/>
      <c r="TPB1793" s="18"/>
      <c r="TPC1793" s="18"/>
      <c r="TPD1793" s="18"/>
      <c r="TPE1793" s="18"/>
      <c r="TPF1793" s="18"/>
      <c r="TPG1793" s="18"/>
      <c r="TPH1793" s="18"/>
      <c r="TPI1793" s="18"/>
      <c r="TPJ1793" s="18"/>
      <c r="TPK1793" s="18"/>
      <c r="TPL1793" s="18"/>
      <c r="TPM1793" s="18"/>
      <c r="TPN1793" s="18"/>
      <c r="TPO1793" s="18"/>
      <c r="TPP1793" s="18"/>
      <c r="TPQ1793" s="18"/>
      <c r="TPR1793" s="18"/>
      <c r="TPS1793" s="18"/>
      <c r="TPT1793" s="18"/>
      <c r="TPU1793" s="18"/>
      <c r="TPV1793" s="18"/>
      <c r="TPW1793" s="18"/>
      <c r="TPX1793" s="18"/>
      <c r="TPY1793" s="18"/>
      <c r="TPZ1793" s="18"/>
      <c r="TQA1793" s="18"/>
      <c r="TQB1793" s="18"/>
      <c r="TQC1793" s="18"/>
      <c r="TQD1793" s="18"/>
      <c r="TQE1793" s="18"/>
      <c r="TQF1793" s="18"/>
      <c r="TQG1793" s="18"/>
      <c r="TQH1793" s="18"/>
      <c r="TQI1793" s="18"/>
      <c r="TQJ1793" s="18"/>
      <c r="TQK1793" s="18"/>
      <c r="TQL1793" s="18"/>
      <c r="TQM1793" s="18"/>
      <c r="TQN1793" s="18"/>
      <c r="TQO1793" s="18"/>
      <c r="TQP1793" s="18"/>
      <c r="TQQ1793" s="18"/>
      <c r="TQR1793" s="18"/>
      <c r="TQS1793" s="18"/>
      <c r="TQT1793" s="18"/>
      <c r="TQU1793" s="18"/>
      <c r="TQV1793" s="18"/>
      <c r="TQW1793" s="18"/>
      <c r="TQX1793" s="18"/>
      <c r="TQY1793" s="18"/>
      <c r="TQZ1793" s="18"/>
      <c r="TRA1793" s="18"/>
      <c r="TRB1793" s="18"/>
      <c r="TRC1793" s="18"/>
      <c r="TRD1793" s="18"/>
      <c r="TRE1793" s="18"/>
      <c r="TRF1793" s="18"/>
      <c r="TRG1793" s="18"/>
      <c r="TRH1793" s="18"/>
      <c r="TRI1793" s="18"/>
      <c r="TRJ1793" s="18"/>
      <c r="TRK1793" s="18"/>
      <c r="TRL1793" s="18"/>
      <c r="TRM1793" s="18"/>
      <c r="TRN1793" s="18"/>
      <c r="TRO1793" s="18"/>
      <c r="TRP1793" s="18"/>
      <c r="TRQ1793" s="18"/>
      <c r="TRR1793" s="18"/>
      <c r="TRS1793" s="18"/>
      <c r="TRT1793" s="18"/>
      <c r="TRU1793" s="18"/>
      <c r="TRV1793" s="18"/>
      <c r="TRW1793" s="18"/>
      <c r="TRX1793" s="18"/>
      <c r="TRY1793" s="18"/>
      <c r="TRZ1793" s="18"/>
      <c r="TSA1793" s="18"/>
      <c r="TSB1793" s="18"/>
      <c r="TSC1793" s="18"/>
      <c r="TSD1793" s="18"/>
      <c r="TSE1793" s="18"/>
      <c r="TSF1793" s="18"/>
      <c r="TSG1793" s="18"/>
      <c r="TSH1793" s="18"/>
      <c r="TSI1793" s="18"/>
      <c r="TSJ1793" s="18"/>
      <c r="TSK1793" s="18"/>
      <c r="TSL1793" s="18"/>
      <c r="TSM1793" s="18"/>
      <c r="TSN1793" s="18"/>
      <c r="TSO1793" s="18"/>
      <c r="TSP1793" s="18"/>
      <c r="TSQ1793" s="18"/>
      <c r="TSR1793" s="18"/>
      <c r="TSS1793" s="18"/>
      <c r="TST1793" s="18"/>
      <c r="TSU1793" s="18"/>
      <c r="TSV1793" s="18"/>
      <c r="TSW1793" s="18"/>
      <c r="TSX1793" s="18"/>
      <c r="TSY1793" s="18"/>
      <c r="TSZ1793" s="18"/>
      <c r="TTA1793" s="18"/>
      <c r="TTB1793" s="18"/>
      <c r="TTC1793" s="18"/>
      <c r="TTD1793" s="18"/>
      <c r="TTE1793" s="18"/>
      <c r="TTF1793" s="18"/>
      <c r="TTG1793" s="18"/>
      <c r="TTH1793" s="18"/>
      <c r="TTI1793" s="18"/>
      <c r="TTJ1793" s="18"/>
      <c r="TTK1793" s="18"/>
      <c r="TTL1793" s="18"/>
      <c r="TTM1793" s="18"/>
      <c r="TTN1793" s="18"/>
      <c r="TTO1793" s="18"/>
      <c r="TTP1793" s="18"/>
      <c r="TTQ1793" s="18"/>
      <c r="TTR1793" s="18"/>
      <c r="TTS1793" s="18"/>
      <c r="TTT1793" s="18"/>
      <c r="TTU1793" s="18"/>
      <c r="TTV1793" s="18"/>
      <c r="TTW1793" s="18"/>
      <c r="TTX1793" s="18"/>
      <c r="TTY1793" s="18"/>
      <c r="TTZ1793" s="18"/>
      <c r="TUA1793" s="18"/>
      <c r="TUB1793" s="18"/>
      <c r="TUC1793" s="18"/>
      <c r="TUD1793" s="18"/>
      <c r="TUE1793" s="18"/>
      <c r="TUF1793" s="18"/>
      <c r="TUG1793" s="18"/>
      <c r="TUH1793" s="18"/>
      <c r="TUI1793" s="18"/>
      <c r="TUJ1793" s="18"/>
      <c r="TUK1793" s="18"/>
      <c r="TUL1793" s="18"/>
      <c r="TUM1793" s="18"/>
      <c r="TUN1793" s="18"/>
      <c r="TUO1793" s="18"/>
      <c r="TUP1793" s="18"/>
      <c r="TUQ1793" s="18"/>
      <c r="TUR1793" s="18"/>
      <c r="TUS1793" s="18"/>
      <c r="TUT1793" s="18"/>
      <c r="TUU1793" s="18"/>
      <c r="TUV1793" s="18"/>
      <c r="TUW1793" s="18"/>
      <c r="TUX1793" s="18"/>
      <c r="TUY1793" s="18"/>
      <c r="TUZ1793" s="18"/>
      <c r="TVA1793" s="18"/>
      <c r="TVB1793" s="18"/>
      <c r="TVC1793" s="18"/>
      <c r="TVD1793" s="18"/>
      <c r="TVE1793" s="18"/>
      <c r="TVF1793" s="18"/>
      <c r="TVG1793" s="18"/>
      <c r="TVH1793" s="18"/>
      <c r="TVI1793" s="18"/>
      <c r="TVJ1793" s="18"/>
      <c r="TVK1793" s="18"/>
      <c r="TVL1793" s="18"/>
      <c r="TVM1793" s="18"/>
      <c r="TVN1793" s="18"/>
      <c r="TVO1793" s="18"/>
      <c r="TVP1793" s="18"/>
      <c r="TVQ1793" s="18"/>
      <c r="TVR1793" s="18"/>
      <c r="TVS1793" s="18"/>
      <c r="TVT1793" s="18"/>
      <c r="TVU1793" s="18"/>
      <c r="TVV1793" s="18"/>
      <c r="TVW1793" s="18"/>
      <c r="TVX1793" s="18"/>
      <c r="TVY1793" s="18"/>
      <c r="TVZ1793" s="18"/>
      <c r="TWA1793" s="18"/>
      <c r="TWB1793" s="18"/>
      <c r="TWC1793" s="18"/>
      <c r="TWD1793" s="18"/>
      <c r="TWE1793" s="18"/>
      <c r="TWF1793" s="18"/>
      <c r="TWG1793" s="18"/>
      <c r="TWH1793" s="18"/>
      <c r="TWI1793" s="18"/>
      <c r="TWJ1793" s="18"/>
      <c r="TWK1793" s="18"/>
      <c r="TWL1793" s="18"/>
      <c r="TWM1793" s="18"/>
      <c r="TWN1793" s="18"/>
      <c r="TWO1793" s="18"/>
      <c r="TWP1793" s="18"/>
      <c r="TWQ1793" s="18"/>
      <c r="TWR1793" s="18"/>
      <c r="TWS1793" s="18"/>
      <c r="TWT1793" s="18"/>
      <c r="TWU1793" s="18"/>
      <c r="TWV1793" s="18"/>
      <c r="TWW1793" s="18"/>
      <c r="TWX1793" s="18"/>
      <c r="TWY1793" s="18"/>
      <c r="TWZ1793" s="18"/>
      <c r="TXA1793" s="18"/>
      <c r="TXB1793" s="18"/>
      <c r="TXC1793" s="18"/>
      <c r="TXD1793" s="18"/>
      <c r="TXE1793" s="18"/>
      <c r="TXF1793" s="18"/>
      <c r="TXG1793" s="18"/>
      <c r="TXH1793" s="18"/>
      <c r="TXI1793" s="18"/>
      <c r="TXJ1793" s="18"/>
      <c r="TXK1793" s="18"/>
      <c r="TXL1793" s="18"/>
      <c r="TXM1793" s="18"/>
      <c r="TXN1793" s="18"/>
      <c r="TXO1793" s="18"/>
      <c r="TXP1793" s="18"/>
      <c r="TXQ1793" s="18"/>
      <c r="TXR1793" s="18"/>
      <c r="TXS1793" s="18"/>
      <c r="TXT1793" s="18"/>
      <c r="TXU1793" s="18"/>
      <c r="TXV1793" s="18"/>
      <c r="TXW1793" s="18"/>
      <c r="TXX1793" s="18"/>
      <c r="TXY1793" s="18"/>
      <c r="TXZ1793" s="18"/>
      <c r="TYA1793" s="18"/>
      <c r="TYB1793" s="18"/>
      <c r="TYC1793" s="18"/>
      <c r="TYD1793" s="18"/>
      <c r="TYE1793" s="18"/>
      <c r="TYF1793" s="18"/>
      <c r="TYG1793" s="18"/>
      <c r="TYH1793" s="18"/>
      <c r="TYI1793" s="18"/>
      <c r="TYJ1793" s="18"/>
      <c r="TYK1793" s="18"/>
      <c r="TYL1793" s="18"/>
      <c r="TYM1793" s="18"/>
      <c r="TYN1793" s="18"/>
      <c r="TYO1793" s="18"/>
      <c r="TYP1793" s="18"/>
      <c r="TYQ1793" s="18"/>
      <c r="TYR1793" s="18"/>
      <c r="TYS1793" s="18"/>
      <c r="TYT1793" s="18"/>
      <c r="TYU1793" s="18"/>
      <c r="TYV1793" s="18"/>
      <c r="TYW1793" s="18"/>
      <c r="TYX1793" s="18"/>
      <c r="TYY1793" s="18"/>
      <c r="TYZ1793" s="18"/>
      <c r="TZA1793" s="18"/>
      <c r="TZB1793" s="18"/>
      <c r="TZC1793" s="18"/>
      <c r="TZD1793" s="18"/>
      <c r="TZE1793" s="18"/>
      <c r="TZF1793" s="18"/>
      <c r="TZG1793" s="18"/>
      <c r="TZH1793" s="18"/>
      <c r="TZI1793" s="18"/>
      <c r="TZJ1793" s="18"/>
      <c r="TZK1793" s="18"/>
      <c r="TZL1793" s="18"/>
      <c r="TZM1793" s="18"/>
      <c r="TZN1793" s="18"/>
      <c r="TZO1793" s="18"/>
      <c r="TZP1793" s="18"/>
      <c r="TZQ1793" s="18"/>
      <c r="TZR1793" s="18"/>
      <c r="TZS1793" s="18"/>
      <c r="TZT1793" s="18"/>
      <c r="TZU1793" s="18"/>
      <c r="TZV1793" s="18"/>
      <c r="TZW1793" s="18"/>
      <c r="TZX1793" s="18"/>
      <c r="TZY1793" s="18"/>
      <c r="TZZ1793" s="18"/>
      <c r="UAA1793" s="18"/>
      <c r="UAB1793" s="18"/>
      <c r="UAC1793" s="18"/>
      <c r="UAD1793" s="18"/>
      <c r="UAE1793" s="18"/>
      <c r="UAF1793" s="18"/>
      <c r="UAG1793" s="18"/>
      <c r="UAH1793" s="18"/>
      <c r="UAI1793" s="18"/>
      <c r="UAJ1793" s="18"/>
      <c r="UAK1793" s="18"/>
      <c r="UAL1793" s="18"/>
      <c r="UAM1793" s="18"/>
      <c r="UAN1793" s="18"/>
      <c r="UAO1793" s="18"/>
      <c r="UAP1793" s="18"/>
      <c r="UAQ1793" s="18"/>
      <c r="UAR1793" s="18"/>
      <c r="UAS1793" s="18"/>
      <c r="UAT1793" s="18"/>
      <c r="UAU1793" s="18"/>
      <c r="UAV1793" s="18"/>
      <c r="UAW1793" s="18"/>
      <c r="UAX1793" s="18"/>
      <c r="UAY1793" s="18"/>
      <c r="UAZ1793" s="18"/>
      <c r="UBA1793" s="18"/>
      <c r="UBB1793" s="18"/>
      <c r="UBC1793" s="18"/>
      <c r="UBD1793" s="18"/>
      <c r="UBE1793" s="18"/>
      <c r="UBF1793" s="18"/>
      <c r="UBG1793" s="18"/>
      <c r="UBH1793" s="18"/>
      <c r="UBI1793" s="18"/>
      <c r="UBJ1793" s="18"/>
      <c r="UBK1793" s="18"/>
      <c r="UBL1793" s="18"/>
      <c r="UBM1793" s="18"/>
      <c r="UBN1793" s="18"/>
      <c r="UBO1793" s="18"/>
      <c r="UBP1793" s="18"/>
      <c r="UBQ1793" s="18"/>
      <c r="UBR1793" s="18"/>
      <c r="UBS1793" s="18"/>
      <c r="UBT1793" s="18"/>
      <c r="UBU1793" s="18"/>
      <c r="UBV1793" s="18"/>
      <c r="UBW1793" s="18"/>
      <c r="UBX1793" s="18"/>
      <c r="UBY1793" s="18"/>
      <c r="UBZ1793" s="18"/>
      <c r="UCA1793" s="18"/>
      <c r="UCB1793" s="18"/>
      <c r="UCC1793" s="18"/>
      <c r="UCD1793" s="18"/>
      <c r="UCE1793" s="18"/>
      <c r="UCF1793" s="18"/>
      <c r="UCG1793" s="18"/>
      <c r="UCH1793" s="18"/>
      <c r="UCI1793" s="18"/>
      <c r="UCJ1793" s="18"/>
      <c r="UCK1793" s="18"/>
      <c r="UCL1793" s="18"/>
      <c r="UCM1793" s="18"/>
      <c r="UCN1793" s="18"/>
      <c r="UCO1793" s="18"/>
      <c r="UCP1793" s="18"/>
      <c r="UCQ1793" s="18"/>
      <c r="UCR1793" s="18"/>
      <c r="UCS1793" s="18"/>
      <c r="UCT1793" s="18"/>
      <c r="UCU1793" s="18"/>
      <c r="UCV1793" s="18"/>
      <c r="UCW1793" s="18"/>
      <c r="UCX1793" s="18"/>
      <c r="UCY1793" s="18"/>
      <c r="UCZ1793" s="18"/>
      <c r="UDA1793" s="18"/>
      <c r="UDB1793" s="18"/>
      <c r="UDC1793" s="18"/>
      <c r="UDD1793" s="18"/>
      <c r="UDE1793" s="18"/>
      <c r="UDF1793" s="18"/>
      <c r="UDG1793" s="18"/>
      <c r="UDH1793" s="18"/>
      <c r="UDI1793" s="18"/>
      <c r="UDJ1793" s="18"/>
      <c r="UDK1793" s="18"/>
      <c r="UDL1793" s="18"/>
      <c r="UDM1793" s="18"/>
      <c r="UDN1793" s="18"/>
      <c r="UDO1793" s="18"/>
      <c r="UDP1793" s="18"/>
      <c r="UDQ1793" s="18"/>
      <c r="UDR1793" s="18"/>
      <c r="UDS1793" s="18"/>
      <c r="UDT1793" s="18"/>
      <c r="UDU1793" s="18"/>
      <c r="UDV1793" s="18"/>
      <c r="UDW1793" s="18"/>
      <c r="UDX1793" s="18"/>
      <c r="UDY1793" s="18"/>
      <c r="UDZ1793" s="18"/>
      <c r="UEA1793" s="18"/>
      <c r="UEB1793" s="18"/>
      <c r="UEC1793" s="18"/>
      <c r="UED1793" s="18"/>
      <c r="UEE1793" s="18"/>
      <c r="UEF1793" s="18"/>
      <c r="UEG1793" s="18"/>
      <c r="UEH1793" s="18"/>
      <c r="UEI1793" s="18"/>
      <c r="UEJ1793" s="18"/>
      <c r="UEK1793" s="18"/>
      <c r="UEL1793" s="18"/>
      <c r="UEM1793" s="18"/>
      <c r="UEN1793" s="18"/>
      <c r="UEO1793" s="18"/>
      <c r="UEP1793" s="18"/>
      <c r="UEQ1793" s="18"/>
      <c r="UER1793" s="18"/>
      <c r="UES1793" s="18"/>
      <c r="UET1793" s="18"/>
      <c r="UEU1793" s="18"/>
      <c r="UEV1793" s="18"/>
      <c r="UEW1793" s="18"/>
      <c r="UEX1793" s="18"/>
      <c r="UEY1793" s="18"/>
      <c r="UEZ1793" s="18"/>
      <c r="UFA1793" s="18"/>
      <c r="UFB1793" s="18"/>
      <c r="UFC1793" s="18"/>
      <c r="UFD1793" s="18"/>
      <c r="UFE1793" s="18"/>
      <c r="UFF1793" s="18"/>
      <c r="UFG1793" s="18"/>
      <c r="UFH1793" s="18"/>
      <c r="UFI1793" s="18"/>
      <c r="UFJ1793" s="18"/>
      <c r="UFK1793" s="18"/>
      <c r="UFL1793" s="18"/>
      <c r="UFM1793" s="18"/>
      <c r="UFN1793" s="18"/>
      <c r="UFO1793" s="18"/>
      <c r="UFP1793" s="18"/>
      <c r="UFQ1793" s="18"/>
      <c r="UFR1793" s="18"/>
      <c r="UFS1793" s="18"/>
      <c r="UFT1793" s="18"/>
      <c r="UFU1793" s="18"/>
      <c r="UFV1793" s="18"/>
      <c r="UFW1793" s="18"/>
      <c r="UFX1793" s="18"/>
      <c r="UFY1793" s="18"/>
      <c r="UFZ1793" s="18"/>
      <c r="UGA1793" s="18"/>
      <c r="UGB1793" s="18"/>
      <c r="UGC1793" s="18"/>
      <c r="UGD1793" s="18"/>
      <c r="UGE1793" s="18"/>
      <c r="UGF1793" s="18"/>
      <c r="UGG1793" s="18"/>
      <c r="UGH1793" s="18"/>
      <c r="UGI1793" s="18"/>
      <c r="UGJ1793" s="18"/>
      <c r="UGK1793" s="18"/>
      <c r="UGL1793" s="18"/>
      <c r="UGM1793" s="18"/>
      <c r="UGN1793" s="18"/>
      <c r="UGO1793" s="18"/>
      <c r="UGP1793" s="18"/>
      <c r="UGQ1793" s="18"/>
      <c r="UGR1793" s="18"/>
      <c r="UGS1793" s="18"/>
      <c r="UGT1793" s="18"/>
      <c r="UGU1793" s="18"/>
      <c r="UGV1793" s="18"/>
      <c r="UGW1793" s="18"/>
      <c r="UGX1793" s="18"/>
      <c r="UGY1793" s="18"/>
      <c r="UGZ1793" s="18"/>
      <c r="UHA1793" s="18"/>
      <c r="UHB1793" s="18"/>
      <c r="UHC1793" s="18"/>
      <c r="UHD1793" s="18"/>
      <c r="UHE1793" s="18"/>
      <c r="UHF1793" s="18"/>
      <c r="UHG1793" s="18"/>
      <c r="UHH1793" s="18"/>
      <c r="UHI1793" s="18"/>
      <c r="UHJ1793" s="18"/>
      <c r="UHK1793" s="18"/>
      <c r="UHL1793" s="18"/>
      <c r="UHM1793" s="18"/>
      <c r="UHN1793" s="18"/>
      <c r="UHO1793" s="18"/>
      <c r="UHP1793" s="18"/>
      <c r="UHQ1793" s="18"/>
      <c r="UHR1793" s="18"/>
      <c r="UHS1793" s="18"/>
      <c r="UHT1793" s="18"/>
      <c r="UHU1793" s="18"/>
      <c r="UHV1793" s="18"/>
      <c r="UHW1793" s="18"/>
      <c r="UHX1793" s="18"/>
      <c r="UHY1793" s="18"/>
      <c r="UHZ1793" s="18"/>
      <c r="UIA1793" s="18"/>
      <c r="UIB1793" s="18"/>
      <c r="UIC1793" s="18"/>
      <c r="UID1793" s="18"/>
      <c r="UIE1793" s="18"/>
      <c r="UIF1793" s="18"/>
      <c r="UIG1793" s="18"/>
      <c r="UIH1793" s="18"/>
      <c r="UII1793" s="18"/>
      <c r="UIJ1793" s="18"/>
      <c r="UIK1793" s="18"/>
      <c r="UIL1793" s="18"/>
      <c r="UIM1793" s="18"/>
      <c r="UIN1793" s="18"/>
      <c r="UIO1793" s="18"/>
      <c r="UIP1793" s="18"/>
      <c r="UIQ1793" s="18"/>
      <c r="UIR1793" s="18"/>
      <c r="UIS1793" s="18"/>
      <c r="UIT1793" s="18"/>
      <c r="UIU1793" s="18"/>
      <c r="UIV1793" s="18"/>
      <c r="UIW1793" s="18"/>
      <c r="UIX1793" s="18"/>
      <c r="UIY1793" s="18"/>
      <c r="UIZ1793" s="18"/>
      <c r="UJA1793" s="18"/>
      <c r="UJB1793" s="18"/>
      <c r="UJC1793" s="18"/>
      <c r="UJD1793" s="18"/>
      <c r="UJE1793" s="18"/>
      <c r="UJF1793" s="18"/>
      <c r="UJG1793" s="18"/>
      <c r="UJH1793" s="18"/>
      <c r="UJI1793" s="18"/>
      <c r="UJJ1793" s="18"/>
      <c r="UJK1793" s="18"/>
      <c r="UJL1793" s="18"/>
      <c r="UJM1793" s="18"/>
      <c r="UJN1793" s="18"/>
      <c r="UJO1793" s="18"/>
      <c r="UJP1793" s="18"/>
      <c r="UJQ1793" s="18"/>
      <c r="UJR1793" s="18"/>
      <c r="UJS1793" s="18"/>
      <c r="UJT1793" s="18"/>
      <c r="UJU1793" s="18"/>
      <c r="UJV1793" s="18"/>
      <c r="UJW1793" s="18"/>
      <c r="UJX1793" s="18"/>
      <c r="UJY1793" s="18"/>
      <c r="UJZ1793" s="18"/>
      <c r="UKA1793" s="18"/>
      <c r="UKB1793" s="18"/>
      <c r="UKC1793" s="18"/>
      <c r="UKD1793" s="18"/>
      <c r="UKE1793" s="18"/>
      <c r="UKF1793" s="18"/>
      <c r="UKG1793" s="18"/>
      <c r="UKH1793" s="18"/>
      <c r="UKI1793" s="18"/>
      <c r="UKJ1793" s="18"/>
      <c r="UKK1793" s="18"/>
      <c r="UKL1793" s="18"/>
      <c r="UKM1793" s="18"/>
      <c r="UKN1793" s="18"/>
      <c r="UKO1793" s="18"/>
      <c r="UKP1793" s="18"/>
      <c r="UKQ1793" s="18"/>
      <c r="UKR1793" s="18"/>
      <c r="UKS1793" s="18"/>
      <c r="UKT1793" s="18"/>
      <c r="UKU1793" s="18"/>
      <c r="UKV1793" s="18"/>
      <c r="UKW1793" s="18"/>
      <c r="UKX1793" s="18"/>
      <c r="UKY1793" s="18"/>
      <c r="UKZ1793" s="18"/>
      <c r="ULA1793" s="18"/>
      <c r="ULB1793" s="18"/>
      <c r="ULC1793" s="18"/>
      <c r="ULD1793" s="18"/>
      <c r="ULE1793" s="18"/>
      <c r="ULF1793" s="18"/>
      <c r="ULG1793" s="18"/>
      <c r="ULH1793" s="18"/>
      <c r="ULI1793" s="18"/>
      <c r="ULJ1793" s="18"/>
      <c r="ULK1793" s="18"/>
      <c r="ULL1793" s="18"/>
      <c r="ULM1793" s="18"/>
      <c r="ULN1793" s="18"/>
      <c r="ULO1793" s="18"/>
      <c r="ULP1793" s="18"/>
      <c r="ULQ1793" s="18"/>
      <c r="ULR1793" s="18"/>
      <c r="ULS1793" s="18"/>
      <c r="ULT1793" s="18"/>
      <c r="ULU1793" s="18"/>
      <c r="ULV1793" s="18"/>
      <c r="ULW1793" s="18"/>
      <c r="ULX1793" s="18"/>
      <c r="ULY1793" s="18"/>
      <c r="ULZ1793" s="18"/>
      <c r="UMA1793" s="18"/>
      <c r="UMB1793" s="18"/>
      <c r="UMC1793" s="18"/>
      <c r="UMD1793" s="18"/>
      <c r="UME1793" s="18"/>
      <c r="UMF1793" s="18"/>
      <c r="UMG1793" s="18"/>
      <c r="UMH1793" s="18"/>
      <c r="UMI1793" s="18"/>
      <c r="UMJ1793" s="18"/>
      <c r="UMK1793" s="18"/>
      <c r="UML1793" s="18"/>
      <c r="UMM1793" s="18"/>
      <c r="UMN1793" s="18"/>
      <c r="UMO1793" s="18"/>
      <c r="UMP1793" s="18"/>
      <c r="UMQ1793" s="18"/>
      <c r="UMR1793" s="18"/>
      <c r="UMS1793" s="18"/>
      <c r="UMT1793" s="18"/>
      <c r="UMU1793" s="18"/>
      <c r="UMV1793" s="18"/>
      <c r="UMW1793" s="18"/>
      <c r="UMX1793" s="18"/>
      <c r="UMY1793" s="18"/>
      <c r="UMZ1793" s="18"/>
      <c r="UNA1793" s="18"/>
      <c r="UNB1793" s="18"/>
      <c r="UNC1793" s="18"/>
      <c r="UND1793" s="18"/>
      <c r="UNE1793" s="18"/>
      <c r="UNF1793" s="18"/>
      <c r="UNG1793" s="18"/>
      <c r="UNH1793" s="18"/>
      <c r="UNI1793" s="18"/>
      <c r="UNJ1793" s="18"/>
      <c r="UNK1793" s="18"/>
      <c r="UNL1793" s="18"/>
      <c r="UNM1793" s="18"/>
      <c r="UNN1793" s="18"/>
      <c r="UNO1793" s="18"/>
      <c r="UNP1793" s="18"/>
      <c r="UNQ1793" s="18"/>
      <c r="UNR1793" s="18"/>
      <c r="UNS1793" s="18"/>
      <c r="UNT1793" s="18"/>
      <c r="UNU1793" s="18"/>
      <c r="UNV1793" s="18"/>
      <c r="UNW1793" s="18"/>
      <c r="UNX1793" s="18"/>
      <c r="UNY1793" s="18"/>
      <c r="UNZ1793" s="18"/>
      <c r="UOA1793" s="18"/>
      <c r="UOB1793" s="18"/>
      <c r="UOC1793" s="18"/>
      <c r="UOD1793" s="18"/>
      <c r="UOE1793" s="18"/>
      <c r="UOF1793" s="18"/>
      <c r="UOG1793" s="18"/>
      <c r="UOH1793" s="18"/>
      <c r="UOI1793" s="18"/>
      <c r="UOJ1793" s="18"/>
      <c r="UOK1793" s="18"/>
      <c r="UOL1793" s="18"/>
      <c r="UOM1793" s="18"/>
      <c r="UON1793" s="18"/>
      <c r="UOO1793" s="18"/>
      <c r="UOP1793" s="18"/>
      <c r="UOQ1793" s="18"/>
      <c r="UOR1793" s="18"/>
      <c r="UOS1793" s="18"/>
      <c r="UOT1793" s="18"/>
      <c r="UOU1793" s="18"/>
      <c r="UOV1793" s="18"/>
      <c r="UOW1793" s="18"/>
      <c r="UOX1793" s="18"/>
      <c r="UOY1793" s="18"/>
      <c r="UOZ1793" s="18"/>
      <c r="UPA1793" s="18"/>
      <c r="UPB1793" s="18"/>
      <c r="UPC1793" s="18"/>
      <c r="UPD1793" s="18"/>
      <c r="UPE1793" s="18"/>
      <c r="UPF1793" s="18"/>
      <c r="UPG1793" s="18"/>
      <c r="UPH1793" s="18"/>
      <c r="UPI1793" s="18"/>
      <c r="UPJ1793" s="18"/>
      <c r="UPK1793" s="18"/>
      <c r="UPL1793" s="18"/>
      <c r="UPM1793" s="18"/>
      <c r="UPN1793" s="18"/>
      <c r="UPO1793" s="18"/>
      <c r="UPP1793" s="18"/>
      <c r="UPQ1793" s="18"/>
      <c r="UPR1793" s="18"/>
      <c r="UPS1793" s="18"/>
      <c r="UPT1793" s="18"/>
      <c r="UPU1793" s="18"/>
      <c r="UPV1793" s="18"/>
      <c r="UPW1793" s="18"/>
      <c r="UPX1793" s="18"/>
      <c r="UPY1793" s="18"/>
      <c r="UPZ1793" s="18"/>
      <c r="UQA1793" s="18"/>
      <c r="UQB1793" s="18"/>
      <c r="UQC1793" s="18"/>
      <c r="UQD1793" s="18"/>
      <c r="UQE1793" s="18"/>
      <c r="UQF1793" s="18"/>
      <c r="UQG1793" s="18"/>
      <c r="UQH1793" s="18"/>
      <c r="UQI1793" s="18"/>
      <c r="UQJ1793" s="18"/>
      <c r="UQK1793" s="18"/>
      <c r="UQL1793" s="18"/>
      <c r="UQM1793" s="18"/>
      <c r="UQN1793" s="18"/>
      <c r="UQO1793" s="18"/>
      <c r="UQP1793" s="18"/>
      <c r="UQQ1793" s="18"/>
      <c r="UQR1793" s="18"/>
      <c r="UQS1793" s="18"/>
      <c r="UQT1793" s="18"/>
      <c r="UQU1793" s="18"/>
      <c r="UQV1793" s="18"/>
      <c r="UQW1793" s="18"/>
      <c r="UQX1793" s="18"/>
      <c r="UQY1793" s="18"/>
      <c r="UQZ1793" s="18"/>
      <c r="URA1793" s="18"/>
      <c r="URB1793" s="18"/>
      <c r="URC1793" s="18"/>
      <c r="URD1793" s="18"/>
      <c r="URE1793" s="18"/>
      <c r="URF1793" s="18"/>
      <c r="URG1793" s="18"/>
      <c r="URH1793" s="18"/>
      <c r="URI1793" s="18"/>
      <c r="URJ1793" s="18"/>
      <c r="URK1793" s="18"/>
      <c r="URL1793" s="18"/>
      <c r="URM1793" s="18"/>
      <c r="URN1793" s="18"/>
      <c r="URO1793" s="18"/>
      <c r="URP1793" s="18"/>
      <c r="URQ1793" s="18"/>
      <c r="URR1793" s="18"/>
      <c r="URS1793" s="18"/>
      <c r="URT1793" s="18"/>
      <c r="URU1793" s="18"/>
      <c r="URV1793" s="18"/>
      <c r="URW1793" s="18"/>
      <c r="URX1793" s="18"/>
      <c r="URY1793" s="18"/>
      <c r="URZ1793" s="18"/>
      <c r="USA1793" s="18"/>
      <c r="USB1793" s="18"/>
      <c r="USC1793" s="18"/>
      <c r="USD1793" s="18"/>
      <c r="USE1793" s="18"/>
      <c r="USF1793" s="18"/>
      <c r="USG1793" s="18"/>
      <c r="USH1793" s="18"/>
      <c r="USI1793" s="18"/>
      <c r="USJ1793" s="18"/>
      <c r="USK1793" s="18"/>
      <c r="USL1793" s="18"/>
      <c r="USM1793" s="18"/>
      <c r="USN1793" s="18"/>
      <c r="USO1793" s="18"/>
      <c r="USP1793" s="18"/>
      <c r="USQ1793" s="18"/>
      <c r="USR1793" s="18"/>
      <c r="USS1793" s="18"/>
      <c r="UST1793" s="18"/>
      <c r="USU1793" s="18"/>
      <c r="USV1793" s="18"/>
      <c r="USW1793" s="18"/>
      <c r="USX1793" s="18"/>
      <c r="USY1793" s="18"/>
      <c r="USZ1793" s="18"/>
      <c r="UTA1793" s="18"/>
      <c r="UTB1793" s="18"/>
      <c r="UTC1793" s="18"/>
      <c r="UTD1793" s="18"/>
      <c r="UTE1793" s="18"/>
      <c r="UTF1793" s="18"/>
      <c r="UTG1793" s="18"/>
      <c r="UTH1793" s="18"/>
      <c r="UTI1793" s="18"/>
      <c r="UTJ1793" s="18"/>
      <c r="UTK1793" s="18"/>
      <c r="UTL1793" s="18"/>
      <c r="UTM1793" s="18"/>
      <c r="UTN1793" s="18"/>
      <c r="UTO1793" s="18"/>
      <c r="UTP1793" s="18"/>
      <c r="UTQ1793" s="18"/>
      <c r="UTR1793" s="18"/>
      <c r="UTS1793" s="18"/>
      <c r="UTT1793" s="18"/>
      <c r="UTU1793" s="18"/>
      <c r="UTV1793" s="18"/>
      <c r="UTW1793" s="18"/>
      <c r="UTX1793" s="18"/>
      <c r="UTY1793" s="18"/>
      <c r="UTZ1793" s="18"/>
      <c r="UUA1793" s="18"/>
      <c r="UUB1793" s="18"/>
      <c r="UUC1793" s="18"/>
      <c r="UUD1793" s="18"/>
      <c r="UUE1793" s="18"/>
      <c r="UUF1793" s="18"/>
      <c r="UUG1793" s="18"/>
      <c r="UUH1793" s="18"/>
      <c r="UUI1793" s="18"/>
      <c r="UUJ1793" s="18"/>
      <c r="UUK1793" s="18"/>
      <c r="UUL1793" s="18"/>
      <c r="UUM1793" s="18"/>
      <c r="UUN1793" s="18"/>
      <c r="UUO1793" s="18"/>
      <c r="UUP1793" s="18"/>
      <c r="UUQ1793" s="18"/>
      <c r="UUR1793" s="18"/>
      <c r="UUS1793" s="18"/>
      <c r="UUT1793" s="18"/>
      <c r="UUU1793" s="18"/>
      <c r="UUV1793" s="18"/>
      <c r="UUW1793" s="18"/>
      <c r="UUX1793" s="18"/>
      <c r="UUY1793" s="18"/>
      <c r="UUZ1793" s="18"/>
      <c r="UVA1793" s="18"/>
      <c r="UVB1793" s="18"/>
      <c r="UVC1793" s="18"/>
      <c r="UVD1793" s="18"/>
      <c r="UVE1793" s="18"/>
      <c r="UVF1793" s="18"/>
      <c r="UVG1793" s="18"/>
      <c r="UVH1793" s="18"/>
      <c r="UVI1793" s="18"/>
      <c r="UVJ1793" s="18"/>
      <c r="UVK1793" s="18"/>
      <c r="UVL1793" s="18"/>
      <c r="UVM1793" s="18"/>
      <c r="UVN1793" s="18"/>
      <c r="UVO1793" s="18"/>
      <c r="UVP1793" s="18"/>
      <c r="UVQ1793" s="18"/>
      <c r="UVR1793" s="18"/>
      <c r="UVS1793" s="18"/>
      <c r="UVT1793" s="18"/>
      <c r="UVU1793" s="18"/>
      <c r="UVV1793" s="18"/>
      <c r="UVW1793" s="18"/>
      <c r="UVX1793" s="18"/>
      <c r="UVY1793" s="18"/>
      <c r="UVZ1793" s="18"/>
      <c r="UWA1793" s="18"/>
      <c r="UWB1793" s="18"/>
      <c r="UWC1793" s="18"/>
      <c r="UWD1793" s="18"/>
      <c r="UWE1793" s="18"/>
      <c r="UWF1793" s="18"/>
      <c r="UWG1793" s="18"/>
      <c r="UWH1793" s="18"/>
      <c r="UWI1793" s="18"/>
      <c r="UWJ1793" s="18"/>
      <c r="UWK1793" s="18"/>
      <c r="UWL1793" s="18"/>
      <c r="UWM1793" s="18"/>
      <c r="UWN1793" s="18"/>
      <c r="UWO1793" s="18"/>
      <c r="UWP1793" s="18"/>
      <c r="UWQ1793" s="18"/>
      <c r="UWR1793" s="18"/>
      <c r="UWS1793" s="18"/>
      <c r="UWT1793" s="18"/>
      <c r="UWU1793" s="18"/>
      <c r="UWV1793" s="18"/>
      <c r="UWW1793" s="18"/>
      <c r="UWX1793" s="18"/>
      <c r="UWY1793" s="18"/>
      <c r="UWZ1793" s="18"/>
      <c r="UXA1793" s="18"/>
      <c r="UXB1793" s="18"/>
      <c r="UXC1793" s="18"/>
      <c r="UXD1793" s="18"/>
      <c r="UXE1793" s="18"/>
      <c r="UXF1793" s="18"/>
      <c r="UXG1793" s="18"/>
      <c r="UXH1793" s="18"/>
      <c r="UXI1793" s="18"/>
      <c r="UXJ1793" s="18"/>
      <c r="UXK1793" s="18"/>
      <c r="UXL1793" s="18"/>
      <c r="UXM1793" s="18"/>
      <c r="UXN1793" s="18"/>
      <c r="UXO1793" s="18"/>
      <c r="UXP1793" s="18"/>
      <c r="UXQ1793" s="18"/>
      <c r="UXR1793" s="18"/>
      <c r="UXS1793" s="18"/>
      <c r="UXT1793" s="18"/>
      <c r="UXU1793" s="18"/>
      <c r="UXV1793" s="18"/>
      <c r="UXW1793" s="18"/>
      <c r="UXX1793" s="18"/>
      <c r="UXY1793" s="18"/>
      <c r="UXZ1793" s="18"/>
      <c r="UYA1793" s="18"/>
      <c r="UYB1793" s="18"/>
      <c r="UYC1793" s="18"/>
      <c r="UYD1793" s="18"/>
      <c r="UYE1793" s="18"/>
      <c r="UYF1793" s="18"/>
      <c r="UYG1793" s="18"/>
      <c r="UYH1793" s="18"/>
      <c r="UYI1793" s="18"/>
      <c r="UYJ1793" s="18"/>
      <c r="UYK1793" s="18"/>
      <c r="UYL1793" s="18"/>
      <c r="UYM1793" s="18"/>
      <c r="UYN1793" s="18"/>
      <c r="UYO1793" s="18"/>
      <c r="UYP1793" s="18"/>
      <c r="UYQ1793" s="18"/>
      <c r="UYR1793" s="18"/>
      <c r="UYS1793" s="18"/>
      <c r="UYT1793" s="18"/>
      <c r="UYU1793" s="18"/>
      <c r="UYV1793" s="18"/>
      <c r="UYW1793" s="18"/>
      <c r="UYX1793" s="18"/>
      <c r="UYY1793" s="18"/>
      <c r="UYZ1793" s="18"/>
      <c r="UZA1793" s="18"/>
      <c r="UZB1793" s="18"/>
      <c r="UZC1793" s="18"/>
      <c r="UZD1793" s="18"/>
      <c r="UZE1793" s="18"/>
      <c r="UZF1793" s="18"/>
      <c r="UZG1793" s="18"/>
      <c r="UZH1793" s="18"/>
      <c r="UZI1793" s="18"/>
      <c r="UZJ1793" s="18"/>
      <c r="UZK1793" s="18"/>
      <c r="UZL1793" s="18"/>
      <c r="UZM1793" s="18"/>
      <c r="UZN1793" s="18"/>
      <c r="UZO1793" s="18"/>
      <c r="UZP1793" s="18"/>
      <c r="UZQ1793" s="18"/>
      <c r="UZR1793" s="18"/>
      <c r="UZS1793" s="18"/>
      <c r="UZT1793" s="18"/>
      <c r="UZU1793" s="18"/>
      <c r="UZV1793" s="18"/>
      <c r="UZW1793" s="18"/>
      <c r="UZX1793" s="18"/>
      <c r="UZY1793" s="18"/>
      <c r="UZZ1793" s="18"/>
      <c r="VAA1793" s="18"/>
      <c r="VAB1793" s="18"/>
      <c r="VAC1793" s="18"/>
      <c r="VAD1793" s="18"/>
      <c r="VAE1793" s="18"/>
      <c r="VAF1793" s="18"/>
      <c r="VAG1793" s="18"/>
      <c r="VAH1793" s="18"/>
      <c r="VAI1793" s="18"/>
      <c r="VAJ1793" s="18"/>
      <c r="VAK1793" s="18"/>
      <c r="VAL1793" s="18"/>
      <c r="VAM1793" s="18"/>
      <c r="VAN1793" s="18"/>
      <c r="VAO1793" s="18"/>
      <c r="VAP1793" s="18"/>
      <c r="VAQ1793" s="18"/>
      <c r="VAR1793" s="18"/>
      <c r="VAS1793" s="18"/>
      <c r="VAT1793" s="18"/>
      <c r="VAU1793" s="18"/>
      <c r="VAV1793" s="18"/>
      <c r="VAW1793" s="18"/>
      <c r="VAX1793" s="18"/>
      <c r="VAY1793" s="18"/>
      <c r="VAZ1793" s="18"/>
      <c r="VBA1793" s="18"/>
      <c r="VBB1793" s="18"/>
      <c r="VBC1793" s="18"/>
      <c r="VBD1793" s="18"/>
      <c r="VBE1793" s="18"/>
      <c r="VBF1793" s="18"/>
      <c r="VBG1793" s="18"/>
      <c r="VBH1793" s="18"/>
      <c r="VBI1793" s="18"/>
      <c r="VBJ1793" s="18"/>
      <c r="VBK1793" s="18"/>
      <c r="VBL1793" s="18"/>
      <c r="VBM1793" s="18"/>
      <c r="VBN1793" s="18"/>
      <c r="VBO1793" s="18"/>
      <c r="VBP1793" s="18"/>
      <c r="VBQ1793" s="18"/>
      <c r="VBR1793" s="18"/>
      <c r="VBS1793" s="18"/>
      <c r="VBT1793" s="18"/>
      <c r="VBU1793" s="18"/>
      <c r="VBV1793" s="18"/>
      <c r="VBW1793" s="18"/>
      <c r="VBX1793" s="18"/>
      <c r="VBY1793" s="18"/>
      <c r="VBZ1793" s="18"/>
      <c r="VCA1793" s="18"/>
      <c r="VCB1793" s="18"/>
      <c r="VCC1793" s="18"/>
      <c r="VCD1793" s="18"/>
      <c r="VCE1793" s="18"/>
      <c r="VCF1793" s="18"/>
      <c r="VCG1793" s="18"/>
      <c r="VCH1793" s="18"/>
      <c r="VCI1793" s="18"/>
      <c r="VCJ1793" s="18"/>
      <c r="VCK1793" s="18"/>
      <c r="VCL1793" s="18"/>
      <c r="VCM1793" s="18"/>
      <c r="VCN1793" s="18"/>
      <c r="VCO1793" s="18"/>
      <c r="VCP1793" s="18"/>
      <c r="VCQ1793" s="18"/>
      <c r="VCR1793" s="18"/>
      <c r="VCS1793" s="18"/>
      <c r="VCT1793" s="18"/>
      <c r="VCU1793" s="18"/>
      <c r="VCV1793" s="18"/>
      <c r="VCW1793" s="18"/>
      <c r="VCX1793" s="18"/>
      <c r="VCY1793" s="18"/>
      <c r="VCZ1793" s="18"/>
      <c r="VDA1793" s="18"/>
      <c r="VDB1793" s="18"/>
      <c r="VDC1793" s="18"/>
      <c r="VDD1793" s="18"/>
      <c r="VDE1793" s="18"/>
      <c r="VDF1793" s="18"/>
      <c r="VDG1793" s="18"/>
      <c r="VDH1793" s="18"/>
      <c r="VDI1793" s="18"/>
      <c r="VDJ1793" s="18"/>
      <c r="VDK1793" s="18"/>
      <c r="VDL1793" s="18"/>
      <c r="VDM1793" s="18"/>
      <c r="VDN1793" s="18"/>
      <c r="VDO1793" s="18"/>
      <c r="VDP1793" s="18"/>
      <c r="VDQ1793" s="18"/>
      <c r="VDR1793" s="18"/>
      <c r="VDS1793" s="18"/>
      <c r="VDT1793" s="18"/>
      <c r="VDU1793" s="18"/>
      <c r="VDV1793" s="18"/>
      <c r="VDW1793" s="18"/>
      <c r="VDX1793" s="18"/>
      <c r="VDY1793" s="18"/>
      <c r="VDZ1793" s="18"/>
      <c r="VEA1793" s="18"/>
      <c r="VEB1793" s="18"/>
      <c r="VEC1793" s="18"/>
      <c r="VED1793" s="18"/>
      <c r="VEE1793" s="18"/>
      <c r="VEF1793" s="18"/>
      <c r="VEG1793" s="18"/>
      <c r="VEH1793" s="18"/>
      <c r="VEI1793" s="18"/>
      <c r="VEJ1793" s="18"/>
      <c r="VEK1793" s="18"/>
      <c r="VEL1793" s="18"/>
      <c r="VEM1793" s="18"/>
      <c r="VEN1793" s="18"/>
      <c r="VEO1793" s="18"/>
      <c r="VEP1793" s="18"/>
      <c r="VEQ1793" s="18"/>
      <c r="VER1793" s="18"/>
      <c r="VES1793" s="18"/>
      <c r="VET1793" s="18"/>
      <c r="VEU1793" s="18"/>
      <c r="VEV1793" s="18"/>
      <c r="VEW1793" s="18"/>
      <c r="VEX1793" s="18"/>
      <c r="VEY1793" s="18"/>
      <c r="VEZ1793" s="18"/>
      <c r="VFA1793" s="18"/>
      <c r="VFB1793" s="18"/>
      <c r="VFC1793" s="18"/>
      <c r="VFD1793" s="18"/>
      <c r="VFE1793" s="18"/>
      <c r="VFF1793" s="18"/>
      <c r="VFG1793" s="18"/>
      <c r="VFH1793" s="18"/>
      <c r="VFI1793" s="18"/>
      <c r="VFJ1793" s="18"/>
      <c r="VFK1793" s="18"/>
      <c r="VFL1793" s="18"/>
      <c r="VFM1793" s="18"/>
      <c r="VFN1793" s="18"/>
      <c r="VFO1793" s="18"/>
      <c r="VFP1793" s="18"/>
      <c r="VFQ1793" s="18"/>
      <c r="VFR1793" s="18"/>
      <c r="VFS1793" s="18"/>
      <c r="VFT1793" s="18"/>
      <c r="VFU1793" s="18"/>
      <c r="VFV1793" s="18"/>
      <c r="VFW1793" s="18"/>
      <c r="VFX1793" s="18"/>
      <c r="VFY1793" s="18"/>
      <c r="VFZ1793" s="18"/>
      <c r="VGA1793" s="18"/>
      <c r="VGB1793" s="18"/>
      <c r="VGC1793" s="18"/>
      <c r="VGD1793" s="18"/>
      <c r="VGE1793" s="18"/>
      <c r="VGF1793" s="18"/>
      <c r="VGG1793" s="18"/>
      <c r="VGH1793" s="18"/>
      <c r="VGI1793" s="18"/>
      <c r="VGJ1793" s="18"/>
      <c r="VGK1793" s="18"/>
      <c r="VGL1793" s="18"/>
      <c r="VGM1793" s="18"/>
      <c r="VGN1793" s="18"/>
      <c r="VGO1793" s="18"/>
      <c r="VGP1793" s="18"/>
      <c r="VGQ1793" s="18"/>
      <c r="VGR1793" s="18"/>
      <c r="VGS1793" s="18"/>
      <c r="VGT1793" s="18"/>
      <c r="VGU1793" s="18"/>
      <c r="VGV1793" s="18"/>
      <c r="VGW1793" s="18"/>
      <c r="VGX1793" s="18"/>
      <c r="VGY1793" s="18"/>
      <c r="VGZ1793" s="18"/>
      <c r="VHA1793" s="18"/>
      <c r="VHB1793" s="18"/>
      <c r="VHC1793" s="18"/>
      <c r="VHD1793" s="18"/>
      <c r="VHE1793" s="18"/>
      <c r="VHF1793" s="18"/>
      <c r="VHG1793" s="18"/>
      <c r="VHH1793" s="18"/>
      <c r="VHI1793" s="18"/>
      <c r="VHJ1793" s="18"/>
      <c r="VHK1793" s="18"/>
      <c r="VHL1793" s="18"/>
      <c r="VHM1793" s="18"/>
      <c r="VHN1793" s="18"/>
      <c r="VHO1793" s="18"/>
      <c r="VHP1793" s="18"/>
      <c r="VHQ1793" s="18"/>
      <c r="VHR1793" s="18"/>
      <c r="VHS1793" s="18"/>
      <c r="VHT1793" s="18"/>
      <c r="VHU1793" s="18"/>
      <c r="VHV1793" s="18"/>
      <c r="VHW1793" s="18"/>
      <c r="VHX1793" s="18"/>
      <c r="VHY1793" s="18"/>
      <c r="VHZ1793" s="18"/>
      <c r="VIA1793" s="18"/>
      <c r="VIB1793" s="18"/>
      <c r="VIC1793" s="18"/>
      <c r="VID1793" s="18"/>
      <c r="VIE1793" s="18"/>
      <c r="VIF1793" s="18"/>
      <c r="VIG1793" s="18"/>
      <c r="VIH1793" s="18"/>
      <c r="VII1793" s="18"/>
      <c r="VIJ1793" s="18"/>
      <c r="VIK1793" s="18"/>
      <c r="VIL1793" s="18"/>
      <c r="VIM1793" s="18"/>
      <c r="VIN1793" s="18"/>
      <c r="VIO1793" s="18"/>
      <c r="VIP1793" s="18"/>
      <c r="VIQ1793" s="18"/>
      <c r="VIR1793" s="18"/>
      <c r="VIS1793" s="18"/>
      <c r="VIT1793" s="18"/>
      <c r="VIU1793" s="18"/>
      <c r="VIV1793" s="18"/>
      <c r="VIW1793" s="18"/>
      <c r="VIX1793" s="18"/>
      <c r="VIY1793" s="18"/>
      <c r="VIZ1793" s="18"/>
      <c r="VJA1793" s="18"/>
      <c r="VJB1793" s="18"/>
      <c r="VJC1793" s="18"/>
      <c r="VJD1793" s="18"/>
      <c r="VJE1793" s="18"/>
      <c r="VJF1793" s="18"/>
      <c r="VJG1793" s="18"/>
      <c r="VJH1793" s="18"/>
      <c r="VJI1793" s="18"/>
      <c r="VJJ1793" s="18"/>
      <c r="VJK1793" s="18"/>
      <c r="VJL1793" s="18"/>
      <c r="VJM1793" s="18"/>
      <c r="VJN1793" s="18"/>
      <c r="VJO1793" s="18"/>
      <c r="VJP1793" s="18"/>
      <c r="VJQ1793" s="18"/>
      <c r="VJR1793" s="18"/>
      <c r="VJS1793" s="18"/>
      <c r="VJT1793" s="18"/>
      <c r="VJU1793" s="18"/>
      <c r="VJV1793" s="18"/>
      <c r="VJW1793" s="18"/>
      <c r="VJX1793" s="18"/>
      <c r="VJY1793" s="18"/>
      <c r="VJZ1793" s="18"/>
      <c r="VKA1793" s="18"/>
      <c r="VKB1793" s="18"/>
      <c r="VKC1793" s="18"/>
      <c r="VKD1793" s="18"/>
      <c r="VKE1793" s="18"/>
      <c r="VKF1793" s="18"/>
      <c r="VKG1793" s="18"/>
      <c r="VKH1793" s="18"/>
      <c r="VKI1793" s="18"/>
      <c r="VKJ1793" s="18"/>
      <c r="VKK1793" s="18"/>
      <c r="VKL1793" s="18"/>
      <c r="VKM1793" s="18"/>
      <c r="VKN1793" s="18"/>
      <c r="VKO1793" s="18"/>
      <c r="VKP1793" s="18"/>
      <c r="VKQ1793" s="18"/>
      <c r="VKR1793" s="18"/>
      <c r="VKS1793" s="18"/>
      <c r="VKT1793" s="18"/>
      <c r="VKU1793" s="18"/>
      <c r="VKV1793" s="18"/>
      <c r="VKW1793" s="18"/>
      <c r="VKX1793" s="18"/>
      <c r="VKY1793" s="18"/>
      <c r="VKZ1793" s="18"/>
      <c r="VLA1793" s="18"/>
      <c r="VLB1793" s="18"/>
      <c r="VLC1793" s="18"/>
      <c r="VLD1793" s="18"/>
      <c r="VLE1793" s="18"/>
      <c r="VLF1793" s="18"/>
      <c r="VLG1793" s="18"/>
      <c r="VLH1793" s="18"/>
      <c r="VLI1793" s="18"/>
      <c r="VLJ1793" s="18"/>
      <c r="VLK1793" s="18"/>
      <c r="VLL1793" s="18"/>
      <c r="VLM1793" s="18"/>
      <c r="VLN1793" s="18"/>
      <c r="VLO1793" s="18"/>
      <c r="VLP1793" s="18"/>
      <c r="VLQ1793" s="18"/>
      <c r="VLR1793" s="18"/>
      <c r="VLS1793" s="18"/>
      <c r="VLT1793" s="18"/>
      <c r="VLU1793" s="18"/>
      <c r="VLV1793" s="18"/>
      <c r="VLW1793" s="18"/>
      <c r="VLX1793" s="18"/>
      <c r="VLY1793" s="18"/>
      <c r="VLZ1793" s="18"/>
      <c r="VMA1793" s="18"/>
      <c r="VMB1793" s="18"/>
      <c r="VMC1793" s="18"/>
      <c r="VMD1793" s="18"/>
      <c r="VME1793" s="18"/>
      <c r="VMF1793" s="18"/>
      <c r="VMG1793" s="18"/>
      <c r="VMH1793" s="18"/>
      <c r="VMI1793" s="18"/>
      <c r="VMJ1793" s="18"/>
      <c r="VMK1793" s="18"/>
      <c r="VML1793" s="18"/>
      <c r="VMM1793" s="18"/>
      <c r="VMN1793" s="18"/>
      <c r="VMO1793" s="18"/>
      <c r="VMP1793" s="18"/>
      <c r="VMQ1793" s="18"/>
      <c r="VMR1793" s="18"/>
      <c r="VMS1793" s="18"/>
      <c r="VMT1793" s="18"/>
      <c r="VMU1793" s="18"/>
      <c r="VMV1793" s="18"/>
      <c r="VMW1793" s="18"/>
      <c r="VMX1793" s="18"/>
      <c r="VMY1793" s="18"/>
      <c r="VMZ1793" s="18"/>
      <c r="VNA1793" s="18"/>
      <c r="VNB1793" s="18"/>
      <c r="VNC1793" s="18"/>
      <c r="VND1793" s="18"/>
      <c r="VNE1793" s="18"/>
      <c r="VNF1793" s="18"/>
      <c r="VNG1793" s="18"/>
      <c r="VNH1793" s="18"/>
      <c r="VNI1793" s="18"/>
      <c r="VNJ1793" s="18"/>
      <c r="VNK1793" s="18"/>
      <c r="VNL1793" s="18"/>
      <c r="VNM1793" s="18"/>
      <c r="VNN1793" s="18"/>
      <c r="VNO1793" s="18"/>
      <c r="VNP1793" s="18"/>
      <c r="VNQ1793" s="18"/>
      <c r="VNR1793" s="18"/>
      <c r="VNS1793" s="18"/>
      <c r="VNT1793" s="18"/>
      <c r="VNU1793" s="18"/>
      <c r="VNV1793" s="18"/>
      <c r="VNW1793" s="18"/>
      <c r="VNX1793" s="18"/>
      <c r="VNY1793" s="18"/>
      <c r="VNZ1793" s="18"/>
      <c r="VOA1793" s="18"/>
      <c r="VOB1793" s="18"/>
      <c r="VOC1793" s="18"/>
      <c r="VOD1793" s="18"/>
      <c r="VOE1793" s="18"/>
      <c r="VOF1793" s="18"/>
      <c r="VOG1793" s="18"/>
      <c r="VOH1793" s="18"/>
      <c r="VOI1793" s="18"/>
      <c r="VOJ1793" s="18"/>
      <c r="VOK1793" s="18"/>
      <c r="VOL1793" s="18"/>
      <c r="VOM1793" s="18"/>
      <c r="VON1793" s="18"/>
      <c r="VOO1793" s="18"/>
      <c r="VOP1793" s="18"/>
      <c r="VOQ1793" s="18"/>
      <c r="VOR1793" s="18"/>
      <c r="VOS1793" s="18"/>
      <c r="VOT1793" s="18"/>
      <c r="VOU1793" s="18"/>
      <c r="VOV1793" s="18"/>
      <c r="VOW1793" s="18"/>
      <c r="VOX1793" s="18"/>
      <c r="VOY1793" s="18"/>
      <c r="VOZ1793" s="18"/>
      <c r="VPA1793" s="18"/>
      <c r="VPB1793" s="18"/>
      <c r="VPC1793" s="18"/>
      <c r="VPD1793" s="18"/>
      <c r="VPE1793" s="18"/>
      <c r="VPF1793" s="18"/>
      <c r="VPG1793" s="18"/>
      <c r="VPH1793" s="18"/>
      <c r="VPI1793" s="18"/>
      <c r="VPJ1793" s="18"/>
      <c r="VPK1793" s="18"/>
      <c r="VPL1793" s="18"/>
      <c r="VPM1793" s="18"/>
      <c r="VPN1793" s="18"/>
      <c r="VPO1793" s="18"/>
      <c r="VPP1793" s="18"/>
      <c r="VPQ1793" s="18"/>
      <c r="VPR1793" s="18"/>
      <c r="VPS1793" s="18"/>
      <c r="VPT1793" s="18"/>
      <c r="VPU1793" s="18"/>
      <c r="VPV1793" s="18"/>
      <c r="VPW1793" s="18"/>
      <c r="VPX1793" s="18"/>
      <c r="VPY1793" s="18"/>
      <c r="VPZ1793" s="18"/>
      <c r="VQA1793" s="18"/>
      <c r="VQB1793" s="18"/>
      <c r="VQC1793" s="18"/>
      <c r="VQD1793" s="18"/>
      <c r="VQE1793" s="18"/>
      <c r="VQF1793" s="18"/>
      <c r="VQG1793" s="18"/>
      <c r="VQH1793" s="18"/>
      <c r="VQI1793" s="18"/>
      <c r="VQJ1793" s="18"/>
      <c r="VQK1793" s="18"/>
      <c r="VQL1793" s="18"/>
      <c r="VQM1793" s="18"/>
      <c r="VQN1793" s="18"/>
      <c r="VQO1793" s="18"/>
      <c r="VQP1793" s="18"/>
      <c r="VQQ1793" s="18"/>
      <c r="VQR1793" s="18"/>
      <c r="VQS1793" s="18"/>
      <c r="VQT1793" s="18"/>
      <c r="VQU1793" s="18"/>
      <c r="VQV1793" s="18"/>
      <c r="VQW1793" s="18"/>
      <c r="VQX1793" s="18"/>
      <c r="VQY1793" s="18"/>
      <c r="VQZ1793" s="18"/>
      <c r="VRA1793" s="18"/>
      <c r="VRB1793" s="18"/>
      <c r="VRC1793" s="18"/>
      <c r="VRD1793" s="18"/>
      <c r="VRE1793" s="18"/>
      <c r="VRF1793" s="18"/>
      <c r="VRG1793" s="18"/>
      <c r="VRH1793" s="18"/>
      <c r="VRI1793" s="18"/>
      <c r="VRJ1793" s="18"/>
      <c r="VRK1793" s="18"/>
      <c r="VRL1793" s="18"/>
      <c r="VRM1793" s="18"/>
      <c r="VRN1793" s="18"/>
      <c r="VRO1793" s="18"/>
      <c r="VRP1793" s="18"/>
      <c r="VRQ1793" s="18"/>
      <c r="VRR1793" s="18"/>
      <c r="VRS1793" s="18"/>
      <c r="VRT1793" s="18"/>
      <c r="VRU1793" s="18"/>
      <c r="VRV1793" s="18"/>
      <c r="VRW1793" s="18"/>
      <c r="VRX1793" s="18"/>
      <c r="VRY1793" s="18"/>
      <c r="VRZ1793" s="18"/>
      <c r="VSA1793" s="18"/>
      <c r="VSB1793" s="18"/>
      <c r="VSC1793" s="18"/>
      <c r="VSD1793" s="18"/>
      <c r="VSE1793" s="18"/>
      <c r="VSF1793" s="18"/>
      <c r="VSG1793" s="18"/>
      <c r="VSH1793" s="18"/>
      <c r="VSI1793" s="18"/>
      <c r="VSJ1793" s="18"/>
      <c r="VSK1793" s="18"/>
      <c r="VSL1793" s="18"/>
      <c r="VSM1793" s="18"/>
      <c r="VSN1793" s="18"/>
      <c r="VSO1793" s="18"/>
      <c r="VSP1793" s="18"/>
      <c r="VSQ1793" s="18"/>
      <c r="VSR1793" s="18"/>
      <c r="VSS1793" s="18"/>
      <c r="VST1793" s="18"/>
      <c r="VSU1793" s="18"/>
      <c r="VSV1793" s="18"/>
      <c r="VSW1793" s="18"/>
      <c r="VSX1793" s="18"/>
      <c r="VSY1793" s="18"/>
      <c r="VSZ1793" s="18"/>
      <c r="VTA1793" s="18"/>
      <c r="VTB1793" s="18"/>
      <c r="VTC1793" s="18"/>
      <c r="VTD1793" s="18"/>
      <c r="VTE1793" s="18"/>
      <c r="VTF1793" s="18"/>
      <c r="VTG1793" s="18"/>
      <c r="VTH1793" s="18"/>
      <c r="VTI1793" s="18"/>
      <c r="VTJ1793" s="18"/>
      <c r="VTK1793" s="18"/>
      <c r="VTL1793" s="18"/>
      <c r="VTM1793" s="18"/>
      <c r="VTN1793" s="18"/>
      <c r="VTO1793" s="18"/>
      <c r="VTP1793" s="18"/>
      <c r="VTQ1793" s="18"/>
      <c r="VTR1793" s="18"/>
      <c r="VTS1793" s="18"/>
      <c r="VTT1793" s="18"/>
      <c r="VTU1793" s="18"/>
      <c r="VTV1793" s="18"/>
      <c r="VTW1793" s="18"/>
      <c r="VTX1793" s="18"/>
      <c r="VTY1793" s="18"/>
      <c r="VTZ1793" s="18"/>
      <c r="VUA1793" s="18"/>
      <c r="VUB1793" s="18"/>
      <c r="VUC1793" s="18"/>
      <c r="VUD1793" s="18"/>
      <c r="VUE1793" s="18"/>
      <c r="VUF1793" s="18"/>
      <c r="VUG1793" s="18"/>
      <c r="VUH1793" s="18"/>
      <c r="VUI1793" s="18"/>
      <c r="VUJ1793" s="18"/>
      <c r="VUK1793" s="18"/>
      <c r="VUL1793" s="18"/>
      <c r="VUM1793" s="18"/>
      <c r="VUN1793" s="18"/>
      <c r="VUO1793" s="18"/>
      <c r="VUP1793" s="18"/>
      <c r="VUQ1793" s="18"/>
      <c r="VUR1793" s="18"/>
      <c r="VUS1793" s="18"/>
      <c r="VUT1793" s="18"/>
      <c r="VUU1793" s="18"/>
      <c r="VUV1793" s="18"/>
      <c r="VUW1793" s="18"/>
      <c r="VUX1793" s="18"/>
      <c r="VUY1793" s="18"/>
      <c r="VUZ1793" s="18"/>
      <c r="VVA1793" s="18"/>
      <c r="VVB1793" s="18"/>
      <c r="VVC1793" s="18"/>
      <c r="VVD1793" s="18"/>
      <c r="VVE1793" s="18"/>
      <c r="VVF1793" s="18"/>
      <c r="VVG1793" s="18"/>
      <c r="VVH1793" s="18"/>
      <c r="VVI1793" s="18"/>
      <c r="VVJ1793" s="18"/>
      <c r="VVK1793" s="18"/>
      <c r="VVL1793" s="18"/>
      <c r="VVM1793" s="18"/>
      <c r="VVN1793" s="18"/>
      <c r="VVO1793" s="18"/>
      <c r="VVP1793" s="18"/>
      <c r="VVQ1793" s="18"/>
      <c r="VVR1793" s="18"/>
      <c r="VVS1793" s="18"/>
      <c r="VVT1793" s="18"/>
      <c r="VVU1793" s="18"/>
      <c r="VVV1793" s="18"/>
      <c r="VVW1793" s="18"/>
      <c r="VVX1793" s="18"/>
      <c r="VVY1793" s="18"/>
      <c r="VVZ1793" s="18"/>
      <c r="VWA1793" s="18"/>
      <c r="VWB1793" s="18"/>
      <c r="VWC1793" s="18"/>
      <c r="VWD1793" s="18"/>
      <c r="VWE1793" s="18"/>
      <c r="VWF1793" s="18"/>
      <c r="VWG1793" s="18"/>
      <c r="VWH1793" s="18"/>
      <c r="VWI1793" s="18"/>
      <c r="VWJ1793" s="18"/>
      <c r="VWK1793" s="18"/>
      <c r="VWL1793" s="18"/>
      <c r="VWM1793" s="18"/>
      <c r="VWN1793" s="18"/>
      <c r="VWO1793" s="18"/>
      <c r="VWP1793" s="18"/>
      <c r="VWQ1793" s="18"/>
      <c r="VWR1793" s="18"/>
      <c r="VWS1793" s="18"/>
      <c r="VWT1793" s="18"/>
      <c r="VWU1793" s="18"/>
      <c r="VWV1793" s="18"/>
      <c r="VWW1793" s="18"/>
      <c r="VWX1793" s="18"/>
      <c r="VWY1793" s="18"/>
      <c r="VWZ1793" s="18"/>
      <c r="VXA1793" s="18"/>
      <c r="VXB1793" s="18"/>
      <c r="VXC1793" s="18"/>
      <c r="VXD1793" s="18"/>
      <c r="VXE1793" s="18"/>
      <c r="VXF1793" s="18"/>
      <c r="VXG1793" s="18"/>
      <c r="VXH1793" s="18"/>
      <c r="VXI1793" s="18"/>
      <c r="VXJ1793" s="18"/>
      <c r="VXK1793" s="18"/>
      <c r="VXL1793" s="18"/>
      <c r="VXM1793" s="18"/>
      <c r="VXN1793" s="18"/>
      <c r="VXO1793" s="18"/>
      <c r="VXP1793" s="18"/>
      <c r="VXQ1793" s="18"/>
      <c r="VXR1793" s="18"/>
      <c r="VXS1793" s="18"/>
      <c r="VXT1793" s="18"/>
      <c r="VXU1793" s="18"/>
      <c r="VXV1793" s="18"/>
      <c r="VXW1793" s="18"/>
      <c r="VXX1793" s="18"/>
      <c r="VXY1793" s="18"/>
      <c r="VXZ1793" s="18"/>
      <c r="VYA1793" s="18"/>
      <c r="VYB1793" s="18"/>
      <c r="VYC1793" s="18"/>
      <c r="VYD1793" s="18"/>
      <c r="VYE1793" s="18"/>
      <c r="VYF1793" s="18"/>
      <c r="VYG1793" s="18"/>
      <c r="VYH1793" s="18"/>
      <c r="VYI1793" s="18"/>
      <c r="VYJ1793" s="18"/>
      <c r="VYK1793" s="18"/>
      <c r="VYL1793" s="18"/>
      <c r="VYM1793" s="18"/>
      <c r="VYN1793" s="18"/>
      <c r="VYO1793" s="18"/>
      <c r="VYP1793" s="18"/>
      <c r="VYQ1793" s="18"/>
      <c r="VYR1793" s="18"/>
      <c r="VYS1793" s="18"/>
      <c r="VYT1793" s="18"/>
      <c r="VYU1793" s="18"/>
      <c r="VYV1793" s="18"/>
      <c r="VYW1793" s="18"/>
      <c r="VYX1793" s="18"/>
      <c r="VYY1793" s="18"/>
      <c r="VYZ1793" s="18"/>
      <c r="VZA1793" s="18"/>
      <c r="VZB1793" s="18"/>
      <c r="VZC1793" s="18"/>
      <c r="VZD1793" s="18"/>
      <c r="VZE1793" s="18"/>
      <c r="VZF1793" s="18"/>
      <c r="VZG1793" s="18"/>
      <c r="VZH1793" s="18"/>
      <c r="VZI1793" s="18"/>
      <c r="VZJ1793" s="18"/>
      <c r="VZK1793" s="18"/>
      <c r="VZL1793" s="18"/>
      <c r="VZM1793" s="18"/>
      <c r="VZN1793" s="18"/>
      <c r="VZO1793" s="18"/>
      <c r="VZP1793" s="18"/>
      <c r="VZQ1793" s="18"/>
      <c r="VZR1793" s="18"/>
      <c r="VZS1793" s="18"/>
      <c r="VZT1793" s="18"/>
      <c r="VZU1793" s="18"/>
      <c r="VZV1793" s="18"/>
      <c r="VZW1793" s="18"/>
      <c r="VZX1793" s="18"/>
      <c r="VZY1793" s="18"/>
      <c r="VZZ1793" s="18"/>
      <c r="WAA1793" s="18"/>
      <c r="WAB1793" s="18"/>
      <c r="WAC1793" s="18"/>
      <c r="WAD1793" s="18"/>
      <c r="WAE1793" s="18"/>
      <c r="WAF1793" s="18"/>
      <c r="WAG1793" s="18"/>
      <c r="WAH1793" s="18"/>
      <c r="WAI1793" s="18"/>
      <c r="WAJ1793" s="18"/>
      <c r="WAK1793" s="18"/>
      <c r="WAL1793" s="18"/>
      <c r="WAM1793" s="18"/>
      <c r="WAN1793" s="18"/>
      <c r="WAO1793" s="18"/>
      <c r="WAP1793" s="18"/>
      <c r="WAQ1793" s="18"/>
      <c r="WAR1793" s="18"/>
      <c r="WAS1793" s="18"/>
      <c r="WAT1793" s="18"/>
      <c r="WAU1793" s="18"/>
      <c r="WAV1793" s="18"/>
      <c r="WAW1793" s="18"/>
      <c r="WAX1793" s="18"/>
      <c r="WAY1793" s="18"/>
      <c r="WAZ1793" s="18"/>
      <c r="WBA1793" s="18"/>
      <c r="WBB1793" s="18"/>
      <c r="WBC1793" s="18"/>
      <c r="WBD1793" s="18"/>
      <c r="WBE1793" s="18"/>
      <c r="WBF1793" s="18"/>
      <c r="WBG1793" s="18"/>
      <c r="WBH1793" s="18"/>
      <c r="WBI1793" s="18"/>
      <c r="WBJ1793" s="18"/>
      <c r="WBK1793" s="18"/>
      <c r="WBL1793" s="18"/>
      <c r="WBM1793" s="18"/>
      <c r="WBN1793" s="18"/>
      <c r="WBO1793" s="18"/>
      <c r="WBP1793" s="18"/>
      <c r="WBQ1793" s="18"/>
      <c r="WBR1793" s="18"/>
      <c r="WBS1793" s="18"/>
      <c r="WBT1793" s="18"/>
      <c r="WBU1793" s="18"/>
      <c r="WBV1793" s="18"/>
      <c r="WBW1793" s="18"/>
      <c r="WBX1793" s="18"/>
      <c r="WBY1793" s="18"/>
      <c r="WBZ1793" s="18"/>
      <c r="WCA1793" s="18"/>
      <c r="WCB1793" s="18"/>
      <c r="WCC1793" s="18"/>
      <c r="WCD1793" s="18"/>
      <c r="WCE1793" s="18"/>
      <c r="WCF1793" s="18"/>
      <c r="WCG1793" s="18"/>
      <c r="WCH1793" s="18"/>
      <c r="WCI1793" s="18"/>
      <c r="WCJ1793" s="18"/>
      <c r="WCK1793" s="18"/>
      <c r="WCL1793" s="18"/>
      <c r="WCM1793" s="18"/>
      <c r="WCN1793" s="18"/>
      <c r="WCO1793" s="18"/>
      <c r="WCP1793" s="18"/>
      <c r="WCQ1793" s="18"/>
      <c r="WCR1793" s="18"/>
      <c r="WCS1793" s="18"/>
      <c r="WCT1793" s="18"/>
      <c r="WCU1793" s="18"/>
      <c r="WCV1793" s="18"/>
      <c r="WCW1793" s="18"/>
      <c r="WCX1793" s="18"/>
      <c r="WCY1793" s="18"/>
      <c r="WCZ1793" s="18"/>
      <c r="WDA1793" s="18"/>
      <c r="WDB1793" s="18"/>
      <c r="WDC1793" s="18"/>
      <c r="WDD1793" s="18"/>
      <c r="WDE1793" s="18"/>
      <c r="WDF1793" s="18"/>
      <c r="WDG1793" s="18"/>
      <c r="WDH1793" s="18"/>
      <c r="WDI1793" s="18"/>
      <c r="WDJ1793" s="18"/>
      <c r="WDK1793" s="18"/>
      <c r="WDL1793" s="18"/>
      <c r="WDM1793" s="18"/>
      <c r="WDN1793" s="18"/>
      <c r="WDO1793" s="18"/>
      <c r="WDP1793" s="18"/>
      <c r="WDQ1793" s="18"/>
      <c r="WDR1793" s="18"/>
      <c r="WDS1793" s="18"/>
      <c r="WDT1793" s="18"/>
      <c r="WDU1793" s="18"/>
      <c r="WDV1793" s="18"/>
      <c r="WDW1793" s="18"/>
      <c r="WDX1793" s="18"/>
      <c r="WDY1793" s="18"/>
      <c r="WDZ1793" s="18"/>
      <c r="WEA1793" s="18"/>
      <c r="WEB1793" s="18"/>
      <c r="WEC1793" s="18"/>
      <c r="WED1793" s="18"/>
      <c r="WEE1793" s="18"/>
      <c r="WEF1793" s="18"/>
      <c r="WEG1793" s="18"/>
      <c r="WEH1793" s="18"/>
      <c r="WEI1793" s="18"/>
      <c r="WEJ1793" s="18"/>
      <c r="WEK1793" s="18"/>
      <c r="WEL1793" s="18"/>
      <c r="WEM1793" s="18"/>
      <c r="WEN1793" s="18"/>
      <c r="WEO1793" s="18"/>
      <c r="WEP1793" s="18"/>
      <c r="WEQ1793" s="18"/>
      <c r="WER1793" s="18"/>
      <c r="WES1793" s="18"/>
      <c r="WET1793" s="18"/>
      <c r="WEU1793" s="18"/>
      <c r="WEV1793" s="18"/>
      <c r="WEW1793" s="18"/>
      <c r="WEX1793" s="18"/>
      <c r="WEY1793" s="18"/>
      <c r="WEZ1793" s="18"/>
      <c r="WFA1793" s="18"/>
      <c r="WFB1793" s="18"/>
      <c r="WFC1793" s="18"/>
      <c r="WFD1793" s="18"/>
      <c r="WFE1793" s="18"/>
      <c r="WFF1793" s="18"/>
      <c r="WFG1793" s="18"/>
      <c r="WFH1793" s="18"/>
      <c r="WFI1793" s="18"/>
      <c r="WFJ1793" s="18"/>
      <c r="WFK1793" s="18"/>
      <c r="WFL1793" s="18"/>
      <c r="WFM1793" s="18"/>
      <c r="WFN1793" s="18"/>
      <c r="WFO1793" s="18"/>
      <c r="WFP1793" s="18"/>
      <c r="WFQ1793" s="18"/>
      <c r="WFR1793" s="18"/>
      <c r="WFS1793" s="18"/>
      <c r="WFT1793" s="18"/>
      <c r="WFU1793" s="18"/>
      <c r="WFV1793" s="18"/>
      <c r="WFW1793" s="18"/>
      <c r="WFX1793" s="18"/>
      <c r="WFY1793" s="18"/>
      <c r="WFZ1793" s="18"/>
      <c r="WGA1793" s="18"/>
      <c r="WGB1793" s="18"/>
      <c r="WGC1793" s="18"/>
      <c r="WGD1793" s="18"/>
      <c r="WGE1793" s="18"/>
      <c r="WGF1793" s="18"/>
      <c r="WGG1793" s="18"/>
      <c r="WGH1793" s="18"/>
      <c r="WGI1793" s="18"/>
      <c r="WGJ1793" s="18"/>
      <c r="WGK1793" s="18"/>
      <c r="WGL1793" s="18"/>
      <c r="WGM1793" s="18"/>
      <c r="WGN1793" s="18"/>
      <c r="WGO1793" s="18"/>
      <c r="WGP1793" s="18"/>
      <c r="WGQ1793" s="18"/>
      <c r="WGR1793" s="18"/>
      <c r="WGS1793" s="18"/>
      <c r="WGT1793" s="18"/>
      <c r="WGU1793" s="18"/>
      <c r="WGV1793" s="18"/>
      <c r="WGW1793" s="18"/>
      <c r="WGX1793" s="18"/>
      <c r="WGY1793" s="18"/>
      <c r="WGZ1793" s="18"/>
      <c r="WHA1793" s="18"/>
      <c r="WHB1793" s="18"/>
      <c r="WHC1793" s="18"/>
      <c r="WHD1793" s="18"/>
      <c r="WHE1793" s="18"/>
      <c r="WHF1793" s="18"/>
      <c r="WHG1793" s="18"/>
      <c r="WHH1793" s="18"/>
      <c r="WHI1793" s="18"/>
      <c r="WHJ1793" s="18"/>
      <c r="WHK1793" s="18"/>
      <c r="WHL1793" s="18"/>
      <c r="WHM1793" s="18"/>
      <c r="WHN1793" s="18"/>
      <c r="WHO1793" s="18"/>
      <c r="WHP1793" s="18"/>
      <c r="WHQ1793" s="18"/>
      <c r="WHR1793" s="18"/>
      <c r="WHS1793" s="18"/>
      <c r="WHT1793" s="18"/>
      <c r="WHU1793" s="18"/>
      <c r="WHV1793" s="18"/>
      <c r="WHW1793" s="18"/>
      <c r="WHX1793" s="18"/>
      <c r="WHY1793" s="18"/>
      <c r="WHZ1793" s="18"/>
      <c r="WIA1793" s="18"/>
      <c r="WIB1793" s="18"/>
      <c r="WIC1793" s="18"/>
      <c r="WID1793" s="18"/>
      <c r="WIE1793" s="18"/>
      <c r="WIF1793" s="18"/>
      <c r="WIG1793" s="18"/>
      <c r="WIH1793" s="18"/>
      <c r="WII1793" s="18"/>
      <c r="WIJ1793" s="18"/>
      <c r="WIK1793" s="18"/>
      <c r="WIL1793" s="18"/>
      <c r="WIM1793" s="18"/>
      <c r="WIN1793" s="18"/>
      <c r="WIO1793" s="18"/>
      <c r="WIP1793" s="18"/>
      <c r="WIQ1793" s="18"/>
      <c r="WIR1793" s="18"/>
      <c r="WIS1793" s="18"/>
      <c r="WIT1793" s="18"/>
      <c r="WIU1793" s="18"/>
      <c r="WIV1793" s="18"/>
      <c r="WIW1793" s="18"/>
      <c r="WIX1793" s="18"/>
      <c r="WIY1793" s="18"/>
      <c r="WIZ1793" s="18"/>
      <c r="WJA1793" s="18"/>
      <c r="WJB1793" s="18"/>
      <c r="WJC1793" s="18"/>
      <c r="WJD1793" s="18"/>
      <c r="WJE1793" s="18"/>
      <c r="WJF1793" s="18"/>
      <c r="WJG1793" s="18"/>
      <c r="WJH1793" s="18"/>
      <c r="WJI1793" s="18"/>
      <c r="WJJ1793" s="18"/>
      <c r="WJK1793" s="18"/>
      <c r="WJL1793" s="18"/>
      <c r="WJM1793" s="18"/>
      <c r="WJN1793" s="18"/>
      <c r="WJO1793" s="18"/>
      <c r="WJP1793" s="18"/>
      <c r="WJQ1793" s="18"/>
      <c r="WJR1793" s="18"/>
      <c r="WJS1793" s="18"/>
      <c r="WJT1793" s="18"/>
      <c r="WJU1793" s="18"/>
      <c r="WJV1793" s="18"/>
      <c r="WJW1793" s="18"/>
      <c r="WJX1793" s="18"/>
      <c r="WJY1793" s="18"/>
      <c r="WJZ1793" s="18"/>
      <c r="WKA1793" s="18"/>
      <c r="WKB1793" s="18"/>
      <c r="WKC1793" s="18"/>
      <c r="WKD1793" s="18"/>
      <c r="WKE1793" s="18"/>
      <c r="WKF1793" s="18"/>
      <c r="WKG1793" s="18"/>
      <c r="WKH1793" s="18"/>
      <c r="WKI1793" s="18"/>
      <c r="WKJ1793" s="18"/>
      <c r="WKK1793" s="18"/>
      <c r="WKL1793" s="18"/>
      <c r="WKM1793" s="18"/>
      <c r="WKN1793" s="18"/>
      <c r="WKO1793" s="18"/>
      <c r="WKP1793" s="18"/>
      <c r="WKQ1793" s="18"/>
      <c r="WKR1793" s="18"/>
      <c r="WKS1793" s="18"/>
      <c r="WKT1793" s="18"/>
      <c r="WKU1793" s="18"/>
      <c r="WKV1793" s="18"/>
      <c r="WKW1793" s="18"/>
      <c r="WKX1793" s="18"/>
      <c r="WKY1793" s="18"/>
      <c r="WKZ1793" s="18"/>
      <c r="WLA1793" s="18"/>
      <c r="WLB1793" s="18"/>
      <c r="WLC1793" s="18"/>
      <c r="WLD1793" s="18"/>
      <c r="WLE1793" s="18"/>
      <c r="WLF1793" s="18"/>
      <c r="WLG1793" s="18"/>
      <c r="WLH1793" s="18"/>
      <c r="WLI1793" s="18"/>
      <c r="WLJ1793" s="18"/>
      <c r="WLK1793" s="18"/>
      <c r="WLL1793" s="18"/>
      <c r="WLM1793" s="18"/>
      <c r="WLN1793" s="18"/>
      <c r="WLO1793" s="18"/>
      <c r="WLP1793" s="18"/>
      <c r="WLQ1793" s="18"/>
      <c r="WLR1793" s="18"/>
      <c r="WLS1793" s="18"/>
      <c r="WLT1793" s="18"/>
      <c r="WLU1793" s="18"/>
      <c r="WLV1793" s="18"/>
      <c r="WLW1793" s="18"/>
      <c r="WLX1793" s="18"/>
      <c r="WLY1793" s="18"/>
      <c r="WLZ1793" s="18"/>
      <c r="WMA1793" s="18"/>
      <c r="WMB1793" s="18"/>
      <c r="WMC1793" s="18"/>
      <c r="WMD1793" s="18"/>
      <c r="WME1793" s="18"/>
      <c r="WMF1793" s="18"/>
      <c r="WMG1793" s="18"/>
      <c r="WMH1793" s="18"/>
      <c r="WMI1793" s="18"/>
      <c r="WMJ1793" s="18"/>
      <c r="WMK1793" s="18"/>
      <c r="WML1793" s="18"/>
      <c r="WMM1793" s="18"/>
      <c r="WMN1793" s="18"/>
      <c r="WMO1793" s="18"/>
      <c r="WMP1793" s="18"/>
      <c r="WMQ1793" s="18"/>
      <c r="WMR1793" s="18"/>
      <c r="WMS1793" s="18"/>
      <c r="WMT1793" s="18"/>
      <c r="WMU1793" s="18"/>
      <c r="WMV1793" s="18"/>
      <c r="WMW1793" s="18"/>
      <c r="WMX1793" s="18"/>
      <c r="WMY1793" s="18"/>
      <c r="WMZ1793" s="18"/>
      <c r="WNA1793" s="18"/>
      <c r="WNB1793" s="18"/>
      <c r="WNC1793" s="18"/>
      <c r="WND1793" s="18"/>
      <c r="WNE1793" s="18"/>
      <c r="WNF1793" s="18"/>
      <c r="WNG1793" s="18"/>
      <c r="WNH1793" s="18"/>
      <c r="WNI1793" s="18"/>
      <c r="WNJ1793" s="18"/>
      <c r="WNK1793" s="18"/>
      <c r="WNL1793" s="18"/>
      <c r="WNM1793" s="18"/>
      <c r="WNN1793" s="18"/>
      <c r="WNO1793" s="18"/>
      <c r="WNP1793" s="18"/>
      <c r="WNQ1793" s="18"/>
      <c r="WNR1793" s="18"/>
      <c r="WNS1793" s="18"/>
      <c r="WNT1793" s="18"/>
      <c r="WNU1793" s="18"/>
      <c r="WNV1793" s="18"/>
      <c r="WNW1793" s="18"/>
      <c r="WNX1793" s="18"/>
      <c r="WNY1793" s="18"/>
      <c r="WNZ1793" s="18"/>
      <c r="WOA1793" s="18"/>
      <c r="WOB1793" s="18"/>
      <c r="WOC1793" s="18"/>
      <c r="WOD1793" s="18"/>
      <c r="WOE1793" s="18"/>
      <c r="WOF1793" s="18"/>
      <c r="WOG1793" s="18"/>
      <c r="WOH1793" s="18"/>
      <c r="WOI1793" s="18"/>
      <c r="WOJ1793" s="18"/>
      <c r="WOK1793" s="18"/>
      <c r="WOL1793" s="18"/>
      <c r="WOM1793" s="18"/>
      <c r="WON1793" s="18"/>
      <c r="WOO1793" s="18"/>
      <c r="WOP1793" s="18"/>
      <c r="WOQ1793" s="18"/>
      <c r="WOR1793" s="18"/>
      <c r="WOS1793" s="18"/>
      <c r="WOT1793" s="18"/>
      <c r="WOU1793" s="18"/>
      <c r="WOV1793" s="18"/>
      <c r="WOW1793" s="18"/>
      <c r="WOX1793" s="18"/>
      <c r="WOY1793" s="18"/>
      <c r="WOZ1793" s="18"/>
      <c r="WPA1793" s="18"/>
      <c r="WPB1793" s="18"/>
      <c r="WPC1793" s="18"/>
      <c r="WPD1793" s="18"/>
      <c r="WPE1793" s="18"/>
      <c r="WPF1793" s="18"/>
      <c r="WPG1793" s="18"/>
      <c r="WPH1793" s="18"/>
      <c r="WPI1793" s="18"/>
      <c r="WPJ1793" s="18"/>
      <c r="WPK1793" s="18"/>
      <c r="WPL1793" s="18"/>
      <c r="WPM1793" s="18"/>
      <c r="WPN1793" s="18"/>
      <c r="WPO1793" s="18"/>
      <c r="WPP1793" s="18"/>
      <c r="WPQ1793" s="18"/>
      <c r="WPR1793" s="18"/>
      <c r="WPS1793" s="18"/>
      <c r="WPT1793" s="18"/>
      <c r="WPU1793" s="18"/>
      <c r="WPV1793" s="18"/>
      <c r="WPW1793" s="18"/>
      <c r="WPX1793" s="18"/>
      <c r="WPY1793" s="18"/>
      <c r="WPZ1793" s="18"/>
      <c r="WQA1793" s="18"/>
      <c r="WQB1793" s="18"/>
      <c r="WQC1793" s="18"/>
      <c r="WQD1793" s="18"/>
      <c r="WQE1793" s="18"/>
      <c r="WQF1793" s="18"/>
      <c r="WQG1793" s="18"/>
      <c r="WQH1793" s="18"/>
      <c r="WQI1793" s="18"/>
      <c r="WQJ1793" s="18"/>
      <c r="WQK1793" s="18"/>
      <c r="WQL1793" s="18"/>
      <c r="WQM1793" s="18"/>
      <c r="WQN1793" s="18"/>
      <c r="WQO1793" s="18"/>
      <c r="WQP1793" s="18"/>
      <c r="WQQ1793" s="18"/>
      <c r="WQR1793" s="18"/>
      <c r="WQS1793" s="18"/>
      <c r="WQT1793" s="18"/>
      <c r="WQU1793" s="18"/>
      <c r="WQV1793" s="18"/>
      <c r="WQW1793" s="18"/>
      <c r="WQX1793" s="18"/>
      <c r="WQY1793" s="18"/>
      <c r="WQZ1793" s="18"/>
      <c r="WRA1793" s="18"/>
      <c r="WRB1793" s="18"/>
      <c r="WRC1793" s="18"/>
      <c r="WRD1793" s="18"/>
      <c r="WRE1793" s="18"/>
      <c r="WRF1793" s="18"/>
      <c r="WRG1793" s="18"/>
      <c r="WRH1793" s="18"/>
      <c r="WRI1793" s="18"/>
      <c r="WRJ1793" s="18"/>
      <c r="WRK1793" s="18"/>
      <c r="WRL1793" s="18"/>
      <c r="WRM1793" s="18"/>
      <c r="WRN1793" s="18"/>
      <c r="WRO1793" s="18"/>
      <c r="WRP1793" s="18"/>
      <c r="WRQ1793" s="18"/>
      <c r="WRR1793" s="18"/>
      <c r="WRS1793" s="18"/>
      <c r="WRT1793" s="18"/>
      <c r="WRU1793" s="18"/>
      <c r="WRV1793" s="18"/>
      <c r="WRW1793" s="18"/>
      <c r="WRX1793" s="18"/>
      <c r="WRY1793" s="18"/>
      <c r="WRZ1793" s="18"/>
      <c r="WSA1793" s="18"/>
      <c r="WSB1793" s="18"/>
      <c r="WSC1793" s="18"/>
      <c r="WSD1793" s="18"/>
      <c r="WSE1793" s="18"/>
      <c r="WSF1793" s="18"/>
      <c r="WSG1793" s="18"/>
      <c r="WSH1793" s="18"/>
      <c r="WSI1793" s="18"/>
      <c r="WSJ1793" s="18"/>
      <c r="WSK1793" s="18"/>
      <c r="WSL1793" s="18"/>
      <c r="WSM1793" s="18"/>
      <c r="WSN1793" s="18"/>
      <c r="WSO1793" s="18"/>
      <c r="WSP1793" s="18"/>
      <c r="WSQ1793" s="18"/>
      <c r="WSR1793" s="18"/>
      <c r="WSS1793" s="18"/>
      <c r="WST1793" s="18"/>
      <c r="WSU1793" s="18"/>
      <c r="WSV1793" s="18"/>
      <c r="WSW1793" s="18"/>
      <c r="WSX1793" s="18"/>
      <c r="WSY1793" s="18"/>
      <c r="WSZ1793" s="18"/>
      <c r="WTA1793" s="18"/>
      <c r="WTB1793" s="18"/>
      <c r="WTC1793" s="18"/>
      <c r="WTD1793" s="18"/>
      <c r="WTE1793" s="18"/>
      <c r="WTF1793" s="18"/>
      <c r="WTG1793" s="18"/>
      <c r="WTH1793" s="18"/>
      <c r="WTI1793" s="18"/>
      <c r="WTJ1793" s="18"/>
      <c r="WTK1793" s="18"/>
      <c r="WTL1793" s="18"/>
      <c r="WTM1793" s="18"/>
      <c r="WTN1793" s="18"/>
      <c r="WTO1793" s="18"/>
      <c r="WTP1793" s="18"/>
      <c r="WTQ1793" s="18"/>
      <c r="WTR1793" s="18"/>
      <c r="WTS1793" s="18"/>
      <c r="WTT1793" s="18"/>
      <c r="WTU1793" s="18"/>
      <c r="WTV1793" s="18"/>
      <c r="WTW1793" s="18"/>
      <c r="WTX1793" s="18"/>
      <c r="WTY1793" s="18"/>
      <c r="WTZ1793" s="18"/>
      <c r="WUA1793" s="18"/>
      <c r="WUB1793" s="18"/>
      <c r="WUC1793" s="18"/>
      <c r="WUD1793" s="18"/>
      <c r="WUE1793" s="18"/>
      <c r="WUF1793" s="18"/>
      <c r="WUG1793" s="18"/>
      <c r="WUH1793" s="18"/>
      <c r="WUI1793" s="18"/>
      <c r="WUJ1793" s="18"/>
      <c r="WUK1793" s="18"/>
      <c r="WUL1793" s="18"/>
      <c r="WUM1793" s="18"/>
      <c r="WUN1793" s="18"/>
      <c r="WUO1793" s="18"/>
      <c r="WUP1793" s="18"/>
      <c r="WUQ1793" s="18"/>
      <c r="WUR1793" s="18"/>
      <c r="WUS1793" s="18"/>
      <c r="WUT1793" s="18"/>
      <c r="WUU1793" s="18"/>
      <c r="WUV1793" s="18"/>
      <c r="WUW1793" s="18"/>
      <c r="WUX1793" s="18"/>
      <c r="WUY1793" s="18"/>
      <c r="WUZ1793" s="18"/>
      <c r="WVA1793" s="18"/>
      <c r="WVB1793" s="18"/>
      <c r="WVC1793" s="18"/>
      <c r="WVD1793" s="18"/>
      <c r="WVE1793" s="18"/>
      <c r="WVF1793" s="18"/>
      <c r="WVG1793" s="18"/>
      <c r="WVH1793" s="18"/>
      <c r="WVI1793" s="18"/>
      <c r="WVJ1793" s="18"/>
      <c r="WVK1793" s="18"/>
      <c r="WVL1793" s="18"/>
      <c r="WVM1793" s="18"/>
      <c r="WVN1793" s="18"/>
      <c r="WVO1793" s="18"/>
      <c r="WVP1793" s="18"/>
      <c r="WVQ1793" s="18"/>
      <c r="WVR1793" s="18"/>
      <c r="WVS1793" s="18"/>
      <c r="WVT1793" s="18"/>
      <c r="WVU1793" s="18"/>
      <c r="WVV1793" s="18"/>
      <c r="WVW1793" s="18"/>
      <c r="WVX1793" s="18"/>
      <c r="WVY1793" s="18"/>
      <c r="WVZ1793" s="18"/>
      <c r="WWA1793" s="18"/>
      <c r="WWB1793" s="18"/>
      <c r="WWC1793" s="18"/>
      <c r="WWD1793" s="18"/>
      <c r="WWE1793" s="18"/>
      <c r="WWF1793" s="18"/>
      <c r="WWG1793" s="18"/>
      <c r="WWH1793" s="18"/>
      <c r="WWI1793" s="18"/>
      <c r="WWJ1793" s="18"/>
      <c r="WWK1793" s="18"/>
      <c r="WWL1793" s="18"/>
      <c r="WWM1793" s="18"/>
      <c r="WWN1793" s="18"/>
      <c r="WWO1793" s="18"/>
      <c r="WWP1793" s="18"/>
      <c r="WWQ1793" s="18"/>
      <c r="WWR1793" s="18"/>
      <c r="WWS1793" s="18"/>
      <c r="WWT1793" s="18"/>
      <c r="WWU1793" s="18"/>
      <c r="WWV1793" s="18"/>
      <c r="WWW1793" s="18"/>
      <c r="WWX1793" s="18"/>
      <c r="WWY1793" s="18"/>
      <c r="WWZ1793" s="18"/>
      <c r="WXA1793" s="18"/>
      <c r="WXB1793" s="18"/>
      <c r="WXC1793" s="18"/>
      <c r="WXD1793" s="18"/>
      <c r="WXE1793" s="18"/>
      <c r="WXF1793" s="18"/>
      <c r="WXG1793" s="18"/>
      <c r="WXH1793" s="18"/>
      <c r="WXI1793" s="18"/>
      <c r="WXJ1793" s="18"/>
      <c r="WXK1793" s="18"/>
      <c r="WXL1793" s="18"/>
      <c r="WXM1793" s="18"/>
      <c r="WXN1793" s="18"/>
      <c r="WXO1793" s="18"/>
      <c r="WXP1793" s="18"/>
      <c r="WXQ1793" s="18"/>
      <c r="WXR1793" s="18"/>
      <c r="WXS1793" s="18"/>
      <c r="WXT1793" s="18"/>
      <c r="WXU1793" s="18"/>
      <c r="WXV1793" s="18"/>
      <c r="WXW1793" s="18"/>
      <c r="WXX1793" s="18"/>
      <c r="WXY1793" s="18"/>
      <c r="WXZ1793" s="18"/>
      <c r="WYA1793" s="18"/>
      <c r="WYB1793" s="18"/>
      <c r="WYC1793" s="18"/>
      <c r="WYD1793" s="18"/>
      <c r="WYE1793" s="18"/>
      <c r="WYF1793" s="18"/>
      <c r="WYG1793" s="18"/>
      <c r="WYH1793" s="18"/>
      <c r="WYI1793" s="18"/>
      <c r="WYJ1793" s="18"/>
      <c r="WYK1793" s="18"/>
      <c r="WYL1793" s="18"/>
      <c r="WYM1793" s="18"/>
      <c r="WYN1793" s="18"/>
      <c r="WYO1793" s="18"/>
      <c r="WYP1793" s="18"/>
      <c r="WYQ1793" s="18"/>
      <c r="WYR1793" s="18"/>
      <c r="WYS1793" s="18"/>
      <c r="WYT1793" s="18"/>
      <c r="WYU1793" s="18"/>
      <c r="WYV1793" s="18"/>
      <c r="WYW1793" s="18"/>
      <c r="WYX1793" s="18"/>
      <c r="WYY1793" s="18"/>
      <c r="WYZ1793" s="18"/>
      <c r="WZA1793" s="18"/>
      <c r="WZB1793" s="18"/>
      <c r="WZC1793" s="18"/>
      <c r="WZD1793" s="18"/>
      <c r="WZE1793" s="18"/>
      <c r="WZF1793" s="18"/>
      <c r="WZG1793" s="18"/>
      <c r="WZH1793" s="18"/>
      <c r="WZI1793" s="18"/>
      <c r="WZJ1793" s="18"/>
      <c r="WZK1793" s="18"/>
      <c r="WZL1793" s="18"/>
      <c r="WZM1793" s="18"/>
      <c r="WZN1793" s="18"/>
      <c r="WZO1793" s="18"/>
      <c r="WZP1793" s="18"/>
      <c r="WZQ1793" s="18"/>
      <c r="WZR1793" s="18"/>
      <c r="WZS1793" s="18"/>
      <c r="WZT1793" s="18"/>
      <c r="WZU1793" s="18"/>
      <c r="WZV1793" s="18"/>
      <c r="WZW1793" s="18"/>
      <c r="WZX1793" s="18"/>
      <c r="WZY1793" s="18"/>
      <c r="WZZ1793" s="18"/>
      <c r="XAA1793" s="18"/>
      <c r="XAB1793" s="18"/>
      <c r="XAC1793" s="18"/>
      <c r="XAD1793" s="18"/>
      <c r="XAE1793" s="18"/>
      <c r="XAF1793" s="18"/>
      <c r="XAG1793" s="18"/>
      <c r="XAH1793" s="18"/>
      <c r="XAI1793" s="18"/>
      <c r="XAJ1793" s="18"/>
      <c r="XAK1793" s="18"/>
      <c r="XAL1793" s="18"/>
      <c r="XAM1793" s="18"/>
      <c r="XAN1793" s="18"/>
      <c r="XAO1793" s="18"/>
      <c r="XAP1793" s="18"/>
      <c r="XAQ1793" s="18"/>
      <c r="XAR1793" s="18"/>
      <c r="XAS1793" s="18"/>
      <c r="XAT1793" s="18"/>
      <c r="XAU1793" s="18"/>
      <c r="XAV1793" s="18"/>
      <c r="XAW1793" s="18"/>
      <c r="XAX1793" s="18"/>
      <c r="XAY1793" s="18"/>
      <c r="XAZ1793" s="18"/>
      <c r="XBA1793" s="18"/>
      <c r="XBB1793" s="18"/>
      <c r="XBC1793" s="18"/>
      <c r="XBD1793" s="18"/>
      <c r="XBE1793" s="18"/>
      <c r="XBF1793" s="18"/>
      <c r="XBG1793" s="18"/>
      <c r="XBH1793" s="18"/>
      <c r="XBI1793" s="18"/>
      <c r="XBJ1793" s="18"/>
      <c r="XBK1793" s="18"/>
      <c r="XBL1793" s="18"/>
      <c r="XBM1793" s="18"/>
      <c r="XBN1793" s="18"/>
      <c r="XBO1793" s="18"/>
      <c r="XBP1793" s="18"/>
      <c r="XBQ1793" s="18"/>
      <c r="XBR1793" s="18"/>
      <c r="XBS1793" s="18"/>
      <c r="XBT1793" s="18"/>
      <c r="XBU1793" s="18"/>
      <c r="XBV1793" s="18"/>
      <c r="XBW1793" s="18"/>
      <c r="XBX1793" s="18"/>
      <c r="XBY1793" s="18"/>
      <c r="XBZ1793" s="18"/>
      <c r="XCA1793" s="18"/>
      <c r="XCB1793" s="18"/>
      <c r="XCC1793" s="18"/>
      <c r="XCD1793" s="18"/>
      <c r="XCE1793" s="18"/>
      <c r="XCF1793" s="18"/>
      <c r="XCG1793" s="18"/>
      <c r="XCH1793" s="18"/>
      <c r="XCI1793" s="18"/>
      <c r="XCJ1793" s="18"/>
      <c r="XCK1793" s="18"/>
      <c r="XCL1793" s="18"/>
      <c r="XCM1793" s="18"/>
      <c r="XCN1793" s="18"/>
      <c r="XCO1793" s="18"/>
      <c r="XCP1793" s="18"/>
      <c r="XCQ1793" s="18"/>
      <c r="XCR1793" s="18"/>
      <c r="XCS1793" s="18"/>
      <c r="XCT1793" s="18"/>
      <c r="XCU1793" s="18"/>
      <c r="XCV1793" s="18"/>
      <c r="XCW1793" s="18"/>
      <c r="XCX1793" s="18"/>
      <c r="XCY1793" s="18"/>
      <c r="XCZ1793" s="18"/>
      <c r="XDA1793" s="18"/>
      <c r="XDB1793" s="18"/>
      <c r="XDC1793" s="18"/>
      <c r="XDD1793" s="18"/>
      <c r="XDE1793" s="18"/>
      <c r="XDF1793" s="18"/>
      <c r="XDG1793" s="18"/>
      <c r="XDH1793" s="18"/>
      <c r="XDI1793" s="18"/>
      <c r="XDJ1793" s="18"/>
      <c r="XDK1793" s="18"/>
      <c r="XDL1793" s="18"/>
      <c r="XDM1793" s="18"/>
      <c r="XDN1793" s="18"/>
      <c r="XDO1793" s="18"/>
      <c r="XDP1793" s="18"/>
      <c r="XDQ1793" s="18"/>
      <c r="XDR1793" s="18"/>
    </row>
    <row r="1794" spans="1:16346" s="13" customFormat="1" ht="18.55" x14ac:dyDescent="0.2">
      <c r="A1794" s="141" t="s">
        <v>480</v>
      </c>
      <c r="B1794" s="6">
        <v>919</v>
      </c>
      <c r="C1794" s="142" t="s">
        <v>51</v>
      </c>
      <c r="D1794" s="142" t="s">
        <v>71</v>
      </c>
      <c r="E1794" s="61" t="s">
        <v>484</v>
      </c>
      <c r="F1794" s="37"/>
      <c r="G1794" s="191">
        <f t="shared" ref="G1794:H1794" si="488">G1795</f>
        <v>89707</v>
      </c>
      <c r="H1794" s="191">
        <f t="shared" si="488"/>
        <v>89707</v>
      </c>
      <c r="I1794" s="18"/>
      <c r="J1794" s="18"/>
      <c r="K1794" s="18"/>
      <c r="L1794" s="18"/>
      <c r="M1794" s="18"/>
      <c r="N1794" s="18"/>
      <c r="O1794" s="18"/>
      <c r="P1794" s="18"/>
      <c r="Q1794" s="18"/>
      <c r="R1794" s="18"/>
      <c r="S1794" s="18"/>
      <c r="T1794" s="18"/>
      <c r="U1794" s="18"/>
      <c r="V1794" s="18"/>
      <c r="W1794" s="18"/>
      <c r="X1794" s="18"/>
      <c r="Y1794" s="18"/>
      <c r="Z1794" s="18"/>
      <c r="AA1794" s="18"/>
      <c r="AB1794" s="18"/>
      <c r="AC1794" s="18"/>
      <c r="AD1794" s="18"/>
      <c r="AE1794" s="18"/>
      <c r="AF1794" s="18"/>
      <c r="AG1794" s="18"/>
      <c r="AH1794" s="18"/>
      <c r="AI1794" s="18"/>
      <c r="AJ1794" s="18"/>
      <c r="AK1794" s="18"/>
      <c r="AL1794" s="18"/>
      <c r="AM1794" s="18"/>
      <c r="AN1794" s="18"/>
      <c r="AO1794" s="18"/>
      <c r="AP1794" s="18"/>
      <c r="AQ1794" s="18"/>
      <c r="AR1794" s="18"/>
      <c r="AS1794" s="18"/>
      <c r="AT1794" s="18"/>
      <c r="AU1794" s="18"/>
      <c r="AV1794" s="18"/>
      <c r="AW1794" s="18"/>
      <c r="AX1794" s="18"/>
      <c r="AY1794" s="18"/>
      <c r="AZ1794" s="18"/>
      <c r="BA1794" s="18"/>
      <c r="BB1794" s="18"/>
      <c r="BC1794" s="18"/>
      <c r="BD1794" s="18"/>
      <c r="BE1794" s="18"/>
      <c r="BF1794" s="18"/>
      <c r="BG1794" s="18"/>
      <c r="BH1794" s="18"/>
      <c r="BI1794" s="18"/>
      <c r="BJ1794" s="18"/>
      <c r="BK1794" s="18"/>
      <c r="BL1794" s="18"/>
      <c r="BM1794" s="18"/>
      <c r="BN1794" s="18"/>
      <c r="BO1794" s="18"/>
      <c r="BP1794" s="18"/>
      <c r="BQ1794" s="18"/>
      <c r="BR1794" s="18"/>
      <c r="BS1794" s="18"/>
      <c r="BT1794" s="18"/>
      <c r="BU1794" s="18"/>
      <c r="BV1794" s="18"/>
      <c r="BW1794" s="18"/>
      <c r="BX1794" s="18"/>
      <c r="BY1794" s="18"/>
      <c r="BZ1794" s="18"/>
      <c r="CA1794" s="18"/>
      <c r="CB1794" s="18"/>
      <c r="CC1794" s="18"/>
      <c r="CD1794" s="18"/>
      <c r="CE1794" s="18"/>
      <c r="CF1794" s="18"/>
      <c r="CG1794" s="18"/>
      <c r="CH1794" s="18"/>
      <c r="CI1794" s="18"/>
      <c r="CJ1794" s="18"/>
      <c r="CK1794" s="18"/>
      <c r="CL1794" s="18"/>
      <c r="CM1794" s="18"/>
      <c r="CN1794" s="18"/>
      <c r="CO1794" s="18"/>
      <c r="CP1794" s="18"/>
      <c r="CQ1794" s="18"/>
      <c r="CR1794" s="18"/>
      <c r="CS1794" s="18"/>
      <c r="CT1794" s="18"/>
      <c r="CU1794" s="18"/>
      <c r="CV1794" s="18"/>
      <c r="CW1794" s="18"/>
      <c r="CX1794" s="18"/>
      <c r="CY1794" s="18"/>
      <c r="CZ1794" s="18"/>
      <c r="DA1794" s="18"/>
      <c r="DB1794" s="18"/>
      <c r="DC1794" s="18"/>
      <c r="DD1794" s="18"/>
      <c r="DE1794" s="18"/>
      <c r="DF1794" s="18"/>
      <c r="DG1794" s="18"/>
      <c r="DH1794" s="18"/>
      <c r="DI1794" s="18"/>
      <c r="DJ1794" s="18"/>
      <c r="DK1794" s="18"/>
      <c r="DL1794" s="18"/>
      <c r="DM1794" s="18"/>
      <c r="DN1794" s="18"/>
      <c r="DO1794" s="18"/>
      <c r="DP1794" s="18"/>
      <c r="DQ1794" s="18"/>
      <c r="DR1794" s="18"/>
      <c r="DS1794" s="18"/>
      <c r="DT1794" s="18"/>
      <c r="DU1794" s="18"/>
      <c r="DV1794" s="18"/>
      <c r="DW1794" s="18"/>
      <c r="DX1794" s="18"/>
      <c r="DY1794" s="18"/>
      <c r="DZ1794" s="18"/>
      <c r="EA1794" s="18"/>
      <c r="EB1794" s="18"/>
      <c r="EC1794" s="18"/>
      <c r="ED1794" s="18"/>
      <c r="EE1794" s="18"/>
      <c r="EF1794" s="18"/>
      <c r="EG1794" s="18"/>
      <c r="EH1794" s="18"/>
      <c r="EI1794" s="18"/>
      <c r="EJ1794" s="18"/>
      <c r="EK1794" s="18"/>
      <c r="EL1794" s="18"/>
      <c r="EM1794" s="18"/>
      <c r="EN1794" s="18"/>
      <c r="EO1794" s="18"/>
      <c r="EP1794" s="18"/>
      <c r="EQ1794" s="18"/>
      <c r="ER1794" s="18"/>
      <c r="ES1794" s="18"/>
      <c r="ET1794" s="18"/>
      <c r="EU1794" s="18"/>
      <c r="EV1794" s="18"/>
      <c r="EW1794" s="18"/>
      <c r="EX1794" s="18"/>
      <c r="EY1794" s="18"/>
      <c r="EZ1794" s="18"/>
      <c r="FA1794" s="18"/>
      <c r="FB1794" s="18"/>
      <c r="FC1794" s="18"/>
      <c r="FD1794" s="18"/>
      <c r="FE1794" s="18"/>
      <c r="FF1794" s="18"/>
      <c r="FG1794" s="18"/>
      <c r="FH1794" s="18"/>
      <c r="FI1794" s="18"/>
      <c r="FJ1794" s="18"/>
      <c r="FK1794" s="18"/>
      <c r="FL1794" s="18"/>
      <c r="FM1794" s="18"/>
      <c r="FN1794" s="18"/>
      <c r="FO1794" s="18"/>
      <c r="FP1794" s="18"/>
      <c r="FQ1794" s="18"/>
      <c r="FR1794" s="18"/>
      <c r="FS1794" s="18"/>
      <c r="FT1794" s="18"/>
      <c r="FU1794" s="18"/>
      <c r="FV1794" s="18"/>
      <c r="FW1794" s="18"/>
      <c r="FX1794" s="18"/>
      <c r="FY1794" s="18"/>
      <c r="FZ1794" s="18"/>
      <c r="GA1794" s="18"/>
      <c r="GB1794" s="18"/>
      <c r="GC1794" s="18"/>
      <c r="GD1794" s="18"/>
      <c r="GE1794" s="18"/>
      <c r="GF1794" s="18"/>
      <c r="GG1794" s="18"/>
      <c r="GH1794" s="18"/>
      <c r="GI1794" s="18"/>
      <c r="GJ1794" s="18"/>
      <c r="GK1794" s="18"/>
      <c r="GL1794" s="18"/>
      <c r="GM1794" s="18"/>
      <c r="GN1794" s="18"/>
      <c r="GO1794" s="18"/>
      <c r="GP1794" s="18"/>
      <c r="GQ1794" s="18"/>
      <c r="GR1794" s="18"/>
      <c r="GS1794" s="18"/>
      <c r="GT1794" s="18"/>
      <c r="GU1794" s="18"/>
      <c r="GV1794" s="18"/>
      <c r="GW1794" s="18"/>
      <c r="GX1794" s="18"/>
      <c r="GY1794" s="18"/>
      <c r="GZ1794" s="18"/>
      <c r="HA1794" s="18"/>
      <c r="HB1794" s="18"/>
      <c r="HC1794" s="18"/>
      <c r="HD1794" s="18"/>
      <c r="HE1794" s="18"/>
      <c r="HF1794" s="18"/>
      <c r="HG1794" s="18"/>
      <c r="HH1794" s="18"/>
      <c r="HI1794" s="18"/>
      <c r="HJ1794" s="18"/>
      <c r="HK1794" s="18"/>
      <c r="HL1794" s="18"/>
      <c r="HM1794" s="18"/>
      <c r="HN1794" s="18"/>
      <c r="HO1794" s="18"/>
      <c r="HP1794" s="18"/>
      <c r="HQ1794" s="18"/>
      <c r="HR1794" s="18"/>
      <c r="HS1794" s="18"/>
      <c r="HT1794" s="18"/>
      <c r="HU1794" s="18"/>
      <c r="HV1794" s="18"/>
      <c r="HW1794" s="18"/>
      <c r="HX1794" s="18"/>
      <c r="HY1794" s="18"/>
      <c r="HZ1794" s="18"/>
      <c r="IA1794" s="18"/>
      <c r="IB1794" s="18"/>
      <c r="IC1794" s="18"/>
      <c r="ID1794" s="18"/>
      <c r="IE1794" s="18"/>
      <c r="IF1794" s="18"/>
      <c r="IG1794" s="18"/>
      <c r="IH1794" s="18"/>
      <c r="II1794" s="18"/>
      <c r="IJ1794" s="18"/>
      <c r="IK1794" s="18"/>
      <c r="IL1794" s="18"/>
      <c r="IM1794" s="18"/>
      <c r="IN1794" s="18"/>
      <c r="IO1794" s="18"/>
      <c r="IP1794" s="18"/>
      <c r="IQ1794" s="18"/>
      <c r="IR1794" s="18"/>
      <c r="IS1794" s="18"/>
      <c r="IT1794" s="18"/>
      <c r="IU1794" s="18"/>
      <c r="IV1794" s="18"/>
      <c r="IW1794" s="18"/>
      <c r="IX1794" s="18"/>
      <c r="IY1794" s="18"/>
      <c r="IZ1794" s="18"/>
      <c r="JA1794" s="18"/>
      <c r="JB1794" s="18"/>
      <c r="JC1794" s="18"/>
      <c r="JD1794" s="18"/>
      <c r="JE1794" s="18"/>
      <c r="JF1794" s="18"/>
      <c r="JG1794" s="18"/>
      <c r="JH1794" s="18"/>
      <c r="JI1794" s="18"/>
      <c r="JJ1794" s="18"/>
      <c r="JK1794" s="18"/>
      <c r="JL1794" s="18"/>
      <c r="JM1794" s="18"/>
      <c r="JN1794" s="18"/>
      <c r="JO1794" s="18"/>
      <c r="JP1794" s="18"/>
      <c r="JQ1794" s="18"/>
      <c r="JR1794" s="18"/>
      <c r="JS1794" s="18"/>
      <c r="JT1794" s="18"/>
      <c r="JU1794" s="18"/>
      <c r="JV1794" s="18"/>
      <c r="JW1794" s="18"/>
      <c r="JX1794" s="18"/>
      <c r="JY1794" s="18"/>
      <c r="JZ1794" s="18"/>
      <c r="KA1794" s="18"/>
      <c r="KB1794" s="18"/>
      <c r="KC1794" s="18"/>
      <c r="KD1794" s="18"/>
      <c r="KE1794" s="18"/>
      <c r="KF1794" s="18"/>
      <c r="KG1794" s="18"/>
      <c r="KH1794" s="18"/>
      <c r="KI1794" s="18"/>
      <c r="KJ1794" s="18"/>
      <c r="KK1794" s="18"/>
      <c r="KL1794" s="18"/>
      <c r="KM1794" s="18"/>
      <c r="KN1794" s="18"/>
      <c r="KO1794" s="18"/>
      <c r="KP1794" s="18"/>
      <c r="KQ1794" s="18"/>
      <c r="KR1794" s="18"/>
      <c r="KS1794" s="18"/>
      <c r="KT1794" s="18"/>
      <c r="KU1794" s="18"/>
      <c r="KV1794" s="18"/>
      <c r="KW1794" s="18"/>
      <c r="KX1794" s="18"/>
      <c r="KY1794" s="18"/>
      <c r="KZ1794" s="18"/>
      <c r="LA1794" s="18"/>
      <c r="LB1794" s="18"/>
      <c r="LC1794" s="18"/>
      <c r="LD1794" s="18"/>
      <c r="LE1794" s="18"/>
      <c r="LF1794" s="18"/>
      <c r="LG1794" s="18"/>
      <c r="LH1794" s="18"/>
      <c r="LI1794" s="18"/>
      <c r="LJ1794" s="18"/>
      <c r="LK1794" s="18"/>
      <c r="LL1794" s="18"/>
      <c r="LM1794" s="18"/>
      <c r="LN1794" s="18"/>
      <c r="LO1794" s="18"/>
      <c r="LP1794" s="18"/>
      <c r="LQ1794" s="18"/>
      <c r="LR1794" s="18"/>
      <c r="LS1794" s="18"/>
      <c r="LT1794" s="18"/>
      <c r="LU1794" s="18"/>
      <c r="LV1794" s="18"/>
      <c r="LW1794" s="18"/>
      <c r="LX1794" s="18"/>
      <c r="LY1794" s="18"/>
      <c r="LZ1794" s="18"/>
      <c r="MA1794" s="18"/>
      <c r="MB1794" s="18"/>
      <c r="MC1794" s="18"/>
      <c r="MD1794" s="18"/>
      <c r="ME1794" s="18"/>
      <c r="MF1794" s="18"/>
      <c r="MG1794" s="18"/>
      <c r="MH1794" s="18"/>
      <c r="MI1794" s="18"/>
      <c r="MJ1794" s="18"/>
      <c r="MK1794" s="18"/>
      <c r="ML1794" s="18"/>
      <c r="MM1794" s="18"/>
      <c r="MN1794" s="18"/>
      <c r="MO1794" s="18"/>
      <c r="MP1794" s="18"/>
      <c r="MQ1794" s="18"/>
      <c r="MR1794" s="18"/>
      <c r="MS1794" s="18"/>
      <c r="MT1794" s="18"/>
      <c r="MU1794" s="18"/>
      <c r="MV1794" s="18"/>
      <c r="MW1794" s="18"/>
      <c r="MX1794" s="18"/>
      <c r="MY1794" s="18"/>
      <c r="MZ1794" s="18"/>
      <c r="NA1794" s="18"/>
      <c r="NB1794" s="18"/>
      <c r="NC1794" s="18"/>
      <c r="ND1794" s="18"/>
      <c r="NE1794" s="18"/>
      <c r="NF1794" s="18"/>
      <c r="NG1794" s="18"/>
      <c r="NH1794" s="18"/>
      <c r="NI1794" s="18"/>
      <c r="NJ1794" s="18"/>
      <c r="NK1794" s="18"/>
      <c r="NL1794" s="18"/>
      <c r="NM1794" s="18"/>
      <c r="NN1794" s="18"/>
      <c r="NO1794" s="18"/>
      <c r="NP1794" s="18"/>
      <c r="NQ1794" s="18"/>
      <c r="NR1794" s="18"/>
      <c r="NS1794" s="18"/>
      <c r="NT1794" s="18"/>
      <c r="NU1794" s="18"/>
      <c r="NV1794" s="18"/>
      <c r="NW1794" s="18"/>
      <c r="NX1794" s="18"/>
      <c r="NY1794" s="18"/>
      <c r="NZ1794" s="18"/>
      <c r="OA1794" s="18"/>
      <c r="OB1794" s="18"/>
      <c r="OC1794" s="18"/>
      <c r="OD1794" s="18"/>
      <c r="OE1794" s="18"/>
      <c r="OF1794" s="18"/>
      <c r="OG1794" s="18"/>
      <c r="OH1794" s="18"/>
      <c r="OI1794" s="18"/>
      <c r="OJ1794" s="18"/>
      <c r="OK1794" s="18"/>
      <c r="OL1794" s="18"/>
      <c r="OM1794" s="18"/>
      <c r="ON1794" s="18"/>
      <c r="OO1794" s="18"/>
      <c r="OP1794" s="18"/>
      <c r="OQ1794" s="18"/>
      <c r="OR1794" s="18"/>
      <c r="OS1794" s="18"/>
      <c r="OT1794" s="18"/>
      <c r="OU1794" s="18"/>
      <c r="OV1794" s="18"/>
      <c r="OW1794" s="18"/>
      <c r="OX1794" s="18"/>
      <c r="OY1794" s="18"/>
      <c r="OZ1794" s="18"/>
      <c r="PA1794" s="18"/>
      <c r="PB1794" s="18"/>
      <c r="PC1794" s="18"/>
      <c r="PD1794" s="18"/>
      <c r="PE1794" s="18"/>
      <c r="PF1794" s="18"/>
      <c r="PG1794" s="18"/>
      <c r="PH1794" s="18"/>
      <c r="PI1794" s="18"/>
      <c r="PJ1794" s="18"/>
      <c r="PK1794" s="18"/>
      <c r="PL1794" s="18"/>
      <c r="PM1794" s="18"/>
      <c r="PN1794" s="18"/>
      <c r="PO1794" s="18"/>
      <c r="PP1794" s="18"/>
      <c r="PQ1794" s="18"/>
      <c r="PR1794" s="18"/>
      <c r="PS1794" s="18"/>
      <c r="PT1794" s="18"/>
      <c r="PU1794" s="18"/>
      <c r="PV1794" s="18"/>
      <c r="PW1794" s="18"/>
      <c r="PX1794" s="18"/>
      <c r="PY1794" s="18"/>
      <c r="PZ1794" s="18"/>
      <c r="QA1794" s="18"/>
      <c r="QB1794" s="18"/>
      <c r="QC1794" s="18"/>
      <c r="QD1794" s="18"/>
      <c r="QE1794" s="18"/>
      <c r="QF1794" s="18"/>
      <c r="QG1794" s="18"/>
      <c r="QH1794" s="18"/>
      <c r="QI1794" s="18"/>
      <c r="QJ1794" s="18"/>
      <c r="QK1794" s="18"/>
      <c r="QL1794" s="18"/>
      <c r="QM1794" s="18"/>
      <c r="QN1794" s="18"/>
      <c r="QO1794" s="18"/>
      <c r="QP1794" s="18"/>
      <c r="QQ1794" s="18"/>
      <c r="QR1794" s="18"/>
      <c r="QS1794" s="18"/>
      <c r="QT1794" s="18"/>
      <c r="QU1794" s="18"/>
      <c r="QV1794" s="18"/>
      <c r="QW1794" s="18"/>
      <c r="QX1794" s="18"/>
      <c r="QY1794" s="18"/>
      <c r="QZ1794" s="18"/>
      <c r="RA1794" s="18"/>
      <c r="RB1794" s="18"/>
      <c r="RC1794" s="18"/>
      <c r="RD1794" s="18"/>
      <c r="RE1794" s="18"/>
      <c r="RF1794" s="18"/>
      <c r="RG1794" s="18"/>
      <c r="RH1794" s="18"/>
      <c r="RI1794" s="18"/>
      <c r="RJ1794" s="18"/>
      <c r="RK1794" s="18"/>
      <c r="RL1794" s="18"/>
      <c r="RM1794" s="18"/>
      <c r="RN1794" s="18"/>
      <c r="RO1794" s="18"/>
      <c r="RP1794" s="18"/>
      <c r="RQ1794" s="18"/>
      <c r="RR1794" s="18"/>
      <c r="RS1794" s="18"/>
      <c r="RT1794" s="18"/>
      <c r="RU1794" s="18"/>
      <c r="RV1794" s="18"/>
      <c r="RW1794" s="18"/>
      <c r="RX1794" s="18"/>
      <c r="RY1794" s="18"/>
      <c r="RZ1794" s="18"/>
      <c r="SA1794" s="18"/>
      <c r="SB1794" s="18"/>
      <c r="SC1794" s="18"/>
      <c r="SD1794" s="18"/>
      <c r="SE1794" s="18"/>
      <c r="SF1794" s="18"/>
      <c r="SG1794" s="18"/>
      <c r="SH1794" s="18"/>
      <c r="SI1794" s="18"/>
      <c r="SJ1794" s="18"/>
      <c r="SK1794" s="18"/>
      <c r="SL1794" s="18"/>
      <c r="SM1794" s="18"/>
      <c r="SN1794" s="18"/>
      <c r="SO1794" s="18"/>
      <c r="SP1794" s="18"/>
      <c r="SQ1794" s="18"/>
      <c r="SR1794" s="18"/>
      <c r="SS1794" s="18"/>
      <c r="ST1794" s="18"/>
      <c r="SU1794" s="18"/>
      <c r="SV1794" s="18"/>
      <c r="SW1794" s="18"/>
      <c r="SX1794" s="18"/>
      <c r="SY1794" s="18"/>
      <c r="SZ1794" s="18"/>
      <c r="TA1794" s="18"/>
      <c r="TB1794" s="18"/>
      <c r="TC1794" s="18"/>
      <c r="TD1794" s="18"/>
      <c r="TE1794" s="18"/>
      <c r="TF1794" s="18"/>
      <c r="TG1794" s="18"/>
      <c r="TH1794" s="18"/>
      <c r="TI1794" s="18"/>
      <c r="TJ1794" s="18"/>
      <c r="TK1794" s="18"/>
      <c r="TL1794" s="18"/>
      <c r="TM1794" s="18"/>
      <c r="TN1794" s="18"/>
      <c r="TO1794" s="18"/>
      <c r="TP1794" s="18"/>
      <c r="TQ1794" s="18"/>
      <c r="TR1794" s="18"/>
      <c r="TS1794" s="18"/>
      <c r="TT1794" s="18"/>
      <c r="TU1794" s="18"/>
      <c r="TV1794" s="18"/>
      <c r="TW1794" s="18"/>
      <c r="TX1794" s="18"/>
      <c r="TY1794" s="18"/>
      <c r="TZ1794" s="18"/>
      <c r="UA1794" s="18"/>
      <c r="UB1794" s="18"/>
      <c r="UC1794" s="18"/>
      <c r="UD1794" s="18"/>
      <c r="UE1794" s="18"/>
      <c r="UF1794" s="18"/>
      <c r="UG1794" s="18"/>
      <c r="UH1794" s="18"/>
      <c r="UI1794" s="18"/>
      <c r="UJ1794" s="18"/>
      <c r="UK1794" s="18"/>
      <c r="UL1794" s="18"/>
      <c r="UM1794" s="18"/>
      <c r="UN1794" s="18"/>
      <c r="UO1794" s="18"/>
      <c r="UP1794" s="18"/>
      <c r="UQ1794" s="18"/>
      <c r="UR1794" s="18"/>
      <c r="US1794" s="18"/>
      <c r="UT1794" s="18"/>
      <c r="UU1794" s="18"/>
      <c r="UV1794" s="18"/>
      <c r="UW1794" s="18"/>
      <c r="UX1794" s="18"/>
      <c r="UY1794" s="18"/>
      <c r="UZ1794" s="18"/>
      <c r="VA1794" s="18"/>
      <c r="VB1794" s="18"/>
      <c r="VC1794" s="18"/>
      <c r="VD1794" s="18"/>
      <c r="VE1794" s="18"/>
      <c r="VF1794" s="18"/>
      <c r="VG1794" s="18"/>
      <c r="VH1794" s="18"/>
      <c r="VI1794" s="18"/>
      <c r="VJ1794" s="18"/>
      <c r="VK1794" s="18"/>
      <c r="VL1794" s="18"/>
      <c r="VM1794" s="18"/>
      <c r="VN1794" s="18"/>
      <c r="VO1794" s="18"/>
      <c r="VP1794" s="18"/>
      <c r="VQ1794" s="18"/>
      <c r="VR1794" s="18"/>
      <c r="VS1794" s="18"/>
      <c r="VT1794" s="18"/>
      <c r="VU1794" s="18"/>
      <c r="VV1794" s="18"/>
      <c r="VW1794" s="18"/>
      <c r="VX1794" s="18"/>
      <c r="VY1794" s="18"/>
      <c r="VZ1794" s="18"/>
      <c r="WA1794" s="18"/>
      <c r="WB1794" s="18"/>
      <c r="WC1794" s="18"/>
      <c r="WD1794" s="18"/>
      <c r="WE1794" s="18"/>
      <c r="WF1794" s="18"/>
      <c r="WG1794" s="18"/>
      <c r="WH1794" s="18"/>
      <c r="WI1794" s="18"/>
      <c r="WJ1794" s="18"/>
      <c r="WK1794" s="18"/>
      <c r="WL1794" s="18"/>
      <c r="WM1794" s="18"/>
      <c r="WN1794" s="18"/>
      <c r="WO1794" s="18"/>
      <c r="WP1794" s="18"/>
      <c r="WQ1794" s="18"/>
      <c r="WR1794" s="18"/>
      <c r="WS1794" s="18"/>
      <c r="WT1794" s="18"/>
      <c r="WU1794" s="18"/>
      <c r="WV1794" s="18"/>
      <c r="WW1794" s="18"/>
      <c r="WX1794" s="18"/>
      <c r="WY1794" s="18"/>
      <c r="WZ1794" s="18"/>
      <c r="XA1794" s="18"/>
      <c r="XB1794" s="18"/>
      <c r="XC1794" s="18"/>
      <c r="XD1794" s="18"/>
      <c r="XE1794" s="18"/>
      <c r="XF1794" s="18"/>
      <c r="XG1794" s="18"/>
      <c r="XH1794" s="18"/>
      <c r="XI1794" s="18"/>
      <c r="XJ1794" s="18"/>
      <c r="XK1794" s="18"/>
      <c r="XL1794" s="18"/>
      <c r="XM1794" s="18"/>
      <c r="XN1794" s="18"/>
      <c r="XO1794" s="18"/>
      <c r="XP1794" s="18"/>
      <c r="XQ1794" s="18"/>
      <c r="XR1794" s="18"/>
      <c r="XS1794" s="18"/>
      <c r="XT1794" s="18"/>
      <c r="XU1794" s="18"/>
      <c r="XV1794" s="18"/>
      <c r="XW1794" s="18"/>
      <c r="XX1794" s="18"/>
      <c r="XY1794" s="18"/>
      <c r="XZ1794" s="18"/>
      <c r="YA1794" s="18"/>
      <c r="YB1794" s="18"/>
      <c r="YC1794" s="18"/>
      <c r="YD1794" s="18"/>
      <c r="YE1794" s="18"/>
      <c r="YF1794" s="18"/>
      <c r="YG1794" s="18"/>
      <c r="YH1794" s="18"/>
      <c r="YI1794" s="18"/>
      <c r="YJ1794" s="18"/>
      <c r="YK1794" s="18"/>
      <c r="YL1794" s="18"/>
      <c r="YM1794" s="18"/>
      <c r="YN1794" s="18"/>
      <c r="YO1794" s="18"/>
      <c r="YP1794" s="18"/>
      <c r="YQ1794" s="18"/>
      <c r="YR1794" s="18"/>
      <c r="YS1794" s="18"/>
      <c r="YT1794" s="18"/>
      <c r="YU1794" s="18"/>
      <c r="YV1794" s="18"/>
      <c r="YW1794" s="18"/>
      <c r="YX1794" s="18"/>
      <c r="YY1794" s="18"/>
      <c r="YZ1794" s="18"/>
      <c r="ZA1794" s="18"/>
      <c r="ZB1794" s="18"/>
      <c r="ZC1794" s="18"/>
      <c r="ZD1794" s="18"/>
      <c r="ZE1794" s="18"/>
      <c r="ZF1794" s="18"/>
      <c r="ZG1794" s="18"/>
      <c r="ZH1794" s="18"/>
      <c r="ZI1794" s="18"/>
      <c r="ZJ1794" s="18"/>
      <c r="ZK1794" s="18"/>
      <c r="ZL1794" s="18"/>
      <c r="ZM1794" s="18"/>
      <c r="ZN1794" s="18"/>
      <c r="ZO1794" s="18"/>
      <c r="ZP1794" s="18"/>
      <c r="ZQ1794" s="18"/>
      <c r="ZR1794" s="18"/>
      <c r="ZS1794" s="18"/>
      <c r="ZT1794" s="18"/>
      <c r="ZU1794" s="18"/>
      <c r="ZV1794" s="18"/>
      <c r="ZW1794" s="18"/>
      <c r="ZX1794" s="18"/>
      <c r="ZY1794" s="18"/>
      <c r="ZZ1794" s="18"/>
      <c r="AAA1794" s="18"/>
      <c r="AAB1794" s="18"/>
      <c r="AAC1794" s="18"/>
      <c r="AAD1794" s="18"/>
      <c r="AAE1794" s="18"/>
      <c r="AAF1794" s="18"/>
      <c r="AAG1794" s="18"/>
      <c r="AAH1794" s="18"/>
      <c r="AAI1794" s="18"/>
      <c r="AAJ1794" s="18"/>
      <c r="AAK1794" s="18"/>
      <c r="AAL1794" s="18"/>
      <c r="AAM1794" s="18"/>
      <c r="AAN1794" s="18"/>
      <c r="AAO1794" s="18"/>
      <c r="AAP1794" s="18"/>
      <c r="AAQ1794" s="18"/>
      <c r="AAR1794" s="18"/>
      <c r="AAS1794" s="18"/>
      <c r="AAT1794" s="18"/>
      <c r="AAU1794" s="18"/>
      <c r="AAV1794" s="18"/>
      <c r="AAW1794" s="18"/>
      <c r="AAX1794" s="18"/>
      <c r="AAY1794" s="18"/>
      <c r="AAZ1794" s="18"/>
      <c r="ABA1794" s="18"/>
      <c r="ABB1794" s="18"/>
      <c r="ABC1794" s="18"/>
      <c r="ABD1794" s="18"/>
      <c r="ABE1794" s="18"/>
      <c r="ABF1794" s="18"/>
      <c r="ABG1794" s="18"/>
      <c r="ABH1794" s="18"/>
      <c r="ABI1794" s="18"/>
      <c r="ABJ1794" s="18"/>
      <c r="ABK1794" s="18"/>
      <c r="ABL1794" s="18"/>
      <c r="ABM1794" s="18"/>
      <c r="ABN1794" s="18"/>
      <c r="ABO1794" s="18"/>
      <c r="ABP1794" s="18"/>
      <c r="ABQ1794" s="18"/>
      <c r="ABR1794" s="18"/>
      <c r="ABS1794" s="18"/>
      <c r="ABT1794" s="18"/>
      <c r="ABU1794" s="18"/>
      <c r="ABV1794" s="18"/>
      <c r="ABW1794" s="18"/>
      <c r="ABX1794" s="18"/>
      <c r="ABY1794" s="18"/>
      <c r="ABZ1794" s="18"/>
      <c r="ACA1794" s="18"/>
      <c r="ACB1794" s="18"/>
      <c r="ACC1794" s="18"/>
      <c r="ACD1794" s="18"/>
      <c r="ACE1794" s="18"/>
      <c r="ACF1794" s="18"/>
      <c r="ACG1794" s="18"/>
      <c r="ACH1794" s="18"/>
      <c r="ACI1794" s="18"/>
      <c r="ACJ1794" s="18"/>
      <c r="ACK1794" s="18"/>
      <c r="ACL1794" s="18"/>
      <c r="ACM1794" s="18"/>
      <c r="ACN1794" s="18"/>
      <c r="ACO1794" s="18"/>
      <c r="ACP1794" s="18"/>
      <c r="ACQ1794" s="18"/>
      <c r="ACR1794" s="18"/>
      <c r="ACS1794" s="18"/>
      <c r="ACT1794" s="18"/>
      <c r="ACU1794" s="18"/>
      <c r="ACV1794" s="18"/>
      <c r="ACW1794" s="18"/>
      <c r="ACX1794" s="18"/>
      <c r="ACY1794" s="18"/>
      <c r="ACZ1794" s="18"/>
      <c r="ADA1794" s="18"/>
      <c r="ADB1794" s="18"/>
      <c r="ADC1794" s="18"/>
      <c r="ADD1794" s="18"/>
      <c r="ADE1794" s="18"/>
      <c r="ADF1794" s="18"/>
      <c r="ADG1794" s="18"/>
      <c r="ADH1794" s="18"/>
      <c r="ADI1794" s="18"/>
      <c r="ADJ1794" s="18"/>
      <c r="ADK1794" s="18"/>
      <c r="ADL1794" s="18"/>
      <c r="ADM1794" s="18"/>
      <c r="ADN1794" s="18"/>
      <c r="ADO1794" s="18"/>
      <c r="ADP1794" s="18"/>
      <c r="ADQ1794" s="18"/>
      <c r="ADR1794" s="18"/>
      <c r="ADS1794" s="18"/>
      <c r="ADT1794" s="18"/>
      <c r="ADU1794" s="18"/>
      <c r="ADV1794" s="18"/>
      <c r="ADW1794" s="18"/>
      <c r="ADX1794" s="18"/>
      <c r="ADY1794" s="18"/>
      <c r="ADZ1794" s="18"/>
      <c r="AEA1794" s="18"/>
      <c r="AEB1794" s="18"/>
      <c r="AEC1794" s="18"/>
      <c r="AED1794" s="18"/>
      <c r="AEE1794" s="18"/>
      <c r="AEF1794" s="18"/>
      <c r="AEG1794" s="18"/>
      <c r="AEH1794" s="18"/>
      <c r="AEI1794" s="18"/>
      <c r="AEJ1794" s="18"/>
      <c r="AEK1794" s="18"/>
      <c r="AEL1794" s="18"/>
      <c r="AEM1794" s="18"/>
      <c r="AEN1794" s="18"/>
      <c r="AEO1794" s="18"/>
      <c r="AEP1794" s="18"/>
      <c r="AEQ1794" s="18"/>
      <c r="AER1794" s="18"/>
      <c r="AES1794" s="18"/>
      <c r="AET1794" s="18"/>
      <c r="AEU1794" s="18"/>
      <c r="AEV1794" s="18"/>
      <c r="AEW1794" s="18"/>
      <c r="AEX1794" s="18"/>
      <c r="AEY1794" s="18"/>
      <c r="AEZ1794" s="18"/>
      <c r="AFA1794" s="18"/>
      <c r="AFB1794" s="18"/>
      <c r="AFC1794" s="18"/>
      <c r="AFD1794" s="18"/>
      <c r="AFE1794" s="18"/>
      <c r="AFF1794" s="18"/>
      <c r="AFG1794" s="18"/>
      <c r="AFH1794" s="18"/>
      <c r="AFI1794" s="18"/>
      <c r="AFJ1794" s="18"/>
      <c r="AFK1794" s="18"/>
      <c r="AFL1794" s="18"/>
      <c r="AFM1794" s="18"/>
      <c r="AFN1794" s="18"/>
      <c r="AFO1794" s="18"/>
      <c r="AFP1794" s="18"/>
      <c r="AFQ1794" s="18"/>
      <c r="AFR1794" s="18"/>
      <c r="AFS1794" s="18"/>
      <c r="AFT1794" s="18"/>
      <c r="AFU1794" s="18"/>
      <c r="AFV1794" s="18"/>
      <c r="AFW1794" s="18"/>
      <c r="AFX1794" s="18"/>
      <c r="AFY1794" s="18"/>
      <c r="AFZ1794" s="18"/>
      <c r="AGA1794" s="18"/>
      <c r="AGB1794" s="18"/>
      <c r="AGC1794" s="18"/>
      <c r="AGD1794" s="18"/>
      <c r="AGE1794" s="18"/>
      <c r="AGF1794" s="18"/>
      <c r="AGG1794" s="18"/>
      <c r="AGH1794" s="18"/>
      <c r="AGI1794" s="18"/>
      <c r="AGJ1794" s="18"/>
      <c r="AGK1794" s="18"/>
      <c r="AGL1794" s="18"/>
      <c r="AGM1794" s="18"/>
      <c r="AGN1794" s="18"/>
      <c r="AGO1794" s="18"/>
      <c r="AGP1794" s="18"/>
      <c r="AGQ1794" s="18"/>
      <c r="AGR1794" s="18"/>
      <c r="AGS1794" s="18"/>
      <c r="AGT1794" s="18"/>
      <c r="AGU1794" s="18"/>
      <c r="AGV1794" s="18"/>
      <c r="AGW1794" s="18"/>
      <c r="AGX1794" s="18"/>
      <c r="AGY1794" s="18"/>
      <c r="AGZ1794" s="18"/>
      <c r="AHA1794" s="18"/>
      <c r="AHB1794" s="18"/>
      <c r="AHC1794" s="18"/>
      <c r="AHD1794" s="18"/>
      <c r="AHE1794" s="18"/>
      <c r="AHF1794" s="18"/>
      <c r="AHG1794" s="18"/>
      <c r="AHH1794" s="18"/>
      <c r="AHI1794" s="18"/>
      <c r="AHJ1794" s="18"/>
      <c r="AHK1794" s="18"/>
      <c r="AHL1794" s="18"/>
      <c r="AHM1794" s="18"/>
      <c r="AHN1794" s="18"/>
      <c r="AHO1794" s="18"/>
      <c r="AHP1794" s="18"/>
      <c r="AHQ1794" s="18"/>
      <c r="AHR1794" s="18"/>
      <c r="AHS1794" s="18"/>
      <c r="AHT1794" s="18"/>
      <c r="AHU1794" s="18"/>
      <c r="AHV1794" s="18"/>
      <c r="AHW1794" s="18"/>
      <c r="AHX1794" s="18"/>
      <c r="AHY1794" s="18"/>
      <c r="AHZ1794" s="18"/>
      <c r="AIA1794" s="18"/>
      <c r="AIB1794" s="18"/>
      <c r="AIC1794" s="18"/>
      <c r="AID1794" s="18"/>
      <c r="AIE1794" s="18"/>
      <c r="AIF1794" s="18"/>
      <c r="AIG1794" s="18"/>
      <c r="AIH1794" s="18"/>
      <c r="AII1794" s="18"/>
      <c r="AIJ1794" s="18"/>
      <c r="AIK1794" s="18"/>
      <c r="AIL1794" s="18"/>
      <c r="AIM1794" s="18"/>
      <c r="AIN1794" s="18"/>
      <c r="AIO1794" s="18"/>
      <c r="AIP1794" s="18"/>
      <c r="AIQ1794" s="18"/>
      <c r="AIR1794" s="18"/>
      <c r="AIS1794" s="18"/>
      <c r="AIT1794" s="18"/>
      <c r="AIU1794" s="18"/>
      <c r="AIV1794" s="18"/>
      <c r="AIW1794" s="18"/>
      <c r="AIX1794" s="18"/>
      <c r="AIY1794" s="18"/>
      <c r="AIZ1794" s="18"/>
      <c r="AJA1794" s="18"/>
      <c r="AJB1794" s="18"/>
      <c r="AJC1794" s="18"/>
      <c r="AJD1794" s="18"/>
      <c r="AJE1794" s="18"/>
      <c r="AJF1794" s="18"/>
      <c r="AJG1794" s="18"/>
      <c r="AJH1794" s="18"/>
      <c r="AJI1794" s="18"/>
      <c r="AJJ1794" s="18"/>
      <c r="AJK1794" s="18"/>
      <c r="AJL1794" s="18"/>
      <c r="AJM1794" s="18"/>
      <c r="AJN1794" s="18"/>
      <c r="AJO1794" s="18"/>
      <c r="AJP1794" s="18"/>
      <c r="AJQ1794" s="18"/>
      <c r="AJR1794" s="18"/>
      <c r="AJS1794" s="18"/>
      <c r="AJT1794" s="18"/>
      <c r="AJU1794" s="18"/>
      <c r="AJV1794" s="18"/>
      <c r="AJW1794" s="18"/>
      <c r="AJX1794" s="18"/>
      <c r="AJY1794" s="18"/>
      <c r="AJZ1794" s="18"/>
      <c r="AKA1794" s="18"/>
      <c r="AKB1794" s="18"/>
      <c r="AKC1794" s="18"/>
      <c r="AKD1794" s="18"/>
      <c r="AKE1794" s="18"/>
      <c r="AKF1794" s="18"/>
      <c r="AKG1794" s="18"/>
      <c r="AKH1794" s="18"/>
      <c r="AKI1794" s="18"/>
      <c r="AKJ1794" s="18"/>
      <c r="AKK1794" s="18"/>
      <c r="AKL1794" s="18"/>
      <c r="AKM1794" s="18"/>
      <c r="AKN1794" s="18"/>
      <c r="AKO1794" s="18"/>
      <c r="AKP1794" s="18"/>
      <c r="AKQ1794" s="18"/>
      <c r="AKR1794" s="18"/>
      <c r="AKS1794" s="18"/>
      <c r="AKT1794" s="18"/>
      <c r="AKU1794" s="18"/>
      <c r="AKV1794" s="18"/>
      <c r="AKW1794" s="18"/>
      <c r="AKX1794" s="18"/>
      <c r="AKY1794" s="18"/>
      <c r="AKZ1794" s="18"/>
      <c r="ALA1794" s="18"/>
      <c r="ALB1794" s="18"/>
      <c r="ALC1794" s="18"/>
      <c r="ALD1794" s="18"/>
      <c r="ALE1794" s="18"/>
      <c r="ALF1794" s="18"/>
      <c r="ALG1794" s="18"/>
      <c r="ALH1794" s="18"/>
      <c r="ALI1794" s="18"/>
      <c r="ALJ1794" s="18"/>
      <c r="ALK1794" s="18"/>
      <c r="ALL1794" s="18"/>
      <c r="ALM1794" s="18"/>
      <c r="ALN1794" s="18"/>
      <c r="ALO1794" s="18"/>
      <c r="ALP1794" s="18"/>
      <c r="ALQ1794" s="18"/>
      <c r="ALR1794" s="18"/>
      <c r="ALS1794" s="18"/>
      <c r="ALT1794" s="18"/>
      <c r="ALU1794" s="18"/>
      <c r="ALV1794" s="18"/>
      <c r="ALW1794" s="18"/>
      <c r="ALX1794" s="18"/>
      <c r="ALY1794" s="18"/>
      <c r="ALZ1794" s="18"/>
      <c r="AMA1794" s="18"/>
      <c r="AMB1794" s="18"/>
      <c r="AMC1794" s="18"/>
      <c r="AMD1794" s="18"/>
      <c r="AME1794" s="18"/>
      <c r="AMF1794" s="18"/>
      <c r="AMG1794" s="18"/>
      <c r="AMH1794" s="18"/>
      <c r="AMI1794" s="18"/>
      <c r="AMJ1794" s="18"/>
      <c r="AMK1794" s="18"/>
      <c r="AML1794" s="18"/>
      <c r="AMM1794" s="18"/>
      <c r="AMN1794" s="18"/>
      <c r="AMO1794" s="18"/>
      <c r="AMP1794" s="18"/>
      <c r="AMQ1794" s="18"/>
      <c r="AMR1794" s="18"/>
      <c r="AMS1794" s="18"/>
      <c r="AMT1794" s="18"/>
      <c r="AMU1794" s="18"/>
      <c r="AMV1794" s="18"/>
      <c r="AMW1794" s="18"/>
      <c r="AMX1794" s="18"/>
      <c r="AMY1794" s="18"/>
      <c r="AMZ1794" s="18"/>
      <c r="ANA1794" s="18"/>
      <c r="ANB1794" s="18"/>
      <c r="ANC1794" s="18"/>
      <c r="AND1794" s="18"/>
      <c r="ANE1794" s="18"/>
      <c r="ANF1794" s="18"/>
      <c r="ANG1794" s="18"/>
      <c r="ANH1794" s="18"/>
      <c r="ANI1794" s="18"/>
      <c r="ANJ1794" s="18"/>
      <c r="ANK1794" s="18"/>
      <c r="ANL1794" s="18"/>
      <c r="ANM1794" s="18"/>
      <c r="ANN1794" s="18"/>
      <c r="ANO1794" s="18"/>
      <c r="ANP1794" s="18"/>
      <c r="ANQ1794" s="18"/>
      <c r="ANR1794" s="18"/>
      <c r="ANS1794" s="18"/>
      <c r="ANT1794" s="18"/>
      <c r="ANU1794" s="18"/>
      <c r="ANV1794" s="18"/>
      <c r="ANW1794" s="18"/>
      <c r="ANX1794" s="18"/>
      <c r="ANY1794" s="18"/>
      <c r="ANZ1794" s="18"/>
      <c r="AOA1794" s="18"/>
      <c r="AOB1794" s="18"/>
      <c r="AOC1794" s="18"/>
      <c r="AOD1794" s="18"/>
      <c r="AOE1794" s="18"/>
      <c r="AOF1794" s="18"/>
      <c r="AOG1794" s="18"/>
      <c r="AOH1794" s="18"/>
      <c r="AOI1794" s="18"/>
      <c r="AOJ1794" s="18"/>
      <c r="AOK1794" s="18"/>
      <c r="AOL1794" s="18"/>
      <c r="AOM1794" s="18"/>
      <c r="AON1794" s="18"/>
      <c r="AOO1794" s="18"/>
      <c r="AOP1794" s="18"/>
      <c r="AOQ1794" s="18"/>
      <c r="AOR1794" s="18"/>
      <c r="AOS1794" s="18"/>
      <c r="AOT1794" s="18"/>
      <c r="AOU1794" s="18"/>
      <c r="AOV1794" s="18"/>
      <c r="AOW1794" s="18"/>
      <c r="AOX1794" s="18"/>
      <c r="AOY1794" s="18"/>
      <c r="AOZ1794" s="18"/>
      <c r="APA1794" s="18"/>
      <c r="APB1794" s="18"/>
      <c r="APC1794" s="18"/>
      <c r="APD1794" s="18"/>
      <c r="APE1794" s="18"/>
      <c r="APF1794" s="18"/>
      <c r="APG1794" s="18"/>
      <c r="APH1794" s="18"/>
      <c r="API1794" s="18"/>
      <c r="APJ1794" s="18"/>
      <c r="APK1794" s="18"/>
      <c r="APL1794" s="18"/>
      <c r="APM1794" s="18"/>
      <c r="APN1794" s="18"/>
      <c r="APO1794" s="18"/>
      <c r="APP1794" s="18"/>
      <c r="APQ1794" s="18"/>
      <c r="APR1794" s="18"/>
      <c r="APS1794" s="18"/>
      <c r="APT1794" s="18"/>
      <c r="APU1794" s="18"/>
      <c r="APV1794" s="18"/>
      <c r="APW1794" s="18"/>
      <c r="APX1794" s="18"/>
      <c r="APY1794" s="18"/>
      <c r="APZ1794" s="18"/>
      <c r="AQA1794" s="18"/>
      <c r="AQB1794" s="18"/>
      <c r="AQC1794" s="18"/>
      <c r="AQD1794" s="18"/>
      <c r="AQE1794" s="18"/>
      <c r="AQF1794" s="18"/>
      <c r="AQG1794" s="18"/>
      <c r="AQH1794" s="18"/>
      <c r="AQI1794" s="18"/>
      <c r="AQJ1794" s="18"/>
      <c r="AQK1794" s="18"/>
      <c r="AQL1794" s="18"/>
      <c r="AQM1794" s="18"/>
      <c r="AQN1794" s="18"/>
      <c r="AQO1794" s="18"/>
      <c r="AQP1794" s="18"/>
      <c r="AQQ1794" s="18"/>
      <c r="AQR1794" s="18"/>
      <c r="AQS1794" s="18"/>
      <c r="AQT1794" s="18"/>
      <c r="AQU1794" s="18"/>
      <c r="AQV1794" s="18"/>
      <c r="AQW1794" s="18"/>
      <c r="AQX1794" s="18"/>
      <c r="AQY1794" s="18"/>
      <c r="AQZ1794" s="18"/>
      <c r="ARA1794" s="18"/>
      <c r="ARB1794" s="18"/>
      <c r="ARC1794" s="18"/>
      <c r="ARD1794" s="18"/>
      <c r="ARE1794" s="18"/>
      <c r="ARF1794" s="18"/>
      <c r="ARG1794" s="18"/>
      <c r="ARH1794" s="18"/>
      <c r="ARI1794" s="18"/>
      <c r="ARJ1794" s="18"/>
      <c r="ARK1794" s="18"/>
      <c r="ARL1794" s="18"/>
      <c r="ARM1794" s="18"/>
      <c r="ARN1794" s="18"/>
      <c r="ARO1794" s="18"/>
      <c r="ARP1794" s="18"/>
      <c r="ARQ1794" s="18"/>
      <c r="ARR1794" s="18"/>
      <c r="ARS1794" s="18"/>
      <c r="ART1794" s="18"/>
      <c r="ARU1794" s="18"/>
      <c r="ARV1794" s="18"/>
      <c r="ARW1794" s="18"/>
      <c r="ARX1794" s="18"/>
      <c r="ARY1794" s="18"/>
      <c r="ARZ1794" s="18"/>
      <c r="ASA1794" s="18"/>
      <c r="ASB1794" s="18"/>
      <c r="ASC1794" s="18"/>
      <c r="ASD1794" s="18"/>
      <c r="ASE1794" s="18"/>
      <c r="ASF1794" s="18"/>
      <c r="ASG1794" s="18"/>
      <c r="ASH1794" s="18"/>
      <c r="ASI1794" s="18"/>
      <c r="ASJ1794" s="18"/>
      <c r="ASK1794" s="18"/>
      <c r="ASL1794" s="18"/>
      <c r="ASM1794" s="18"/>
      <c r="ASN1794" s="18"/>
      <c r="ASO1794" s="18"/>
      <c r="ASP1794" s="18"/>
      <c r="ASQ1794" s="18"/>
      <c r="ASR1794" s="18"/>
      <c r="ASS1794" s="18"/>
      <c r="AST1794" s="18"/>
      <c r="ASU1794" s="18"/>
      <c r="ASV1794" s="18"/>
      <c r="ASW1794" s="18"/>
      <c r="ASX1794" s="18"/>
      <c r="ASY1794" s="18"/>
      <c r="ASZ1794" s="18"/>
      <c r="ATA1794" s="18"/>
      <c r="ATB1794" s="18"/>
      <c r="ATC1794" s="18"/>
      <c r="ATD1794" s="18"/>
      <c r="ATE1794" s="18"/>
      <c r="ATF1794" s="18"/>
      <c r="ATG1794" s="18"/>
      <c r="ATH1794" s="18"/>
      <c r="ATI1794" s="18"/>
      <c r="ATJ1794" s="18"/>
      <c r="ATK1794" s="18"/>
      <c r="ATL1794" s="18"/>
      <c r="ATM1794" s="18"/>
      <c r="ATN1794" s="18"/>
      <c r="ATO1794" s="18"/>
      <c r="ATP1794" s="18"/>
      <c r="ATQ1794" s="18"/>
      <c r="ATR1794" s="18"/>
      <c r="ATS1794" s="18"/>
      <c r="ATT1794" s="18"/>
      <c r="ATU1794" s="18"/>
      <c r="ATV1794" s="18"/>
      <c r="ATW1794" s="18"/>
      <c r="ATX1794" s="18"/>
      <c r="ATY1794" s="18"/>
      <c r="ATZ1794" s="18"/>
      <c r="AUA1794" s="18"/>
      <c r="AUB1794" s="18"/>
      <c r="AUC1794" s="18"/>
      <c r="AUD1794" s="18"/>
      <c r="AUE1794" s="18"/>
      <c r="AUF1794" s="18"/>
      <c r="AUG1794" s="18"/>
      <c r="AUH1794" s="18"/>
      <c r="AUI1794" s="18"/>
      <c r="AUJ1794" s="18"/>
      <c r="AUK1794" s="18"/>
      <c r="AUL1794" s="18"/>
      <c r="AUM1794" s="18"/>
      <c r="AUN1794" s="18"/>
      <c r="AUO1794" s="18"/>
      <c r="AUP1794" s="18"/>
      <c r="AUQ1794" s="18"/>
      <c r="AUR1794" s="18"/>
      <c r="AUS1794" s="18"/>
      <c r="AUT1794" s="18"/>
      <c r="AUU1794" s="18"/>
      <c r="AUV1794" s="18"/>
      <c r="AUW1794" s="18"/>
      <c r="AUX1794" s="18"/>
      <c r="AUY1794" s="18"/>
      <c r="AUZ1794" s="18"/>
      <c r="AVA1794" s="18"/>
      <c r="AVB1794" s="18"/>
      <c r="AVC1794" s="18"/>
      <c r="AVD1794" s="18"/>
      <c r="AVE1794" s="18"/>
      <c r="AVF1794" s="18"/>
      <c r="AVG1794" s="18"/>
      <c r="AVH1794" s="18"/>
      <c r="AVI1794" s="18"/>
      <c r="AVJ1794" s="18"/>
      <c r="AVK1794" s="18"/>
      <c r="AVL1794" s="18"/>
      <c r="AVM1794" s="18"/>
      <c r="AVN1794" s="18"/>
      <c r="AVO1794" s="18"/>
      <c r="AVP1794" s="18"/>
      <c r="AVQ1794" s="18"/>
      <c r="AVR1794" s="18"/>
      <c r="AVS1794" s="18"/>
      <c r="AVT1794" s="18"/>
      <c r="AVU1794" s="18"/>
      <c r="AVV1794" s="18"/>
      <c r="AVW1794" s="18"/>
      <c r="AVX1794" s="18"/>
      <c r="AVY1794" s="18"/>
      <c r="AVZ1794" s="18"/>
      <c r="AWA1794" s="18"/>
      <c r="AWB1794" s="18"/>
      <c r="AWC1794" s="18"/>
      <c r="AWD1794" s="18"/>
      <c r="AWE1794" s="18"/>
      <c r="AWF1794" s="18"/>
      <c r="AWG1794" s="18"/>
      <c r="AWH1794" s="18"/>
      <c r="AWI1794" s="18"/>
      <c r="AWJ1794" s="18"/>
      <c r="AWK1794" s="18"/>
      <c r="AWL1794" s="18"/>
      <c r="AWM1794" s="18"/>
      <c r="AWN1794" s="18"/>
      <c r="AWO1794" s="18"/>
      <c r="AWP1794" s="18"/>
      <c r="AWQ1794" s="18"/>
      <c r="AWR1794" s="18"/>
      <c r="AWS1794" s="18"/>
      <c r="AWT1794" s="18"/>
      <c r="AWU1794" s="18"/>
      <c r="AWV1794" s="18"/>
      <c r="AWW1794" s="18"/>
      <c r="AWX1794" s="18"/>
      <c r="AWY1794" s="18"/>
      <c r="AWZ1794" s="18"/>
      <c r="AXA1794" s="18"/>
      <c r="AXB1794" s="18"/>
      <c r="AXC1794" s="18"/>
      <c r="AXD1794" s="18"/>
      <c r="AXE1794" s="18"/>
      <c r="AXF1794" s="18"/>
      <c r="AXG1794" s="18"/>
      <c r="AXH1794" s="18"/>
      <c r="AXI1794" s="18"/>
      <c r="AXJ1794" s="18"/>
      <c r="AXK1794" s="18"/>
      <c r="AXL1794" s="18"/>
      <c r="AXM1794" s="18"/>
      <c r="AXN1794" s="18"/>
      <c r="AXO1794" s="18"/>
      <c r="AXP1794" s="18"/>
      <c r="AXQ1794" s="18"/>
      <c r="AXR1794" s="18"/>
      <c r="AXS1794" s="18"/>
      <c r="AXT1794" s="18"/>
      <c r="AXU1794" s="18"/>
      <c r="AXV1794" s="18"/>
      <c r="AXW1794" s="18"/>
      <c r="AXX1794" s="18"/>
      <c r="AXY1794" s="18"/>
      <c r="AXZ1794" s="18"/>
      <c r="AYA1794" s="18"/>
      <c r="AYB1794" s="18"/>
      <c r="AYC1794" s="18"/>
      <c r="AYD1794" s="18"/>
      <c r="AYE1794" s="18"/>
      <c r="AYF1794" s="18"/>
      <c r="AYG1794" s="18"/>
      <c r="AYH1794" s="18"/>
      <c r="AYI1794" s="18"/>
      <c r="AYJ1794" s="18"/>
      <c r="AYK1794" s="18"/>
      <c r="AYL1794" s="18"/>
      <c r="AYM1794" s="18"/>
      <c r="AYN1794" s="18"/>
      <c r="AYO1794" s="18"/>
      <c r="AYP1794" s="18"/>
      <c r="AYQ1794" s="18"/>
      <c r="AYR1794" s="18"/>
      <c r="AYS1794" s="18"/>
      <c r="AYT1794" s="18"/>
      <c r="AYU1794" s="18"/>
      <c r="AYV1794" s="18"/>
      <c r="AYW1794" s="18"/>
      <c r="AYX1794" s="18"/>
      <c r="AYY1794" s="18"/>
      <c r="AYZ1794" s="18"/>
      <c r="AZA1794" s="18"/>
      <c r="AZB1794" s="18"/>
      <c r="AZC1794" s="18"/>
      <c r="AZD1794" s="18"/>
      <c r="AZE1794" s="18"/>
      <c r="AZF1794" s="18"/>
      <c r="AZG1794" s="18"/>
      <c r="AZH1794" s="18"/>
      <c r="AZI1794" s="18"/>
      <c r="AZJ1794" s="18"/>
      <c r="AZK1794" s="18"/>
      <c r="AZL1794" s="18"/>
      <c r="AZM1794" s="18"/>
      <c r="AZN1794" s="18"/>
      <c r="AZO1794" s="18"/>
      <c r="AZP1794" s="18"/>
      <c r="AZQ1794" s="18"/>
      <c r="AZR1794" s="18"/>
      <c r="AZS1794" s="18"/>
      <c r="AZT1794" s="18"/>
      <c r="AZU1794" s="18"/>
      <c r="AZV1794" s="18"/>
      <c r="AZW1794" s="18"/>
      <c r="AZX1794" s="18"/>
      <c r="AZY1794" s="18"/>
      <c r="AZZ1794" s="18"/>
      <c r="BAA1794" s="18"/>
      <c r="BAB1794" s="18"/>
      <c r="BAC1794" s="18"/>
      <c r="BAD1794" s="18"/>
      <c r="BAE1794" s="18"/>
      <c r="BAF1794" s="18"/>
      <c r="BAG1794" s="18"/>
      <c r="BAH1794" s="18"/>
      <c r="BAI1794" s="18"/>
      <c r="BAJ1794" s="18"/>
      <c r="BAK1794" s="18"/>
      <c r="BAL1794" s="18"/>
      <c r="BAM1794" s="18"/>
      <c r="BAN1794" s="18"/>
      <c r="BAO1794" s="18"/>
      <c r="BAP1794" s="18"/>
      <c r="BAQ1794" s="18"/>
      <c r="BAR1794" s="18"/>
      <c r="BAS1794" s="18"/>
      <c r="BAT1794" s="18"/>
      <c r="BAU1794" s="18"/>
      <c r="BAV1794" s="18"/>
      <c r="BAW1794" s="18"/>
      <c r="BAX1794" s="18"/>
      <c r="BAY1794" s="18"/>
      <c r="BAZ1794" s="18"/>
      <c r="BBA1794" s="18"/>
      <c r="BBB1794" s="18"/>
      <c r="BBC1794" s="18"/>
      <c r="BBD1794" s="18"/>
      <c r="BBE1794" s="18"/>
      <c r="BBF1794" s="18"/>
      <c r="BBG1794" s="18"/>
      <c r="BBH1794" s="18"/>
      <c r="BBI1794" s="18"/>
      <c r="BBJ1794" s="18"/>
      <c r="BBK1794" s="18"/>
      <c r="BBL1794" s="18"/>
      <c r="BBM1794" s="18"/>
      <c r="BBN1794" s="18"/>
      <c r="BBO1794" s="18"/>
      <c r="BBP1794" s="18"/>
      <c r="BBQ1794" s="18"/>
      <c r="BBR1794" s="18"/>
      <c r="BBS1794" s="18"/>
      <c r="BBT1794" s="18"/>
      <c r="BBU1794" s="18"/>
      <c r="BBV1794" s="18"/>
      <c r="BBW1794" s="18"/>
      <c r="BBX1794" s="18"/>
      <c r="BBY1794" s="18"/>
      <c r="BBZ1794" s="18"/>
      <c r="BCA1794" s="18"/>
      <c r="BCB1794" s="18"/>
      <c r="BCC1794" s="18"/>
      <c r="BCD1794" s="18"/>
      <c r="BCE1794" s="18"/>
      <c r="BCF1794" s="18"/>
      <c r="BCG1794" s="18"/>
      <c r="BCH1794" s="18"/>
      <c r="BCI1794" s="18"/>
      <c r="BCJ1794" s="18"/>
      <c r="BCK1794" s="18"/>
      <c r="BCL1794" s="18"/>
      <c r="BCM1794" s="18"/>
      <c r="BCN1794" s="18"/>
      <c r="BCO1794" s="18"/>
      <c r="BCP1794" s="18"/>
      <c r="BCQ1794" s="18"/>
      <c r="BCR1794" s="18"/>
      <c r="BCS1794" s="18"/>
      <c r="BCT1794" s="18"/>
      <c r="BCU1794" s="18"/>
      <c r="BCV1794" s="18"/>
      <c r="BCW1794" s="18"/>
      <c r="BCX1794" s="18"/>
      <c r="BCY1794" s="18"/>
      <c r="BCZ1794" s="18"/>
      <c r="BDA1794" s="18"/>
      <c r="BDB1794" s="18"/>
      <c r="BDC1794" s="18"/>
      <c r="BDD1794" s="18"/>
      <c r="BDE1794" s="18"/>
      <c r="BDF1794" s="18"/>
      <c r="BDG1794" s="18"/>
      <c r="BDH1794" s="18"/>
      <c r="BDI1794" s="18"/>
      <c r="BDJ1794" s="18"/>
      <c r="BDK1794" s="18"/>
      <c r="BDL1794" s="18"/>
      <c r="BDM1794" s="18"/>
      <c r="BDN1794" s="18"/>
      <c r="BDO1794" s="18"/>
      <c r="BDP1794" s="18"/>
      <c r="BDQ1794" s="18"/>
      <c r="BDR1794" s="18"/>
      <c r="BDS1794" s="18"/>
      <c r="BDT1794" s="18"/>
      <c r="BDU1794" s="18"/>
      <c r="BDV1794" s="18"/>
      <c r="BDW1794" s="18"/>
      <c r="BDX1794" s="18"/>
      <c r="BDY1794" s="18"/>
      <c r="BDZ1794" s="18"/>
      <c r="BEA1794" s="18"/>
      <c r="BEB1794" s="18"/>
      <c r="BEC1794" s="18"/>
      <c r="BED1794" s="18"/>
      <c r="BEE1794" s="18"/>
      <c r="BEF1794" s="18"/>
      <c r="BEG1794" s="18"/>
      <c r="BEH1794" s="18"/>
      <c r="BEI1794" s="18"/>
      <c r="BEJ1794" s="18"/>
      <c r="BEK1794" s="18"/>
      <c r="BEL1794" s="18"/>
      <c r="BEM1794" s="18"/>
      <c r="BEN1794" s="18"/>
      <c r="BEO1794" s="18"/>
      <c r="BEP1794" s="18"/>
      <c r="BEQ1794" s="18"/>
      <c r="BER1794" s="18"/>
      <c r="BES1794" s="18"/>
      <c r="BET1794" s="18"/>
      <c r="BEU1794" s="18"/>
      <c r="BEV1794" s="18"/>
      <c r="BEW1794" s="18"/>
      <c r="BEX1794" s="18"/>
      <c r="BEY1794" s="18"/>
      <c r="BEZ1794" s="18"/>
      <c r="BFA1794" s="18"/>
      <c r="BFB1794" s="18"/>
      <c r="BFC1794" s="18"/>
      <c r="BFD1794" s="18"/>
      <c r="BFE1794" s="18"/>
      <c r="BFF1794" s="18"/>
      <c r="BFG1794" s="18"/>
      <c r="BFH1794" s="18"/>
      <c r="BFI1794" s="18"/>
      <c r="BFJ1794" s="18"/>
      <c r="BFK1794" s="18"/>
      <c r="BFL1794" s="18"/>
      <c r="BFM1794" s="18"/>
      <c r="BFN1794" s="18"/>
      <c r="BFO1794" s="18"/>
      <c r="BFP1794" s="18"/>
      <c r="BFQ1794" s="18"/>
      <c r="BFR1794" s="18"/>
      <c r="BFS1794" s="18"/>
      <c r="BFT1794" s="18"/>
      <c r="BFU1794" s="18"/>
      <c r="BFV1794" s="18"/>
      <c r="BFW1794" s="18"/>
      <c r="BFX1794" s="18"/>
      <c r="BFY1794" s="18"/>
      <c r="BFZ1794" s="18"/>
      <c r="BGA1794" s="18"/>
      <c r="BGB1794" s="18"/>
      <c r="BGC1794" s="18"/>
      <c r="BGD1794" s="18"/>
      <c r="BGE1794" s="18"/>
      <c r="BGF1794" s="18"/>
      <c r="BGG1794" s="18"/>
      <c r="BGH1794" s="18"/>
      <c r="BGI1794" s="18"/>
      <c r="BGJ1794" s="18"/>
      <c r="BGK1794" s="18"/>
      <c r="BGL1794" s="18"/>
      <c r="BGM1794" s="18"/>
      <c r="BGN1794" s="18"/>
      <c r="BGO1794" s="18"/>
      <c r="BGP1794" s="18"/>
      <c r="BGQ1794" s="18"/>
      <c r="BGR1794" s="18"/>
      <c r="BGS1794" s="18"/>
      <c r="BGT1794" s="18"/>
      <c r="BGU1794" s="18"/>
      <c r="BGV1794" s="18"/>
      <c r="BGW1794" s="18"/>
      <c r="BGX1794" s="18"/>
      <c r="BGY1794" s="18"/>
      <c r="BGZ1794" s="18"/>
      <c r="BHA1794" s="18"/>
      <c r="BHB1794" s="18"/>
      <c r="BHC1794" s="18"/>
      <c r="BHD1794" s="18"/>
      <c r="BHE1794" s="18"/>
      <c r="BHF1794" s="18"/>
      <c r="BHG1794" s="18"/>
      <c r="BHH1794" s="18"/>
      <c r="BHI1794" s="18"/>
      <c r="BHJ1794" s="18"/>
      <c r="BHK1794" s="18"/>
      <c r="BHL1794" s="18"/>
      <c r="BHM1794" s="18"/>
      <c r="BHN1794" s="18"/>
      <c r="BHO1794" s="18"/>
      <c r="BHP1794" s="18"/>
      <c r="BHQ1794" s="18"/>
      <c r="BHR1794" s="18"/>
      <c r="BHS1794" s="18"/>
      <c r="BHT1794" s="18"/>
      <c r="BHU1794" s="18"/>
      <c r="BHV1794" s="18"/>
      <c r="BHW1794" s="18"/>
      <c r="BHX1794" s="18"/>
      <c r="BHY1794" s="18"/>
      <c r="BHZ1794" s="18"/>
      <c r="BIA1794" s="18"/>
      <c r="BIB1794" s="18"/>
      <c r="BIC1794" s="18"/>
      <c r="BID1794" s="18"/>
      <c r="BIE1794" s="18"/>
      <c r="BIF1794" s="18"/>
      <c r="BIG1794" s="18"/>
      <c r="BIH1794" s="18"/>
      <c r="BII1794" s="18"/>
      <c r="BIJ1794" s="18"/>
      <c r="BIK1794" s="18"/>
      <c r="BIL1794" s="18"/>
      <c r="BIM1794" s="18"/>
      <c r="BIN1794" s="18"/>
      <c r="BIO1794" s="18"/>
      <c r="BIP1794" s="18"/>
      <c r="BIQ1794" s="18"/>
      <c r="BIR1794" s="18"/>
      <c r="BIS1794" s="18"/>
      <c r="BIT1794" s="18"/>
      <c r="BIU1794" s="18"/>
      <c r="BIV1794" s="18"/>
      <c r="BIW1794" s="18"/>
      <c r="BIX1794" s="18"/>
      <c r="BIY1794" s="18"/>
      <c r="BIZ1794" s="18"/>
      <c r="BJA1794" s="18"/>
      <c r="BJB1794" s="18"/>
      <c r="BJC1794" s="18"/>
      <c r="BJD1794" s="18"/>
      <c r="BJE1794" s="18"/>
      <c r="BJF1794" s="18"/>
      <c r="BJG1794" s="18"/>
      <c r="BJH1794" s="18"/>
      <c r="BJI1794" s="18"/>
      <c r="BJJ1794" s="18"/>
      <c r="BJK1794" s="18"/>
      <c r="BJL1794" s="18"/>
      <c r="BJM1794" s="18"/>
      <c r="BJN1794" s="18"/>
      <c r="BJO1794" s="18"/>
      <c r="BJP1794" s="18"/>
      <c r="BJQ1794" s="18"/>
      <c r="BJR1794" s="18"/>
      <c r="BJS1794" s="18"/>
      <c r="BJT1794" s="18"/>
      <c r="BJU1794" s="18"/>
      <c r="BJV1794" s="18"/>
      <c r="BJW1794" s="18"/>
      <c r="BJX1794" s="18"/>
      <c r="BJY1794" s="18"/>
      <c r="BJZ1794" s="18"/>
      <c r="BKA1794" s="18"/>
      <c r="BKB1794" s="18"/>
      <c r="BKC1794" s="18"/>
      <c r="BKD1794" s="18"/>
      <c r="BKE1794" s="18"/>
      <c r="BKF1794" s="18"/>
      <c r="BKG1794" s="18"/>
      <c r="BKH1794" s="18"/>
      <c r="BKI1794" s="18"/>
      <c r="BKJ1794" s="18"/>
      <c r="BKK1794" s="18"/>
      <c r="BKL1794" s="18"/>
      <c r="BKM1794" s="18"/>
      <c r="BKN1794" s="18"/>
      <c r="BKO1794" s="18"/>
      <c r="BKP1794" s="18"/>
      <c r="BKQ1794" s="18"/>
      <c r="BKR1794" s="18"/>
      <c r="BKS1794" s="18"/>
      <c r="BKT1794" s="18"/>
      <c r="BKU1794" s="18"/>
      <c r="BKV1794" s="18"/>
      <c r="BKW1794" s="18"/>
      <c r="BKX1794" s="18"/>
      <c r="BKY1794" s="18"/>
      <c r="BKZ1794" s="18"/>
      <c r="BLA1794" s="18"/>
      <c r="BLB1794" s="18"/>
      <c r="BLC1794" s="18"/>
      <c r="BLD1794" s="18"/>
      <c r="BLE1794" s="18"/>
      <c r="BLF1794" s="18"/>
      <c r="BLG1794" s="18"/>
      <c r="BLH1794" s="18"/>
      <c r="BLI1794" s="18"/>
      <c r="BLJ1794" s="18"/>
      <c r="BLK1794" s="18"/>
      <c r="BLL1794" s="18"/>
      <c r="BLM1794" s="18"/>
      <c r="BLN1794" s="18"/>
      <c r="BLO1794" s="18"/>
      <c r="BLP1794" s="18"/>
      <c r="BLQ1794" s="18"/>
      <c r="BLR1794" s="18"/>
      <c r="BLS1794" s="18"/>
      <c r="BLT1794" s="18"/>
      <c r="BLU1794" s="18"/>
      <c r="BLV1794" s="18"/>
      <c r="BLW1794" s="18"/>
      <c r="BLX1794" s="18"/>
      <c r="BLY1794" s="18"/>
      <c r="BLZ1794" s="18"/>
      <c r="BMA1794" s="18"/>
      <c r="BMB1794" s="18"/>
      <c r="BMC1794" s="18"/>
      <c r="BMD1794" s="18"/>
      <c r="BME1794" s="18"/>
      <c r="BMF1794" s="18"/>
      <c r="BMG1794" s="18"/>
      <c r="BMH1794" s="18"/>
      <c r="BMI1794" s="18"/>
      <c r="BMJ1794" s="18"/>
      <c r="BMK1794" s="18"/>
      <c r="BML1794" s="18"/>
      <c r="BMM1794" s="18"/>
      <c r="BMN1794" s="18"/>
      <c r="BMO1794" s="18"/>
      <c r="BMP1794" s="18"/>
      <c r="BMQ1794" s="18"/>
      <c r="BMR1794" s="18"/>
      <c r="BMS1794" s="18"/>
      <c r="BMT1794" s="18"/>
      <c r="BMU1794" s="18"/>
      <c r="BMV1794" s="18"/>
      <c r="BMW1794" s="18"/>
      <c r="BMX1794" s="18"/>
      <c r="BMY1794" s="18"/>
      <c r="BMZ1794" s="18"/>
      <c r="BNA1794" s="18"/>
      <c r="BNB1794" s="18"/>
      <c r="BNC1794" s="18"/>
      <c r="BND1794" s="18"/>
      <c r="BNE1794" s="18"/>
      <c r="BNF1794" s="18"/>
      <c r="BNG1794" s="18"/>
      <c r="BNH1794" s="18"/>
      <c r="BNI1794" s="18"/>
      <c r="BNJ1794" s="18"/>
      <c r="BNK1794" s="18"/>
      <c r="BNL1794" s="18"/>
      <c r="BNM1794" s="18"/>
      <c r="BNN1794" s="18"/>
      <c r="BNO1794" s="18"/>
      <c r="BNP1794" s="18"/>
      <c r="BNQ1794" s="18"/>
      <c r="BNR1794" s="18"/>
      <c r="BNS1794" s="18"/>
      <c r="BNT1794" s="18"/>
      <c r="BNU1794" s="18"/>
      <c r="BNV1794" s="18"/>
      <c r="BNW1794" s="18"/>
      <c r="BNX1794" s="18"/>
      <c r="BNY1794" s="18"/>
      <c r="BNZ1794" s="18"/>
      <c r="BOA1794" s="18"/>
      <c r="BOB1794" s="18"/>
      <c r="BOC1794" s="18"/>
      <c r="BOD1794" s="18"/>
      <c r="BOE1794" s="18"/>
      <c r="BOF1794" s="18"/>
      <c r="BOG1794" s="18"/>
      <c r="BOH1794" s="18"/>
      <c r="BOI1794" s="18"/>
      <c r="BOJ1794" s="18"/>
      <c r="BOK1794" s="18"/>
      <c r="BOL1794" s="18"/>
      <c r="BOM1794" s="18"/>
      <c r="BON1794" s="18"/>
      <c r="BOO1794" s="18"/>
      <c r="BOP1794" s="18"/>
      <c r="BOQ1794" s="18"/>
      <c r="BOR1794" s="18"/>
      <c r="BOS1794" s="18"/>
      <c r="BOT1794" s="18"/>
      <c r="BOU1794" s="18"/>
      <c r="BOV1794" s="18"/>
      <c r="BOW1794" s="18"/>
      <c r="BOX1794" s="18"/>
      <c r="BOY1794" s="18"/>
      <c r="BOZ1794" s="18"/>
      <c r="BPA1794" s="18"/>
      <c r="BPB1794" s="18"/>
      <c r="BPC1794" s="18"/>
      <c r="BPD1794" s="18"/>
      <c r="BPE1794" s="18"/>
      <c r="BPF1794" s="18"/>
      <c r="BPG1794" s="18"/>
      <c r="BPH1794" s="18"/>
      <c r="BPI1794" s="18"/>
      <c r="BPJ1794" s="18"/>
      <c r="BPK1794" s="18"/>
      <c r="BPL1794" s="18"/>
      <c r="BPM1794" s="18"/>
      <c r="BPN1794" s="18"/>
      <c r="BPO1794" s="18"/>
      <c r="BPP1794" s="18"/>
      <c r="BPQ1794" s="18"/>
      <c r="BPR1794" s="18"/>
      <c r="BPS1794" s="18"/>
      <c r="BPT1794" s="18"/>
      <c r="BPU1794" s="18"/>
      <c r="BPV1794" s="18"/>
      <c r="BPW1794" s="18"/>
      <c r="BPX1794" s="18"/>
      <c r="BPY1794" s="18"/>
      <c r="BPZ1794" s="18"/>
      <c r="BQA1794" s="18"/>
      <c r="BQB1794" s="18"/>
      <c r="BQC1794" s="18"/>
      <c r="BQD1794" s="18"/>
      <c r="BQE1794" s="18"/>
      <c r="BQF1794" s="18"/>
      <c r="BQG1794" s="18"/>
      <c r="BQH1794" s="18"/>
      <c r="BQI1794" s="18"/>
      <c r="BQJ1794" s="18"/>
      <c r="BQK1794" s="18"/>
      <c r="BQL1794" s="18"/>
      <c r="BQM1794" s="18"/>
      <c r="BQN1794" s="18"/>
      <c r="BQO1794" s="18"/>
      <c r="BQP1794" s="18"/>
      <c r="BQQ1794" s="18"/>
      <c r="BQR1794" s="18"/>
      <c r="BQS1794" s="18"/>
      <c r="BQT1794" s="18"/>
      <c r="BQU1794" s="18"/>
      <c r="BQV1794" s="18"/>
      <c r="BQW1794" s="18"/>
      <c r="BQX1794" s="18"/>
      <c r="BQY1794" s="18"/>
      <c r="BQZ1794" s="18"/>
      <c r="BRA1794" s="18"/>
      <c r="BRB1794" s="18"/>
      <c r="BRC1794" s="18"/>
      <c r="BRD1794" s="18"/>
      <c r="BRE1794" s="18"/>
      <c r="BRF1794" s="18"/>
      <c r="BRG1794" s="18"/>
      <c r="BRH1794" s="18"/>
      <c r="BRI1794" s="18"/>
      <c r="BRJ1794" s="18"/>
      <c r="BRK1794" s="18"/>
      <c r="BRL1794" s="18"/>
      <c r="BRM1794" s="18"/>
      <c r="BRN1794" s="18"/>
      <c r="BRO1794" s="18"/>
      <c r="BRP1794" s="18"/>
      <c r="BRQ1794" s="18"/>
      <c r="BRR1794" s="18"/>
      <c r="BRS1794" s="18"/>
      <c r="BRT1794" s="18"/>
      <c r="BRU1794" s="18"/>
      <c r="BRV1794" s="18"/>
      <c r="BRW1794" s="18"/>
      <c r="BRX1794" s="18"/>
      <c r="BRY1794" s="18"/>
      <c r="BRZ1794" s="18"/>
      <c r="BSA1794" s="18"/>
      <c r="BSB1794" s="18"/>
      <c r="BSC1794" s="18"/>
      <c r="BSD1794" s="18"/>
      <c r="BSE1794" s="18"/>
      <c r="BSF1794" s="18"/>
      <c r="BSG1794" s="18"/>
      <c r="BSH1794" s="18"/>
      <c r="BSI1794" s="18"/>
      <c r="BSJ1794" s="18"/>
      <c r="BSK1794" s="18"/>
      <c r="BSL1794" s="18"/>
      <c r="BSM1794" s="18"/>
      <c r="BSN1794" s="18"/>
      <c r="BSO1794" s="18"/>
      <c r="BSP1794" s="18"/>
      <c r="BSQ1794" s="18"/>
      <c r="BSR1794" s="18"/>
      <c r="BSS1794" s="18"/>
      <c r="BST1794" s="18"/>
      <c r="BSU1794" s="18"/>
      <c r="BSV1794" s="18"/>
      <c r="BSW1794" s="18"/>
      <c r="BSX1794" s="18"/>
      <c r="BSY1794" s="18"/>
      <c r="BSZ1794" s="18"/>
      <c r="BTA1794" s="18"/>
      <c r="BTB1794" s="18"/>
      <c r="BTC1794" s="18"/>
      <c r="BTD1794" s="18"/>
      <c r="BTE1794" s="18"/>
      <c r="BTF1794" s="18"/>
      <c r="BTG1794" s="18"/>
      <c r="BTH1794" s="18"/>
      <c r="BTI1794" s="18"/>
      <c r="BTJ1794" s="18"/>
      <c r="BTK1794" s="18"/>
      <c r="BTL1794" s="18"/>
      <c r="BTM1794" s="18"/>
      <c r="BTN1794" s="18"/>
      <c r="BTO1794" s="18"/>
      <c r="BTP1794" s="18"/>
      <c r="BTQ1794" s="18"/>
      <c r="BTR1794" s="18"/>
      <c r="BTS1794" s="18"/>
      <c r="BTT1794" s="18"/>
      <c r="BTU1794" s="18"/>
      <c r="BTV1794" s="18"/>
      <c r="BTW1794" s="18"/>
      <c r="BTX1794" s="18"/>
      <c r="BTY1794" s="18"/>
      <c r="BTZ1794" s="18"/>
      <c r="BUA1794" s="18"/>
      <c r="BUB1794" s="18"/>
      <c r="BUC1794" s="18"/>
      <c r="BUD1794" s="18"/>
      <c r="BUE1794" s="18"/>
      <c r="BUF1794" s="18"/>
      <c r="BUG1794" s="18"/>
      <c r="BUH1794" s="18"/>
      <c r="BUI1794" s="18"/>
      <c r="BUJ1794" s="18"/>
      <c r="BUK1794" s="18"/>
      <c r="BUL1794" s="18"/>
      <c r="BUM1794" s="18"/>
      <c r="BUN1794" s="18"/>
      <c r="BUO1794" s="18"/>
      <c r="BUP1794" s="18"/>
      <c r="BUQ1794" s="18"/>
      <c r="BUR1794" s="18"/>
      <c r="BUS1794" s="18"/>
      <c r="BUT1794" s="18"/>
      <c r="BUU1794" s="18"/>
      <c r="BUV1794" s="18"/>
      <c r="BUW1794" s="18"/>
      <c r="BUX1794" s="18"/>
      <c r="BUY1794" s="18"/>
      <c r="BUZ1794" s="18"/>
      <c r="BVA1794" s="18"/>
      <c r="BVB1794" s="18"/>
      <c r="BVC1794" s="18"/>
      <c r="BVD1794" s="18"/>
      <c r="BVE1794" s="18"/>
      <c r="BVF1794" s="18"/>
      <c r="BVG1794" s="18"/>
      <c r="BVH1794" s="18"/>
      <c r="BVI1794" s="18"/>
      <c r="BVJ1794" s="18"/>
      <c r="BVK1794" s="18"/>
      <c r="BVL1794" s="18"/>
      <c r="BVM1794" s="18"/>
      <c r="BVN1794" s="18"/>
      <c r="BVO1794" s="18"/>
      <c r="BVP1794" s="18"/>
      <c r="BVQ1794" s="18"/>
      <c r="BVR1794" s="18"/>
      <c r="BVS1794" s="18"/>
      <c r="BVT1794" s="18"/>
      <c r="BVU1794" s="18"/>
      <c r="BVV1794" s="18"/>
      <c r="BVW1794" s="18"/>
      <c r="BVX1794" s="18"/>
      <c r="BVY1794" s="18"/>
      <c r="BVZ1794" s="18"/>
      <c r="BWA1794" s="18"/>
      <c r="BWB1794" s="18"/>
      <c r="BWC1794" s="18"/>
      <c r="BWD1794" s="18"/>
      <c r="BWE1794" s="18"/>
      <c r="BWF1794" s="18"/>
      <c r="BWG1794" s="18"/>
      <c r="BWH1794" s="18"/>
      <c r="BWI1794" s="18"/>
      <c r="BWJ1794" s="18"/>
      <c r="BWK1794" s="18"/>
      <c r="BWL1794" s="18"/>
      <c r="BWM1794" s="18"/>
      <c r="BWN1794" s="18"/>
      <c r="BWO1794" s="18"/>
      <c r="BWP1794" s="18"/>
      <c r="BWQ1794" s="18"/>
      <c r="BWR1794" s="18"/>
      <c r="BWS1794" s="18"/>
      <c r="BWT1794" s="18"/>
      <c r="BWU1794" s="18"/>
      <c r="BWV1794" s="18"/>
      <c r="BWW1794" s="18"/>
      <c r="BWX1794" s="18"/>
      <c r="BWY1794" s="18"/>
      <c r="BWZ1794" s="18"/>
      <c r="BXA1794" s="18"/>
      <c r="BXB1794" s="18"/>
      <c r="BXC1794" s="18"/>
      <c r="BXD1794" s="18"/>
      <c r="BXE1794" s="18"/>
      <c r="BXF1794" s="18"/>
      <c r="BXG1794" s="18"/>
      <c r="BXH1794" s="18"/>
      <c r="BXI1794" s="18"/>
      <c r="BXJ1794" s="18"/>
      <c r="BXK1794" s="18"/>
      <c r="BXL1794" s="18"/>
      <c r="BXM1794" s="18"/>
      <c r="BXN1794" s="18"/>
      <c r="BXO1794" s="18"/>
      <c r="BXP1794" s="18"/>
      <c r="BXQ1794" s="18"/>
      <c r="BXR1794" s="18"/>
      <c r="BXS1794" s="18"/>
      <c r="BXT1794" s="18"/>
      <c r="BXU1794" s="18"/>
      <c r="BXV1794" s="18"/>
      <c r="BXW1794" s="18"/>
      <c r="BXX1794" s="18"/>
      <c r="BXY1794" s="18"/>
      <c r="BXZ1794" s="18"/>
      <c r="BYA1794" s="18"/>
      <c r="BYB1794" s="18"/>
      <c r="BYC1794" s="18"/>
      <c r="BYD1794" s="18"/>
      <c r="BYE1794" s="18"/>
      <c r="BYF1794" s="18"/>
      <c r="BYG1794" s="18"/>
      <c r="BYH1794" s="18"/>
      <c r="BYI1794" s="18"/>
      <c r="BYJ1794" s="18"/>
      <c r="BYK1794" s="18"/>
      <c r="BYL1794" s="18"/>
      <c r="BYM1794" s="18"/>
      <c r="BYN1794" s="18"/>
      <c r="BYO1794" s="18"/>
      <c r="BYP1794" s="18"/>
      <c r="BYQ1794" s="18"/>
      <c r="BYR1794" s="18"/>
      <c r="BYS1794" s="18"/>
      <c r="BYT1794" s="18"/>
      <c r="BYU1794" s="18"/>
      <c r="BYV1794" s="18"/>
      <c r="BYW1794" s="18"/>
      <c r="BYX1794" s="18"/>
      <c r="BYY1794" s="18"/>
      <c r="BYZ1794" s="18"/>
      <c r="BZA1794" s="18"/>
      <c r="BZB1794" s="18"/>
      <c r="BZC1794" s="18"/>
      <c r="BZD1794" s="18"/>
      <c r="BZE1794" s="18"/>
      <c r="BZF1794" s="18"/>
      <c r="BZG1794" s="18"/>
      <c r="BZH1794" s="18"/>
      <c r="BZI1794" s="18"/>
      <c r="BZJ1794" s="18"/>
      <c r="BZK1794" s="18"/>
      <c r="BZL1794" s="18"/>
      <c r="BZM1794" s="18"/>
      <c r="BZN1794" s="18"/>
      <c r="BZO1794" s="18"/>
      <c r="BZP1794" s="18"/>
      <c r="BZQ1794" s="18"/>
      <c r="BZR1794" s="18"/>
      <c r="BZS1794" s="18"/>
      <c r="BZT1794" s="18"/>
      <c r="BZU1794" s="18"/>
      <c r="BZV1794" s="18"/>
      <c r="BZW1794" s="18"/>
      <c r="BZX1794" s="18"/>
      <c r="BZY1794" s="18"/>
      <c r="BZZ1794" s="18"/>
      <c r="CAA1794" s="18"/>
      <c r="CAB1794" s="18"/>
      <c r="CAC1794" s="18"/>
      <c r="CAD1794" s="18"/>
      <c r="CAE1794" s="18"/>
      <c r="CAF1794" s="18"/>
      <c r="CAG1794" s="18"/>
      <c r="CAH1794" s="18"/>
      <c r="CAI1794" s="18"/>
      <c r="CAJ1794" s="18"/>
      <c r="CAK1794" s="18"/>
      <c r="CAL1794" s="18"/>
      <c r="CAM1794" s="18"/>
      <c r="CAN1794" s="18"/>
      <c r="CAO1794" s="18"/>
      <c r="CAP1794" s="18"/>
      <c r="CAQ1794" s="18"/>
      <c r="CAR1794" s="18"/>
      <c r="CAS1794" s="18"/>
      <c r="CAT1794" s="18"/>
      <c r="CAU1794" s="18"/>
      <c r="CAV1794" s="18"/>
      <c r="CAW1794" s="18"/>
      <c r="CAX1794" s="18"/>
      <c r="CAY1794" s="18"/>
      <c r="CAZ1794" s="18"/>
      <c r="CBA1794" s="18"/>
      <c r="CBB1794" s="18"/>
      <c r="CBC1794" s="18"/>
      <c r="CBD1794" s="18"/>
      <c r="CBE1794" s="18"/>
      <c r="CBF1794" s="18"/>
      <c r="CBG1794" s="18"/>
      <c r="CBH1794" s="18"/>
      <c r="CBI1794" s="18"/>
      <c r="CBJ1794" s="18"/>
      <c r="CBK1794" s="18"/>
      <c r="CBL1794" s="18"/>
      <c r="CBM1794" s="18"/>
      <c r="CBN1794" s="18"/>
      <c r="CBO1794" s="18"/>
      <c r="CBP1794" s="18"/>
      <c r="CBQ1794" s="18"/>
      <c r="CBR1794" s="18"/>
      <c r="CBS1794" s="18"/>
      <c r="CBT1794" s="18"/>
      <c r="CBU1794" s="18"/>
      <c r="CBV1794" s="18"/>
      <c r="CBW1794" s="18"/>
      <c r="CBX1794" s="18"/>
      <c r="CBY1794" s="18"/>
      <c r="CBZ1794" s="18"/>
      <c r="CCA1794" s="18"/>
      <c r="CCB1794" s="18"/>
      <c r="CCC1794" s="18"/>
      <c r="CCD1794" s="18"/>
      <c r="CCE1794" s="18"/>
      <c r="CCF1794" s="18"/>
      <c r="CCG1794" s="18"/>
      <c r="CCH1794" s="18"/>
      <c r="CCI1794" s="18"/>
      <c r="CCJ1794" s="18"/>
      <c r="CCK1794" s="18"/>
      <c r="CCL1794" s="18"/>
      <c r="CCM1794" s="18"/>
      <c r="CCN1794" s="18"/>
      <c r="CCO1794" s="18"/>
      <c r="CCP1794" s="18"/>
      <c r="CCQ1794" s="18"/>
      <c r="CCR1794" s="18"/>
      <c r="CCS1794" s="18"/>
      <c r="CCT1794" s="18"/>
      <c r="CCU1794" s="18"/>
      <c r="CCV1794" s="18"/>
      <c r="CCW1794" s="18"/>
      <c r="CCX1794" s="18"/>
      <c r="CCY1794" s="18"/>
      <c r="CCZ1794" s="18"/>
      <c r="CDA1794" s="18"/>
      <c r="CDB1794" s="18"/>
      <c r="CDC1794" s="18"/>
      <c r="CDD1794" s="18"/>
      <c r="CDE1794" s="18"/>
      <c r="CDF1794" s="18"/>
      <c r="CDG1794" s="18"/>
      <c r="CDH1794" s="18"/>
      <c r="CDI1794" s="18"/>
      <c r="CDJ1794" s="18"/>
      <c r="CDK1794" s="18"/>
      <c r="CDL1794" s="18"/>
      <c r="CDM1794" s="18"/>
      <c r="CDN1794" s="18"/>
      <c r="CDO1794" s="18"/>
      <c r="CDP1794" s="18"/>
      <c r="CDQ1794" s="18"/>
      <c r="CDR1794" s="18"/>
      <c r="CDS1794" s="18"/>
      <c r="CDT1794" s="18"/>
      <c r="CDU1794" s="18"/>
      <c r="CDV1794" s="18"/>
      <c r="CDW1794" s="18"/>
      <c r="CDX1794" s="18"/>
      <c r="CDY1794" s="18"/>
      <c r="CDZ1794" s="18"/>
      <c r="CEA1794" s="18"/>
      <c r="CEB1794" s="18"/>
      <c r="CEC1794" s="18"/>
      <c r="CED1794" s="18"/>
      <c r="CEE1794" s="18"/>
      <c r="CEF1794" s="18"/>
      <c r="CEG1794" s="18"/>
      <c r="CEH1794" s="18"/>
      <c r="CEI1794" s="18"/>
      <c r="CEJ1794" s="18"/>
      <c r="CEK1794" s="18"/>
      <c r="CEL1794" s="18"/>
      <c r="CEM1794" s="18"/>
      <c r="CEN1794" s="18"/>
      <c r="CEO1794" s="18"/>
      <c r="CEP1794" s="18"/>
      <c r="CEQ1794" s="18"/>
      <c r="CER1794" s="18"/>
      <c r="CES1794" s="18"/>
      <c r="CET1794" s="18"/>
      <c r="CEU1794" s="18"/>
      <c r="CEV1794" s="18"/>
      <c r="CEW1794" s="18"/>
      <c r="CEX1794" s="18"/>
      <c r="CEY1794" s="18"/>
      <c r="CEZ1794" s="18"/>
      <c r="CFA1794" s="18"/>
      <c r="CFB1794" s="18"/>
      <c r="CFC1794" s="18"/>
      <c r="CFD1794" s="18"/>
      <c r="CFE1794" s="18"/>
      <c r="CFF1794" s="18"/>
      <c r="CFG1794" s="18"/>
      <c r="CFH1794" s="18"/>
      <c r="CFI1794" s="18"/>
      <c r="CFJ1794" s="18"/>
      <c r="CFK1794" s="18"/>
      <c r="CFL1794" s="18"/>
      <c r="CFM1794" s="18"/>
      <c r="CFN1794" s="18"/>
      <c r="CFO1794" s="18"/>
      <c r="CFP1794" s="18"/>
      <c r="CFQ1794" s="18"/>
      <c r="CFR1794" s="18"/>
      <c r="CFS1794" s="18"/>
      <c r="CFT1794" s="18"/>
      <c r="CFU1794" s="18"/>
      <c r="CFV1794" s="18"/>
      <c r="CFW1794" s="18"/>
      <c r="CFX1794" s="18"/>
      <c r="CFY1794" s="18"/>
      <c r="CFZ1794" s="18"/>
      <c r="CGA1794" s="18"/>
      <c r="CGB1794" s="18"/>
      <c r="CGC1794" s="18"/>
      <c r="CGD1794" s="18"/>
      <c r="CGE1794" s="18"/>
      <c r="CGF1794" s="18"/>
      <c r="CGG1794" s="18"/>
      <c r="CGH1794" s="18"/>
      <c r="CGI1794" s="18"/>
      <c r="CGJ1794" s="18"/>
      <c r="CGK1794" s="18"/>
      <c r="CGL1794" s="18"/>
      <c r="CGM1794" s="18"/>
      <c r="CGN1794" s="18"/>
      <c r="CGO1794" s="18"/>
      <c r="CGP1794" s="18"/>
      <c r="CGQ1794" s="18"/>
      <c r="CGR1794" s="18"/>
      <c r="CGS1794" s="18"/>
      <c r="CGT1794" s="18"/>
      <c r="CGU1794" s="18"/>
      <c r="CGV1794" s="18"/>
      <c r="CGW1794" s="18"/>
      <c r="CGX1794" s="18"/>
      <c r="CGY1794" s="18"/>
      <c r="CGZ1794" s="18"/>
      <c r="CHA1794" s="18"/>
      <c r="CHB1794" s="18"/>
      <c r="CHC1794" s="18"/>
      <c r="CHD1794" s="18"/>
      <c r="CHE1794" s="18"/>
      <c r="CHF1794" s="18"/>
      <c r="CHG1794" s="18"/>
      <c r="CHH1794" s="18"/>
      <c r="CHI1794" s="18"/>
      <c r="CHJ1794" s="18"/>
      <c r="CHK1794" s="18"/>
      <c r="CHL1794" s="18"/>
      <c r="CHM1794" s="18"/>
      <c r="CHN1794" s="18"/>
      <c r="CHO1794" s="18"/>
      <c r="CHP1794" s="18"/>
      <c r="CHQ1794" s="18"/>
      <c r="CHR1794" s="18"/>
      <c r="CHS1794" s="18"/>
      <c r="CHT1794" s="18"/>
      <c r="CHU1794" s="18"/>
      <c r="CHV1794" s="18"/>
      <c r="CHW1794" s="18"/>
      <c r="CHX1794" s="18"/>
      <c r="CHY1794" s="18"/>
      <c r="CHZ1794" s="18"/>
      <c r="CIA1794" s="18"/>
      <c r="CIB1794" s="18"/>
      <c r="CIC1794" s="18"/>
      <c r="CID1794" s="18"/>
      <c r="CIE1794" s="18"/>
      <c r="CIF1794" s="18"/>
      <c r="CIG1794" s="18"/>
      <c r="CIH1794" s="18"/>
      <c r="CII1794" s="18"/>
      <c r="CIJ1794" s="18"/>
      <c r="CIK1794" s="18"/>
      <c r="CIL1794" s="18"/>
      <c r="CIM1794" s="18"/>
      <c r="CIN1794" s="18"/>
      <c r="CIO1794" s="18"/>
      <c r="CIP1794" s="18"/>
      <c r="CIQ1794" s="18"/>
      <c r="CIR1794" s="18"/>
      <c r="CIS1794" s="18"/>
      <c r="CIT1794" s="18"/>
      <c r="CIU1794" s="18"/>
      <c r="CIV1794" s="18"/>
      <c r="CIW1794" s="18"/>
      <c r="CIX1794" s="18"/>
      <c r="CIY1794" s="18"/>
      <c r="CIZ1794" s="18"/>
      <c r="CJA1794" s="18"/>
      <c r="CJB1794" s="18"/>
      <c r="CJC1794" s="18"/>
      <c r="CJD1794" s="18"/>
      <c r="CJE1794" s="18"/>
      <c r="CJF1794" s="18"/>
      <c r="CJG1794" s="18"/>
      <c r="CJH1794" s="18"/>
      <c r="CJI1794" s="18"/>
      <c r="CJJ1794" s="18"/>
      <c r="CJK1794" s="18"/>
      <c r="CJL1794" s="18"/>
      <c r="CJM1794" s="18"/>
      <c r="CJN1794" s="18"/>
      <c r="CJO1794" s="18"/>
      <c r="CJP1794" s="18"/>
      <c r="CJQ1794" s="18"/>
      <c r="CJR1794" s="18"/>
      <c r="CJS1794" s="18"/>
      <c r="CJT1794" s="18"/>
      <c r="CJU1794" s="18"/>
      <c r="CJV1794" s="18"/>
      <c r="CJW1794" s="18"/>
      <c r="CJX1794" s="18"/>
      <c r="CJY1794" s="18"/>
      <c r="CJZ1794" s="18"/>
      <c r="CKA1794" s="18"/>
      <c r="CKB1794" s="18"/>
      <c r="CKC1794" s="18"/>
      <c r="CKD1794" s="18"/>
      <c r="CKE1794" s="18"/>
      <c r="CKF1794" s="18"/>
      <c r="CKG1794" s="18"/>
      <c r="CKH1794" s="18"/>
      <c r="CKI1794" s="18"/>
      <c r="CKJ1794" s="18"/>
      <c r="CKK1794" s="18"/>
      <c r="CKL1794" s="18"/>
      <c r="CKM1794" s="18"/>
      <c r="CKN1794" s="18"/>
      <c r="CKO1794" s="18"/>
      <c r="CKP1794" s="18"/>
      <c r="CKQ1794" s="18"/>
      <c r="CKR1794" s="18"/>
      <c r="CKS1794" s="18"/>
      <c r="CKT1794" s="18"/>
      <c r="CKU1794" s="18"/>
      <c r="CKV1794" s="18"/>
      <c r="CKW1794" s="18"/>
      <c r="CKX1794" s="18"/>
      <c r="CKY1794" s="18"/>
      <c r="CKZ1794" s="18"/>
      <c r="CLA1794" s="18"/>
      <c r="CLB1794" s="18"/>
      <c r="CLC1794" s="18"/>
      <c r="CLD1794" s="18"/>
      <c r="CLE1794" s="18"/>
      <c r="CLF1794" s="18"/>
      <c r="CLG1794" s="18"/>
      <c r="CLH1794" s="18"/>
      <c r="CLI1794" s="18"/>
      <c r="CLJ1794" s="18"/>
      <c r="CLK1794" s="18"/>
      <c r="CLL1794" s="18"/>
      <c r="CLM1794" s="18"/>
      <c r="CLN1794" s="18"/>
      <c r="CLO1794" s="18"/>
      <c r="CLP1794" s="18"/>
      <c r="CLQ1794" s="18"/>
      <c r="CLR1794" s="18"/>
      <c r="CLS1794" s="18"/>
      <c r="CLT1794" s="18"/>
      <c r="CLU1794" s="18"/>
      <c r="CLV1794" s="18"/>
      <c r="CLW1794" s="18"/>
      <c r="CLX1794" s="18"/>
      <c r="CLY1794" s="18"/>
      <c r="CLZ1794" s="18"/>
      <c r="CMA1794" s="18"/>
      <c r="CMB1794" s="18"/>
      <c r="CMC1794" s="18"/>
      <c r="CMD1794" s="18"/>
      <c r="CME1794" s="18"/>
      <c r="CMF1794" s="18"/>
      <c r="CMG1794" s="18"/>
      <c r="CMH1794" s="18"/>
      <c r="CMI1794" s="18"/>
      <c r="CMJ1794" s="18"/>
      <c r="CMK1794" s="18"/>
      <c r="CML1794" s="18"/>
      <c r="CMM1794" s="18"/>
      <c r="CMN1794" s="18"/>
      <c r="CMO1794" s="18"/>
      <c r="CMP1794" s="18"/>
      <c r="CMQ1794" s="18"/>
      <c r="CMR1794" s="18"/>
      <c r="CMS1794" s="18"/>
      <c r="CMT1794" s="18"/>
      <c r="CMU1794" s="18"/>
      <c r="CMV1794" s="18"/>
      <c r="CMW1794" s="18"/>
      <c r="CMX1794" s="18"/>
      <c r="CMY1794" s="18"/>
      <c r="CMZ1794" s="18"/>
      <c r="CNA1794" s="18"/>
      <c r="CNB1794" s="18"/>
      <c r="CNC1794" s="18"/>
      <c r="CND1794" s="18"/>
      <c r="CNE1794" s="18"/>
      <c r="CNF1794" s="18"/>
      <c r="CNG1794" s="18"/>
      <c r="CNH1794" s="18"/>
      <c r="CNI1794" s="18"/>
      <c r="CNJ1794" s="18"/>
      <c r="CNK1794" s="18"/>
      <c r="CNL1794" s="18"/>
      <c r="CNM1794" s="18"/>
      <c r="CNN1794" s="18"/>
      <c r="CNO1794" s="18"/>
      <c r="CNP1794" s="18"/>
      <c r="CNQ1794" s="18"/>
      <c r="CNR1794" s="18"/>
      <c r="CNS1794" s="18"/>
      <c r="CNT1794" s="18"/>
      <c r="CNU1794" s="18"/>
      <c r="CNV1794" s="18"/>
      <c r="CNW1794" s="18"/>
      <c r="CNX1794" s="18"/>
      <c r="CNY1794" s="18"/>
      <c r="CNZ1794" s="18"/>
      <c r="COA1794" s="18"/>
      <c r="COB1794" s="18"/>
      <c r="COC1794" s="18"/>
      <c r="COD1794" s="18"/>
      <c r="COE1794" s="18"/>
      <c r="COF1794" s="18"/>
      <c r="COG1794" s="18"/>
      <c r="COH1794" s="18"/>
      <c r="COI1794" s="18"/>
      <c r="COJ1794" s="18"/>
      <c r="COK1794" s="18"/>
      <c r="COL1794" s="18"/>
      <c r="COM1794" s="18"/>
      <c r="CON1794" s="18"/>
      <c r="COO1794" s="18"/>
      <c r="COP1794" s="18"/>
      <c r="COQ1794" s="18"/>
      <c r="COR1794" s="18"/>
      <c r="COS1794" s="18"/>
      <c r="COT1794" s="18"/>
      <c r="COU1794" s="18"/>
      <c r="COV1794" s="18"/>
      <c r="COW1794" s="18"/>
      <c r="COX1794" s="18"/>
      <c r="COY1794" s="18"/>
      <c r="COZ1794" s="18"/>
      <c r="CPA1794" s="18"/>
      <c r="CPB1794" s="18"/>
      <c r="CPC1794" s="18"/>
      <c r="CPD1794" s="18"/>
      <c r="CPE1794" s="18"/>
      <c r="CPF1794" s="18"/>
      <c r="CPG1794" s="18"/>
      <c r="CPH1794" s="18"/>
      <c r="CPI1794" s="18"/>
      <c r="CPJ1794" s="18"/>
      <c r="CPK1794" s="18"/>
      <c r="CPL1794" s="18"/>
      <c r="CPM1794" s="18"/>
      <c r="CPN1794" s="18"/>
      <c r="CPO1794" s="18"/>
      <c r="CPP1794" s="18"/>
      <c r="CPQ1794" s="18"/>
      <c r="CPR1794" s="18"/>
      <c r="CPS1794" s="18"/>
      <c r="CPT1794" s="18"/>
      <c r="CPU1794" s="18"/>
      <c r="CPV1794" s="18"/>
      <c r="CPW1794" s="18"/>
      <c r="CPX1794" s="18"/>
      <c r="CPY1794" s="18"/>
      <c r="CPZ1794" s="18"/>
      <c r="CQA1794" s="18"/>
      <c r="CQB1794" s="18"/>
      <c r="CQC1794" s="18"/>
      <c r="CQD1794" s="18"/>
      <c r="CQE1794" s="18"/>
      <c r="CQF1794" s="18"/>
      <c r="CQG1794" s="18"/>
      <c r="CQH1794" s="18"/>
      <c r="CQI1794" s="18"/>
      <c r="CQJ1794" s="18"/>
      <c r="CQK1794" s="18"/>
      <c r="CQL1794" s="18"/>
      <c r="CQM1794" s="18"/>
      <c r="CQN1794" s="18"/>
      <c r="CQO1794" s="18"/>
      <c r="CQP1794" s="18"/>
      <c r="CQQ1794" s="18"/>
      <c r="CQR1794" s="18"/>
      <c r="CQS1794" s="18"/>
      <c r="CQT1794" s="18"/>
      <c r="CQU1794" s="18"/>
      <c r="CQV1794" s="18"/>
      <c r="CQW1794" s="18"/>
      <c r="CQX1794" s="18"/>
      <c r="CQY1794" s="18"/>
      <c r="CQZ1794" s="18"/>
      <c r="CRA1794" s="18"/>
      <c r="CRB1794" s="18"/>
      <c r="CRC1794" s="18"/>
      <c r="CRD1794" s="18"/>
      <c r="CRE1794" s="18"/>
      <c r="CRF1794" s="18"/>
      <c r="CRG1794" s="18"/>
      <c r="CRH1794" s="18"/>
      <c r="CRI1794" s="18"/>
      <c r="CRJ1794" s="18"/>
      <c r="CRK1794" s="18"/>
      <c r="CRL1794" s="18"/>
      <c r="CRM1794" s="18"/>
      <c r="CRN1794" s="18"/>
      <c r="CRO1794" s="18"/>
      <c r="CRP1794" s="18"/>
      <c r="CRQ1794" s="18"/>
      <c r="CRR1794" s="18"/>
      <c r="CRS1794" s="18"/>
      <c r="CRT1794" s="18"/>
      <c r="CRU1794" s="18"/>
      <c r="CRV1794" s="18"/>
      <c r="CRW1794" s="18"/>
      <c r="CRX1794" s="18"/>
      <c r="CRY1794" s="18"/>
      <c r="CRZ1794" s="18"/>
      <c r="CSA1794" s="18"/>
      <c r="CSB1794" s="18"/>
      <c r="CSC1794" s="18"/>
      <c r="CSD1794" s="18"/>
      <c r="CSE1794" s="18"/>
      <c r="CSF1794" s="18"/>
      <c r="CSG1794" s="18"/>
      <c r="CSH1794" s="18"/>
      <c r="CSI1794" s="18"/>
      <c r="CSJ1794" s="18"/>
      <c r="CSK1794" s="18"/>
      <c r="CSL1794" s="18"/>
      <c r="CSM1794" s="18"/>
      <c r="CSN1794" s="18"/>
      <c r="CSO1794" s="18"/>
      <c r="CSP1794" s="18"/>
      <c r="CSQ1794" s="18"/>
      <c r="CSR1794" s="18"/>
      <c r="CSS1794" s="18"/>
      <c r="CST1794" s="18"/>
      <c r="CSU1794" s="18"/>
      <c r="CSV1794" s="18"/>
      <c r="CSW1794" s="18"/>
      <c r="CSX1794" s="18"/>
      <c r="CSY1794" s="18"/>
      <c r="CSZ1794" s="18"/>
      <c r="CTA1794" s="18"/>
      <c r="CTB1794" s="18"/>
      <c r="CTC1794" s="18"/>
      <c r="CTD1794" s="18"/>
      <c r="CTE1794" s="18"/>
      <c r="CTF1794" s="18"/>
      <c r="CTG1794" s="18"/>
      <c r="CTH1794" s="18"/>
      <c r="CTI1794" s="18"/>
      <c r="CTJ1794" s="18"/>
      <c r="CTK1794" s="18"/>
      <c r="CTL1794" s="18"/>
      <c r="CTM1794" s="18"/>
      <c r="CTN1794" s="18"/>
      <c r="CTO1794" s="18"/>
      <c r="CTP1794" s="18"/>
      <c r="CTQ1794" s="18"/>
      <c r="CTR1794" s="18"/>
      <c r="CTS1794" s="18"/>
      <c r="CTT1794" s="18"/>
      <c r="CTU1794" s="18"/>
      <c r="CTV1794" s="18"/>
      <c r="CTW1794" s="18"/>
      <c r="CTX1794" s="18"/>
      <c r="CTY1794" s="18"/>
      <c r="CTZ1794" s="18"/>
      <c r="CUA1794" s="18"/>
      <c r="CUB1794" s="18"/>
      <c r="CUC1794" s="18"/>
      <c r="CUD1794" s="18"/>
      <c r="CUE1794" s="18"/>
      <c r="CUF1794" s="18"/>
      <c r="CUG1794" s="18"/>
      <c r="CUH1794" s="18"/>
      <c r="CUI1794" s="18"/>
      <c r="CUJ1794" s="18"/>
      <c r="CUK1794" s="18"/>
      <c r="CUL1794" s="18"/>
      <c r="CUM1794" s="18"/>
      <c r="CUN1794" s="18"/>
      <c r="CUO1794" s="18"/>
      <c r="CUP1794" s="18"/>
      <c r="CUQ1794" s="18"/>
      <c r="CUR1794" s="18"/>
      <c r="CUS1794" s="18"/>
      <c r="CUT1794" s="18"/>
      <c r="CUU1794" s="18"/>
      <c r="CUV1794" s="18"/>
      <c r="CUW1794" s="18"/>
      <c r="CUX1794" s="18"/>
      <c r="CUY1794" s="18"/>
      <c r="CUZ1794" s="18"/>
      <c r="CVA1794" s="18"/>
      <c r="CVB1794" s="18"/>
      <c r="CVC1794" s="18"/>
      <c r="CVD1794" s="18"/>
      <c r="CVE1794" s="18"/>
      <c r="CVF1794" s="18"/>
      <c r="CVG1794" s="18"/>
      <c r="CVH1794" s="18"/>
      <c r="CVI1794" s="18"/>
      <c r="CVJ1794" s="18"/>
      <c r="CVK1794" s="18"/>
      <c r="CVL1794" s="18"/>
      <c r="CVM1794" s="18"/>
      <c r="CVN1794" s="18"/>
      <c r="CVO1794" s="18"/>
      <c r="CVP1794" s="18"/>
      <c r="CVQ1794" s="18"/>
      <c r="CVR1794" s="18"/>
      <c r="CVS1794" s="18"/>
      <c r="CVT1794" s="18"/>
      <c r="CVU1794" s="18"/>
      <c r="CVV1794" s="18"/>
      <c r="CVW1794" s="18"/>
      <c r="CVX1794" s="18"/>
      <c r="CVY1794" s="18"/>
      <c r="CVZ1794" s="18"/>
      <c r="CWA1794" s="18"/>
      <c r="CWB1794" s="18"/>
      <c r="CWC1794" s="18"/>
      <c r="CWD1794" s="18"/>
      <c r="CWE1794" s="18"/>
      <c r="CWF1794" s="18"/>
      <c r="CWG1794" s="18"/>
      <c r="CWH1794" s="18"/>
      <c r="CWI1794" s="18"/>
      <c r="CWJ1794" s="18"/>
      <c r="CWK1794" s="18"/>
      <c r="CWL1794" s="18"/>
      <c r="CWM1794" s="18"/>
      <c r="CWN1794" s="18"/>
      <c r="CWO1794" s="18"/>
      <c r="CWP1794" s="18"/>
      <c r="CWQ1794" s="18"/>
      <c r="CWR1794" s="18"/>
      <c r="CWS1794" s="18"/>
      <c r="CWT1794" s="18"/>
      <c r="CWU1794" s="18"/>
      <c r="CWV1794" s="18"/>
      <c r="CWW1794" s="18"/>
      <c r="CWX1794" s="18"/>
      <c r="CWY1794" s="18"/>
      <c r="CWZ1794" s="18"/>
      <c r="CXA1794" s="18"/>
      <c r="CXB1794" s="18"/>
      <c r="CXC1794" s="18"/>
      <c r="CXD1794" s="18"/>
      <c r="CXE1794" s="18"/>
      <c r="CXF1794" s="18"/>
      <c r="CXG1794" s="18"/>
      <c r="CXH1794" s="18"/>
      <c r="CXI1794" s="18"/>
      <c r="CXJ1794" s="18"/>
      <c r="CXK1794" s="18"/>
      <c r="CXL1794" s="18"/>
      <c r="CXM1794" s="18"/>
      <c r="CXN1794" s="18"/>
      <c r="CXO1794" s="18"/>
      <c r="CXP1794" s="18"/>
      <c r="CXQ1794" s="18"/>
      <c r="CXR1794" s="18"/>
      <c r="CXS1794" s="18"/>
      <c r="CXT1794" s="18"/>
      <c r="CXU1794" s="18"/>
      <c r="CXV1794" s="18"/>
      <c r="CXW1794" s="18"/>
      <c r="CXX1794" s="18"/>
      <c r="CXY1794" s="18"/>
      <c r="CXZ1794" s="18"/>
      <c r="CYA1794" s="18"/>
      <c r="CYB1794" s="18"/>
      <c r="CYC1794" s="18"/>
      <c r="CYD1794" s="18"/>
      <c r="CYE1794" s="18"/>
      <c r="CYF1794" s="18"/>
      <c r="CYG1794" s="18"/>
      <c r="CYH1794" s="18"/>
      <c r="CYI1794" s="18"/>
      <c r="CYJ1794" s="18"/>
      <c r="CYK1794" s="18"/>
      <c r="CYL1794" s="18"/>
      <c r="CYM1794" s="18"/>
      <c r="CYN1794" s="18"/>
      <c r="CYO1794" s="18"/>
      <c r="CYP1794" s="18"/>
      <c r="CYQ1794" s="18"/>
      <c r="CYR1794" s="18"/>
      <c r="CYS1794" s="18"/>
      <c r="CYT1794" s="18"/>
      <c r="CYU1794" s="18"/>
      <c r="CYV1794" s="18"/>
      <c r="CYW1794" s="18"/>
      <c r="CYX1794" s="18"/>
      <c r="CYY1794" s="18"/>
      <c r="CYZ1794" s="18"/>
      <c r="CZA1794" s="18"/>
      <c r="CZB1794" s="18"/>
      <c r="CZC1794" s="18"/>
      <c r="CZD1794" s="18"/>
      <c r="CZE1794" s="18"/>
      <c r="CZF1794" s="18"/>
      <c r="CZG1794" s="18"/>
      <c r="CZH1794" s="18"/>
      <c r="CZI1794" s="18"/>
      <c r="CZJ1794" s="18"/>
      <c r="CZK1794" s="18"/>
      <c r="CZL1794" s="18"/>
      <c r="CZM1794" s="18"/>
      <c r="CZN1794" s="18"/>
      <c r="CZO1794" s="18"/>
      <c r="CZP1794" s="18"/>
      <c r="CZQ1794" s="18"/>
      <c r="CZR1794" s="18"/>
      <c r="CZS1794" s="18"/>
      <c r="CZT1794" s="18"/>
      <c r="CZU1794" s="18"/>
      <c r="CZV1794" s="18"/>
      <c r="CZW1794" s="18"/>
      <c r="CZX1794" s="18"/>
      <c r="CZY1794" s="18"/>
      <c r="CZZ1794" s="18"/>
      <c r="DAA1794" s="18"/>
      <c r="DAB1794" s="18"/>
      <c r="DAC1794" s="18"/>
      <c r="DAD1794" s="18"/>
      <c r="DAE1794" s="18"/>
      <c r="DAF1794" s="18"/>
      <c r="DAG1794" s="18"/>
      <c r="DAH1794" s="18"/>
      <c r="DAI1794" s="18"/>
      <c r="DAJ1794" s="18"/>
      <c r="DAK1794" s="18"/>
      <c r="DAL1794" s="18"/>
      <c r="DAM1794" s="18"/>
      <c r="DAN1794" s="18"/>
      <c r="DAO1794" s="18"/>
      <c r="DAP1794" s="18"/>
      <c r="DAQ1794" s="18"/>
      <c r="DAR1794" s="18"/>
      <c r="DAS1794" s="18"/>
      <c r="DAT1794" s="18"/>
      <c r="DAU1794" s="18"/>
      <c r="DAV1794" s="18"/>
      <c r="DAW1794" s="18"/>
      <c r="DAX1794" s="18"/>
      <c r="DAY1794" s="18"/>
      <c r="DAZ1794" s="18"/>
      <c r="DBA1794" s="18"/>
      <c r="DBB1794" s="18"/>
      <c r="DBC1794" s="18"/>
      <c r="DBD1794" s="18"/>
      <c r="DBE1794" s="18"/>
      <c r="DBF1794" s="18"/>
      <c r="DBG1794" s="18"/>
      <c r="DBH1794" s="18"/>
      <c r="DBI1794" s="18"/>
      <c r="DBJ1794" s="18"/>
      <c r="DBK1794" s="18"/>
      <c r="DBL1794" s="18"/>
      <c r="DBM1794" s="18"/>
      <c r="DBN1794" s="18"/>
      <c r="DBO1794" s="18"/>
      <c r="DBP1794" s="18"/>
      <c r="DBQ1794" s="18"/>
      <c r="DBR1794" s="18"/>
      <c r="DBS1794" s="18"/>
      <c r="DBT1794" s="18"/>
      <c r="DBU1794" s="18"/>
      <c r="DBV1794" s="18"/>
      <c r="DBW1794" s="18"/>
      <c r="DBX1794" s="18"/>
      <c r="DBY1794" s="18"/>
      <c r="DBZ1794" s="18"/>
      <c r="DCA1794" s="18"/>
      <c r="DCB1794" s="18"/>
      <c r="DCC1794" s="18"/>
      <c r="DCD1794" s="18"/>
      <c r="DCE1794" s="18"/>
      <c r="DCF1794" s="18"/>
      <c r="DCG1794" s="18"/>
      <c r="DCH1794" s="18"/>
      <c r="DCI1794" s="18"/>
      <c r="DCJ1794" s="18"/>
      <c r="DCK1794" s="18"/>
      <c r="DCL1794" s="18"/>
      <c r="DCM1794" s="18"/>
      <c r="DCN1794" s="18"/>
      <c r="DCO1794" s="18"/>
      <c r="DCP1794" s="18"/>
      <c r="DCQ1794" s="18"/>
      <c r="DCR1794" s="18"/>
      <c r="DCS1794" s="18"/>
      <c r="DCT1794" s="18"/>
      <c r="DCU1794" s="18"/>
      <c r="DCV1794" s="18"/>
      <c r="DCW1794" s="18"/>
      <c r="DCX1794" s="18"/>
      <c r="DCY1794" s="18"/>
      <c r="DCZ1794" s="18"/>
      <c r="DDA1794" s="18"/>
      <c r="DDB1794" s="18"/>
      <c r="DDC1794" s="18"/>
      <c r="DDD1794" s="18"/>
      <c r="DDE1794" s="18"/>
      <c r="DDF1794" s="18"/>
      <c r="DDG1794" s="18"/>
      <c r="DDH1794" s="18"/>
      <c r="DDI1794" s="18"/>
      <c r="DDJ1794" s="18"/>
      <c r="DDK1794" s="18"/>
      <c r="DDL1794" s="18"/>
      <c r="DDM1794" s="18"/>
      <c r="DDN1794" s="18"/>
      <c r="DDO1794" s="18"/>
      <c r="DDP1794" s="18"/>
      <c r="DDQ1794" s="18"/>
      <c r="DDR1794" s="18"/>
      <c r="DDS1794" s="18"/>
      <c r="DDT1794" s="18"/>
      <c r="DDU1794" s="18"/>
      <c r="DDV1794" s="18"/>
      <c r="DDW1794" s="18"/>
      <c r="DDX1794" s="18"/>
      <c r="DDY1794" s="18"/>
      <c r="DDZ1794" s="18"/>
      <c r="DEA1794" s="18"/>
      <c r="DEB1794" s="18"/>
      <c r="DEC1794" s="18"/>
      <c r="DED1794" s="18"/>
      <c r="DEE1794" s="18"/>
      <c r="DEF1794" s="18"/>
      <c r="DEG1794" s="18"/>
      <c r="DEH1794" s="18"/>
      <c r="DEI1794" s="18"/>
      <c r="DEJ1794" s="18"/>
      <c r="DEK1794" s="18"/>
      <c r="DEL1794" s="18"/>
      <c r="DEM1794" s="18"/>
      <c r="DEN1794" s="18"/>
      <c r="DEO1794" s="18"/>
      <c r="DEP1794" s="18"/>
      <c r="DEQ1794" s="18"/>
      <c r="DER1794" s="18"/>
      <c r="DES1794" s="18"/>
      <c r="DET1794" s="18"/>
      <c r="DEU1794" s="18"/>
      <c r="DEV1794" s="18"/>
      <c r="DEW1794" s="18"/>
      <c r="DEX1794" s="18"/>
      <c r="DEY1794" s="18"/>
      <c r="DEZ1794" s="18"/>
      <c r="DFA1794" s="18"/>
      <c r="DFB1794" s="18"/>
      <c r="DFC1794" s="18"/>
      <c r="DFD1794" s="18"/>
      <c r="DFE1794" s="18"/>
      <c r="DFF1794" s="18"/>
      <c r="DFG1794" s="18"/>
      <c r="DFH1794" s="18"/>
      <c r="DFI1794" s="18"/>
      <c r="DFJ1794" s="18"/>
      <c r="DFK1794" s="18"/>
      <c r="DFL1794" s="18"/>
      <c r="DFM1794" s="18"/>
      <c r="DFN1794" s="18"/>
      <c r="DFO1794" s="18"/>
      <c r="DFP1794" s="18"/>
      <c r="DFQ1794" s="18"/>
      <c r="DFR1794" s="18"/>
      <c r="DFS1794" s="18"/>
      <c r="DFT1794" s="18"/>
      <c r="DFU1794" s="18"/>
      <c r="DFV1794" s="18"/>
      <c r="DFW1794" s="18"/>
      <c r="DFX1794" s="18"/>
      <c r="DFY1794" s="18"/>
      <c r="DFZ1794" s="18"/>
      <c r="DGA1794" s="18"/>
      <c r="DGB1794" s="18"/>
      <c r="DGC1794" s="18"/>
      <c r="DGD1794" s="18"/>
      <c r="DGE1794" s="18"/>
      <c r="DGF1794" s="18"/>
      <c r="DGG1794" s="18"/>
      <c r="DGH1794" s="18"/>
      <c r="DGI1794" s="18"/>
      <c r="DGJ1794" s="18"/>
      <c r="DGK1794" s="18"/>
      <c r="DGL1794" s="18"/>
      <c r="DGM1794" s="18"/>
      <c r="DGN1794" s="18"/>
      <c r="DGO1794" s="18"/>
      <c r="DGP1794" s="18"/>
      <c r="DGQ1794" s="18"/>
      <c r="DGR1794" s="18"/>
      <c r="DGS1794" s="18"/>
      <c r="DGT1794" s="18"/>
      <c r="DGU1794" s="18"/>
      <c r="DGV1794" s="18"/>
      <c r="DGW1794" s="18"/>
      <c r="DGX1794" s="18"/>
      <c r="DGY1794" s="18"/>
      <c r="DGZ1794" s="18"/>
      <c r="DHA1794" s="18"/>
      <c r="DHB1794" s="18"/>
      <c r="DHC1794" s="18"/>
      <c r="DHD1794" s="18"/>
      <c r="DHE1794" s="18"/>
      <c r="DHF1794" s="18"/>
      <c r="DHG1794" s="18"/>
      <c r="DHH1794" s="18"/>
      <c r="DHI1794" s="18"/>
      <c r="DHJ1794" s="18"/>
      <c r="DHK1794" s="18"/>
      <c r="DHL1794" s="18"/>
      <c r="DHM1794" s="18"/>
      <c r="DHN1794" s="18"/>
      <c r="DHO1794" s="18"/>
      <c r="DHP1794" s="18"/>
      <c r="DHQ1794" s="18"/>
      <c r="DHR1794" s="18"/>
      <c r="DHS1794" s="18"/>
      <c r="DHT1794" s="18"/>
      <c r="DHU1794" s="18"/>
      <c r="DHV1794" s="18"/>
      <c r="DHW1794" s="18"/>
      <c r="DHX1794" s="18"/>
      <c r="DHY1794" s="18"/>
      <c r="DHZ1794" s="18"/>
      <c r="DIA1794" s="18"/>
      <c r="DIB1794" s="18"/>
      <c r="DIC1794" s="18"/>
      <c r="DID1794" s="18"/>
      <c r="DIE1794" s="18"/>
      <c r="DIF1794" s="18"/>
      <c r="DIG1794" s="18"/>
      <c r="DIH1794" s="18"/>
      <c r="DII1794" s="18"/>
      <c r="DIJ1794" s="18"/>
      <c r="DIK1794" s="18"/>
      <c r="DIL1794" s="18"/>
      <c r="DIM1794" s="18"/>
      <c r="DIN1794" s="18"/>
      <c r="DIO1794" s="18"/>
      <c r="DIP1794" s="18"/>
      <c r="DIQ1794" s="18"/>
      <c r="DIR1794" s="18"/>
      <c r="DIS1794" s="18"/>
      <c r="DIT1794" s="18"/>
      <c r="DIU1794" s="18"/>
      <c r="DIV1794" s="18"/>
      <c r="DIW1794" s="18"/>
      <c r="DIX1794" s="18"/>
      <c r="DIY1794" s="18"/>
      <c r="DIZ1794" s="18"/>
      <c r="DJA1794" s="18"/>
      <c r="DJB1794" s="18"/>
      <c r="DJC1794" s="18"/>
      <c r="DJD1794" s="18"/>
      <c r="DJE1794" s="18"/>
      <c r="DJF1794" s="18"/>
      <c r="DJG1794" s="18"/>
      <c r="DJH1794" s="18"/>
      <c r="DJI1794" s="18"/>
      <c r="DJJ1794" s="18"/>
      <c r="DJK1794" s="18"/>
      <c r="DJL1794" s="18"/>
      <c r="DJM1794" s="18"/>
      <c r="DJN1794" s="18"/>
      <c r="DJO1794" s="18"/>
      <c r="DJP1794" s="18"/>
      <c r="DJQ1794" s="18"/>
      <c r="DJR1794" s="18"/>
      <c r="DJS1794" s="18"/>
      <c r="DJT1794" s="18"/>
      <c r="DJU1794" s="18"/>
      <c r="DJV1794" s="18"/>
      <c r="DJW1794" s="18"/>
      <c r="DJX1794" s="18"/>
      <c r="DJY1794" s="18"/>
      <c r="DJZ1794" s="18"/>
      <c r="DKA1794" s="18"/>
      <c r="DKB1794" s="18"/>
      <c r="DKC1794" s="18"/>
      <c r="DKD1794" s="18"/>
      <c r="DKE1794" s="18"/>
      <c r="DKF1794" s="18"/>
      <c r="DKG1794" s="18"/>
      <c r="DKH1794" s="18"/>
      <c r="DKI1794" s="18"/>
      <c r="DKJ1794" s="18"/>
      <c r="DKK1794" s="18"/>
      <c r="DKL1794" s="18"/>
      <c r="DKM1794" s="18"/>
      <c r="DKN1794" s="18"/>
      <c r="DKO1794" s="18"/>
      <c r="DKP1794" s="18"/>
      <c r="DKQ1794" s="18"/>
      <c r="DKR1794" s="18"/>
      <c r="DKS1794" s="18"/>
      <c r="DKT1794" s="18"/>
      <c r="DKU1794" s="18"/>
      <c r="DKV1794" s="18"/>
      <c r="DKW1794" s="18"/>
      <c r="DKX1794" s="18"/>
      <c r="DKY1794" s="18"/>
      <c r="DKZ1794" s="18"/>
      <c r="DLA1794" s="18"/>
      <c r="DLB1794" s="18"/>
      <c r="DLC1794" s="18"/>
      <c r="DLD1794" s="18"/>
      <c r="DLE1794" s="18"/>
      <c r="DLF1794" s="18"/>
      <c r="DLG1794" s="18"/>
      <c r="DLH1794" s="18"/>
      <c r="DLI1794" s="18"/>
      <c r="DLJ1794" s="18"/>
      <c r="DLK1794" s="18"/>
      <c r="DLL1794" s="18"/>
      <c r="DLM1794" s="18"/>
      <c r="DLN1794" s="18"/>
      <c r="DLO1794" s="18"/>
      <c r="DLP1794" s="18"/>
      <c r="DLQ1794" s="18"/>
      <c r="DLR1794" s="18"/>
      <c r="DLS1794" s="18"/>
      <c r="DLT1794" s="18"/>
      <c r="DLU1794" s="18"/>
      <c r="DLV1794" s="18"/>
      <c r="DLW1794" s="18"/>
      <c r="DLX1794" s="18"/>
      <c r="DLY1794" s="18"/>
      <c r="DLZ1794" s="18"/>
      <c r="DMA1794" s="18"/>
      <c r="DMB1794" s="18"/>
      <c r="DMC1794" s="18"/>
      <c r="DMD1794" s="18"/>
      <c r="DME1794" s="18"/>
      <c r="DMF1794" s="18"/>
      <c r="DMG1794" s="18"/>
      <c r="DMH1794" s="18"/>
      <c r="DMI1794" s="18"/>
      <c r="DMJ1794" s="18"/>
      <c r="DMK1794" s="18"/>
      <c r="DML1794" s="18"/>
      <c r="DMM1794" s="18"/>
      <c r="DMN1794" s="18"/>
      <c r="DMO1794" s="18"/>
      <c r="DMP1794" s="18"/>
      <c r="DMQ1794" s="18"/>
      <c r="DMR1794" s="18"/>
      <c r="DMS1794" s="18"/>
      <c r="DMT1794" s="18"/>
      <c r="DMU1794" s="18"/>
      <c r="DMV1794" s="18"/>
      <c r="DMW1794" s="18"/>
      <c r="DMX1794" s="18"/>
      <c r="DMY1794" s="18"/>
      <c r="DMZ1794" s="18"/>
      <c r="DNA1794" s="18"/>
      <c r="DNB1794" s="18"/>
      <c r="DNC1794" s="18"/>
      <c r="DND1794" s="18"/>
      <c r="DNE1794" s="18"/>
      <c r="DNF1794" s="18"/>
      <c r="DNG1794" s="18"/>
      <c r="DNH1794" s="18"/>
      <c r="DNI1794" s="18"/>
      <c r="DNJ1794" s="18"/>
      <c r="DNK1794" s="18"/>
      <c r="DNL1794" s="18"/>
      <c r="DNM1794" s="18"/>
      <c r="DNN1794" s="18"/>
      <c r="DNO1794" s="18"/>
      <c r="DNP1794" s="18"/>
      <c r="DNQ1794" s="18"/>
      <c r="DNR1794" s="18"/>
      <c r="DNS1794" s="18"/>
      <c r="DNT1794" s="18"/>
      <c r="DNU1794" s="18"/>
      <c r="DNV1794" s="18"/>
      <c r="DNW1794" s="18"/>
      <c r="DNX1794" s="18"/>
      <c r="DNY1794" s="18"/>
      <c r="DNZ1794" s="18"/>
      <c r="DOA1794" s="18"/>
      <c r="DOB1794" s="18"/>
      <c r="DOC1794" s="18"/>
      <c r="DOD1794" s="18"/>
      <c r="DOE1794" s="18"/>
      <c r="DOF1794" s="18"/>
      <c r="DOG1794" s="18"/>
      <c r="DOH1794" s="18"/>
      <c r="DOI1794" s="18"/>
      <c r="DOJ1794" s="18"/>
      <c r="DOK1794" s="18"/>
      <c r="DOL1794" s="18"/>
      <c r="DOM1794" s="18"/>
      <c r="DON1794" s="18"/>
      <c r="DOO1794" s="18"/>
      <c r="DOP1794" s="18"/>
      <c r="DOQ1794" s="18"/>
      <c r="DOR1794" s="18"/>
      <c r="DOS1794" s="18"/>
      <c r="DOT1794" s="18"/>
      <c r="DOU1794" s="18"/>
      <c r="DOV1794" s="18"/>
      <c r="DOW1794" s="18"/>
      <c r="DOX1794" s="18"/>
      <c r="DOY1794" s="18"/>
      <c r="DOZ1794" s="18"/>
      <c r="DPA1794" s="18"/>
      <c r="DPB1794" s="18"/>
      <c r="DPC1794" s="18"/>
      <c r="DPD1794" s="18"/>
      <c r="DPE1794" s="18"/>
      <c r="DPF1794" s="18"/>
      <c r="DPG1794" s="18"/>
      <c r="DPH1794" s="18"/>
      <c r="DPI1794" s="18"/>
      <c r="DPJ1794" s="18"/>
      <c r="DPK1794" s="18"/>
      <c r="DPL1794" s="18"/>
      <c r="DPM1794" s="18"/>
      <c r="DPN1794" s="18"/>
      <c r="DPO1794" s="18"/>
      <c r="DPP1794" s="18"/>
      <c r="DPQ1794" s="18"/>
      <c r="DPR1794" s="18"/>
      <c r="DPS1794" s="18"/>
      <c r="DPT1794" s="18"/>
      <c r="DPU1794" s="18"/>
      <c r="DPV1794" s="18"/>
      <c r="DPW1794" s="18"/>
      <c r="DPX1794" s="18"/>
      <c r="DPY1794" s="18"/>
      <c r="DPZ1794" s="18"/>
      <c r="DQA1794" s="18"/>
      <c r="DQB1794" s="18"/>
      <c r="DQC1794" s="18"/>
      <c r="DQD1794" s="18"/>
      <c r="DQE1794" s="18"/>
      <c r="DQF1794" s="18"/>
      <c r="DQG1794" s="18"/>
      <c r="DQH1794" s="18"/>
      <c r="DQI1794" s="18"/>
      <c r="DQJ1794" s="18"/>
      <c r="DQK1794" s="18"/>
      <c r="DQL1794" s="18"/>
      <c r="DQM1794" s="18"/>
      <c r="DQN1794" s="18"/>
      <c r="DQO1794" s="18"/>
      <c r="DQP1794" s="18"/>
      <c r="DQQ1794" s="18"/>
      <c r="DQR1794" s="18"/>
      <c r="DQS1794" s="18"/>
      <c r="DQT1794" s="18"/>
      <c r="DQU1794" s="18"/>
      <c r="DQV1794" s="18"/>
      <c r="DQW1794" s="18"/>
      <c r="DQX1794" s="18"/>
      <c r="DQY1794" s="18"/>
      <c r="DQZ1794" s="18"/>
      <c r="DRA1794" s="18"/>
      <c r="DRB1794" s="18"/>
      <c r="DRC1794" s="18"/>
      <c r="DRD1794" s="18"/>
      <c r="DRE1794" s="18"/>
      <c r="DRF1794" s="18"/>
      <c r="DRG1794" s="18"/>
      <c r="DRH1794" s="18"/>
      <c r="DRI1794" s="18"/>
      <c r="DRJ1794" s="18"/>
      <c r="DRK1794" s="18"/>
      <c r="DRL1794" s="18"/>
      <c r="DRM1794" s="18"/>
      <c r="DRN1794" s="18"/>
      <c r="DRO1794" s="18"/>
      <c r="DRP1794" s="18"/>
      <c r="DRQ1794" s="18"/>
      <c r="DRR1794" s="18"/>
      <c r="DRS1794" s="18"/>
      <c r="DRT1794" s="18"/>
      <c r="DRU1794" s="18"/>
      <c r="DRV1794" s="18"/>
      <c r="DRW1794" s="18"/>
      <c r="DRX1794" s="18"/>
      <c r="DRY1794" s="18"/>
      <c r="DRZ1794" s="18"/>
      <c r="DSA1794" s="18"/>
      <c r="DSB1794" s="18"/>
      <c r="DSC1794" s="18"/>
      <c r="DSD1794" s="18"/>
      <c r="DSE1794" s="18"/>
      <c r="DSF1794" s="18"/>
      <c r="DSG1794" s="18"/>
      <c r="DSH1794" s="18"/>
      <c r="DSI1794" s="18"/>
      <c r="DSJ1794" s="18"/>
      <c r="DSK1794" s="18"/>
      <c r="DSL1794" s="18"/>
      <c r="DSM1794" s="18"/>
      <c r="DSN1794" s="18"/>
      <c r="DSO1794" s="18"/>
      <c r="DSP1794" s="18"/>
      <c r="DSQ1794" s="18"/>
      <c r="DSR1794" s="18"/>
      <c r="DSS1794" s="18"/>
      <c r="DST1794" s="18"/>
      <c r="DSU1794" s="18"/>
      <c r="DSV1794" s="18"/>
      <c r="DSW1794" s="18"/>
      <c r="DSX1794" s="18"/>
      <c r="DSY1794" s="18"/>
      <c r="DSZ1794" s="18"/>
      <c r="DTA1794" s="18"/>
      <c r="DTB1794" s="18"/>
      <c r="DTC1794" s="18"/>
      <c r="DTD1794" s="18"/>
      <c r="DTE1794" s="18"/>
      <c r="DTF1794" s="18"/>
      <c r="DTG1794" s="18"/>
      <c r="DTH1794" s="18"/>
      <c r="DTI1794" s="18"/>
      <c r="DTJ1794" s="18"/>
      <c r="DTK1794" s="18"/>
      <c r="DTL1794" s="18"/>
      <c r="DTM1794" s="18"/>
      <c r="DTN1794" s="18"/>
      <c r="DTO1794" s="18"/>
      <c r="DTP1794" s="18"/>
      <c r="DTQ1794" s="18"/>
      <c r="DTR1794" s="18"/>
      <c r="DTS1794" s="18"/>
      <c r="DTT1794" s="18"/>
      <c r="DTU1794" s="18"/>
      <c r="DTV1794" s="18"/>
      <c r="DTW1794" s="18"/>
      <c r="DTX1794" s="18"/>
      <c r="DTY1794" s="18"/>
      <c r="DTZ1794" s="18"/>
      <c r="DUA1794" s="18"/>
      <c r="DUB1794" s="18"/>
      <c r="DUC1794" s="18"/>
      <c r="DUD1794" s="18"/>
      <c r="DUE1794" s="18"/>
      <c r="DUF1794" s="18"/>
      <c r="DUG1794" s="18"/>
      <c r="DUH1794" s="18"/>
      <c r="DUI1794" s="18"/>
      <c r="DUJ1794" s="18"/>
      <c r="DUK1794" s="18"/>
      <c r="DUL1794" s="18"/>
      <c r="DUM1794" s="18"/>
      <c r="DUN1794" s="18"/>
      <c r="DUO1794" s="18"/>
      <c r="DUP1794" s="18"/>
      <c r="DUQ1794" s="18"/>
      <c r="DUR1794" s="18"/>
      <c r="DUS1794" s="18"/>
      <c r="DUT1794" s="18"/>
      <c r="DUU1794" s="18"/>
      <c r="DUV1794" s="18"/>
      <c r="DUW1794" s="18"/>
      <c r="DUX1794" s="18"/>
      <c r="DUY1794" s="18"/>
      <c r="DUZ1794" s="18"/>
      <c r="DVA1794" s="18"/>
      <c r="DVB1794" s="18"/>
      <c r="DVC1794" s="18"/>
      <c r="DVD1794" s="18"/>
      <c r="DVE1794" s="18"/>
      <c r="DVF1794" s="18"/>
      <c r="DVG1794" s="18"/>
      <c r="DVH1794" s="18"/>
      <c r="DVI1794" s="18"/>
      <c r="DVJ1794" s="18"/>
      <c r="DVK1794" s="18"/>
      <c r="DVL1794" s="18"/>
      <c r="DVM1794" s="18"/>
      <c r="DVN1794" s="18"/>
      <c r="DVO1794" s="18"/>
      <c r="DVP1794" s="18"/>
      <c r="DVQ1794" s="18"/>
      <c r="DVR1794" s="18"/>
      <c r="DVS1794" s="18"/>
      <c r="DVT1794" s="18"/>
      <c r="DVU1794" s="18"/>
      <c r="DVV1794" s="18"/>
      <c r="DVW1794" s="18"/>
      <c r="DVX1794" s="18"/>
      <c r="DVY1794" s="18"/>
      <c r="DVZ1794" s="18"/>
      <c r="DWA1794" s="18"/>
      <c r="DWB1794" s="18"/>
      <c r="DWC1794" s="18"/>
      <c r="DWD1794" s="18"/>
      <c r="DWE1794" s="18"/>
      <c r="DWF1794" s="18"/>
      <c r="DWG1794" s="18"/>
      <c r="DWH1794" s="18"/>
      <c r="DWI1794" s="18"/>
      <c r="DWJ1794" s="18"/>
      <c r="DWK1794" s="18"/>
      <c r="DWL1794" s="18"/>
      <c r="DWM1794" s="18"/>
      <c r="DWN1794" s="18"/>
      <c r="DWO1794" s="18"/>
      <c r="DWP1794" s="18"/>
      <c r="DWQ1794" s="18"/>
      <c r="DWR1794" s="18"/>
      <c r="DWS1794" s="18"/>
      <c r="DWT1794" s="18"/>
      <c r="DWU1794" s="18"/>
      <c r="DWV1794" s="18"/>
      <c r="DWW1794" s="18"/>
      <c r="DWX1794" s="18"/>
      <c r="DWY1794" s="18"/>
      <c r="DWZ1794" s="18"/>
      <c r="DXA1794" s="18"/>
      <c r="DXB1794" s="18"/>
      <c r="DXC1794" s="18"/>
      <c r="DXD1794" s="18"/>
      <c r="DXE1794" s="18"/>
      <c r="DXF1794" s="18"/>
      <c r="DXG1794" s="18"/>
      <c r="DXH1794" s="18"/>
      <c r="DXI1794" s="18"/>
      <c r="DXJ1794" s="18"/>
      <c r="DXK1794" s="18"/>
      <c r="DXL1794" s="18"/>
      <c r="DXM1794" s="18"/>
      <c r="DXN1794" s="18"/>
      <c r="DXO1794" s="18"/>
      <c r="DXP1794" s="18"/>
      <c r="DXQ1794" s="18"/>
      <c r="DXR1794" s="18"/>
      <c r="DXS1794" s="18"/>
      <c r="DXT1794" s="18"/>
      <c r="DXU1794" s="18"/>
      <c r="DXV1794" s="18"/>
      <c r="DXW1794" s="18"/>
      <c r="DXX1794" s="18"/>
      <c r="DXY1794" s="18"/>
      <c r="DXZ1794" s="18"/>
      <c r="DYA1794" s="18"/>
      <c r="DYB1794" s="18"/>
      <c r="DYC1794" s="18"/>
      <c r="DYD1794" s="18"/>
      <c r="DYE1794" s="18"/>
      <c r="DYF1794" s="18"/>
      <c r="DYG1794" s="18"/>
      <c r="DYH1794" s="18"/>
      <c r="DYI1794" s="18"/>
      <c r="DYJ1794" s="18"/>
      <c r="DYK1794" s="18"/>
      <c r="DYL1794" s="18"/>
      <c r="DYM1794" s="18"/>
      <c r="DYN1794" s="18"/>
      <c r="DYO1794" s="18"/>
      <c r="DYP1794" s="18"/>
      <c r="DYQ1794" s="18"/>
      <c r="DYR1794" s="18"/>
      <c r="DYS1794" s="18"/>
      <c r="DYT1794" s="18"/>
      <c r="DYU1794" s="18"/>
      <c r="DYV1794" s="18"/>
      <c r="DYW1794" s="18"/>
      <c r="DYX1794" s="18"/>
      <c r="DYY1794" s="18"/>
      <c r="DYZ1794" s="18"/>
      <c r="DZA1794" s="18"/>
      <c r="DZB1794" s="18"/>
      <c r="DZC1794" s="18"/>
      <c r="DZD1794" s="18"/>
      <c r="DZE1794" s="18"/>
      <c r="DZF1794" s="18"/>
      <c r="DZG1794" s="18"/>
      <c r="DZH1794" s="18"/>
      <c r="DZI1794" s="18"/>
      <c r="DZJ1794" s="18"/>
      <c r="DZK1794" s="18"/>
      <c r="DZL1794" s="18"/>
      <c r="DZM1794" s="18"/>
      <c r="DZN1794" s="18"/>
      <c r="DZO1794" s="18"/>
      <c r="DZP1794" s="18"/>
      <c r="DZQ1794" s="18"/>
      <c r="DZR1794" s="18"/>
      <c r="DZS1794" s="18"/>
      <c r="DZT1794" s="18"/>
      <c r="DZU1794" s="18"/>
      <c r="DZV1794" s="18"/>
      <c r="DZW1794" s="18"/>
      <c r="DZX1794" s="18"/>
      <c r="DZY1794" s="18"/>
      <c r="DZZ1794" s="18"/>
      <c r="EAA1794" s="18"/>
      <c r="EAB1794" s="18"/>
      <c r="EAC1794" s="18"/>
      <c r="EAD1794" s="18"/>
      <c r="EAE1794" s="18"/>
      <c r="EAF1794" s="18"/>
      <c r="EAG1794" s="18"/>
      <c r="EAH1794" s="18"/>
      <c r="EAI1794" s="18"/>
      <c r="EAJ1794" s="18"/>
      <c r="EAK1794" s="18"/>
      <c r="EAL1794" s="18"/>
      <c r="EAM1794" s="18"/>
      <c r="EAN1794" s="18"/>
      <c r="EAO1794" s="18"/>
      <c r="EAP1794" s="18"/>
      <c r="EAQ1794" s="18"/>
      <c r="EAR1794" s="18"/>
      <c r="EAS1794" s="18"/>
      <c r="EAT1794" s="18"/>
      <c r="EAU1794" s="18"/>
      <c r="EAV1794" s="18"/>
      <c r="EAW1794" s="18"/>
      <c r="EAX1794" s="18"/>
      <c r="EAY1794" s="18"/>
      <c r="EAZ1794" s="18"/>
      <c r="EBA1794" s="18"/>
      <c r="EBB1794" s="18"/>
      <c r="EBC1794" s="18"/>
      <c r="EBD1794" s="18"/>
      <c r="EBE1794" s="18"/>
      <c r="EBF1794" s="18"/>
      <c r="EBG1794" s="18"/>
      <c r="EBH1794" s="18"/>
      <c r="EBI1794" s="18"/>
      <c r="EBJ1794" s="18"/>
      <c r="EBK1794" s="18"/>
      <c r="EBL1794" s="18"/>
      <c r="EBM1794" s="18"/>
      <c r="EBN1794" s="18"/>
      <c r="EBO1794" s="18"/>
      <c r="EBP1794" s="18"/>
      <c r="EBQ1794" s="18"/>
      <c r="EBR1794" s="18"/>
      <c r="EBS1794" s="18"/>
      <c r="EBT1794" s="18"/>
      <c r="EBU1794" s="18"/>
      <c r="EBV1794" s="18"/>
      <c r="EBW1794" s="18"/>
      <c r="EBX1794" s="18"/>
      <c r="EBY1794" s="18"/>
      <c r="EBZ1794" s="18"/>
      <c r="ECA1794" s="18"/>
      <c r="ECB1794" s="18"/>
      <c r="ECC1794" s="18"/>
      <c r="ECD1794" s="18"/>
      <c r="ECE1794" s="18"/>
      <c r="ECF1794" s="18"/>
      <c r="ECG1794" s="18"/>
      <c r="ECH1794" s="18"/>
      <c r="ECI1794" s="18"/>
      <c r="ECJ1794" s="18"/>
      <c r="ECK1794" s="18"/>
      <c r="ECL1794" s="18"/>
      <c r="ECM1794" s="18"/>
      <c r="ECN1794" s="18"/>
      <c r="ECO1794" s="18"/>
      <c r="ECP1794" s="18"/>
      <c r="ECQ1794" s="18"/>
      <c r="ECR1794" s="18"/>
      <c r="ECS1794" s="18"/>
      <c r="ECT1794" s="18"/>
      <c r="ECU1794" s="18"/>
      <c r="ECV1794" s="18"/>
      <c r="ECW1794" s="18"/>
      <c r="ECX1794" s="18"/>
      <c r="ECY1794" s="18"/>
      <c r="ECZ1794" s="18"/>
      <c r="EDA1794" s="18"/>
      <c r="EDB1794" s="18"/>
      <c r="EDC1794" s="18"/>
      <c r="EDD1794" s="18"/>
      <c r="EDE1794" s="18"/>
      <c r="EDF1794" s="18"/>
      <c r="EDG1794" s="18"/>
      <c r="EDH1794" s="18"/>
      <c r="EDI1794" s="18"/>
      <c r="EDJ1794" s="18"/>
      <c r="EDK1794" s="18"/>
      <c r="EDL1794" s="18"/>
      <c r="EDM1794" s="18"/>
      <c r="EDN1794" s="18"/>
      <c r="EDO1794" s="18"/>
      <c r="EDP1794" s="18"/>
      <c r="EDQ1794" s="18"/>
      <c r="EDR1794" s="18"/>
      <c r="EDS1794" s="18"/>
      <c r="EDT1794" s="18"/>
      <c r="EDU1794" s="18"/>
      <c r="EDV1794" s="18"/>
      <c r="EDW1794" s="18"/>
      <c r="EDX1794" s="18"/>
      <c r="EDY1794" s="18"/>
      <c r="EDZ1794" s="18"/>
      <c r="EEA1794" s="18"/>
      <c r="EEB1794" s="18"/>
      <c r="EEC1794" s="18"/>
      <c r="EED1794" s="18"/>
      <c r="EEE1794" s="18"/>
      <c r="EEF1794" s="18"/>
      <c r="EEG1794" s="18"/>
      <c r="EEH1794" s="18"/>
      <c r="EEI1794" s="18"/>
      <c r="EEJ1794" s="18"/>
      <c r="EEK1794" s="18"/>
      <c r="EEL1794" s="18"/>
      <c r="EEM1794" s="18"/>
      <c r="EEN1794" s="18"/>
      <c r="EEO1794" s="18"/>
      <c r="EEP1794" s="18"/>
      <c r="EEQ1794" s="18"/>
      <c r="EER1794" s="18"/>
      <c r="EES1794" s="18"/>
      <c r="EET1794" s="18"/>
      <c r="EEU1794" s="18"/>
      <c r="EEV1794" s="18"/>
      <c r="EEW1794" s="18"/>
      <c r="EEX1794" s="18"/>
      <c r="EEY1794" s="18"/>
      <c r="EEZ1794" s="18"/>
      <c r="EFA1794" s="18"/>
      <c r="EFB1794" s="18"/>
      <c r="EFC1794" s="18"/>
      <c r="EFD1794" s="18"/>
      <c r="EFE1794" s="18"/>
      <c r="EFF1794" s="18"/>
      <c r="EFG1794" s="18"/>
      <c r="EFH1794" s="18"/>
      <c r="EFI1794" s="18"/>
      <c r="EFJ1794" s="18"/>
      <c r="EFK1794" s="18"/>
      <c r="EFL1794" s="18"/>
      <c r="EFM1794" s="18"/>
      <c r="EFN1794" s="18"/>
      <c r="EFO1794" s="18"/>
      <c r="EFP1794" s="18"/>
      <c r="EFQ1794" s="18"/>
      <c r="EFR1794" s="18"/>
      <c r="EFS1794" s="18"/>
      <c r="EFT1794" s="18"/>
      <c r="EFU1794" s="18"/>
      <c r="EFV1794" s="18"/>
      <c r="EFW1794" s="18"/>
      <c r="EFX1794" s="18"/>
      <c r="EFY1794" s="18"/>
      <c r="EFZ1794" s="18"/>
      <c r="EGA1794" s="18"/>
      <c r="EGB1794" s="18"/>
      <c r="EGC1794" s="18"/>
      <c r="EGD1794" s="18"/>
      <c r="EGE1794" s="18"/>
      <c r="EGF1794" s="18"/>
      <c r="EGG1794" s="18"/>
      <c r="EGH1794" s="18"/>
      <c r="EGI1794" s="18"/>
      <c r="EGJ1794" s="18"/>
      <c r="EGK1794" s="18"/>
      <c r="EGL1794" s="18"/>
      <c r="EGM1794" s="18"/>
      <c r="EGN1794" s="18"/>
      <c r="EGO1794" s="18"/>
      <c r="EGP1794" s="18"/>
      <c r="EGQ1794" s="18"/>
      <c r="EGR1794" s="18"/>
      <c r="EGS1794" s="18"/>
      <c r="EGT1794" s="18"/>
      <c r="EGU1794" s="18"/>
      <c r="EGV1794" s="18"/>
      <c r="EGW1794" s="18"/>
      <c r="EGX1794" s="18"/>
      <c r="EGY1794" s="18"/>
      <c r="EGZ1794" s="18"/>
      <c r="EHA1794" s="18"/>
      <c r="EHB1794" s="18"/>
      <c r="EHC1794" s="18"/>
      <c r="EHD1794" s="18"/>
      <c r="EHE1794" s="18"/>
      <c r="EHF1794" s="18"/>
      <c r="EHG1794" s="18"/>
      <c r="EHH1794" s="18"/>
      <c r="EHI1794" s="18"/>
      <c r="EHJ1794" s="18"/>
      <c r="EHK1794" s="18"/>
      <c r="EHL1794" s="18"/>
      <c r="EHM1794" s="18"/>
      <c r="EHN1794" s="18"/>
      <c r="EHO1794" s="18"/>
      <c r="EHP1794" s="18"/>
      <c r="EHQ1794" s="18"/>
      <c r="EHR1794" s="18"/>
      <c r="EHS1794" s="18"/>
      <c r="EHT1794" s="18"/>
      <c r="EHU1794" s="18"/>
      <c r="EHV1794" s="18"/>
      <c r="EHW1794" s="18"/>
      <c r="EHX1794" s="18"/>
      <c r="EHY1794" s="18"/>
      <c r="EHZ1794" s="18"/>
      <c r="EIA1794" s="18"/>
      <c r="EIB1794" s="18"/>
      <c r="EIC1794" s="18"/>
      <c r="EID1794" s="18"/>
      <c r="EIE1794" s="18"/>
      <c r="EIF1794" s="18"/>
      <c r="EIG1794" s="18"/>
      <c r="EIH1794" s="18"/>
      <c r="EII1794" s="18"/>
      <c r="EIJ1794" s="18"/>
      <c r="EIK1794" s="18"/>
      <c r="EIL1794" s="18"/>
      <c r="EIM1794" s="18"/>
      <c r="EIN1794" s="18"/>
      <c r="EIO1794" s="18"/>
      <c r="EIP1794" s="18"/>
      <c r="EIQ1794" s="18"/>
      <c r="EIR1794" s="18"/>
      <c r="EIS1794" s="18"/>
      <c r="EIT1794" s="18"/>
      <c r="EIU1794" s="18"/>
      <c r="EIV1794" s="18"/>
      <c r="EIW1794" s="18"/>
      <c r="EIX1794" s="18"/>
      <c r="EIY1794" s="18"/>
      <c r="EIZ1794" s="18"/>
      <c r="EJA1794" s="18"/>
      <c r="EJB1794" s="18"/>
      <c r="EJC1794" s="18"/>
      <c r="EJD1794" s="18"/>
      <c r="EJE1794" s="18"/>
      <c r="EJF1794" s="18"/>
      <c r="EJG1794" s="18"/>
      <c r="EJH1794" s="18"/>
      <c r="EJI1794" s="18"/>
      <c r="EJJ1794" s="18"/>
      <c r="EJK1794" s="18"/>
      <c r="EJL1794" s="18"/>
      <c r="EJM1794" s="18"/>
      <c r="EJN1794" s="18"/>
      <c r="EJO1794" s="18"/>
      <c r="EJP1794" s="18"/>
      <c r="EJQ1794" s="18"/>
      <c r="EJR1794" s="18"/>
      <c r="EJS1794" s="18"/>
      <c r="EJT1794" s="18"/>
      <c r="EJU1794" s="18"/>
      <c r="EJV1794" s="18"/>
      <c r="EJW1794" s="18"/>
      <c r="EJX1794" s="18"/>
      <c r="EJY1794" s="18"/>
      <c r="EJZ1794" s="18"/>
      <c r="EKA1794" s="18"/>
      <c r="EKB1794" s="18"/>
      <c r="EKC1794" s="18"/>
      <c r="EKD1794" s="18"/>
      <c r="EKE1794" s="18"/>
      <c r="EKF1794" s="18"/>
      <c r="EKG1794" s="18"/>
      <c r="EKH1794" s="18"/>
      <c r="EKI1794" s="18"/>
      <c r="EKJ1794" s="18"/>
      <c r="EKK1794" s="18"/>
      <c r="EKL1794" s="18"/>
      <c r="EKM1794" s="18"/>
      <c r="EKN1794" s="18"/>
      <c r="EKO1794" s="18"/>
      <c r="EKP1794" s="18"/>
      <c r="EKQ1794" s="18"/>
      <c r="EKR1794" s="18"/>
      <c r="EKS1794" s="18"/>
      <c r="EKT1794" s="18"/>
      <c r="EKU1794" s="18"/>
      <c r="EKV1794" s="18"/>
      <c r="EKW1794" s="18"/>
      <c r="EKX1794" s="18"/>
      <c r="EKY1794" s="18"/>
      <c r="EKZ1794" s="18"/>
      <c r="ELA1794" s="18"/>
      <c r="ELB1794" s="18"/>
      <c r="ELC1794" s="18"/>
      <c r="ELD1794" s="18"/>
      <c r="ELE1794" s="18"/>
      <c r="ELF1794" s="18"/>
      <c r="ELG1794" s="18"/>
      <c r="ELH1794" s="18"/>
      <c r="ELI1794" s="18"/>
      <c r="ELJ1794" s="18"/>
      <c r="ELK1794" s="18"/>
      <c r="ELL1794" s="18"/>
      <c r="ELM1794" s="18"/>
      <c r="ELN1794" s="18"/>
      <c r="ELO1794" s="18"/>
      <c r="ELP1794" s="18"/>
      <c r="ELQ1794" s="18"/>
      <c r="ELR1794" s="18"/>
      <c r="ELS1794" s="18"/>
      <c r="ELT1794" s="18"/>
      <c r="ELU1794" s="18"/>
      <c r="ELV1794" s="18"/>
      <c r="ELW1794" s="18"/>
      <c r="ELX1794" s="18"/>
      <c r="ELY1794" s="18"/>
      <c r="ELZ1794" s="18"/>
      <c r="EMA1794" s="18"/>
      <c r="EMB1794" s="18"/>
      <c r="EMC1794" s="18"/>
      <c r="EMD1794" s="18"/>
      <c r="EME1794" s="18"/>
      <c r="EMF1794" s="18"/>
      <c r="EMG1794" s="18"/>
      <c r="EMH1794" s="18"/>
      <c r="EMI1794" s="18"/>
      <c r="EMJ1794" s="18"/>
      <c r="EMK1794" s="18"/>
      <c r="EML1794" s="18"/>
      <c r="EMM1794" s="18"/>
      <c r="EMN1794" s="18"/>
      <c r="EMO1794" s="18"/>
      <c r="EMP1794" s="18"/>
      <c r="EMQ1794" s="18"/>
      <c r="EMR1794" s="18"/>
      <c r="EMS1794" s="18"/>
      <c r="EMT1794" s="18"/>
      <c r="EMU1794" s="18"/>
      <c r="EMV1794" s="18"/>
      <c r="EMW1794" s="18"/>
      <c r="EMX1794" s="18"/>
      <c r="EMY1794" s="18"/>
      <c r="EMZ1794" s="18"/>
      <c r="ENA1794" s="18"/>
      <c r="ENB1794" s="18"/>
      <c r="ENC1794" s="18"/>
      <c r="END1794" s="18"/>
      <c r="ENE1794" s="18"/>
      <c r="ENF1794" s="18"/>
      <c r="ENG1794" s="18"/>
      <c r="ENH1794" s="18"/>
      <c r="ENI1794" s="18"/>
      <c r="ENJ1794" s="18"/>
      <c r="ENK1794" s="18"/>
      <c r="ENL1794" s="18"/>
      <c r="ENM1794" s="18"/>
      <c r="ENN1794" s="18"/>
      <c r="ENO1794" s="18"/>
      <c r="ENP1794" s="18"/>
      <c r="ENQ1794" s="18"/>
      <c r="ENR1794" s="18"/>
      <c r="ENS1794" s="18"/>
      <c r="ENT1794" s="18"/>
      <c r="ENU1794" s="18"/>
      <c r="ENV1794" s="18"/>
      <c r="ENW1794" s="18"/>
      <c r="ENX1794" s="18"/>
      <c r="ENY1794" s="18"/>
      <c r="ENZ1794" s="18"/>
      <c r="EOA1794" s="18"/>
      <c r="EOB1794" s="18"/>
      <c r="EOC1794" s="18"/>
      <c r="EOD1794" s="18"/>
      <c r="EOE1794" s="18"/>
      <c r="EOF1794" s="18"/>
      <c r="EOG1794" s="18"/>
      <c r="EOH1794" s="18"/>
      <c r="EOI1794" s="18"/>
      <c r="EOJ1794" s="18"/>
      <c r="EOK1794" s="18"/>
      <c r="EOL1794" s="18"/>
      <c r="EOM1794" s="18"/>
      <c r="EON1794" s="18"/>
      <c r="EOO1794" s="18"/>
      <c r="EOP1794" s="18"/>
      <c r="EOQ1794" s="18"/>
      <c r="EOR1794" s="18"/>
      <c r="EOS1794" s="18"/>
      <c r="EOT1794" s="18"/>
      <c r="EOU1794" s="18"/>
      <c r="EOV1794" s="18"/>
      <c r="EOW1794" s="18"/>
      <c r="EOX1794" s="18"/>
      <c r="EOY1794" s="18"/>
      <c r="EOZ1794" s="18"/>
      <c r="EPA1794" s="18"/>
      <c r="EPB1794" s="18"/>
      <c r="EPC1794" s="18"/>
      <c r="EPD1794" s="18"/>
      <c r="EPE1794" s="18"/>
      <c r="EPF1794" s="18"/>
      <c r="EPG1794" s="18"/>
      <c r="EPH1794" s="18"/>
      <c r="EPI1794" s="18"/>
      <c r="EPJ1794" s="18"/>
      <c r="EPK1794" s="18"/>
      <c r="EPL1794" s="18"/>
      <c r="EPM1794" s="18"/>
      <c r="EPN1794" s="18"/>
      <c r="EPO1794" s="18"/>
      <c r="EPP1794" s="18"/>
      <c r="EPQ1794" s="18"/>
      <c r="EPR1794" s="18"/>
      <c r="EPS1794" s="18"/>
      <c r="EPT1794" s="18"/>
      <c r="EPU1794" s="18"/>
      <c r="EPV1794" s="18"/>
      <c r="EPW1794" s="18"/>
      <c r="EPX1794" s="18"/>
      <c r="EPY1794" s="18"/>
      <c r="EPZ1794" s="18"/>
      <c r="EQA1794" s="18"/>
      <c r="EQB1794" s="18"/>
      <c r="EQC1794" s="18"/>
      <c r="EQD1794" s="18"/>
      <c r="EQE1794" s="18"/>
      <c r="EQF1794" s="18"/>
      <c r="EQG1794" s="18"/>
      <c r="EQH1794" s="18"/>
      <c r="EQI1794" s="18"/>
      <c r="EQJ1794" s="18"/>
      <c r="EQK1794" s="18"/>
      <c r="EQL1794" s="18"/>
      <c r="EQM1794" s="18"/>
      <c r="EQN1794" s="18"/>
      <c r="EQO1794" s="18"/>
      <c r="EQP1794" s="18"/>
      <c r="EQQ1794" s="18"/>
      <c r="EQR1794" s="18"/>
      <c r="EQS1794" s="18"/>
      <c r="EQT1794" s="18"/>
      <c r="EQU1794" s="18"/>
      <c r="EQV1794" s="18"/>
      <c r="EQW1794" s="18"/>
      <c r="EQX1794" s="18"/>
      <c r="EQY1794" s="18"/>
      <c r="EQZ1794" s="18"/>
      <c r="ERA1794" s="18"/>
      <c r="ERB1794" s="18"/>
      <c r="ERC1794" s="18"/>
      <c r="ERD1794" s="18"/>
      <c r="ERE1794" s="18"/>
      <c r="ERF1794" s="18"/>
      <c r="ERG1794" s="18"/>
      <c r="ERH1794" s="18"/>
      <c r="ERI1794" s="18"/>
      <c r="ERJ1794" s="18"/>
      <c r="ERK1794" s="18"/>
      <c r="ERL1794" s="18"/>
      <c r="ERM1794" s="18"/>
      <c r="ERN1794" s="18"/>
      <c r="ERO1794" s="18"/>
      <c r="ERP1794" s="18"/>
      <c r="ERQ1794" s="18"/>
      <c r="ERR1794" s="18"/>
      <c r="ERS1794" s="18"/>
      <c r="ERT1794" s="18"/>
      <c r="ERU1794" s="18"/>
      <c r="ERV1794" s="18"/>
      <c r="ERW1794" s="18"/>
      <c r="ERX1794" s="18"/>
      <c r="ERY1794" s="18"/>
      <c r="ERZ1794" s="18"/>
      <c r="ESA1794" s="18"/>
      <c r="ESB1794" s="18"/>
      <c r="ESC1794" s="18"/>
      <c r="ESD1794" s="18"/>
      <c r="ESE1794" s="18"/>
      <c r="ESF1794" s="18"/>
      <c r="ESG1794" s="18"/>
      <c r="ESH1794" s="18"/>
      <c r="ESI1794" s="18"/>
      <c r="ESJ1794" s="18"/>
      <c r="ESK1794" s="18"/>
      <c r="ESL1794" s="18"/>
      <c r="ESM1794" s="18"/>
      <c r="ESN1794" s="18"/>
      <c r="ESO1794" s="18"/>
      <c r="ESP1794" s="18"/>
      <c r="ESQ1794" s="18"/>
      <c r="ESR1794" s="18"/>
      <c r="ESS1794" s="18"/>
      <c r="EST1794" s="18"/>
      <c r="ESU1794" s="18"/>
      <c r="ESV1794" s="18"/>
      <c r="ESW1794" s="18"/>
      <c r="ESX1794" s="18"/>
      <c r="ESY1794" s="18"/>
      <c r="ESZ1794" s="18"/>
      <c r="ETA1794" s="18"/>
      <c r="ETB1794" s="18"/>
      <c r="ETC1794" s="18"/>
      <c r="ETD1794" s="18"/>
      <c r="ETE1794" s="18"/>
      <c r="ETF1794" s="18"/>
      <c r="ETG1794" s="18"/>
      <c r="ETH1794" s="18"/>
      <c r="ETI1794" s="18"/>
      <c r="ETJ1794" s="18"/>
      <c r="ETK1794" s="18"/>
      <c r="ETL1794" s="18"/>
      <c r="ETM1794" s="18"/>
      <c r="ETN1794" s="18"/>
      <c r="ETO1794" s="18"/>
      <c r="ETP1794" s="18"/>
      <c r="ETQ1794" s="18"/>
      <c r="ETR1794" s="18"/>
      <c r="ETS1794" s="18"/>
      <c r="ETT1794" s="18"/>
      <c r="ETU1794" s="18"/>
      <c r="ETV1794" s="18"/>
      <c r="ETW1794" s="18"/>
      <c r="ETX1794" s="18"/>
      <c r="ETY1794" s="18"/>
      <c r="ETZ1794" s="18"/>
      <c r="EUA1794" s="18"/>
      <c r="EUB1794" s="18"/>
      <c r="EUC1794" s="18"/>
      <c r="EUD1794" s="18"/>
      <c r="EUE1794" s="18"/>
      <c r="EUF1794" s="18"/>
      <c r="EUG1794" s="18"/>
      <c r="EUH1794" s="18"/>
      <c r="EUI1794" s="18"/>
      <c r="EUJ1794" s="18"/>
      <c r="EUK1794" s="18"/>
      <c r="EUL1794" s="18"/>
      <c r="EUM1794" s="18"/>
      <c r="EUN1794" s="18"/>
      <c r="EUO1794" s="18"/>
      <c r="EUP1794" s="18"/>
      <c r="EUQ1794" s="18"/>
      <c r="EUR1794" s="18"/>
      <c r="EUS1794" s="18"/>
      <c r="EUT1794" s="18"/>
      <c r="EUU1794" s="18"/>
      <c r="EUV1794" s="18"/>
      <c r="EUW1794" s="18"/>
      <c r="EUX1794" s="18"/>
      <c r="EUY1794" s="18"/>
      <c r="EUZ1794" s="18"/>
      <c r="EVA1794" s="18"/>
      <c r="EVB1794" s="18"/>
      <c r="EVC1794" s="18"/>
      <c r="EVD1794" s="18"/>
      <c r="EVE1794" s="18"/>
      <c r="EVF1794" s="18"/>
      <c r="EVG1794" s="18"/>
      <c r="EVH1794" s="18"/>
      <c r="EVI1794" s="18"/>
      <c r="EVJ1794" s="18"/>
      <c r="EVK1794" s="18"/>
      <c r="EVL1794" s="18"/>
      <c r="EVM1794" s="18"/>
      <c r="EVN1794" s="18"/>
      <c r="EVO1794" s="18"/>
      <c r="EVP1794" s="18"/>
      <c r="EVQ1794" s="18"/>
      <c r="EVR1794" s="18"/>
      <c r="EVS1794" s="18"/>
      <c r="EVT1794" s="18"/>
      <c r="EVU1794" s="18"/>
      <c r="EVV1794" s="18"/>
      <c r="EVW1794" s="18"/>
      <c r="EVX1794" s="18"/>
      <c r="EVY1794" s="18"/>
      <c r="EVZ1794" s="18"/>
      <c r="EWA1794" s="18"/>
      <c r="EWB1794" s="18"/>
      <c r="EWC1794" s="18"/>
      <c r="EWD1794" s="18"/>
      <c r="EWE1794" s="18"/>
      <c r="EWF1794" s="18"/>
      <c r="EWG1794" s="18"/>
      <c r="EWH1794" s="18"/>
      <c r="EWI1794" s="18"/>
      <c r="EWJ1794" s="18"/>
      <c r="EWK1794" s="18"/>
      <c r="EWL1794" s="18"/>
      <c r="EWM1794" s="18"/>
      <c r="EWN1794" s="18"/>
      <c r="EWO1794" s="18"/>
      <c r="EWP1794" s="18"/>
      <c r="EWQ1794" s="18"/>
      <c r="EWR1794" s="18"/>
      <c r="EWS1794" s="18"/>
      <c r="EWT1794" s="18"/>
      <c r="EWU1794" s="18"/>
      <c r="EWV1794" s="18"/>
      <c r="EWW1794" s="18"/>
      <c r="EWX1794" s="18"/>
      <c r="EWY1794" s="18"/>
      <c r="EWZ1794" s="18"/>
      <c r="EXA1794" s="18"/>
      <c r="EXB1794" s="18"/>
      <c r="EXC1794" s="18"/>
      <c r="EXD1794" s="18"/>
      <c r="EXE1794" s="18"/>
      <c r="EXF1794" s="18"/>
      <c r="EXG1794" s="18"/>
      <c r="EXH1794" s="18"/>
      <c r="EXI1794" s="18"/>
      <c r="EXJ1794" s="18"/>
      <c r="EXK1794" s="18"/>
      <c r="EXL1794" s="18"/>
      <c r="EXM1794" s="18"/>
      <c r="EXN1794" s="18"/>
      <c r="EXO1794" s="18"/>
      <c r="EXP1794" s="18"/>
      <c r="EXQ1794" s="18"/>
      <c r="EXR1794" s="18"/>
      <c r="EXS1794" s="18"/>
      <c r="EXT1794" s="18"/>
      <c r="EXU1794" s="18"/>
      <c r="EXV1794" s="18"/>
      <c r="EXW1794" s="18"/>
      <c r="EXX1794" s="18"/>
      <c r="EXY1794" s="18"/>
      <c r="EXZ1794" s="18"/>
      <c r="EYA1794" s="18"/>
      <c r="EYB1794" s="18"/>
      <c r="EYC1794" s="18"/>
      <c r="EYD1794" s="18"/>
      <c r="EYE1794" s="18"/>
      <c r="EYF1794" s="18"/>
      <c r="EYG1794" s="18"/>
      <c r="EYH1794" s="18"/>
      <c r="EYI1794" s="18"/>
      <c r="EYJ1794" s="18"/>
      <c r="EYK1794" s="18"/>
      <c r="EYL1794" s="18"/>
      <c r="EYM1794" s="18"/>
      <c r="EYN1794" s="18"/>
      <c r="EYO1794" s="18"/>
      <c r="EYP1794" s="18"/>
      <c r="EYQ1794" s="18"/>
      <c r="EYR1794" s="18"/>
      <c r="EYS1794" s="18"/>
      <c r="EYT1794" s="18"/>
      <c r="EYU1794" s="18"/>
      <c r="EYV1794" s="18"/>
      <c r="EYW1794" s="18"/>
      <c r="EYX1794" s="18"/>
      <c r="EYY1794" s="18"/>
      <c r="EYZ1794" s="18"/>
      <c r="EZA1794" s="18"/>
      <c r="EZB1794" s="18"/>
      <c r="EZC1794" s="18"/>
      <c r="EZD1794" s="18"/>
      <c r="EZE1794" s="18"/>
      <c r="EZF1794" s="18"/>
      <c r="EZG1794" s="18"/>
      <c r="EZH1794" s="18"/>
      <c r="EZI1794" s="18"/>
      <c r="EZJ1794" s="18"/>
      <c r="EZK1794" s="18"/>
      <c r="EZL1794" s="18"/>
      <c r="EZM1794" s="18"/>
      <c r="EZN1794" s="18"/>
      <c r="EZO1794" s="18"/>
      <c r="EZP1794" s="18"/>
      <c r="EZQ1794" s="18"/>
      <c r="EZR1794" s="18"/>
      <c r="EZS1794" s="18"/>
      <c r="EZT1794" s="18"/>
      <c r="EZU1794" s="18"/>
      <c r="EZV1794" s="18"/>
      <c r="EZW1794" s="18"/>
      <c r="EZX1794" s="18"/>
      <c r="EZY1794" s="18"/>
      <c r="EZZ1794" s="18"/>
      <c r="FAA1794" s="18"/>
      <c r="FAB1794" s="18"/>
      <c r="FAC1794" s="18"/>
      <c r="FAD1794" s="18"/>
      <c r="FAE1794" s="18"/>
      <c r="FAF1794" s="18"/>
      <c r="FAG1794" s="18"/>
      <c r="FAH1794" s="18"/>
      <c r="FAI1794" s="18"/>
      <c r="FAJ1794" s="18"/>
      <c r="FAK1794" s="18"/>
      <c r="FAL1794" s="18"/>
      <c r="FAM1794" s="18"/>
      <c r="FAN1794" s="18"/>
      <c r="FAO1794" s="18"/>
      <c r="FAP1794" s="18"/>
      <c r="FAQ1794" s="18"/>
      <c r="FAR1794" s="18"/>
      <c r="FAS1794" s="18"/>
      <c r="FAT1794" s="18"/>
      <c r="FAU1794" s="18"/>
      <c r="FAV1794" s="18"/>
      <c r="FAW1794" s="18"/>
      <c r="FAX1794" s="18"/>
      <c r="FAY1794" s="18"/>
      <c r="FAZ1794" s="18"/>
      <c r="FBA1794" s="18"/>
      <c r="FBB1794" s="18"/>
      <c r="FBC1794" s="18"/>
      <c r="FBD1794" s="18"/>
      <c r="FBE1794" s="18"/>
      <c r="FBF1794" s="18"/>
      <c r="FBG1794" s="18"/>
      <c r="FBH1794" s="18"/>
      <c r="FBI1794" s="18"/>
      <c r="FBJ1794" s="18"/>
      <c r="FBK1794" s="18"/>
      <c r="FBL1794" s="18"/>
      <c r="FBM1794" s="18"/>
      <c r="FBN1794" s="18"/>
      <c r="FBO1794" s="18"/>
      <c r="FBP1794" s="18"/>
      <c r="FBQ1794" s="18"/>
      <c r="FBR1794" s="18"/>
      <c r="FBS1794" s="18"/>
      <c r="FBT1794" s="18"/>
      <c r="FBU1794" s="18"/>
      <c r="FBV1794" s="18"/>
      <c r="FBW1794" s="18"/>
      <c r="FBX1794" s="18"/>
      <c r="FBY1794" s="18"/>
      <c r="FBZ1794" s="18"/>
      <c r="FCA1794" s="18"/>
      <c r="FCB1794" s="18"/>
      <c r="FCC1794" s="18"/>
      <c r="FCD1794" s="18"/>
      <c r="FCE1794" s="18"/>
      <c r="FCF1794" s="18"/>
      <c r="FCG1794" s="18"/>
      <c r="FCH1794" s="18"/>
      <c r="FCI1794" s="18"/>
      <c r="FCJ1794" s="18"/>
      <c r="FCK1794" s="18"/>
      <c r="FCL1794" s="18"/>
      <c r="FCM1794" s="18"/>
      <c r="FCN1794" s="18"/>
      <c r="FCO1794" s="18"/>
      <c r="FCP1794" s="18"/>
      <c r="FCQ1794" s="18"/>
      <c r="FCR1794" s="18"/>
      <c r="FCS1794" s="18"/>
      <c r="FCT1794" s="18"/>
      <c r="FCU1794" s="18"/>
      <c r="FCV1794" s="18"/>
      <c r="FCW1794" s="18"/>
      <c r="FCX1794" s="18"/>
      <c r="FCY1794" s="18"/>
      <c r="FCZ1794" s="18"/>
      <c r="FDA1794" s="18"/>
      <c r="FDB1794" s="18"/>
      <c r="FDC1794" s="18"/>
      <c r="FDD1794" s="18"/>
      <c r="FDE1794" s="18"/>
      <c r="FDF1794" s="18"/>
      <c r="FDG1794" s="18"/>
      <c r="FDH1794" s="18"/>
      <c r="FDI1794" s="18"/>
      <c r="FDJ1794" s="18"/>
      <c r="FDK1794" s="18"/>
      <c r="FDL1794" s="18"/>
      <c r="FDM1794" s="18"/>
      <c r="FDN1794" s="18"/>
      <c r="FDO1794" s="18"/>
      <c r="FDP1794" s="18"/>
      <c r="FDQ1794" s="18"/>
      <c r="FDR1794" s="18"/>
      <c r="FDS1794" s="18"/>
      <c r="FDT1794" s="18"/>
      <c r="FDU1794" s="18"/>
      <c r="FDV1794" s="18"/>
      <c r="FDW1794" s="18"/>
      <c r="FDX1794" s="18"/>
      <c r="FDY1794" s="18"/>
      <c r="FDZ1794" s="18"/>
      <c r="FEA1794" s="18"/>
      <c r="FEB1794" s="18"/>
      <c r="FEC1794" s="18"/>
      <c r="FED1794" s="18"/>
      <c r="FEE1794" s="18"/>
      <c r="FEF1794" s="18"/>
      <c r="FEG1794" s="18"/>
      <c r="FEH1794" s="18"/>
      <c r="FEI1794" s="18"/>
      <c r="FEJ1794" s="18"/>
      <c r="FEK1794" s="18"/>
      <c r="FEL1794" s="18"/>
      <c r="FEM1794" s="18"/>
      <c r="FEN1794" s="18"/>
      <c r="FEO1794" s="18"/>
      <c r="FEP1794" s="18"/>
      <c r="FEQ1794" s="18"/>
      <c r="FER1794" s="18"/>
      <c r="FES1794" s="18"/>
      <c r="FET1794" s="18"/>
      <c r="FEU1794" s="18"/>
      <c r="FEV1794" s="18"/>
      <c r="FEW1794" s="18"/>
      <c r="FEX1794" s="18"/>
      <c r="FEY1794" s="18"/>
      <c r="FEZ1794" s="18"/>
      <c r="FFA1794" s="18"/>
      <c r="FFB1794" s="18"/>
      <c r="FFC1794" s="18"/>
      <c r="FFD1794" s="18"/>
      <c r="FFE1794" s="18"/>
      <c r="FFF1794" s="18"/>
      <c r="FFG1794" s="18"/>
      <c r="FFH1794" s="18"/>
      <c r="FFI1794" s="18"/>
      <c r="FFJ1794" s="18"/>
      <c r="FFK1794" s="18"/>
      <c r="FFL1794" s="18"/>
      <c r="FFM1794" s="18"/>
      <c r="FFN1794" s="18"/>
      <c r="FFO1794" s="18"/>
      <c r="FFP1794" s="18"/>
      <c r="FFQ1794" s="18"/>
      <c r="FFR1794" s="18"/>
      <c r="FFS1794" s="18"/>
      <c r="FFT1794" s="18"/>
      <c r="FFU1794" s="18"/>
      <c r="FFV1794" s="18"/>
      <c r="FFW1794" s="18"/>
      <c r="FFX1794" s="18"/>
      <c r="FFY1794" s="18"/>
      <c r="FFZ1794" s="18"/>
      <c r="FGA1794" s="18"/>
      <c r="FGB1794" s="18"/>
      <c r="FGC1794" s="18"/>
      <c r="FGD1794" s="18"/>
      <c r="FGE1794" s="18"/>
      <c r="FGF1794" s="18"/>
      <c r="FGG1794" s="18"/>
      <c r="FGH1794" s="18"/>
      <c r="FGI1794" s="18"/>
      <c r="FGJ1794" s="18"/>
      <c r="FGK1794" s="18"/>
      <c r="FGL1794" s="18"/>
      <c r="FGM1794" s="18"/>
      <c r="FGN1794" s="18"/>
      <c r="FGO1794" s="18"/>
      <c r="FGP1794" s="18"/>
      <c r="FGQ1794" s="18"/>
      <c r="FGR1794" s="18"/>
      <c r="FGS1794" s="18"/>
      <c r="FGT1794" s="18"/>
      <c r="FGU1794" s="18"/>
      <c r="FGV1794" s="18"/>
      <c r="FGW1794" s="18"/>
      <c r="FGX1794" s="18"/>
      <c r="FGY1794" s="18"/>
      <c r="FGZ1794" s="18"/>
      <c r="FHA1794" s="18"/>
      <c r="FHB1794" s="18"/>
      <c r="FHC1794" s="18"/>
      <c r="FHD1794" s="18"/>
      <c r="FHE1794" s="18"/>
      <c r="FHF1794" s="18"/>
      <c r="FHG1794" s="18"/>
      <c r="FHH1794" s="18"/>
      <c r="FHI1794" s="18"/>
      <c r="FHJ1794" s="18"/>
      <c r="FHK1794" s="18"/>
      <c r="FHL1794" s="18"/>
      <c r="FHM1794" s="18"/>
      <c r="FHN1794" s="18"/>
      <c r="FHO1794" s="18"/>
      <c r="FHP1794" s="18"/>
      <c r="FHQ1794" s="18"/>
      <c r="FHR1794" s="18"/>
      <c r="FHS1794" s="18"/>
      <c r="FHT1794" s="18"/>
      <c r="FHU1794" s="18"/>
      <c r="FHV1794" s="18"/>
      <c r="FHW1794" s="18"/>
      <c r="FHX1794" s="18"/>
      <c r="FHY1794" s="18"/>
      <c r="FHZ1794" s="18"/>
      <c r="FIA1794" s="18"/>
      <c r="FIB1794" s="18"/>
      <c r="FIC1794" s="18"/>
      <c r="FID1794" s="18"/>
      <c r="FIE1794" s="18"/>
      <c r="FIF1794" s="18"/>
      <c r="FIG1794" s="18"/>
      <c r="FIH1794" s="18"/>
      <c r="FII1794" s="18"/>
      <c r="FIJ1794" s="18"/>
      <c r="FIK1794" s="18"/>
      <c r="FIL1794" s="18"/>
      <c r="FIM1794" s="18"/>
      <c r="FIN1794" s="18"/>
      <c r="FIO1794" s="18"/>
      <c r="FIP1794" s="18"/>
      <c r="FIQ1794" s="18"/>
      <c r="FIR1794" s="18"/>
      <c r="FIS1794" s="18"/>
      <c r="FIT1794" s="18"/>
      <c r="FIU1794" s="18"/>
      <c r="FIV1794" s="18"/>
      <c r="FIW1794" s="18"/>
      <c r="FIX1794" s="18"/>
      <c r="FIY1794" s="18"/>
      <c r="FIZ1794" s="18"/>
      <c r="FJA1794" s="18"/>
      <c r="FJB1794" s="18"/>
      <c r="FJC1794" s="18"/>
      <c r="FJD1794" s="18"/>
      <c r="FJE1794" s="18"/>
      <c r="FJF1794" s="18"/>
      <c r="FJG1794" s="18"/>
      <c r="FJH1794" s="18"/>
      <c r="FJI1794" s="18"/>
      <c r="FJJ1794" s="18"/>
      <c r="FJK1794" s="18"/>
      <c r="FJL1794" s="18"/>
      <c r="FJM1794" s="18"/>
      <c r="FJN1794" s="18"/>
      <c r="FJO1794" s="18"/>
      <c r="FJP1794" s="18"/>
      <c r="FJQ1794" s="18"/>
      <c r="FJR1794" s="18"/>
      <c r="FJS1794" s="18"/>
      <c r="FJT1794" s="18"/>
      <c r="FJU1794" s="18"/>
      <c r="FJV1794" s="18"/>
      <c r="FJW1794" s="18"/>
      <c r="FJX1794" s="18"/>
      <c r="FJY1794" s="18"/>
      <c r="FJZ1794" s="18"/>
      <c r="FKA1794" s="18"/>
      <c r="FKB1794" s="18"/>
      <c r="FKC1794" s="18"/>
      <c r="FKD1794" s="18"/>
      <c r="FKE1794" s="18"/>
      <c r="FKF1794" s="18"/>
      <c r="FKG1794" s="18"/>
      <c r="FKH1794" s="18"/>
      <c r="FKI1794" s="18"/>
      <c r="FKJ1794" s="18"/>
      <c r="FKK1794" s="18"/>
      <c r="FKL1794" s="18"/>
      <c r="FKM1794" s="18"/>
      <c r="FKN1794" s="18"/>
      <c r="FKO1794" s="18"/>
      <c r="FKP1794" s="18"/>
      <c r="FKQ1794" s="18"/>
      <c r="FKR1794" s="18"/>
      <c r="FKS1794" s="18"/>
      <c r="FKT1794" s="18"/>
      <c r="FKU1794" s="18"/>
      <c r="FKV1794" s="18"/>
      <c r="FKW1794" s="18"/>
      <c r="FKX1794" s="18"/>
      <c r="FKY1794" s="18"/>
      <c r="FKZ1794" s="18"/>
      <c r="FLA1794" s="18"/>
      <c r="FLB1794" s="18"/>
      <c r="FLC1794" s="18"/>
      <c r="FLD1794" s="18"/>
      <c r="FLE1794" s="18"/>
      <c r="FLF1794" s="18"/>
      <c r="FLG1794" s="18"/>
      <c r="FLH1794" s="18"/>
      <c r="FLI1794" s="18"/>
      <c r="FLJ1794" s="18"/>
      <c r="FLK1794" s="18"/>
      <c r="FLL1794" s="18"/>
      <c r="FLM1794" s="18"/>
      <c r="FLN1794" s="18"/>
      <c r="FLO1794" s="18"/>
      <c r="FLP1794" s="18"/>
      <c r="FLQ1794" s="18"/>
      <c r="FLR1794" s="18"/>
      <c r="FLS1794" s="18"/>
      <c r="FLT1794" s="18"/>
      <c r="FLU1794" s="18"/>
      <c r="FLV1794" s="18"/>
      <c r="FLW1794" s="18"/>
      <c r="FLX1794" s="18"/>
      <c r="FLY1794" s="18"/>
      <c r="FLZ1794" s="18"/>
      <c r="FMA1794" s="18"/>
      <c r="FMB1794" s="18"/>
      <c r="FMC1794" s="18"/>
      <c r="FMD1794" s="18"/>
      <c r="FME1794" s="18"/>
      <c r="FMF1794" s="18"/>
      <c r="FMG1794" s="18"/>
      <c r="FMH1794" s="18"/>
      <c r="FMI1794" s="18"/>
      <c r="FMJ1794" s="18"/>
      <c r="FMK1794" s="18"/>
      <c r="FML1794" s="18"/>
      <c r="FMM1794" s="18"/>
      <c r="FMN1794" s="18"/>
      <c r="FMO1794" s="18"/>
      <c r="FMP1794" s="18"/>
      <c r="FMQ1794" s="18"/>
      <c r="FMR1794" s="18"/>
      <c r="FMS1794" s="18"/>
      <c r="FMT1794" s="18"/>
      <c r="FMU1794" s="18"/>
      <c r="FMV1794" s="18"/>
      <c r="FMW1794" s="18"/>
      <c r="FMX1794" s="18"/>
      <c r="FMY1794" s="18"/>
      <c r="FMZ1794" s="18"/>
      <c r="FNA1794" s="18"/>
      <c r="FNB1794" s="18"/>
      <c r="FNC1794" s="18"/>
      <c r="FND1794" s="18"/>
      <c r="FNE1794" s="18"/>
      <c r="FNF1794" s="18"/>
      <c r="FNG1794" s="18"/>
      <c r="FNH1794" s="18"/>
      <c r="FNI1794" s="18"/>
      <c r="FNJ1794" s="18"/>
      <c r="FNK1794" s="18"/>
      <c r="FNL1794" s="18"/>
      <c r="FNM1794" s="18"/>
      <c r="FNN1794" s="18"/>
      <c r="FNO1794" s="18"/>
      <c r="FNP1794" s="18"/>
      <c r="FNQ1794" s="18"/>
      <c r="FNR1794" s="18"/>
      <c r="FNS1794" s="18"/>
      <c r="FNT1794" s="18"/>
      <c r="FNU1794" s="18"/>
      <c r="FNV1794" s="18"/>
      <c r="FNW1794" s="18"/>
      <c r="FNX1794" s="18"/>
      <c r="FNY1794" s="18"/>
      <c r="FNZ1794" s="18"/>
      <c r="FOA1794" s="18"/>
      <c r="FOB1794" s="18"/>
      <c r="FOC1794" s="18"/>
      <c r="FOD1794" s="18"/>
      <c r="FOE1794" s="18"/>
      <c r="FOF1794" s="18"/>
      <c r="FOG1794" s="18"/>
      <c r="FOH1794" s="18"/>
      <c r="FOI1794" s="18"/>
      <c r="FOJ1794" s="18"/>
      <c r="FOK1794" s="18"/>
      <c r="FOL1794" s="18"/>
      <c r="FOM1794" s="18"/>
      <c r="FON1794" s="18"/>
      <c r="FOO1794" s="18"/>
      <c r="FOP1794" s="18"/>
      <c r="FOQ1794" s="18"/>
      <c r="FOR1794" s="18"/>
      <c r="FOS1794" s="18"/>
      <c r="FOT1794" s="18"/>
      <c r="FOU1794" s="18"/>
      <c r="FOV1794" s="18"/>
      <c r="FOW1794" s="18"/>
      <c r="FOX1794" s="18"/>
      <c r="FOY1794" s="18"/>
      <c r="FOZ1794" s="18"/>
      <c r="FPA1794" s="18"/>
      <c r="FPB1794" s="18"/>
      <c r="FPC1794" s="18"/>
      <c r="FPD1794" s="18"/>
      <c r="FPE1794" s="18"/>
      <c r="FPF1794" s="18"/>
      <c r="FPG1794" s="18"/>
      <c r="FPH1794" s="18"/>
      <c r="FPI1794" s="18"/>
      <c r="FPJ1794" s="18"/>
      <c r="FPK1794" s="18"/>
      <c r="FPL1794" s="18"/>
      <c r="FPM1794" s="18"/>
      <c r="FPN1794" s="18"/>
      <c r="FPO1794" s="18"/>
      <c r="FPP1794" s="18"/>
      <c r="FPQ1794" s="18"/>
      <c r="FPR1794" s="18"/>
      <c r="FPS1794" s="18"/>
      <c r="FPT1794" s="18"/>
      <c r="FPU1794" s="18"/>
      <c r="FPV1794" s="18"/>
      <c r="FPW1794" s="18"/>
      <c r="FPX1794" s="18"/>
      <c r="FPY1794" s="18"/>
      <c r="FPZ1794" s="18"/>
      <c r="FQA1794" s="18"/>
      <c r="FQB1794" s="18"/>
      <c r="FQC1794" s="18"/>
      <c r="FQD1794" s="18"/>
      <c r="FQE1794" s="18"/>
      <c r="FQF1794" s="18"/>
      <c r="FQG1794" s="18"/>
      <c r="FQH1794" s="18"/>
      <c r="FQI1794" s="18"/>
      <c r="FQJ1794" s="18"/>
      <c r="FQK1794" s="18"/>
      <c r="FQL1794" s="18"/>
      <c r="FQM1794" s="18"/>
      <c r="FQN1794" s="18"/>
      <c r="FQO1794" s="18"/>
      <c r="FQP1794" s="18"/>
      <c r="FQQ1794" s="18"/>
      <c r="FQR1794" s="18"/>
      <c r="FQS1794" s="18"/>
      <c r="FQT1794" s="18"/>
      <c r="FQU1794" s="18"/>
      <c r="FQV1794" s="18"/>
      <c r="FQW1794" s="18"/>
      <c r="FQX1794" s="18"/>
      <c r="FQY1794" s="18"/>
      <c r="FQZ1794" s="18"/>
      <c r="FRA1794" s="18"/>
      <c r="FRB1794" s="18"/>
      <c r="FRC1794" s="18"/>
      <c r="FRD1794" s="18"/>
      <c r="FRE1794" s="18"/>
      <c r="FRF1794" s="18"/>
      <c r="FRG1794" s="18"/>
      <c r="FRH1794" s="18"/>
      <c r="FRI1794" s="18"/>
      <c r="FRJ1794" s="18"/>
      <c r="FRK1794" s="18"/>
      <c r="FRL1794" s="18"/>
      <c r="FRM1794" s="18"/>
      <c r="FRN1794" s="18"/>
      <c r="FRO1794" s="18"/>
      <c r="FRP1794" s="18"/>
      <c r="FRQ1794" s="18"/>
      <c r="FRR1794" s="18"/>
      <c r="FRS1794" s="18"/>
      <c r="FRT1794" s="18"/>
      <c r="FRU1794" s="18"/>
      <c r="FRV1794" s="18"/>
      <c r="FRW1794" s="18"/>
      <c r="FRX1794" s="18"/>
      <c r="FRY1794" s="18"/>
      <c r="FRZ1794" s="18"/>
      <c r="FSA1794" s="18"/>
      <c r="FSB1794" s="18"/>
      <c r="FSC1794" s="18"/>
      <c r="FSD1794" s="18"/>
      <c r="FSE1794" s="18"/>
      <c r="FSF1794" s="18"/>
      <c r="FSG1794" s="18"/>
      <c r="FSH1794" s="18"/>
      <c r="FSI1794" s="18"/>
      <c r="FSJ1794" s="18"/>
      <c r="FSK1794" s="18"/>
      <c r="FSL1794" s="18"/>
      <c r="FSM1794" s="18"/>
      <c r="FSN1794" s="18"/>
      <c r="FSO1794" s="18"/>
      <c r="FSP1794" s="18"/>
      <c r="FSQ1794" s="18"/>
      <c r="FSR1794" s="18"/>
      <c r="FSS1794" s="18"/>
      <c r="FST1794" s="18"/>
      <c r="FSU1794" s="18"/>
      <c r="FSV1794" s="18"/>
      <c r="FSW1794" s="18"/>
      <c r="FSX1794" s="18"/>
      <c r="FSY1794" s="18"/>
      <c r="FSZ1794" s="18"/>
      <c r="FTA1794" s="18"/>
      <c r="FTB1794" s="18"/>
      <c r="FTC1794" s="18"/>
      <c r="FTD1794" s="18"/>
      <c r="FTE1794" s="18"/>
      <c r="FTF1794" s="18"/>
      <c r="FTG1794" s="18"/>
      <c r="FTH1794" s="18"/>
      <c r="FTI1794" s="18"/>
      <c r="FTJ1794" s="18"/>
      <c r="FTK1794" s="18"/>
      <c r="FTL1794" s="18"/>
      <c r="FTM1794" s="18"/>
      <c r="FTN1794" s="18"/>
      <c r="FTO1794" s="18"/>
      <c r="FTP1794" s="18"/>
      <c r="FTQ1794" s="18"/>
      <c r="FTR1794" s="18"/>
      <c r="FTS1794" s="18"/>
      <c r="FTT1794" s="18"/>
      <c r="FTU1794" s="18"/>
      <c r="FTV1794" s="18"/>
      <c r="FTW1794" s="18"/>
      <c r="FTX1794" s="18"/>
      <c r="FTY1794" s="18"/>
      <c r="FTZ1794" s="18"/>
      <c r="FUA1794" s="18"/>
      <c r="FUB1794" s="18"/>
      <c r="FUC1794" s="18"/>
      <c r="FUD1794" s="18"/>
      <c r="FUE1794" s="18"/>
      <c r="FUF1794" s="18"/>
      <c r="FUG1794" s="18"/>
      <c r="FUH1794" s="18"/>
      <c r="FUI1794" s="18"/>
      <c r="FUJ1794" s="18"/>
      <c r="FUK1794" s="18"/>
      <c r="FUL1794" s="18"/>
      <c r="FUM1794" s="18"/>
      <c r="FUN1794" s="18"/>
      <c r="FUO1794" s="18"/>
      <c r="FUP1794" s="18"/>
      <c r="FUQ1794" s="18"/>
      <c r="FUR1794" s="18"/>
      <c r="FUS1794" s="18"/>
      <c r="FUT1794" s="18"/>
      <c r="FUU1794" s="18"/>
      <c r="FUV1794" s="18"/>
      <c r="FUW1794" s="18"/>
      <c r="FUX1794" s="18"/>
      <c r="FUY1794" s="18"/>
      <c r="FUZ1794" s="18"/>
      <c r="FVA1794" s="18"/>
      <c r="FVB1794" s="18"/>
      <c r="FVC1794" s="18"/>
      <c r="FVD1794" s="18"/>
      <c r="FVE1794" s="18"/>
      <c r="FVF1794" s="18"/>
      <c r="FVG1794" s="18"/>
      <c r="FVH1794" s="18"/>
      <c r="FVI1794" s="18"/>
      <c r="FVJ1794" s="18"/>
      <c r="FVK1794" s="18"/>
      <c r="FVL1794" s="18"/>
      <c r="FVM1794" s="18"/>
      <c r="FVN1794" s="18"/>
      <c r="FVO1794" s="18"/>
      <c r="FVP1794" s="18"/>
      <c r="FVQ1794" s="18"/>
      <c r="FVR1794" s="18"/>
      <c r="FVS1794" s="18"/>
      <c r="FVT1794" s="18"/>
      <c r="FVU1794" s="18"/>
      <c r="FVV1794" s="18"/>
      <c r="FVW1794" s="18"/>
      <c r="FVX1794" s="18"/>
      <c r="FVY1794" s="18"/>
      <c r="FVZ1794" s="18"/>
      <c r="FWA1794" s="18"/>
      <c r="FWB1794" s="18"/>
      <c r="FWC1794" s="18"/>
      <c r="FWD1794" s="18"/>
      <c r="FWE1794" s="18"/>
      <c r="FWF1794" s="18"/>
      <c r="FWG1794" s="18"/>
      <c r="FWH1794" s="18"/>
      <c r="FWI1794" s="18"/>
      <c r="FWJ1794" s="18"/>
      <c r="FWK1794" s="18"/>
      <c r="FWL1794" s="18"/>
      <c r="FWM1794" s="18"/>
      <c r="FWN1794" s="18"/>
      <c r="FWO1794" s="18"/>
      <c r="FWP1794" s="18"/>
      <c r="FWQ1794" s="18"/>
      <c r="FWR1794" s="18"/>
      <c r="FWS1794" s="18"/>
      <c r="FWT1794" s="18"/>
      <c r="FWU1794" s="18"/>
      <c r="FWV1794" s="18"/>
      <c r="FWW1794" s="18"/>
      <c r="FWX1794" s="18"/>
      <c r="FWY1794" s="18"/>
      <c r="FWZ1794" s="18"/>
      <c r="FXA1794" s="18"/>
      <c r="FXB1794" s="18"/>
      <c r="FXC1794" s="18"/>
      <c r="FXD1794" s="18"/>
      <c r="FXE1794" s="18"/>
      <c r="FXF1794" s="18"/>
      <c r="FXG1794" s="18"/>
      <c r="FXH1794" s="18"/>
      <c r="FXI1794" s="18"/>
      <c r="FXJ1794" s="18"/>
      <c r="FXK1794" s="18"/>
      <c r="FXL1794" s="18"/>
      <c r="FXM1794" s="18"/>
      <c r="FXN1794" s="18"/>
      <c r="FXO1794" s="18"/>
      <c r="FXP1794" s="18"/>
      <c r="FXQ1794" s="18"/>
      <c r="FXR1794" s="18"/>
      <c r="FXS1794" s="18"/>
      <c r="FXT1794" s="18"/>
      <c r="FXU1794" s="18"/>
      <c r="FXV1794" s="18"/>
      <c r="FXW1794" s="18"/>
      <c r="FXX1794" s="18"/>
      <c r="FXY1794" s="18"/>
      <c r="FXZ1794" s="18"/>
      <c r="FYA1794" s="18"/>
      <c r="FYB1794" s="18"/>
      <c r="FYC1794" s="18"/>
      <c r="FYD1794" s="18"/>
      <c r="FYE1794" s="18"/>
      <c r="FYF1794" s="18"/>
      <c r="FYG1794" s="18"/>
      <c r="FYH1794" s="18"/>
      <c r="FYI1794" s="18"/>
      <c r="FYJ1794" s="18"/>
      <c r="FYK1794" s="18"/>
      <c r="FYL1794" s="18"/>
      <c r="FYM1794" s="18"/>
      <c r="FYN1794" s="18"/>
      <c r="FYO1794" s="18"/>
      <c r="FYP1794" s="18"/>
      <c r="FYQ1794" s="18"/>
      <c r="FYR1794" s="18"/>
      <c r="FYS1794" s="18"/>
      <c r="FYT1794" s="18"/>
      <c r="FYU1794" s="18"/>
      <c r="FYV1794" s="18"/>
      <c r="FYW1794" s="18"/>
      <c r="FYX1794" s="18"/>
      <c r="FYY1794" s="18"/>
      <c r="FYZ1794" s="18"/>
      <c r="FZA1794" s="18"/>
      <c r="FZB1794" s="18"/>
      <c r="FZC1794" s="18"/>
      <c r="FZD1794" s="18"/>
      <c r="FZE1794" s="18"/>
      <c r="FZF1794" s="18"/>
      <c r="FZG1794" s="18"/>
      <c r="FZH1794" s="18"/>
      <c r="FZI1794" s="18"/>
      <c r="FZJ1794" s="18"/>
      <c r="FZK1794" s="18"/>
      <c r="FZL1794" s="18"/>
      <c r="FZM1794" s="18"/>
      <c r="FZN1794" s="18"/>
      <c r="FZO1794" s="18"/>
      <c r="FZP1794" s="18"/>
      <c r="FZQ1794" s="18"/>
      <c r="FZR1794" s="18"/>
      <c r="FZS1794" s="18"/>
      <c r="FZT1794" s="18"/>
      <c r="FZU1794" s="18"/>
      <c r="FZV1794" s="18"/>
      <c r="FZW1794" s="18"/>
      <c r="FZX1794" s="18"/>
      <c r="FZY1794" s="18"/>
      <c r="FZZ1794" s="18"/>
      <c r="GAA1794" s="18"/>
      <c r="GAB1794" s="18"/>
      <c r="GAC1794" s="18"/>
      <c r="GAD1794" s="18"/>
      <c r="GAE1794" s="18"/>
      <c r="GAF1794" s="18"/>
      <c r="GAG1794" s="18"/>
      <c r="GAH1794" s="18"/>
      <c r="GAI1794" s="18"/>
      <c r="GAJ1794" s="18"/>
      <c r="GAK1794" s="18"/>
      <c r="GAL1794" s="18"/>
      <c r="GAM1794" s="18"/>
      <c r="GAN1794" s="18"/>
      <c r="GAO1794" s="18"/>
      <c r="GAP1794" s="18"/>
      <c r="GAQ1794" s="18"/>
      <c r="GAR1794" s="18"/>
      <c r="GAS1794" s="18"/>
      <c r="GAT1794" s="18"/>
      <c r="GAU1794" s="18"/>
      <c r="GAV1794" s="18"/>
      <c r="GAW1794" s="18"/>
      <c r="GAX1794" s="18"/>
      <c r="GAY1794" s="18"/>
      <c r="GAZ1794" s="18"/>
      <c r="GBA1794" s="18"/>
      <c r="GBB1794" s="18"/>
      <c r="GBC1794" s="18"/>
      <c r="GBD1794" s="18"/>
      <c r="GBE1794" s="18"/>
      <c r="GBF1794" s="18"/>
      <c r="GBG1794" s="18"/>
      <c r="GBH1794" s="18"/>
      <c r="GBI1794" s="18"/>
      <c r="GBJ1794" s="18"/>
      <c r="GBK1794" s="18"/>
      <c r="GBL1794" s="18"/>
      <c r="GBM1794" s="18"/>
      <c r="GBN1794" s="18"/>
      <c r="GBO1794" s="18"/>
      <c r="GBP1794" s="18"/>
      <c r="GBQ1794" s="18"/>
      <c r="GBR1794" s="18"/>
      <c r="GBS1794" s="18"/>
      <c r="GBT1794" s="18"/>
      <c r="GBU1794" s="18"/>
      <c r="GBV1794" s="18"/>
      <c r="GBW1794" s="18"/>
      <c r="GBX1794" s="18"/>
      <c r="GBY1794" s="18"/>
      <c r="GBZ1794" s="18"/>
      <c r="GCA1794" s="18"/>
      <c r="GCB1794" s="18"/>
      <c r="GCC1794" s="18"/>
      <c r="GCD1794" s="18"/>
      <c r="GCE1794" s="18"/>
      <c r="GCF1794" s="18"/>
      <c r="GCG1794" s="18"/>
      <c r="GCH1794" s="18"/>
      <c r="GCI1794" s="18"/>
      <c r="GCJ1794" s="18"/>
      <c r="GCK1794" s="18"/>
      <c r="GCL1794" s="18"/>
      <c r="GCM1794" s="18"/>
      <c r="GCN1794" s="18"/>
      <c r="GCO1794" s="18"/>
      <c r="GCP1794" s="18"/>
      <c r="GCQ1794" s="18"/>
      <c r="GCR1794" s="18"/>
      <c r="GCS1794" s="18"/>
      <c r="GCT1794" s="18"/>
      <c r="GCU1794" s="18"/>
      <c r="GCV1794" s="18"/>
      <c r="GCW1794" s="18"/>
      <c r="GCX1794" s="18"/>
      <c r="GCY1794" s="18"/>
      <c r="GCZ1794" s="18"/>
      <c r="GDA1794" s="18"/>
      <c r="GDB1794" s="18"/>
      <c r="GDC1794" s="18"/>
      <c r="GDD1794" s="18"/>
      <c r="GDE1794" s="18"/>
      <c r="GDF1794" s="18"/>
      <c r="GDG1794" s="18"/>
      <c r="GDH1794" s="18"/>
      <c r="GDI1794" s="18"/>
      <c r="GDJ1794" s="18"/>
      <c r="GDK1794" s="18"/>
      <c r="GDL1794" s="18"/>
      <c r="GDM1794" s="18"/>
      <c r="GDN1794" s="18"/>
      <c r="GDO1794" s="18"/>
      <c r="GDP1794" s="18"/>
      <c r="GDQ1794" s="18"/>
      <c r="GDR1794" s="18"/>
      <c r="GDS1794" s="18"/>
      <c r="GDT1794" s="18"/>
      <c r="GDU1794" s="18"/>
      <c r="GDV1794" s="18"/>
      <c r="GDW1794" s="18"/>
      <c r="GDX1794" s="18"/>
      <c r="GDY1794" s="18"/>
      <c r="GDZ1794" s="18"/>
      <c r="GEA1794" s="18"/>
      <c r="GEB1794" s="18"/>
      <c r="GEC1794" s="18"/>
      <c r="GED1794" s="18"/>
      <c r="GEE1794" s="18"/>
      <c r="GEF1794" s="18"/>
      <c r="GEG1794" s="18"/>
      <c r="GEH1794" s="18"/>
      <c r="GEI1794" s="18"/>
      <c r="GEJ1794" s="18"/>
      <c r="GEK1794" s="18"/>
      <c r="GEL1794" s="18"/>
      <c r="GEM1794" s="18"/>
      <c r="GEN1794" s="18"/>
      <c r="GEO1794" s="18"/>
      <c r="GEP1794" s="18"/>
      <c r="GEQ1794" s="18"/>
      <c r="GER1794" s="18"/>
      <c r="GES1794" s="18"/>
      <c r="GET1794" s="18"/>
      <c r="GEU1794" s="18"/>
      <c r="GEV1794" s="18"/>
      <c r="GEW1794" s="18"/>
      <c r="GEX1794" s="18"/>
      <c r="GEY1794" s="18"/>
      <c r="GEZ1794" s="18"/>
      <c r="GFA1794" s="18"/>
      <c r="GFB1794" s="18"/>
      <c r="GFC1794" s="18"/>
      <c r="GFD1794" s="18"/>
      <c r="GFE1794" s="18"/>
      <c r="GFF1794" s="18"/>
      <c r="GFG1794" s="18"/>
      <c r="GFH1794" s="18"/>
      <c r="GFI1794" s="18"/>
      <c r="GFJ1794" s="18"/>
      <c r="GFK1794" s="18"/>
      <c r="GFL1794" s="18"/>
      <c r="GFM1794" s="18"/>
      <c r="GFN1794" s="18"/>
      <c r="GFO1794" s="18"/>
      <c r="GFP1794" s="18"/>
      <c r="GFQ1794" s="18"/>
      <c r="GFR1794" s="18"/>
      <c r="GFS1794" s="18"/>
      <c r="GFT1794" s="18"/>
      <c r="GFU1794" s="18"/>
      <c r="GFV1794" s="18"/>
      <c r="GFW1794" s="18"/>
      <c r="GFX1794" s="18"/>
      <c r="GFY1794" s="18"/>
      <c r="GFZ1794" s="18"/>
      <c r="GGA1794" s="18"/>
      <c r="GGB1794" s="18"/>
      <c r="GGC1794" s="18"/>
      <c r="GGD1794" s="18"/>
      <c r="GGE1794" s="18"/>
      <c r="GGF1794" s="18"/>
      <c r="GGG1794" s="18"/>
      <c r="GGH1794" s="18"/>
      <c r="GGI1794" s="18"/>
      <c r="GGJ1794" s="18"/>
      <c r="GGK1794" s="18"/>
      <c r="GGL1794" s="18"/>
      <c r="GGM1794" s="18"/>
      <c r="GGN1794" s="18"/>
      <c r="GGO1794" s="18"/>
      <c r="GGP1794" s="18"/>
      <c r="GGQ1794" s="18"/>
      <c r="GGR1794" s="18"/>
      <c r="GGS1794" s="18"/>
      <c r="GGT1794" s="18"/>
      <c r="GGU1794" s="18"/>
      <c r="GGV1794" s="18"/>
      <c r="GGW1794" s="18"/>
      <c r="GGX1794" s="18"/>
      <c r="GGY1794" s="18"/>
      <c r="GGZ1794" s="18"/>
      <c r="GHA1794" s="18"/>
      <c r="GHB1794" s="18"/>
      <c r="GHC1794" s="18"/>
      <c r="GHD1794" s="18"/>
      <c r="GHE1794" s="18"/>
      <c r="GHF1794" s="18"/>
      <c r="GHG1794" s="18"/>
      <c r="GHH1794" s="18"/>
      <c r="GHI1794" s="18"/>
      <c r="GHJ1794" s="18"/>
      <c r="GHK1794" s="18"/>
      <c r="GHL1794" s="18"/>
      <c r="GHM1794" s="18"/>
      <c r="GHN1794" s="18"/>
      <c r="GHO1794" s="18"/>
      <c r="GHP1794" s="18"/>
      <c r="GHQ1794" s="18"/>
      <c r="GHR1794" s="18"/>
      <c r="GHS1794" s="18"/>
      <c r="GHT1794" s="18"/>
      <c r="GHU1794" s="18"/>
      <c r="GHV1794" s="18"/>
      <c r="GHW1794" s="18"/>
      <c r="GHX1794" s="18"/>
      <c r="GHY1794" s="18"/>
      <c r="GHZ1794" s="18"/>
      <c r="GIA1794" s="18"/>
      <c r="GIB1794" s="18"/>
      <c r="GIC1794" s="18"/>
      <c r="GID1794" s="18"/>
      <c r="GIE1794" s="18"/>
      <c r="GIF1794" s="18"/>
      <c r="GIG1794" s="18"/>
      <c r="GIH1794" s="18"/>
      <c r="GII1794" s="18"/>
      <c r="GIJ1794" s="18"/>
      <c r="GIK1794" s="18"/>
      <c r="GIL1794" s="18"/>
      <c r="GIM1794" s="18"/>
      <c r="GIN1794" s="18"/>
      <c r="GIO1794" s="18"/>
      <c r="GIP1794" s="18"/>
      <c r="GIQ1794" s="18"/>
      <c r="GIR1794" s="18"/>
      <c r="GIS1794" s="18"/>
      <c r="GIT1794" s="18"/>
      <c r="GIU1794" s="18"/>
      <c r="GIV1794" s="18"/>
      <c r="GIW1794" s="18"/>
      <c r="GIX1794" s="18"/>
      <c r="GIY1794" s="18"/>
      <c r="GIZ1794" s="18"/>
      <c r="GJA1794" s="18"/>
      <c r="GJB1794" s="18"/>
      <c r="GJC1794" s="18"/>
      <c r="GJD1794" s="18"/>
      <c r="GJE1794" s="18"/>
      <c r="GJF1794" s="18"/>
      <c r="GJG1794" s="18"/>
      <c r="GJH1794" s="18"/>
      <c r="GJI1794" s="18"/>
      <c r="GJJ1794" s="18"/>
      <c r="GJK1794" s="18"/>
      <c r="GJL1794" s="18"/>
      <c r="GJM1794" s="18"/>
      <c r="GJN1794" s="18"/>
      <c r="GJO1794" s="18"/>
      <c r="GJP1794" s="18"/>
      <c r="GJQ1794" s="18"/>
      <c r="GJR1794" s="18"/>
      <c r="GJS1794" s="18"/>
      <c r="GJT1794" s="18"/>
      <c r="GJU1794" s="18"/>
      <c r="GJV1794" s="18"/>
      <c r="GJW1794" s="18"/>
      <c r="GJX1794" s="18"/>
      <c r="GJY1794" s="18"/>
      <c r="GJZ1794" s="18"/>
      <c r="GKA1794" s="18"/>
      <c r="GKB1794" s="18"/>
      <c r="GKC1794" s="18"/>
      <c r="GKD1794" s="18"/>
      <c r="GKE1794" s="18"/>
      <c r="GKF1794" s="18"/>
      <c r="GKG1794" s="18"/>
      <c r="GKH1794" s="18"/>
      <c r="GKI1794" s="18"/>
      <c r="GKJ1794" s="18"/>
      <c r="GKK1794" s="18"/>
      <c r="GKL1794" s="18"/>
      <c r="GKM1794" s="18"/>
      <c r="GKN1794" s="18"/>
      <c r="GKO1794" s="18"/>
      <c r="GKP1794" s="18"/>
      <c r="GKQ1794" s="18"/>
      <c r="GKR1794" s="18"/>
      <c r="GKS1794" s="18"/>
      <c r="GKT1794" s="18"/>
      <c r="GKU1794" s="18"/>
      <c r="GKV1794" s="18"/>
      <c r="GKW1794" s="18"/>
      <c r="GKX1794" s="18"/>
      <c r="GKY1794" s="18"/>
      <c r="GKZ1794" s="18"/>
      <c r="GLA1794" s="18"/>
      <c r="GLB1794" s="18"/>
      <c r="GLC1794" s="18"/>
      <c r="GLD1794" s="18"/>
      <c r="GLE1794" s="18"/>
      <c r="GLF1794" s="18"/>
      <c r="GLG1794" s="18"/>
      <c r="GLH1794" s="18"/>
      <c r="GLI1794" s="18"/>
      <c r="GLJ1794" s="18"/>
      <c r="GLK1794" s="18"/>
      <c r="GLL1794" s="18"/>
      <c r="GLM1794" s="18"/>
      <c r="GLN1794" s="18"/>
      <c r="GLO1794" s="18"/>
      <c r="GLP1794" s="18"/>
      <c r="GLQ1794" s="18"/>
      <c r="GLR1794" s="18"/>
      <c r="GLS1794" s="18"/>
      <c r="GLT1794" s="18"/>
      <c r="GLU1794" s="18"/>
      <c r="GLV1794" s="18"/>
      <c r="GLW1794" s="18"/>
      <c r="GLX1794" s="18"/>
      <c r="GLY1794" s="18"/>
      <c r="GLZ1794" s="18"/>
      <c r="GMA1794" s="18"/>
      <c r="GMB1794" s="18"/>
      <c r="GMC1794" s="18"/>
      <c r="GMD1794" s="18"/>
      <c r="GME1794" s="18"/>
      <c r="GMF1794" s="18"/>
      <c r="GMG1794" s="18"/>
      <c r="GMH1794" s="18"/>
      <c r="GMI1794" s="18"/>
      <c r="GMJ1794" s="18"/>
      <c r="GMK1794" s="18"/>
      <c r="GML1794" s="18"/>
      <c r="GMM1794" s="18"/>
      <c r="GMN1794" s="18"/>
      <c r="GMO1794" s="18"/>
      <c r="GMP1794" s="18"/>
      <c r="GMQ1794" s="18"/>
      <c r="GMR1794" s="18"/>
      <c r="GMS1794" s="18"/>
      <c r="GMT1794" s="18"/>
      <c r="GMU1794" s="18"/>
      <c r="GMV1794" s="18"/>
      <c r="GMW1794" s="18"/>
      <c r="GMX1794" s="18"/>
      <c r="GMY1794" s="18"/>
      <c r="GMZ1794" s="18"/>
      <c r="GNA1794" s="18"/>
      <c r="GNB1794" s="18"/>
      <c r="GNC1794" s="18"/>
      <c r="GND1794" s="18"/>
      <c r="GNE1794" s="18"/>
      <c r="GNF1794" s="18"/>
      <c r="GNG1794" s="18"/>
      <c r="GNH1794" s="18"/>
      <c r="GNI1794" s="18"/>
      <c r="GNJ1794" s="18"/>
      <c r="GNK1794" s="18"/>
      <c r="GNL1794" s="18"/>
      <c r="GNM1794" s="18"/>
      <c r="GNN1794" s="18"/>
      <c r="GNO1794" s="18"/>
      <c r="GNP1794" s="18"/>
      <c r="GNQ1794" s="18"/>
      <c r="GNR1794" s="18"/>
      <c r="GNS1794" s="18"/>
      <c r="GNT1794" s="18"/>
      <c r="GNU1794" s="18"/>
      <c r="GNV1794" s="18"/>
      <c r="GNW1794" s="18"/>
      <c r="GNX1794" s="18"/>
      <c r="GNY1794" s="18"/>
      <c r="GNZ1794" s="18"/>
      <c r="GOA1794" s="18"/>
      <c r="GOB1794" s="18"/>
      <c r="GOC1794" s="18"/>
      <c r="GOD1794" s="18"/>
      <c r="GOE1794" s="18"/>
      <c r="GOF1794" s="18"/>
      <c r="GOG1794" s="18"/>
      <c r="GOH1794" s="18"/>
      <c r="GOI1794" s="18"/>
      <c r="GOJ1794" s="18"/>
      <c r="GOK1794" s="18"/>
      <c r="GOL1794" s="18"/>
      <c r="GOM1794" s="18"/>
      <c r="GON1794" s="18"/>
      <c r="GOO1794" s="18"/>
      <c r="GOP1794" s="18"/>
      <c r="GOQ1794" s="18"/>
      <c r="GOR1794" s="18"/>
      <c r="GOS1794" s="18"/>
      <c r="GOT1794" s="18"/>
      <c r="GOU1794" s="18"/>
      <c r="GOV1794" s="18"/>
      <c r="GOW1794" s="18"/>
      <c r="GOX1794" s="18"/>
      <c r="GOY1794" s="18"/>
      <c r="GOZ1794" s="18"/>
      <c r="GPA1794" s="18"/>
      <c r="GPB1794" s="18"/>
      <c r="GPC1794" s="18"/>
      <c r="GPD1794" s="18"/>
      <c r="GPE1794" s="18"/>
      <c r="GPF1794" s="18"/>
      <c r="GPG1794" s="18"/>
      <c r="GPH1794" s="18"/>
      <c r="GPI1794" s="18"/>
      <c r="GPJ1794" s="18"/>
      <c r="GPK1794" s="18"/>
      <c r="GPL1794" s="18"/>
      <c r="GPM1794" s="18"/>
      <c r="GPN1794" s="18"/>
      <c r="GPO1794" s="18"/>
      <c r="GPP1794" s="18"/>
      <c r="GPQ1794" s="18"/>
      <c r="GPR1794" s="18"/>
      <c r="GPS1794" s="18"/>
      <c r="GPT1794" s="18"/>
      <c r="GPU1794" s="18"/>
      <c r="GPV1794" s="18"/>
      <c r="GPW1794" s="18"/>
      <c r="GPX1794" s="18"/>
      <c r="GPY1794" s="18"/>
      <c r="GPZ1794" s="18"/>
      <c r="GQA1794" s="18"/>
      <c r="GQB1794" s="18"/>
      <c r="GQC1794" s="18"/>
      <c r="GQD1794" s="18"/>
      <c r="GQE1794" s="18"/>
      <c r="GQF1794" s="18"/>
      <c r="GQG1794" s="18"/>
      <c r="GQH1794" s="18"/>
      <c r="GQI1794" s="18"/>
      <c r="GQJ1794" s="18"/>
      <c r="GQK1794" s="18"/>
      <c r="GQL1794" s="18"/>
      <c r="GQM1794" s="18"/>
      <c r="GQN1794" s="18"/>
      <c r="GQO1794" s="18"/>
      <c r="GQP1794" s="18"/>
      <c r="GQQ1794" s="18"/>
      <c r="GQR1794" s="18"/>
      <c r="GQS1794" s="18"/>
      <c r="GQT1794" s="18"/>
      <c r="GQU1794" s="18"/>
      <c r="GQV1794" s="18"/>
      <c r="GQW1794" s="18"/>
      <c r="GQX1794" s="18"/>
      <c r="GQY1794" s="18"/>
      <c r="GQZ1794" s="18"/>
      <c r="GRA1794" s="18"/>
      <c r="GRB1794" s="18"/>
      <c r="GRC1794" s="18"/>
      <c r="GRD1794" s="18"/>
      <c r="GRE1794" s="18"/>
      <c r="GRF1794" s="18"/>
      <c r="GRG1794" s="18"/>
      <c r="GRH1794" s="18"/>
      <c r="GRI1794" s="18"/>
      <c r="GRJ1794" s="18"/>
      <c r="GRK1794" s="18"/>
      <c r="GRL1794" s="18"/>
      <c r="GRM1794" s="18"/>
      <c r="GRN1794" s="18"/>
      <c r="GRO1794" s="18"/>
      <c r="GRP1794" s="18"/>
      <c r="GRQ1794" s="18"/>
      <c r="GRR1794" s="18"/>
      <c r="GRS1794" s="18"/>
      <c r="GRT1794" s="18"/>
      <c r="GRU1794" s="18"/>
      <c r="GRV1794" s="18"/>
      <c r="GRW1794" s="18"/>
      <c r="GRX1794" s="18"/>
      <c r="GRY1794" s="18"/>
      <c r="GRZ1794" s="18"/>
      <c r="GSA1794" s="18"/>
      <c r="GSB1794" s="18"/>
      <c r="GSC1794" s="18"/>
      <c r="GSD1794" s="18"/>
      <c r="GSE1794" s="18"/>
      <c r="GSF1794" s="18"/>
      <c r="GSG1794" s="18"/>
      <c r="GSH1794" s="18"/>
      <c r="GSI1794" s="18"/>
      <c r="GSJ1794" s="18"/>
      <c r="GSK1794" s="18"/>
      <c r="GSL1794" s="18"/>
      <c r="GSM1794" s="18"/>
      <c r="GSN1794" s="18"/>
      <c r="GSO1794" s="18"/>
      <c r="GSP1794" s="18"/>
      <c r="GSQ1794" s="18"/>
      <c r="GSR1794" s="18"/>
      <c r="GSS1794" s="18"/>
      <c r="GST1794" s="18"/>
      <c r="GSU1794" s="18"/>
      <c r="GSV1794" s="18"/>
      <c r="GSW1794" s="18"/>
      <c r="GSX1794" s="18"/>
      <c r="GSY1794" s="18"/>
      <c r="GSZ1794" s="18"/>
      <c r="GTA1794" s="18"/>
      <c r="GTB1794" s="18"/>
      <c r="GTC1794" s="18"/>
      <c r="GTD1794" s="18"/>
      <c r="GTE1794" s="18"/>
      <c r="GTF1794" s="18"/>
      <c r="GTG1794" s="18"/>
      <c r="GTH1794" s="18"/>
      <c r="GTI1794" s="18"/>
      <c r="GTJ1794" s="18"/>
      <c r="GTK1794" s="18"/>
      <c r="GTL1794" s="18"/>
      <c r="GTM1794" s="18"/>
      <c r="GTN1794" s="18"/>
      <c r="GTO1794" s="18"/>
      <c r="GTP1794" s="18"/>
      <c r="GTQ1794" s="18"/>
      <c r="GTR1794" s="18"/>
      <c r="GTS1794" s="18"/>
      <c r="GTT1794" s="18"/>
      <c r="GTU1794" s="18"/>
      <c r="GTV1794" s="18"/>
      <c r="GTW1794" s="18"/>
      <c r="GTX1794" s="18"/>
      <c r="GTY1794" s="18"/>
      <c r="GTZ1794" s="18"/>
      <c r="GUA1794" s="18"/>
      <c r="GUB1794" s="18"/>
      <c r="GUC1794" s="18"/>
      <c r="GUD1794" s="18"/>
      <c r="GUE1794" s="18"/>
      <c r="GUF1794" s="18"/>
      <c r="GUG1794" s="18"/>
      <c r="GUH1794" s="18"/>
      <c r="GUI1794" s="18"/>
      <c r="GUJ1794" s="18"/>
      <c r="GUK1794" s="18"/>
      <c r="GUL1794" s="18"/>
      <c r="GUM1794" s="18"/>
      <c r="GUN1794" s="18"/>
      <c r="GUO1794" s="18"/>
      <c r="GUP1794" s="18"/>
      <c r="GUQ1794" s="18"/>
      <c r="GUR1794" s="18"/>
      <c r="GUS1794" s="18"/>
      <c r="GUT1794" s="18"/>
      <c r="GUU1794" s="18"/>
      <c r="GUV1794" s="18"/>
      <c r="GUW1794" s="18"/>
      <c r="GUX1794" s="18"/>
      <c r="GUY1794" s="18"/>
      <c r="GUZ1794" s="18"/>
      <c r="GVA1794" s="18"/>
      <c r="GVB1794" s="18"/>
      <c r="GVC1794" s="18"/>
      <c r="GVD1794" s="18"/>
      <c r="GVE1794" s="18"/>
      <c r="GVF1794" s="18"/>
      <c r="GVG1794" s="18"/>
      <c r="GVH1794" s="18"/>
      <c r="GVI1794" s="18"/>
      <c r="GVJ1794" s="18"/>
      <c r="GVK1794" s="18"/>
      <c r="GVL1794" s="18"/>
      <c r="GVM1794" s="18"/>
      <c r="GVN1794" s="18"/>
      <c r="GVO1794" s="18"/>
      <c r="GVP1794" s="18"/>
      <c r="GVQ1794" s="18"/>
      <c r="GVR1794" s="18"/>
      <c r="GVS1794" s="18"/>
      <c r="GVT1794" s="18"/>
      <c r="GVU1794" s="18"/>
      <c r="GVV1794" s="18"/>
      <c r="GVW1794" s="18"/>
      <c r="GVX1794" s="18"/>
      <c r="GVY1794" s="18"/>
      <c r="GVZ1794" s="18"/>
      <c r="GWA1794" s="18"/>
      <c r="GWB1794" s="18"/>
      <c r="GWC1794" s="18"/>
      <c r="GWD1794" s="18"/>
      <c r="GWE1794" s="18"/>
      <c r="GWF1794" s="18"/>
      <c r="GWG1794" s="18"/>
      <c r="GWH1794" s="18"/>
      <c r="GWI1794" s="18"/>
      <c r="GWJ1794" s="18"/>
      <c r="GWK1794" s="18"/>
      <c r="GWL1794" s="18"/>
      <c r="GWM1794" s="18"/>
      <c r="GWN1794" s="18"/>
      <c r="GWO1794" s="18"/>
      <c r="GWP1794" s="18"/>
      <c r="GWQ1794" s="18"/>
      <c r="GWR1794" s="18"/>
      <c r="GWS1794" s="18"/>
      <c r="GWT1794" s="18"/>
      <c r="GWU1794" s="18"/>
      <c r="GWV1794" s="18"/>
      <c r="GWW1794" s="18"/>
      <c r="GWX1794" s="18"/>
      <c r="GWY1794" s="18"/>
      <c r="GWZ1794" s="18"/>
      <c r="GXA1794" s="18"/>
      <c r="GXB1794" s="18"/>
      <c r="GXC1794" s="18"/>
      <c r="GXD1794" s="18"/>
      <c r="GXE1794" s="18"/>
      <c r="GXF1794" s="18"/>
      <c r="GXG1794" s="18"/>
      <c r="GXH1794" s="18"/>
      <c r="GXI1794" s="18"/>
      <c r="GXJ1794" s="18"/>
      <c r="GXK1794" s="18"/>
      <c r="GXL1794" s="18"/>
      <c r="GXM1794" s="18"/>
      <c r="GXN1794" s="18"/>
      <c r="GXO1794" s="18"/>
      <c r="GXP1794" s="18"/>
      <c r="GXQ1794" s="18"/>
      <c r="GXR1794" s="18"/>
      <c r="GXS1794" s="18"/>
      <c r="GXT1794" s="18"/>
      <c r="GXU1794" s="18"/>
      <c r="GXV1794" s="18"/>
      <c r="GXW1794" s="18"/>
      <c r="GXX1794" s="18"/>
      <c r="GXY1794" s="18"/>
      <c r="GXZ1794" s="18"/>
      <c r="GYA1794" s="18"/>
      <c r="GYB1794" s="18"/>
      <c r="GYC1794" s="18"/>
      <c r="GYD1794" s="18"/>
      <c r="GYE1794" s="18"/>
      <c r="GYF1794" s="18"/>
      <c r="GYG1794" s="18"/>
      <c r="GYH1794" s="18"/>
      <c r="GYI1794" s="18"/>
      <c r="GYJ1794" s="18"/>
      <c r="GYK1794" s="18"/>
      <c r="GYL1794" s="18"/>
      <c r="GYM1794" s="18"/>
      <c r="GYN1794" s="18"/>
      <c r="GYO1794" s="18"/>
      <c r="GYP1794" s="18"/>
      <c r="GYQ1794" s="18"/>
      <c r="GYR1794" s="18"/>
      <c r="GYS1794" s="18"/>
      <c r="GYT1794" s="18"/>
      <c r="GYU1794" s="18"/>
      <c r="GYV1794" s="18"/>
      <c r="GYW1794" s="18"/>
      <c r="GYX1794" s="18"/>
      <c r="GYY1794" s="18"/>
      <c r="GYZ1794" s="18"/>
      <c r="GZA1794" s="18"/>
      <c r="GZB1794" s="18"/>
      <c r="GZC1794" s="18"/>
      <c r="GZD1794" s="18"/>
      <c r="GZE1794" s="18"/>
      <c r="GZF1794" s="18"/>
      <c r="GZG1794" s="18"/>
      <c r="GZH1794" s="18"/>
      <c r="GZI1794" s="18"/>
      <c r="GZJ1794" s="18"/>
      <c r="GZK1794" s="18"/>
      <c r="GZL1794" s="18"/>
      <c r="GZM1794" s="18"/>
      <c r="GZN1794" s="18"/>
      <c r="GZO1794" s="18"/>
      <c r="GZP1794" s="18"/>
      <c r="GZQ1794" s="18"/>
      <c r="GZR1794" s="18"/>
      <c r="GZS1794" s="18"/>
      <c r="GZT1794" s="18"/>
      <c r="GZU1794" s="18"/>
      <c r="GZV1794" s="18"/>
      <c r="GZW1794" s="18"/>
      <c r="GZX1794" s="18"/>
      <c r="GZY1794" s="18"/>
      <c r="GZZ1794" s="18"/>
      <c r="HAA1794" s="18"/>
      <c r="HAB1794" s="18"/>
      <c r="HAC1794" s="18"/>
      <c r="HAD1794" s="18"/>
      <c r="HAE1794" s="18"/>
      <c r="HAF1794" s="18"/>
      <c r="HAG1794" s="18"/>
      <c r="HAH1794" s="18"/>
      <c r="HAI1794" s="18"/>
      <c r="HAJ1794" s="18"/>
      <c r="HAK1794" s="18"/>
      <c r="HAL1794" s="18"/>
      <c r="HAM1794" s="18"/>
      <c r="HAN1794" s="18"/>
      <c r="HAO1794" s="18"/>
      <c r="HAP1794" s="18"/>
      <c r="HAQ1794" s="18"/>
      <c r="HAR1794" s="18"/>
      <c r="HAS1794" s="18"/>
      <c r="HAT1794" s="18"/>
      <c r="HAU1794" s="18"/>
      <c r="HAV1794" s="18"/>
      <c r="HAW1794" s="18"/>
      <c r="HAX1794" s="18"/>
      <c r="HAY1794" s="18"/>
      <c r="HAZ1794" s="18"/>
      <c r="HBA1794" s="18"/>
      <c r="HBB1794" s="18"/>
      <c r="HBC1794" s="18"/>
      <c r="HBD1794" s="18"/>
      <c r="HBE1794" s="18"/>
      <c r="HBF1794" s="18"/>
      <c r="HBG1794" s="18"/>
      <c r="HBH1794" s="18"/>
      <c r="HBI1794" s="18"/>
      <c r="HBJ1794" s="18"/>
      <c r="HBK1794" s="18"/>
      <c r="HBL1794" s="18"/>
      <c r="HBM1794" s="18"/>
      <c r="HBN1794" s="18"/>
      <c r="HBO1794" s="18"/>
      <c r="HBP1794" s="18"/>
      <c r="HBQ1794" s="18"/>
      <c r="HBR1794" s="18"/>
      <c r="HBS1794" s="18"/>
      <c r="HBT1794" s="18"/>
      <c r="HBU1794" s="18"/>
      <c r="HBV1794" s="18"/>
      <c r="HBW1794" s="18"/>
      <c r="HBX1794" s="18"/>
      <c r="HBY1794" s="18"/>
      <c r="HBZ1794" s="18"/>
      <c r="HCA1794" s="18"/>
      <c r="HCB1794" s="18"/>
      <c r="HCC1794" s="18"/>
      <c r="HCD1794" s="18"/>
      <c r="HCE1794" s="18"/>
      <c r="HCF1794" s="18"/>
      <c r="HCG1794" s="18"/>
      <c r="HCH1794" s="18"/>
      <c r="HCI1794" s="18"/>
      <c r="HCJ1794" s="18"/>
      <c r="HCK1794" s="18"/>
      <c r="HCL1794" s="18"/>
      <c r="HCM1794" s="18"/>
      <c r="HCN1794" s="18"/>
      <c r="HCO1794" s="18"/>
      <c r="HCP1794" s="18"/>
      <c r="HCQ1794" s="18"/>
      <c r="HCR1794" s="18"/>
      <c r="HCS1794" s="18"/>
      <c r="HCT1794" s="18"/>
      <c r="HCU1794" s="18"/>
      <c r="HCV1794" s="18"/>
      <c r="HCW1794" s="18"/>
      <c r="HCX1794" s="18"/>
      <c r="HCY1794" s="18"/>
      <c r="HCZ1794" s="18"/>
      <c r="HDA1794" s="18"/>
      <c r="HDB1794" s="18"/>
      <c r="HDC1794" s="18"/>
      <c r="HDD1794" s="18"/>
      <c r="HDE1794" s="18"/>
      <c r="HDF1794" s="18"/>
      <c r="HDG1794" s="18"/>
      <c r="HDH1794" s="18"/>
      <c r="HDI1794" s="18"/>
      <c r="HDJ1794" s="18"/>
      <c r="HDK1794" s="18"/>
      <c r="HDL1794" s="18"/>
      <c r="HDM1794" s="18"/>
      <c r="HDN1794" s="18"/>
      <c r="HDO1794" s="18"/>
      <c r="HDP1794" s="18"/>
      <c r="HDQ1794" s="18"/>
      <c r="HDR1794" s="18"/>
      <c r="HDS1794" s="18"/>
      <c r="HDT1794" s="18"/>
      <c r="HDU1794" s="18"/>
      <c r="HDV1794" s="18"/>
      <c r="HDW1794" s="18"/>
      <c r="HDX1794" s="18"/>
      <c r="HDY1794" s="18"/>
      <c r="HDZ1794" s="18"/>
      <c r="HEA1794" s="18"/>
      <c r="HEB1794" s="18"/>
      <c r="HEC1794" s="18"/>
      <c r="HED1794" s="18"/>
      <c r="HEE1794" s="18"/>
      <c r="HEF1794" s="18"/>
      <c r="HEG1794" s="18"/>
      <c r="HEH1794" s="18"/>
      <c r="HEI1794" s="18"/>
      <c r="HEJ1794" s="18"/>
      <c r="HEK1794" s="18"/>
      <c r="HEL1794" s="18"/>
      <c r="HEM1794" s="18"/>
      <c r="HEN1794" s="18"/>
      <c r="HEO1794" s="18"/>
      <c r="HEP1794" s="18"/>
      <c r="HEQ1794" s="18"/>
      <c r="HER1794" s="18"/>
      <c r="HES1794" s="18"/>
      <c r="HET1794" s="18"/>
      <c r="HEU1794" s="18"/>
      <c r="HEV1794" s="18"/>
      <c r="HEW1794" s="18"/>
      <c r="HEX1794" s="18"/>
      <c r="HEY1794" s="18"/>
      <c r="HEZ1794" s="18"/>
      <c r="HFA1794" s="18"/>
      <c r="HFB1794" s="18"/>
      <c r="HFC1794" s="18"/>
      <c r="HFD1794" s="18"/>
      <c r="HFE1794" s="18"/>
      <c r="HFF1794" s="18"/>
      <c r="HFG1794" s="18"/>
      <c r="HFH1794" s="18"/>
      <c r="HFI1794" s="18"/>
      <c r="HFJ1794" s="18"/>
      <c r="HFK1794" s="18"/>
      <c r="HFL1794" s="18"/>
      <c r="HFM1794" s="18"/>
      <c r="HFN1794" s="18"/>
      <c r="HFO1794" s="18"/>
      <c r="HFP1794" s="18"/>
      <c r="HFQ1794" s="18"/>
      <c r="HFR1794" s="18"/>
      <c r="HFS1794" s="18"/>
      <c r="HFT1794" s="18"/>
      <c r="HFU1794" s="18"/>
      <c r="HFV1794" s="18"/>
      <c r="HFW1794" s="18"/>
      <c r="HFX1794" s="18"/>
      <c r="HFY1794" s="18"/>
      <c r="HFZ1794" s="18"/>
      <c r="HGA1794" s="18"/>
      <c r="HGB1794" s="18"/>
      <c r="HGC1794" s="18"/>
      <c r="HGD1794" s="18"/>
      <c r="HGE1794" s="18"/>
      <c r="HGF1794" s="18"/>
      <c r="HGG1794" s="18"/>
      <c r="HGH1794" s="18"/>
      <c r="HGI1794" s="18"/>
      <c r="HGJ1794" s="18"/>
      <c r="HGK1794" s="18"/>
      <c r="HGL1794" s="18"/>
      <c r="HGM1794" s="18"/>
      <c r="HGN1794" s="18"/>
      <c r="HGO1794" s="18"/>
      <c r="HGP1794" s="18"/>
      <c r="HGQ1794" s="18"/>
      <c r="HGR1794" s="18"/>
      <c r="HGS1794" s="18"/>
      <c r="HGT1794" s="18"/>
      <c r="HGU1794" s="18"/>
      <c r="HGV1794" s="18"/>
      <c r="HGW1794" s="18"/>
      <c r="HGX1794" s="18"/>
      <c r="HGY1794" s="18"/>
      <c r="HGZ1794" s="18"/>
      <c r="HHA1794" s="18"/>
      <c r="HHB1794" s="18"/>
      <c r="HHC1794" s="18"/>
      <c r="HHD1794" s="18"/>
      <c r="HHE1794" s="18"/>
      <c r="HHF1794" s="18"/>
      <c r="HHG1794" s="18"/>
      <c r="HHH1794" s="18"/>
      <c r="HHI1794" s="18"/>
      <c r="HHJ1794" s="18"/>
      <c r="HHK1794" s="18"/>
      <c r="HHL1794" s="18"/>
      <c r="HHM1794" s="18"/>
      <c r="HHN1794" s="18"/>
      <c r="HHO1794" s="18"/>
      <c r="HHP1794" s="18"/>
      <c r="HHQ1794" s="18"/>
      <c r="HHR1794" s="18"/>
      <c r="HHS1794" s="18"/>
      <c r="HHT1794" s="18"/>
      <c r="HHU1794" s="18"/>
      <c r="HHV1794" s="18"/>
      <c r="HHW1794" s="18"/>
      <c r="HHX1794" s="18"/>
      <c r="HHY1794" s="18"/>
      <c r="HHZ1794" s="18"/>
      <c r="HIA1794" s="18"/>
      <c r="HIB1794" s="18"/>
      <c r="HIC1794" s="18"/>
      <c r="HID1794" s="18"/>
      <c r="HIE1794" s="18"/>
      <c r="HIF1794" s="18"/>
      <c r="HIG1794" s="18"/>
      <c r="HIH1794" s="18"/>
      <c r="HII1794" s="18"/>
      <c r="HIJ1794" s="18"/>
      <c r="HIK1794" s="18"/>
      <c r="HIL1794" s="18"/>
      <c r="HIM1794" s="18"/>
      <c r="HIN1794" s="18"/>
      <c r="HIO1794" s="18"/>
      <c r="HIP1794" s="18"/>
      <c r="HIQ1794" s="18"/>
      <c r="HIR1794" s="18"/>
      <c r="HIS1794" s="18"/>
      <c r="HIT1794" s="18"/>
      <c r="HIU1794" s="18"/>
      <c r="HIV1794" s="18"/>
      <c r="HIW1794" s="18"/>
      <c r="HIX1794" s="18"/>
      <c r="HIY1794" s="18"/>
      <c r="HIZ1794" s="18"/>
      <c r="HJA1794" s="18"/>
      <c r="HJB1794" s="18"/>
      <c r="HJC1794" s="18"/>
      <c r="HJD1794" s="18"/>
      <c r="HJE1794" s="18"/>
      <c r="HJF1794" s="18"/>
      <c r="HJG1794" s="18"/>
      <c r="HJH1794" s="18"/>
      <c r="HJI1794" s="18"/>
      <c r="HJJ1794" s="18"/>
      <c r="HJK1794" s="18"/>
      <c r="HJL1794" s="18"/>
      <c r="HJM1794" s="18"/>
      <c r="HJN1794" s="18"/>
      <c r="HJO1794" s="18"/>
      <c r="HJP1794" s="18"/>
      <c r="HJQ1794" s="18"/>
      <c r="HJR1794" s="18"/>
      <c r="HJS1794" s="18"/>
      <c r="HJT1794" s="18"/>
      <c r="HJU1794" s="18"/>
      <c r="HJV1794" s="18"/>
      <c r="HJW1794" s="18"/>
      <c r="HJX1794" s="18"/>
      <c r="HJY1794" s="18"/>
      <c r="HJZ1794" s="18"/>
      <c r="HKA1794" s="18"/>
      <c r="HKB1794" s="18"/>
      <c r="HKC1794" s="18"/>
      <c r="HKD1794" s="18"/>
      <c r="HKE1794" s="18"/>
      <c r="HKF1794" s="18"/>
      <c r="HKG1794" s="18"/>
      <c r="HKH1794" s="18"/>
      <c r="HKI1794" s="18"/>
      <c r="HKJ1794" s="18"/>
      <c r="HKK1794" s="18"/>
      <c r="HKL1794" s="18"/>
      <c r="HKM1794" s="18"/>
      <c r="HKN1794" s="18"/>
      <c r="HKO1794" s="18"/>
      <c r="HKP1794" s="18"/>
      <c r="HKQ1794" s="18"/>
      <c r="HKR1794" s="18"/>
      <c r="HKS1794" s="18"/>
      <c r="HKT1794" s="18"/>
      <c r="HKU1794" s="18"/>
      <c r="HKV1794" s="18"/>
      <c r="HKW1794" s="18"/>
      <c r="HKX1794" s="18"/>
      <c r="HKY1794" s="18"/>
      <c r="HKZ1794" s="18"/>
      <c r="HLA1794" s="18"/>
      <c r="HLB1794" s="18"/>
      <c r="HLC1794" s="18"/>
      <c r="HLD1794" s="18"/>
      <c r="HLE1794" s="18"/>
      <c r="HLF1794" s="18"/>
      <c r="HLG1794" s="18"/>
      <c r="HLH1794" s="18"/>
      <c r="HLI1794" s="18"/>
      <c r="HLJ1794" s="18"/>
      <c r="HLK1794" s="18"/>
      <c r="HLL1794" s="18"/>
      <c r="HLM1794" s="18"/>
      <c r="HLN1794" s="18"/>
      <c r="HLO1794" s="18"/>
      <c r="HLP1794" s="18"/>
      <c r="HLQ1794" s="18"/>
      <c r="HLR1794" s="18"/>
      <c r="HLS1794" s="18"/>
      <c r="HLT1794" s="18"/>
      <c r="HLU1794" s="18"/>
      <c r="HLV1794" s="18"/>
      <c r="HLW1794" s="18"/>
      <c r="HLX1794" s="18"/>
      <c r="HLY1794" s="18"/>
      <c r="HLZ1794" s="18"/>
      <c r="HMA1794" s="18"/>
      <c r="HMB1794" s="18"/>
      <c r="HMC1794" s="18"/>
      <c r="HMD1794" s="18"/>
      <c r="HME1794" s="18"/>
      <c r="HMF1794" s="18"/>
      <c r="HMG1794" s="18"/>
      <c r="HMH1794" s="18"/>
      <c r="HMI1794" s="18"/>
      <c r="HMJ1794" s="18"/>
      <c r="HMK1794" s="18"/>
      <c r="HML1794" s="18"/>
      <c r="HMM1794" s="18"/>
      <c r="HMN1794" s="18"/>
      <c r="HMO1794" s="18"/>
      <c r="HMP1794" s="18"/>
      <c r="HMQ1794" s="18"/>
      <c r="HMR1794" s="18"/>
      <c r="HMS1794" s="18"/>
      <c r="HMT1794" s="18"/>
      <c r="HMU1794" s="18"/>
      <c r="HMV1794" s="18"/>
      <c r="HMW1794" s="18"/>
      <c r="HMX1794" s="18"/>
      <c r="HMY1794" s="18"/>
      <c r="HMZ1794" s="18"/>
      <c r="HNA1794" s="18"/>
      <c r="HNB1794" s="18"/>
      <c r="HNC1794" s="18"/>
      <c r="HND1794" s="18"/>
      <c r="HNE1794" s="18"/>
      <c r="HNF1794" s="18"/>
      <c r="HNG1794" s="18"/>
      <c r="HNH1794" s="18"/>
      <c r="HNI1794" s="18"/>
      <c r="HNJ1794" s="18"/>
      <c r="HNK1794" s="18"/>
      <c r="HNL1794" s="18"/>
      <c r="HNM1794" s="18"/>
      <c r="HNN1794" s="18"/>
      <c r="HNO1794" s="18"/>
      <c r="HNP1794" s="18"/>
      <c r="HNQ1794" s="18"/>
      <c r="HNR1794" s="18"/>
      <c r="HNS1794" s="18"/>
      <c r="HNT1794" s="18"/>
      <c r="HNU1794" s="18"/>
      <c r="HNV1794" s="18"/>
      <c r="HNW1794" s="18"/>
      <c r="HNX1794" s="18"/>
      <c r="HNY1794" s="18"/>
      <c r="HNZ1794" s="18"/>
      <c r="HOA1794" s="18"/>
      <c r="HOB1794" s="18"/>
      <c r="HOC1794" s="18"/>
      <c r="HOD1794" s="18"/>
      <c r="HOE1794" s="18"/>
      <c r="HOF1794" s="18"/>
      <c r="HOG1794" s="18"/>
      <c r="HOH1794" s="18"/>
      <c r="HOI1794" s="18"/>
      <c r="HOJ1794" s="18"/>
      <c r="HOK1794" s="18"/>
      <c r="HOL1794" s="18"/>
      <c r="HOM1794" s="18"/>
      <c r="HON1794" s="18"/>
      <c r="HOO1794" s="18"/>
      <c r="HOP1794" s="18"/>
      <c r="HOQ1794" s="18"/>
      <c r="HOR1794" s="18"/>
      <c r="HOS1794" s="18"/>
      <c r="HOT1794" s="18"/>
      <c r="HOU1794" s="18"/>
      <c r="HOV1794" s="18"/>
      <c r="HOW1794" s="18"/>
      <c r="HOX1794" s="18"/>
      <c r="HOY1794" s="18"/>
      <c r="HOZ1794" s="18"/>
      <c r="HPA1794" s="18"/>
      <c r="HPB1794" s="18"/>
      <c r="HPC1794" s="18"/>
      <c r="HPD1794" s="18"/>
      <c r="HPE1794" s="18"/>
      <c r="HPF1794" s="18"/>
      <c r="HPG1794" s="18"/>
      <c r="HPH1794" s="18"/>
      <c r="HPI1794" s="18"/>
      <c r="HPJ1794" s="18"/>
      <c r="HPK1794" s="18"/>
      <c r="HPL1794" s="18"/>
      <c r="HPM1794" s="18"/>
      <c r="HPN1794" s="18"/>
      <c r="HPO1794" s="18"/>
      <c r="HPP1794" s="18"/>
      <c r="HPQ1794" s="18"/>
      <c r="HPR1794" s="18"/>
      <c r="HPS1794" s="18"/>
      <c r="HPT1794" s="18"/>
      <c r="HPU1794" s="18"/>
      <c r="HPV1794" s="18"/>
      <c r="HPW1794" s="18"/>
      <c r="HPX1794" s="18"/>
      <c r="HPY1794" s="18"/>
      <c r="HPZ1794" s="18"/>
      <c r="HQA1794" s="18"/>
      <c r="HQB1794" s="18"/>
      <c r="HQC1794" s="18"/>
      <c r="HQD1794" s="18"/>
      <c r="HQE1794" s="18"/>
      <c r="HQF1794" s="18"/>
      <c r="HQG1794" s="18"/>
      <c r="HQH1794" s="18"/>
      <c r="HQI1794" s="18"/>
      <c r="HQJ1794" s="18"/>
      <c r="HQK1794" s="18"/>
      <c r="HQL1794" s="18"/>
      <c r="HQM1794" s="18"/>
      <c r="HQN1794" s="18"/>
      <c r="HQO1794" s="18"/>
      <c r="HQP1794" s="18"/>
      <c r="HQQ1794" s="18"/>
      <c r="HQR1794" s="18"/>
      <c r="HQS1794" s="18"/>
      <c r="HQT1794" s="18"/>
      <c r="HQU1794" s="18"/>
      <c r="HQV1794" s="18"/>
      <c r="HQW1794" s="18"/>
      <c r="HQX1794" s="18"/>
      <c r="HQY1794" s="18"/>
      <c r="HQZ1794" s="18"/>
      <c r="HRA1794" s="18"/>
      <c r="HRB1794" s="18"/>
      <c r="HRC1794" s="18"/>
      <c r="HRD1794" s="18"/>
      <c r="HRE1794" s="18"/>
      <c r="HRF1794" s="18"/>
      <c r="HRG1794" s="18"/>
      <c r="HRH1794" s="18"/>
      <c r="HRI1794" s="18"/>
      <c r="HRJ1794" s="18"/>
      <c r="HRK1794" s="18"/>
      <c r="HRL1794" s="18"/>
      <c r="HRM1794" s="18"/>
      <c r="HRN1794" s="18"/>
      <c r="HRO1794" s="18"/>
      <c r="HRP1794" s="18"/>
      <c r="HRQ1794" s="18"/>
      <c r="HRR1794" s="18"/>
      <c r="HRS1794" s="18"/>
      <c r="HRT1794" s="18"/>
      <c r="HRU1794" s="18"/>
      <c r="HRV1794" s="18"/>
      <c r="HRW1794" s="18"/>
      <c r="HRX1794" s="18"/>
      <c r="HRY1794" s="18"/>
      <c r="HRZ1794" s="18"/>
      <c r="HSA1794" s="18"/>
      <c r="HSB1794" s="18"/>
      <c r="HSC1794" s="18"/>
      <c r="HSD1794" s="18"/>
      <c r="HSE1794" s="18"/>
      <c r="HSF1794" s="18"/>
      <c r="HSG1794" s="18"/>
      <c r="HSH1794" s="18"/>
      <c r="HSI1794" s="18"/>
      <c r="HSJ1794" s="18"/>
      <c r="HSK1794" s="18"/>
      <c r="HSL1794" s="18"/>
      <c r="HSM1794" s="18"/>
      <c r="HSN1794" s="18"/>
      <c r="HSO1794" s="18"/>
      <c r="HSP1794" s="18"/>
      <c r="HSQ1794" s="18"/>
      <c r="HSR1794" s="18"/>
      <c r="HSS1794" s="18"/>
      <c r="HST1794" s="18"/>
      <c r="HSU1794" s="18"/>
      <c r="HSV1794" s="18"/>
      <c r="HSW1794" s="18"/>
      <c r="HSX1794" s="18"/>
      <c r="HSY1794" s="18"/>
      <c r="HSZ1794" s="18"/>
      <c r="HTA1794" s="18"/>
      <c r="HTB1794" s="18"/>
      <c r="HTC1794" s="18"/>
      <c r="HTD1794" s="18"/>
      <c r="HTE1794" s="18"/>
      <c r="HTF1794" s="18"/>
      <c r="HTG1794" s="18"/>
      <c r="HTH1794" s="18"/>
      <c r="HTI1794" s="18"/>
      <c r="HTJ1794" s="18"/>
      <c r="HTK1794" s="18"/>
      <c r="HTL1794" s="18"/>
      <c r="HTM1794" s="18"/>
      <c r="HTN1794" s="18"/>
      <c r="HTO1794" s="18"/>
      <c r="HTP1794" s="18"/>
      <c r="HTQ1794" s="18"/>
      <c r="HTR1794" s="18"/>
      <c r="HTS1794" s="18"/>
      <c r="HTT1794" s="18"/>
      <c r="HTU1794" s="18"/>
      <c r="HTV1794" s="18"/>
      <c r="HTW1794" s="18"/>
      <c r="HTX1794" s="18"/>
      <c r="HTY1794" s="18"/>
      <c r="HTZ1794" s="18"/>
      <c r="HUA1794" s="18"/>
      <c r="HUB1794" s="18"/>
      <c r="HUC1794" s="18"/>
      <c r="HUD1794" s="18"/>
      <c r="HUE1794" s="18"/>
      <c r="HUF1794" s="18"/>
      <c r="HUG1794" s="18"/>
      <c r="HUH1794" s="18"/>
      <c r="HUI1794" s="18"/>
      <c r="HUJ1794" s="18"/>
      <c r="HUK1794" s="18"/>
      <c r="HUL1794" s="18"/>
      <c r="HUM1794" s="18"/>
      <c r="HUN1794" s="18"/>
      <c r="HUO1794" s="18"/>
      <c r="HUP1794" s="18"/>
      <c r="HUQ1794" s="18"/>
      <c r="HUR1794" s="18"/>
      <c r="HUS1794" s="18"/>
      <c r="HUT1794" s="18"/>
      <c r="HUU1794" s="18"/>
      <c r="HUV1794" s="18"/>
      <c r="HUW1794" s="18"/>
      <c r="HUX1794" s="18"/>
      <c r="HUY1794" s="18"/>
      <c r="HUZ1794" s="18"/>
      <c r="HVA1794" s="18"/>
      <c r="HVB1794" s="18"/>
      <c r="HVC1794" s="18"/>
      <c r="HVD1794" s="18"/>
      <c r="HVE1794" s="18"/>
      <c r="HVF1794" s="18"/>
      <c r="HVG1794" s="18"/>
      <c r="HVH1794" s="18"/>
      <c r="HVI1794" s="18"/>
      <c r="HVJ1794" s="18"/>
      <c r="HVK1794" s="18"/>
      <c r="HVL1794" s="18"/>
      <c r="HVM1794" s="18"/>
      <c r="HVN1794" s="18"/>
      <c r="HVO1794" s="18"/>
      <c r="HVP1794" s="18"/>
      <c r="HVQ1794" s="18"/>
      <c r="HVR1794" s="18"/>
      <c r="HVS1794" s="18"/>
      <c r="HVT1794" s="18"/>
      <c r="HVU1794" s="18"/>
      <c r="HVV1794" s="18"/>
      <c r="HVW1794" s="18"/>
      <c r="HVX1794" s="18"/>
      <c r="HVY1794" s="18"/>
      <c r="HVZ1794" s="18"/>
      <c r="HWA1794" s="18"/>
      <c r="HWB1794" s="18"/>
      <c r="HWC1794" s="18"/>
      <c r="HWD1794" s="18"/>
      <c r="HWE1794" s="18"/>
      <c r="HWF1794" s="18"/>
      <c r="HWG1794" s="18"/>
      <c r="HWH1794" s="18"/>
      <c r="HWI1794" s="18"/>
      <c r="HWJ1794" s="18"/>
      <c r="HWK1794" s="18"/>
      <c r="HWL1794" s="18"/>
      <c r="HWM1794" s="18"/>
      <c r="HWN1794" s="18"/>
      <c r="HWO1794" s="18"/>
      <c r="HWP1794" s="18"/>
      <c r="HWQ1794" s="18"/>
      <c r="HWR1794" s="18"/>
      <c r="HWS1794" s="18"/>
      <c r="HWT1794" s="18"/>
      <c r="HWU1794" s="18"/>
      <c r="HWV1794" s="18"/>
      <c r="HWW1794" s="18"/>
      <c r="HWX1794" s="18"/>
      <c r="HWY1794" s="18"/>
      <c r="HWZ1794" s="18"/>
      <c r="HXA1794" s="18"/>
      <c r="HXB1794" s="18"/>
      <c r="HXC1794" s="18"/>
      <c r="HXD1794" s="18"/>
      <c r="HXE1794" s="18"/>
      <c r="HXF1794" s="18"/>
      <c r="HXG1794" s="18"/>
      <c r="HXH1794" s="18"/>
      <c r="HXI1794" s="18"/>
      <c r="HXJ1794" s="18"/>
      <c r="HXK1794" s="18"/>
      <c r="HXL1794" s="18"/>
      <c r="HXM1794" s="18"/>
      <c r="HXN1794" s="18"/>
      <c r="HXO1794" s="18"/>
      <c r="HXP1794" s="18"/>
      <c r="HXQ1794" s="18"/>
      <c r="HXR1794" s="18"/>
      <c r="HXS1794" s="18"/>
      <c r="HXT1794" s="18"/>
      <c r="HXU1794" s="18"/>
      <c r="HXV1794" s="18"/>
      <c r="HXW1794" s="18"/>
      <c r="HXX1794" s="18"/>
      <c r="HXY1794" s="18"/>
      <c r="HXZ1794" s="18"/>
      <c r="HYA1794" s="18"/>
      <c r="HYB1794" s="18"/>
      <c r="HYC1794" s="18"/>
      <c r="HYD1794" s="18"/>
      <c r="HYE1794" s="18"/>
      <c r="HYF1794" s="18"/>
      <c r="HYG1794" s="18"/>
      <c r="HYH1794" s="18"/>
      <c r="HYI1794" s="18"/>
      <c r="HYJ1794" s="18"/>
      <c r="HYK1794" s="18"/>
      <c r="HYL1794" s="18"/>
      <c r="HYM1794" s="18"/>
      <c r="HYN1794" s="18"/>
      <c r="HYO1794" s="18"/>
      <c r="HYP1794" s="18"/>
      <c r="HYQ1794" s="18"/>
      <c r="HYR1794" s="18"/>
      <c r="HYS1794" s="18"/>
      <c r="HYT1794" s="18"/>
      <c r="HYU1794" s="18"/>
      <c r="HYV1794" s="18"/>
      <c r="HYW1794" s="18"/>
      <c r="HYX1794" s="18"/>
      <c r="HYY1794" s="18"/>
      <c r="HYZ1794" s="18"/>
      <c r="HZA1794" s="18"/>
      <c r="HZB1794" s="18"/>
      <c r="HZC1794" s="18"/>
      <c r="HZD1794" s="18"/>
      <c r="HZE1794" s="18"/>
      <c r="HZF1794" s="18"/>
      <c r="HZG1794" s="18"/>
      <c r="HZH1794" s="18"/>
      <c r="HZI1794" s="18"/>
      <c r="HZJ1794" s="18"/>
      <c r="HZK1794" s="18"/>
      <c r="HZL1794" s="18"/>
      <c r="HZM1794" s="18"/>
      <c r="HZN1794" s="18"/>
      <c r="HZO1794" s="18"/>
      <c r="HZP1794" s="18"/>
      <c r="HZQ1794" s="18"/>
      <c r="HZR1794" s="18"/>
      <c r="HZS1794" s="18"/>
      <c r="HZT1794" s="18"/>
      <c r="HZU1794" s="18"/>
      <c r="HZV1794" s="18"/>
      <c r="HZW1794" s="18"/>
      <c r="HZX1794" s="18"/>
      <c r="HZY1794" s="18"/>
      <c r="HZZ1794" s="18"/>
      <c r="IAA1794" s="18"/>
      <c r="IAB1794" s="18"/>
      <c r="IAC1794" s="18"/>
      <c r="IAD1794" s="18"/>
      <c r="IAE1794" s="18"/>
      <c r="IAF1794" s="18"/>
      <c r="IAG1794" s="18"/>
      <c r="IAH1794" s="18"/>
      <c r="IAI1794" s="18"/>
      <c r="IAJ1794" s="18"/>
      <c r="IAK1794" s="18"/>
      <c r="IAL1794" s="18"/>
      <c r="IAM1794" s="18"/>
      <c r="IAN1794" s="18"/>
      <c r="IAO1794" s="18"/>
      <c r="IAP1794" s="18"/>
      <c r="IAQ1794" s="18"/>
      <c r="IAR1794" s="18"/>
      <c r="IAS1794" s="18"/>
      <c r="IAT1794" s="18"/>
      <c r="IAU1794" s="18"/>
      <c r="IAV1794" s="18"/>
      <c r="IAW1794" s="18"/>
      <c r="IAX1794" s="18"/>
      <c r="IAY1794" s="18"/>
      <c r="IAZ1794" s="18"/>
      <c r="IBA1794" s="18"/>
      <c r="IBB1794" s="18"/>
      <c r="IBC1794" s="18"/>
      <c r="IBD1794" s="18"/>
      <c r="IBE1794" s="18"/>
      <c r="IBF1794" s="18"/>
      <c r="IBG1794" s="18"/>
      <c r="IBH1794" s="18"/>
      <c r="IBI1794" s="18"/>
      <c r="IBJ1794" s="18"/>
      <c r="IBK1794" s="18"/>
      <c r="IBL1794" s="18"/>
      <c r="IBM1794" s="18"/>
      <c r="IBN1794" s="18"/>
      <c r="IBO1794" s="18"/>
      <c r="IBP1794" s="18"/>
      <c r="IBQ1794" s="18"/>
      <c r="IBR1794" s="18"/>
      <c r="IBS1794" s="18"/>
      <c r="IBT1794" s="18"/>
      <c r="IBU1794" s="18"/>
      <c r="IBV1794" s="18"/>
      <c r="IBW1794" s="18"/>
      <c r="IBX1794" s="18"/>
      <c r="IBY1794" s="18"/>
      <c r="IBZ1794" s="18"/>
      <c r="ICA1794" s="18"/>
      <c r="ICB1794" s="18"/>
      <c r="ICC1794" s="18"/>
      <c r="ICD1794" s="18"/>
      <c r="ICE1794" s="18"/>
      <c r="ICF1794" s="18"/>
      <c r="ICG1794" s="18"/>
      <c r="ICH1794" s="18"/>
      <c r="ICI1794" s="18"/>
      <c r="ICJ1794" s="18"/>
      <c r="ICK1794" s="18"/>
      <c r="ICL1794" s="18"/>
      <c r="ICM1794" s="18"/>
      <c r="ICN1794" s="18"/>
      <c r="ICO1794" s="18"/>
      <c r="ICP1794" s="18"/>
      <c r="ICQ1794" s="18"/>
      <c r="ICR1794" s="18"/>
      <c r="ICS1794" s="18"/>
      <c r="ICT1794" s="18"/>
      <c r="ICU1794" s="18"/>
      <c r="ICV1794" s="18"/>
      <c r="ICW1794" s="18"/>
      <c r="ICX1794" s="18"/>
      <c r="ICY1794" s="18"/>
      <c r="ICZ1794" s="18"/>
      <c r="IDA1794" s="18"/>
      <c r="IDB1794" s="18"/>
      <c r="IDC1794" s="18"/>
      <c r="IDD1794" s="18"/>
      <c r="IDE1794" s="18"/>
      <c r="IDF1794" s="18"/>
      <c r="IDG1794" s="18"/>
      <c r="IDH1794" s="18"/>
      <c r="IDI1794" s="18"/>
      <c r="IDJ1794" s="18"/>
      <c r="IDK1794" s="18"/>
      <c r="IDL1794" s="18"/>
      <c r="IDM1794" s="18"/>
      <c r="IDN1794" s="18"/>
      <c r="IDO1794" s="18"/>
      <c r="IDP1794" s="18"/>
      <c r="IDQ1794" s="18"/>
      <c r="IDR1794" s="18"/>
      <c r="IDS1794" s="18"/>
      <c r="IDT1794" s="18"/>
      <c r="IDU1794" s="18"/>
      <c r="IDV1794" s="18"/>
      <c r="IDW1794" s="18"/>
      <c r="IDX1794" s="18"/>
      <c r="IDY1794" s="18"/>
      <c r="IDZ1794" s="18"/>
      <c r="IEA1794" s="18"/>
      <c r="IEB1794" s="18"/>
      <c r="IEC1794" s="18"/>
      <c r="IED1794" s="18"/>
      <c r="IEE1794" s="18"/>
      <c r="IEF1794" s="18"/>
      <c r="IEG1794" s="18"/>
      <c r="IEH1794" s="18"/>
      <c r="IEI1794" s="18"/>
      <c r="IEJ1794" s="18"/>
      <c r="IEK1794" s="18"/>
      <c r="IEL1794" s="18"/>
      <c r="IEM1794" s="18"/>
      <c r="IEN1794" s="18"/>
      <c r="IEO1794" s="18"/>
      <c r="IEP1794" s="18"/>
      <c r="IEQ1794" s="18"/>
      <c r="IER1794" s="18"/>
      <c r="IES1794" s="18"/>
      <c r="IET1794" s="18"/>
      <c r="IEU1794" s="18"/>
      <c r="IEV1794" s="18"/>
      <c r="IEW1794" s="18"/>
      <c r="IEX1794" s="18"/>
      <c r="IEY1794" s="18"/>
      <c r="IEZ1794" s="18"/>
      <c r="IFA1794" s="18"/>
      <c r="IFB1794" s="18"/>
      <c r="IFC1794" s="18"/>
      <c r="IFD1794" s="18"/>
      <c r="IFE1794" s="18"/>
      <c r="IFF1794" s="18"/>
      <c r="IFG1794" s="18"/>
      <c r="IFH1794" s="18"/>
      <c r="IFI1794" s="18"/>
      <c r="IFJ1794" s="18"/>
      <c r="IFK1794" s="18"/>
      <c r="IFL1794" s="18"/>
      <c r="IFM1794" s="18"/>
      <c r="IFN1794" s="18"/>
      <c r="IFO1794" s="18"/>
      <c r="IFP1794" s="18"/>
      <c r="IFQ1794" s="18"/>
      <c r="IFR1794" s="18"/>
      <c r="IFS1794" s="18"/>
      <c r="IFT1794" s="18"/>
      <c r="IFU1794" s="18"/>
      <c r="IFV1794" s="18"/>
      <c r="IFW1794" s="18"/>
      <c r="IFX1794" s="18"/>
      <c r="IFY1794" s="18"/>
      <c r="IFZ1794" s="18"/>
      <c r="IGA1794" s="18"/>
      <c r="IGB1794" s="18"/>
      <c r="IGC1794" s="18"/>
      <c r="IGD1794" s="18"/>
      <c r="IGE1794" s="18"/>
      <c r="IGF1794" s="18"/>
      <c r="IGG1794" s="18"/>
      <c r="IGH1794" s="18"/>
      <c r="IGI1794" s="18"/>
      <c r="IGJ1794" s="18"/>
      <c r="IGK1794" s="18"/>
      <c r="IGL1794" s="18"/>
      <c r="IGM1794" s="18"/>
      <c r="IGN1794" s="18"/>
      <c r="IGO1794" s="18"/>
      <c r="IGP1794" s="18"/>
      <c r="IGQ1794" s="18"/>
      <c r="IGR1794" s="18"/>
      <c r="IGS1794" s="18"/>
      <c r="IGT1794" s="18"/>
      <c r="IGU1794" s="18"/>
      <c r="IGV1794" s="18"/>
      <c r="IGW1794" s="18"/>
      <c r="IGX1794" s="18"/>
      <c r="IGY1794" s="18"/>
      <c r="IGZ1794" s="18"/>
      <c r="IHA1794" s="18"/>
      <c r="IHB1794" s="18"/>
      <c r="IHC1794" s="18"/>
      <c r="IHD1794" s="18"/>
      <c r="IHE1794" s="18"/>
      <c r="IHF1794" s="18"/>
      <c r="IHG1794" s="18"/>
      <c r="IHH1794" s="18"/>
      <c r="IHI1794" s="18"/>
      <c r="IHJ1794" s="18"/>
      <c r="IHK1794" s="18"/>
      <c r="IHL1794" s="18"/>
      <c r="IHM1794" s="18"/>
      <c r="IHN1794" s="18"/>
      <c r="IHO1794" s="18"/>
      <c r="IHP1794" s="18"/>
      <c r="IHQ1794" s="18"/>
      <c r="IHR1794" s="18"/>
      <c r="IHS1794" s="18"/>
      <c r="IHT1794" s="18"/>
      <c r="IHU1794" s="18"/>
      <c r="IHV1794" s="18"/>
      <c r="IHW1794" s="18"/>
      <c r="IHX1794" s="18"/>
      <c r="IHY1794" s="18"/>
      <c r="IHZ1794" s="18"/>
      <c r="IIA1794" s="18"/>
      <c r="IIB1794" s="18"/>
      <c r="IIC1794" s="18"/>
      <c r="IID1794" s="18"/>
      <c r="IIE1794" s="18"/>
      <c r="IIF1794" s="18"/>
      <c r="IIG1794" s="18"/>
      <c r="IIH1794" s="18"/>
      <c r="III1794" s="18"/>
      <c r="IIJ1794" s="18"/>
      <c r="IIK1794" s="18"/>
      <c r="IIL1794" s="18"/>
      <c r="IIM1794" s="18"/>
      <c r="IIN1794" s="18"/>
      <c r="IIO1794" s="18"/>
      <c r="IIP1794" s="18"/>
      <c r="IIQ1794" s="18"/>
      <c r="IIR1794" s="18"/>
      <c r="IIS1794" s="18"/>
      <c r="IIT1794" s="18"/>
      <c r="IIU1794" s="18"/>
      <c r="IIV1794" s="18"/>
      <c r="IIW1794" s="18"/>
      <c r="IIX1794" s="18"/>
      <c r="IIY1794" s="18"/>
      <c r="IIZ1794" s="18"/>
      <c r="IJA1794" s="18"/>
      <c r="IJB1794" s="18"/>
      <c r="IJC1794" s="18"/>
      <c r="IJD1794" s="18"/>
      <c r="IJE1794" s="18"/>
      <c r="IJF1794" s="18"/>
      <c r="IJG1794" s="18"/>
      <c r="IJH1794" s="18"/>
      <c r="IJI1794" s="18"/>
      <c r="IJJ1794" s="18"/>
      <c r="IJK1794" s="18"/>
      <c r="IJL1794" s="18"/>
      <c r="IJM1794" s="18"/>
      <c r="IJN1794" s="18"/>
      <c r="IJO1794" s="18"/>
      <c r="IJP1794" s="18"/>
      <c r="IJQ1794" s="18"/>
      <c r="IJR1794" s="18"/>
      <c r="IJS1794" s="18"/>
      <c r="IJT1794" s="18"/>
      <c r="IJU1794" s="18"/>
      <c r="IJV1794" s="18"/>
      <c r="IJW1794" s="18"/>
      <c r="IJX1794" s="18"/>
      <c r="IJY1794" s="18"/>
      <c r="IJZ1794" s="18"/>
      <c r="IKA1794" s="18"/>
      <c r="IKB1794" s="18"/>
      <c r="IKC1794" s="18"/>
      <c r="IKD1794" s="18"/>
      <c r="IKE1794" s="18"/>
      <c r="IKF1794" s="18"/>
      <c r="IKG1794" s="18"/>
      <c r="IKH1794" s="18"/>
      <c r="IKI1794" s="18"/>
      <c r="IKJ1794" s="18"/>
      <c r="IKK1794" s="18"/>
      <c r="IKL1794" s="18"/>
      <c r="IKM1794" s="18"/>
      <c r="IKN1794" s="18"/>
      <c r="IKO1794" s="18"/>
      <c r="IKP1794" s="18"/>
      <c r="IKQ1794" s="18"/>
      <c r="IKR1794" s="18"/>
      <c r="IKS1794" s="18"/>
      <c r="IKT1794" s="18"/>
      <c r="IKU1794" s="18"/>
      <c r="IKV1794" s="18"/>
      <c r="IKW1794" s="18"/>
      <c r="IKX1794" s="18"/>
      <c r="IKY1794" s="18"/>
      <c r="IKZ1794" s="18"/>
      <c r="ILA1794" s="18"/>
      <c r="ILB1794" s="18"/>
      <c r="ILC1794" s="18"/>
      <c r="ILD1794" s="18"/>
      <c r="ILE1794" s="18"/>
      <c r="ILF1794" s="18"/>
      <c r="ILG1794" s="18"/>
      <c r="ILH1794" s="18"/>
      <c r="ILI1794" s="18"/>
      <c r="ILJ1794" s="18"/>
      <c r="ILK1794" s="18"/>
      <c r="ILL1794" s="18"/>
      <c r="ILM1794" s="18"/>
      <c r="ILN1794" s="18"/>
      <c r="ILO1794" s="18"/>
      <c r="ILP1794" s="18"/>
      <c r="ILQ1794" s="18"/>
      <c r="ILR1794" s="18"/>
      <c r="ILS1794" s="18"/>
      <c r="ILT1794" s="18"/>
      <c r="ILU1794" s="18"/>
      <c r="ILV1794" s="18"/>
      <c r="ILW1794" s="18"/>
      <c r="ILX1794" s="18"/>
      <c r="ILY1794" s="18"/>
      <c r="ILZ1794" s="18"/>
      <c r="IMA1794" s="18"/>
      <c r="IMB1794" s="18"/>
      <c r="IMC1794" s="18"/>
      <c r="IMD1794" s="18"/>
      <c r="IME1794" s="18"/>
      <c r="IMF1794" s="18"/>
      <c r="IMG1794" s="18"/>
      <c r="IMH1794" s="18"/>
      <c r="IMI1794" s="18"/>
      <c r="IMJ1794" s="18"/>
      <c r="IMK1794" s="18"/>
      <c r="IML1794" s="18"/>
      <c r="IMM1794" s="18"/>
      <c r="IMN1794" s="18"/>
      <c r="IMO1794" s="18"/>
      <c r="IMP1794" s="18"/>
      <c r="IMQ1794" s="18"/>
      <c r="IMR1794" s="18"/>
      <c r="IMS1794" s="18"/>
      <c r="IMT1794" s="18"/>
      <c r="IMU1794" s="18"/>
      <c r="IMV1794" s="18"/>
      <c r="IMW1794" s="18"/>
      <c r="IMX1794" s="18"/>
      <c r="IMY1794" s="18"/>
      <c r="IMZ1794" s="18"/>
      <c r="INA1794" s="18"/>
      <c r="INB1794" s="18"/>
      <c r="INC1794" s="18"/>
      <c r="IND1794" s="18"/>
      <c r="INE1794" s="18"/>
      <c r="INF1794" s="18"/>
      <c r="ING1794" s="18"/>
      <c r="INH1794" s="18"/>
      <c r="INI1794" s="18"/>
      <c r="INJ1794" s="18"/>
      <c r="INK1794" s="18"/>
      <c r="INL1794" s="18"/>
      <c r="INM1794" s="18"/>
      <c r="INN1794" s="18"/>
      <c r="INO1794" s="18"/>
      <c r="INP1794" s="18"/>
      <c r="INQ1794" s="18"/>
      <c r="INR1794" s="18"/>
      <c r="INS1794" s="18"/>
      <c r="INT1794" s="18"/>
      <c r="INU1794" s="18"/>
      <c r="INV1794" s="18"/>
      <c r="INW1794" s="18"/>
      <c r="INX1794" s="18"/>
      <c r="INY1794" s="18"/>
      <c r="INZ1794" s="18"/>
      <c r="IOA1794" s="18"/>
      <c r="IOB1794" s="18"/>
      <c r="IOC1794" s="18"/>
      <c r="IOD1794" s="18"/>
      <c r="IOE1794" s="18"/>
      <c r="IOF1794" s="18"/>
      <c r="IOG1794" s="18"/>
      <c r="IOH1794" s="18"/>
      <c r="IOI1794" s="18"/>
      <c r="IOJ1794" s="18"/>
      <c r="IOK1794" s="18"/>
      <c r="IOL1794" s="18"/>
      <c r="IOM1794" s="18"/>
      <c r="ION1794" s="18"/>
      <c r="IOO1794" s="18"/>
      <c r="IOP1794" s="18"/>
      <c r="IOQ1794" s="18"/>
      <c r="IOR1794" s="18"/>
      <c r="IOS1794" s="18"/>
      <c r="IOT1794" s="18"/>
      <c r="IOU1794" s="18"/>
      <c r="IOV1794" s="18"/>
      <c r="IOW1794" s="18"/>
      <c r="IOX1794" s="18"/>
      <c r="IOY1794" s="18"/>
      <c r="IOZ1794" s="18"/>
      <c r="IPA1794" s="18"/>
      <c r="IPB1794" s="18"/>
      <c r="IPC1794" s="18"/>
      <c r="IPD1794" s="18"/>
      <c r="IPE1794" s="18"/>
      <c r="IPF1794" s="18"/>
      <c r="IPG1794" s="18"/>
      <c r="IPH1794" s="18"/>
      <c r="IPI1794" s="18"/>
      <c r="IPJ1794" s="18"/>
      <c r="IPK1794" s="18"/>
      <c r="IPL1794" s="18"/>
      <c r="IPM1794" s="18"/>
      <c r="IPN1794" s="18"/>
      <c r="IPO1794" s="18"/>
      <c r="IPP1794" s="18"/>
      <c r="IPQ1794" s="18"/>
      <c r="IPR1794" s="18"/>
      <c r="IPS1794" s="18"/>
      <c r="IPT1794" s="18"/>
      <c r="IPU1794" s="18"/>
      <c r="IPV1794" s="18"/>
      <c r="IPW1794" s="18"/>
      <c r="IPX1794" s="18"/>
      <c r="IPY1794" s="18"/>
      <c r="IPZ1794" s="18"/>
      <c r="IQA1794" s="18"/>
      <c r="IQB1794" s="18"/>
      <c r="IQC1794" s="18"/>
      <c r="IQD1794" s="18"/>
      <c r="IQE1794" s="18"/>
      <c r="IQF1794" s="18"/>
      <c r="IQG1794" s="18"/>
      <c r="IQH1794" s="18"/>
      <c r="IQI1794" s="18"/>
      <c r="IQJ1794" s="18"/>
      <c r="IQK1794" s="18"/>
      <c r="IQL1794" s="18"/>
      <c r="IQM1794" s="18"/>
      <c r="IQN1794" s="18"/>
      <c r="IQO1794" s="18"/>
      <c r="IQP1794" s="18"/>
      <c r="IQQ1794" s="18"/>
      <c r="IQR1794" s="18"/>
      <c r="IQS1794" s="18"/>
      <c r="IQT1794" s="18"/>
      <c r="IQU1794" s="18"/>
      <c r="IQV1794" s="18"/>
      <c r="IQW1794" s="18"/>
      <c r="IQX1794" s="18"/>
      <c r="IQY1794" s="18"/>
      <c r="IQZ1794" s="18"/>
      <c r="IRA1794" s="18"/>
      <c r="IRB1794" s="18"/>
      <c r="IRC1794" s="18"/>
      <c r="IRD1794" s="18"/>
      <c r="IRE1794" s="18"/>
      <c r="IRF1794" s="18"/>
      <c r="IRG1794" s="18"/>
      <c r="IRH1794" s="18"/>
      <c r="IRI1794" s="18"/>
      <c r="IRJ1794" s="18"/>
      <c r="IRK1794" s="18"/>
      <c r="IRL1794" s="18"/>
      <c r="IRM1794" s="18"/>
      <c r="IRN1794" s="18"/>
      <c r="IRO1794" s="18"/>
      <c r="IRP1794" s="18"/>
      <c r="IRQ1794" s="18"/>
      <c r="IRR1794" s="18"/>
      <c r="IRS1794" s="18"/>
      <c r="IRT1794" s="18"/>
      <c r="IRU1794" s="18"/>
      <c r="IRV1794" s="18"/>
      <c r="IRW1794" s="18"/>
      <c r="IRX1794" s="18"/>
      <c r="IRY1794" s="18"/>
      <c r="IRZ1794" s="18"/>
      <c r="ISA1794" s="18"/>
      <c r="ISB1794" s="18"/>
      <c r="ISC1794" s="18"/>
      <c r="ISD1794" s="18"/>
      <c r="ISE1794" s="18"/>
      <c r="ISF1794" s="18"/>
      <c r="ISG1794" s="18"/>
      <c r="ISH1794" s="18"/>
      <c r="ISI1794" s="18"/>
      <c r="ISJ1794" s="18"/>
      <c r="ISK1794" s="18"/>
      <c r="ISL1794" s="18"/>
      <c r="ISM1794" s="18"/>
      <c r="ISN1794" s="18"/>
      <c r="ISO1794" s="18"/>
      <c r="ISP1794" s="18"/>
      <c r="ISQ1794" s="18"/>
      <c r="ISR1794" s="18"/>
      <c r="ISS1794" s="18"/>
      <c r="IST1794" s="18"/>
      <c r="ISU1794" s="18"/>
      <c r="ISV1794" s="18"/>
      <c r="ISW1794" s="18"/>
      <c r="ISX1794" s="18"/>
      <c r="ISY1794" s="18"/>
      <c r="ISZ1794" s="18"/>
      <c r="ITA1794" s="18"/>
      <c r="ITB1794" s="18"/>
      <c r="ITC1794" s="18"/>
      <c r="ITD1794" s="18"/>
      <c r="ITE1794" s="18"/>
      <c r="ITF1794" s="18"/>
      <c r="ITG1794" s="18"/>
      <c r="ITH1794" s="18"/>
      <c r="ITI1794" s="18"/>
      <c r="ITJ1794" s="18"/>
      <c r="ITK1794" s="18"/>
      <c r="ITL1794" s="18"/>
      <c r="ITM1794" s="18"/>
      <c r="ITN1794" s="18"/>
      <c r="ITO1794" s="18"/>
      <c r="ITP1794" s="18"/>
      <c r="ITQ1794" s="18"/>
      <c r="ITR1794" s="18"/>
      <c r="ITS1794" s="18"/>
      <c r="ITT1794" s="18"/>
      <c r="ITU1794" s="18"/>
      <c r="ITV1794" s="18"/>
      <c r="ITW1794" s="18"/>
      <c r="ITX1794" s="18"/>
      <c r="ITY1794" s="18"/>
      <c r="ITZ1794" s="18"/>
      <c r="IUA1794" s="18"/>
      <c r="IUB1794" s="18"/>
      <c r="IUC1794" s="18"/>
      <c r="IUD1794" s="18"/>
      <c r="IUE1794" s="18"/>
      <c r="IUF1794" s="18"/>
      <c r="IUG1794" s="18"/>
      <c r="IUH1794" s="18"/>
      <c r="IUI1794" s="18"/>
      <c r="IUJ1794" s="18"/>
      <c r="IUK1794" s="18"/>
      <c r="IUL1794" s="18"/>
      <c r="IUM1794" s="18"/>
      <c r="IUN1794" s="18"/>
      <c r="IUO1794" s="18"/>
      <c r="IUP1794" s="18"/>
      <c r="IUQ1794" s="18"/>
      <c r="IUR1794" s="18"/>
      <c r="IUS1794" s="18"/>
      <c r="IUT1794" s="18"/>
      <c r="IUU1794" s="18"/>
      <c r="IUV1794" s="18"/>
      <c r="IUW1794" s="18"/>
      <c r="IUX1794" s="18"/>
      <c r="IUY1794" s="18"/>
      <c r="IUZ1794" s="18"/>
      <c r="IVA1794" s="18"/>
      <c r="IVB1794" s="18"/>
      <c r="IVC1794" s="18"/>
      <c r="IVD1794" s="18"/>
      <c r="IVE1794" s="18"/>
      <c r="IVF1794" s="18"/>
      <c r="IVG1794" s="18"/>
      <c r="IVH1794" s="18"/>
      <c r="IVI1794" s="18"/>
      <c r="IVJ1794" s="18"/>
      <c r="IVK1794" s="18"/>
      <c r="IVL1794" s="18"/>
      <c r="IVM1794" s="18"/>
      <c r="IVN1794" s="18"/>
      <c r="IVO1794" s="18"/>
      <c r="IVP1794" s="18"/>
      <c r="IVQ1794" s="18"/>
      <c r="IVR1794" s="18"/>
      <c r="IVS1794" s="18"/>
      <c r="IVT1794" s="18"/>
      <c r="IVU1794" s="18"/>
      <c r="IVV1794" s="18"/>
      <c r="IVW1794" s="18"/>
      <c r="IVX1794" s="18"/>
      <c r="IVY1794" s="18"/>
      <c r="IVZ1794" s="18"/>
      <c r="IWA1794" s="18"/>
      <c r="IWB1794" s="18"/>
      <c r="IWC1794" s="18"/>
      <c r="IWD1794" s="18"/>
      <c r="IWE1794" s="18"/>
      <c r="IWF1794" s="18"/>
      <c r="IWG1794" s="18"/>
      <c r="IWH1794" s="18"/>
      <c r="IWI1794" s="18"/>
      <c r="IWJ1794" s="18"/>
      <c r="IWK1794" s="18"/>
      <c r="IWL1794" s="18"/>
      <c r="IWM1794" s="18"/>
      <c r="IWN1794" s="18"/>
      <c r="IWO1794" s="18"/>
      <c r="IWP1794" s="18"/>
      <c r="IWQ1794" s="18"/>
      <c r="IWR1794" s="18"/>
      <c r="IWS1794" s="18"/>
      <c r="IWT1794" s="18"/>
      <c r="IWU1794" s="18"/>
      <c r="IWV1794" s="18"/>
      <c r="IWW1794" s="18"/>
      <c r="IWX1794" s="18"/>
      <c r="IWY1794" s="18"/>
      <c r="IWZ1794" s="18"/>
      <c r="IXA1794" s="18"/>
      <c r="IXB1794" s="18"/>
      <c r="IXC1794" s="18"/>
      <c r="IXD1794" s="18"/>
      <c r="IXE1794" s="18"/>
      <c r="IXF1794" s="18"/>
      <c r="IXG1794" s="18"/>
      <c r="IXH1794" s="18"/>
      <c r="IXI1794" s="18"/>
      <c r="IXJ1794" s="18"/>
      <c r="IXK1794" s="18"/>
      <c r="IXL1794" s="18"/>
      <c r="IXM1794" s="18"/>
      <c r="IXN1794" s="18"/>
      <c r="IXO1794" s="18"/>
      <c r="IXP1794" s="18"/>
      <c r="IXQ1794" s="18"/>
      <c r="IXR1794" s="18"/>
      <c r="IXS1794" s="18"/>
      <c r="IXT1794" s="18"/>
      <c r="IXU1794" s="18"/>
      <c r="IXV1794" s="18"/>
      <c r="IXW1794" s="18"/>
      <c r="IXX1794" s="18"/>
      <c r="IXY1794" s="18"/>
      <c r="IXZ1794" s="18"/>
      <c r="IYA1794" s="18"/>
      <c r="IYB1794" s="18"/>
      <c r="IYC1794" s="18"/>
      <c r="IYD1794" s="18"/>
      <c r="IYE1794" s="18"/>
      <c r="IYF1794" s="18"/>
      <c r="IYG1794" s="18"/>
      <c r="IYH1794" s="18"/>
      <c r="IYI1794" s="18"/>
      <c r="IYJ1794" s="18"/>
      <c r="IYK1794" s="18"/>
      <c r="IYL1794" s="18"/>
      <c r="IYM1794" s="18"/>
      <c r="IYN1794" s="18"/>
      <c r="IYO1794" s="18"/>
      <c r="IYP1794" s="18"/>
      <c r="IYQ1794" s="18"/>
      <c r="IYR1794" s="18"/>
      <c r="IYS1794" s="18"/>
      <c r="IYT1794" s="18"/>
      <c r="IYU1794" s="18"/>
      <c r="IYV1794" s="18"/>
      <c r="IYW1794" s="18"/>
      <c r="IYX1794" s="18"/>
      <c r="IYY1794" s="18"/>
      <c r="IYZ1794" s="18"/>
      <c r="IZA1794" s="18"/>
      <c r="IZB1794" s="18"/>
      <c r="IZC1794" s="18"/>
      <c r="IZD1794" s="18"/>
      <c r="IZE1794" s="18"/>
      <c r="IZF1794" s="18"/>
      <c r="IZG1794" s="18"/>
      <c r="IZH1794" s="18"/>
      <c r="IZI1794" s="18"/>
      <c r="IZJ1794" s="18"/>
      <c r="IZK1794" s="18"/>
      <c r="IZL1794" s="18"/>
      <c r="IZM1794" s="18"/>
      <c r="IZN1794" s="18"/>
      <c r="IZO1794" s="18"/>
      <c r="IZP1794" s="18"/>
      <c r="IZQ1794" s="18"/>
      <c r="IZR1794" s="18"/>
      <c r="IZS1794" s="18"/>
      <c r="IZT1794" s="18"/>
      <c r="IZU1794" s="18"/>
      <c r="IZV1794" s="18"/>
      <c r="IZW1794" s="18"/>
      <c r="IZX1794" s="18"/>
      <c r="IZY1794" s="18"/>
      <c r="IZZ1794" s="18"/>
      <c r="JAA1794" s="18"/>
      <c r="JAB1794" s="18"/>
      <c r="JAC1794" s="18"/>
      <c r="JAD1794" s="18"/>
      <c r="JAE1794" s="18"/>
      <c r="JAF1794" s="18"/>
      <c r="JAG1794" s="18"/>
      <c r="JAH1794" s="18"/>
      <c r="JAI1794" s="18"/>
      <c r="JAJ1794" s="18"/>
      <c r="JAK1794" s="18"/>
      <c r="JAL1794" s="18"/>
      <c r="JAM1794" s="18"/>
      <c r="JAN1794" s="18"/>
      <c r="JAO1794" s="18"/>
      <c r="JAP1794" s="18"/>
      <c r="JAQ1794" s="18"/>
      <c r="JAR1794" s="18"/>
      <c r="JAS1794" s="18"/>
      <c r="JAT1794" s="18"/>
      <c r="JAU1794" s="18"/>
      <c r="JAV1794" s="18"/>
      <c r="JAW1794" s="18"/>
      <c r="JAX1794" s="18"/>
      <c r="JAY1794" s="18"/>
      <c r="JAZ1794" s="18"/>
      <c r="JBA1794" s="18"/>
      <c r="JBB1794" s="18"/>
      <c r="JBC1794" s="18"/>
      <c r="JBD1794" s="18"/>
      <c r="JBE1794" s="18"/>
      <c r="JBF1794" s="18"/>
      <c r="JBG1794" s="18"/>
      <c r="JBH1794" s="18"/>
      <c r="JBI1794" s="18"/>
      <c r="JBJ1794" s="18"/>
      <c r="JBK1794" s="18"/>
      <c r="JBL1794" s="18"/>
      <c r="JBM1794" s="18"/>
      <c r="JBN1794" s="18"/>
      <c r="JBO1794" s="18"/>
      <c r="JBP1794" s="18"/>
      <c r="JBQ1794" s="18"/>
      <c r="JBR1794" s="18"/>
      <c r="JBS1794" s="18"/>
      <c r="JBT1794" s="18"/>
      <c r="JBU1794" s="18"/>
      <c r="JBV1794" s="18"/>
      <c r="JBW1794" s="18"/>
      <c r="JBX1794" s="18"/>
      <c r="JBY1794" s="18"/>
      <c r="JBZ1794" s="18"/>
      <c r="JCA1794" s="18"/>
      <c r="JCB1794" s="18"/>
      <c r="JCC1794" s="18"/>
      <c r="JCD1794" s="18"/>
      <c r="JCE1794" s="18"/>
      <c r="JCF1794" s="18"/>
      <c r="JCG1794" s="18"/>
      <c r="JCH1794" s="18"/>
      <c r="JCI1794" s="18"/>
      <c r="JCJ1794" s="18"/>
      <c r="JCK1794" s="18"/>
      <c r="JCL1794" s="18"/>
      <c r="JCM1794" s="18"/>
      <c r="JCN1794" s="18"/>
      <c r="JCO1794" s="18"/>
      <c r="JCP1794" s="18"/>
      <c r="JCQ1794" s="18"/>
      <c r="JCR1794" s="18"/>
      <c r="JCS1794" s="18"/>
      <c r="JCT1794" s="18"/>
      <c r="JCU1794" s="18"/>
      <c r="JCV1794" s="18"/>
      <c r="JCW1794" s="18"/>
      <c r="JCX1794" s="18"/>
      <c r="JCY1794" s="18"/>
      <c r="JCZ1794" s="18"/>
      <c r="JDA1794" s="18"/>
      <c r="JDB1794" s="18"/>
      <c r="JDC1794" s="18"/>
      <c r="JDD1794" s="18"/>
      <c r="JDE1794" s="18"/>
      <c r="JDF1794" s="18"/>
      <c r="JDG1794" s="18"/>
      <c r="JDH1794" s="18"/>
      <c r="JDI1794" s="18"/>
      <c r="JDJ1794" s="18"/>
      <c r="JDK1794" s="18"/>
      <c r="JDL1794" s="18"/>
      <c r="JDM1794" s="18"/>
      <c r="JDN1794" s="18"/>
      <c r="JDO1794" s="18"/>
      <c r="JDP1794" s="18"/>
      <c r="JDQ1794" s="18"/>
      <c r="JDR1794" s="18"/>
      <c r="JDS1794" s="18"/>
      <c r="JDT1794" s="18"/>
      <c r="JDU1794" s="18"/>
      <c r="JDV1794" s="18"/>
      <c r="JDW1794" s="18"/>
      <c r="JDX1794" s="18"/>
      <c r="JDY1794" s="18"/>
      <c r="JDZ1794" s="18"/>
      <c r="JEA1794" s="18"/>
      <c r="JEB1794" s="18"/>
      <c r="JEC1794" s="18"/>
      <c r="JED1794" s="18"/>
      <c r="JEE1794" s="18"/>
      <c r="JEF1794" s="18"/>
      <c r="JEG1794" s="18"/>
      <c r="JEH1794" s="18"/>
      <c r="JEI1794" s="18"/>
      <c r="JEJ1794" s="18"/>
      <c r="JEK1794" s="18"/>
      <c r="JEL1794" s="18"/>
      <c r="JEM1794" s="18"/>
      <c r="JEN1794" s="18"/>
      <c r="JEO1794" s="18"/>
      <c r="JEP1794" s="18"/>
      <c r="JEQ1794" s="18"/>
      <c r="JER1794" s="18"/>
      <c r="JES1794" s="18"/>
      <c r="JET1794" s="18"/>
      <c r="JEU1794" s="18"/>
      <c r="JEV1794" s="18"/>
      <c r="JEW1794" s="18"/>
      <c r="JEX1794" s="18"/>
      <c r="JEY1794" s="18"/>
      <c r="JEZ1794" s="18"/>
      <c r="JFA1794" s="18"/>
      <c r="JFB1794" s="18"/>
      <c r="JFC1794" s="18"/>
      <c r="JFD1794" s="18"/>
      <c r="JFE1794" s="18"/>
      <c r="JFF1794" s="18"/>
      <c r="JFG1794" s="18"/>
      <c r="JFH1794" s="18"/>
      <c r="JFI1794" s="18"/>
      <c r="JFJ1794" s="18"/>
      <c r="JFK1794" s="18"/>
      <c r="JFL1794" s="18"/>
      <c r="JFM1794" s="18"/>
      <c r="JFN1794" s="18"/>
      <c r="JFO1794" s="18"/>
      <c r="JFP1794" s="18"/>
      <c r="JFQ1794" s="18"/>
      <c r="JFR1794" s="18"/>
      <c r="JFS1794" s="18"/>
      <c r="JFT1794" s="18"/>
      <c r="JFU1794" s="18"/>
      <c r="JFV1794" s="18"/>
      <c r="JFW1794" s="18"/>
      <c r="JFX1794" s="18"/>
      <c r="JFY1794" s="18"/>
      <c r="JFZ1794" s="18"/>
      <c r="JGA1794" s="18"/>
      <c r="JGB1794" s="18"/>
      <c r="JGC1794" s="18"/>
      <c r="JGD1794" s="18"/>
      <c r="JGE1794" s="18"/>
      <c r="JGF1794" s="18"/>
      <c r="JGG1794" s="18"/>
      <c r="JGH1794" s="18"/>
      <c r="JGI1794" s="18"/>
      <c r="JGJ1794" s="18"/>
      <c r="JGK1794" s="18"/>
      <c r="JGL1794" s="18"/>
      <c r="JGM1794" s="18"/>
      <c r="JGN1794" s="18"/>
      <c r="JGO1794" s="18"/>
      <c r="JGP1794" s="18"/>
      <c r="JGQ1794" s="18"/>
      <c r="JGR1794" s="18"/>
      <c r="JGS1794" s="18"/>
      <c r="JGT1794" s="18"/>
      <c r="JGU1794" s="18"/>
      <c r="JGV1794" s="18"/>
      <c r="JGW1794" s="18"/>
      <c r="JGX1794" s="18"/>
      <c r="JGY1794" s="18"/>
      <c r="JGZ1794" s="18"/>
      <c r="JHA1794" s="18"/>
      <c r="JHB1794" s="18"/>
      <c r="JHC1794" s="18"/>
      <c r="JHD1794" s="18"/>
      <c r="JHE1794" s="18"/>
      <c r="JHF1794" s="18"/>
      <c r="JHG1794" s="18"/>
      <c r="JHH1794" s="18"/>
      <c r="JHI1794" s="18"/>
      <c r="JHJ1794" s="18"/>
      <c r="JHK1794" s="18"/>
      <c r="JHL1794" s="18"/>
      <c r="JHM1794" s="18"/>
      <c r="JHN1794" s="18"/>
      <c r="JHO1794" s="18"/>
      <c r="JHP1794" s="18"/>
      <c r="JHQ1794" s="18"/>
      <c r="JHR1794" s="18"/>
      <c r="JHS1794" s="18"/>
      <c r="JHT1794" s="18"/>
      <c r="JHU1794" s="18"/>
      <c r="JHV1794" s="18"/>
      <c r="JHW1794" s="18"/>
      <c r="JHX1794" s="18"/>
      <c r="JHY1794" s="18"/>
      <c r="JHZ1794" s="18"/>
      <c r="JIA1794" s="18"/>
      <c r="JIB1794" s="18"/>
      <c r="JIC1794" s="18"/>
      <c r="JID1794" s="18"/>
      <c r="JIE1794" s="18"/>
      <c r="JIF1794" s="18"/>
      <c r="JIG1794" s="18"/>
      <c r="JIH1794" s="18"/>
      <c r="JII1794" s="18"/>
      <c r="JIJ1794" s="18"/>
      <c r="JIK1794" s="18"/>
      <c r="JIL1794" s="18"/>
      <c r="JIM1794" s="18"/>
      <c r="JIN1794" s="18"/>
      <c r="JIO1794" s="18"/>
      <c r="JIP1794" s="18"/>
      <c r="JIQ1794" s="18"/>
      <c r="JIR1794" s="18"/>
      <c r="JIS1794" s="18"/>
      <c r="JIT1794" s="18"/>
      <c r="JIU1794" s="18"/>
      <c r="JIV1794" s="18"/>
      <c r="JIW1794" s="18"/>
      <c r="JIX1794" s="18"/>
      <c r="JIY1794" s="18"/>
      <c r="JIZ1794" s="18"/>
      <c r="JJA1794" s="18"/>
      <c r="JJB1794" s="18"/>
      <c r="JJC1794" s="18"/>
      <c r="JJD1794" s="18"/>
      <c r="JJE1794" s="18"/>
      <c r="JJF1794" s="18"/>
      <c r="JJG1794" s="18"/>
      <c r="JJH1794" s="18"/>
      <c r="JJI1794" s="18"/>
      <c r="JJJ1794" s="18"/>
      <c r="JJK1794" s="18"/>
      <c r="JJL1794" s="18"/>
      <c r="JJM1794" s="18"/>
      <c r="JJN1794" s="18"/>
      <c r="JJO1794" s="18"/>
      <c r="JJP1794" s="18"/>
      <c r="JJQ1794" s="18"/>
      <c r="JJR1794" s="18"/>
      <c r="JJS1794" s="18"/>
      <c r="JJT1794" s="18"/>
      <c r="JJU1794" s="18"/>
      <c r="JJV1794" s="18"/>
      <c r="JJW1794" s="18"/>
      <c r="JJX1794" s="18"/>
      <c r="JJY1794" s="18"/>
      <c r="JJZ1794" s="18"/>
      <c r="JKA1794" s="18"/>
      <c r="JKB1794" s="18"/>
      <c r="JKC1794" s="18"/>
      <c r="JKD1794" s="18"/>
      <c r="JKE1794" s="18"/>
      <c r="JKF1794" s="18"/>
      <c r="JKG1794" s="18"/>
      <c r="JKH1794" s="18"/>
      <c r="JKI1794" s="18"/>
      <c r="JKJ1794" s="18"/>
      <c r="JKK1794" s="18"/>
      <c r="JKL1794" s="18"/>
      <c r="JKM1794" s="18"/>
      <c r="JKN1794" s="18"/>
      <c r="JKO1794" s="18"/>
      <c r="JKP1794" s="18"/>
      <c r="JKQ1794" s="18"/>
      <c r="JKR1794" s="18"/>
      <c r="JKS1794" s="18"/>
      <c r="JKT1794" s="18"/>
      <c r="JKU1794" s="18"/>
      <c r="JKV1794" s="18"/>
      <c r="JKW1794" s="18"/>
      <c r="JKX1794" s="18"/>
      <c r="JKY1794" s="18"/>
      <c r="JKZ1794" s="18"/>
      <c r="JLA1794" s="18"/>
      <c r="JLB1794" s="18"/>
      <c r="JLC1794" s="18"/>
      <c r="JLD1794" s="18"/>
      <c r="JLE1794" s="18"/>
      <c r="JLF1794" s="18"/>
      <c r="JLG1794" s="18"/>
      <c r="JLH1794" s="18"/>
      <c r="JLI1794" s="18"/>
      <c r="JLJ1794" s="18"/>
      <c r="JLK1794" s="18"/>
      <c r="JLL1794" s="18"/>
      <c r="JLM1794" s="18"/>
      <c r="JLN1794" s="18"/>
      <c r="JLO1794" s="18"/>
      <c r="JLP1794" s="18"/>
      <c r="JLQ1794" s="18"/>
      <c r="JLR1794" s="18"/>
      <c r="JLS1794" s="18"/>
      <c r="JLT1794" s="18"/>
      <c r="JLU1794" s="18"/>
      <c r="JLV1794" s="18"/>
      <c r="JLW1794" s="18"/>
      <c r="JLX1794" s="18"/>
      <c r="JLY1794" s="18"/>
      <c r="JLZ1794" s="18"/>
      <c r="JMA1794" s="18"/>
      <c r="JMB1794" s="18"/>
      <c r="JMC1794" s="18"/>
      <c r="JMD1794" s="18"/>
      <c r="JME1794" s="18"/>
      <c r="JMF1794" s="18"/>
      <c r="JMG1794" s="18"/>
      <c r="JMH1794" s="18"/>
      <c r="JMI1794" s="18"/>
      <c r="JMJ1794" s="18"/>
      <c r="JMK1794" s="18"/>
      <c r="JML1794" s="18"/>
      <c r="JMM1794" s="18"/>
      <c r="JMN1794" s="18"/>
      <c r="JMO1794" s="18"/>
      <c r="JMP1794" s="18"/>
      <c r="JMQ1794" s="18"/>
      <c r="JMR1794" s="18"/>
      <c r="JMS1794" s="18"/>
      <c r="JMT1794" s="18"/>
      <c r="JMU1794" s="18"/>
      <c r="JMV1794" s="18"/>
      <c r="JMW1794" s="18"/>
      <c r="JMX1794" s="18"/>
      <c r="JMY1794" s="18"/>
      <c r="JMZ1794" s="18"/>
      <c r="JNA1794" s="18"/>
      <c r="JNB1794" s="18"/>
      <c r="JNC1794" s="18"/>
      <c r="JND1794" s="18"/>
      <c r="JNE1794" s="18"/>
      <c r="JNF1794" s="18"/>
      <c r="JNG1794" s="18"/>
      <c r="JNH1794" s="18"/>
      <c r="JNI1794" s="18"/>
      <c r="JNJ1794" s="18"/>
      <c r="JNK1794" s="18"/>
      <c r="JNL1794" s="18"/>
      <c r="JNM1794" s="18"/>
      <c r="JNN1794" s="18"/>
      <c r="JNO1794" s="18"/>
      <c r="JNP1794" s="18"/>
      <c r="JNQ1794" s="18"/>
      <c r="JNR1794" s="18"/>
      <c r="JNS1794" s="18"/>
      <c r="JNT1794" s="18"/>
      <c r="JNU1794" s="18"/>
      <c r="JNV1794" s="18"/>
      <c r="JNW1794" s="18"/>
      <c r="JNX1794" s="18"/>
      <c r="JNY1794" s="18"/>
      <c r="JNZ1794" s="18"/>
      <c r="JOA1794" s="18"/>
      <c r="JOB1794" s="18"/>
      <c r="JOC1794" s="18"/>
      <c r="JOD1794" s="18"/>
      <c r="JOE1794" s="18"/>
      <c r="JOF1794" s="18"/>
      <c r="JOG1794" s="18"/>
      <c r="JOH1794" s="18"/>
      <c r="JOI1794" s="18"/>
      <c r="JOJ1794" s="18"/>
      <c r="JOK1794" s="18"/>
      <c r="JOL1794" s="18"/>
      <c r="JOM1794" s="18"/>
      <c r="JON1794" s="18"/>
      <c r="JOO1794" s="18"/>
      <c r="JOP1794" s="18"/>
      <c r="JOQ1794" s="18"/>
      <c r="JOR1794" s="18"/>
      <c r="JOS1794" s="18"/>
      <c r="JOT1794" s="18"/>
      <c r="JOU1794" s="18"/>
      <c r="JOV1794" s="18"/>
      <c r="JOW1794" s="18"/>
      <c r="JOX1794" s="18"/>
      <c r="JOY1794" s="18"/>
      <c r="JOZ1794" s="18"/>
      <c r="JPA1794" s="18"/>
      <c r="JPB1794" s="18"/>
      <c r="JPC1794" s="18"/>
      <c r="JPD1794" s="18"/>
      <c r="JPE1794" s="18"/>
      <c r="JPF1794" s="18"/>
      <c r="JPG1794" s="18"/>
      <c r="JPH1794" s="18"/>
      <c r="JPI1794" s="18"/>
      <c r="JPJ1794" s="18"/>
      <c r="JPK1794" s="18"/>
      <c r="JPL1794" s="18"/>
      <c r="JPM1794" s="18"/>
      <c r="JPN1794" s="18"/>
      <c r="JPO1794" s="18"/>
      <c r="JPP1794" s="18"/>
      <c r="JPQ1794" s="18"/>
      <c r="JPR1794" s="18"/>
      <c r="JPS1794" s="18"/>
      <c r="JPT1794" s="18"/>
      <c r="JPU1794" s="18"/>
      <c r="JPV1794" s="18"/>
      <c r="JPW1794" s="18"/>
      <c r="JPX1794" s="18"/>
      <c r="JPY1794" s="18"/>
      <c r="JPZ1794" s="18"/>
      <c r="JQA1794" s="18"/>
      <c r="JQB1794" s="18"/>
      <c r="JQC1794" s="18"/>
      <c r="JQD1794" s="18"/>
      <c r="JQE1794" s="18"/>
      <c r="JQF1794" s="18"/>
      <c r="JQG1794" s="18"/>
      <c r="JQH1794" s="18"/>
      <c r="JQI1794" s="18"/>
      <c r="JQJ1794" s="18"/>
      <c r="JQK1794" s="18"/>
      <c r="JQL1794" s="18"/>
      <c r="JQM1794" s="18"/>
      <c r="JQN1794" s="18"/>
      <c r="JQO1794" s="18"/>
      <c r="JQP1794" s="18"/>
      <c r="JQQ1794" s="18"/>
      <c r="JQR1794" s="18"/>
      <c r="JQS1794" s="18"/>
      <c r="JQT1794" s="18"/>
      <c r="JQU1794" s="18"/>
      <c r="JQV1794" s="18"/>
      <c r="JQW1794" s="18"/>
      <c r="JQX1794" s="18"/>
      <c r="JQY1794" s="18"/>
      <c r="JQZ1794" s="18"/>
      <c r="JRA1794" s="18"/>
      <c r="JRB1794" s="18"/>
      <c r="JRC1794" s="18"/>
      <c r="JRD1794" s="18"/>
      <c r="JRE1794" s="18"/>
      <c r="JRF1794" s="18"/>
      <c r="JRG1794" s="18"/>
      <c r="JRH1794" s="18"/>
      <c r="JRI1794" s="18"/>
      <c r="JRJ1794" s="18"/>
      <c r="JRK1794" s="18"/>
      <c r="JRL1794" s="18"/>
      <c r="JRM1794" s="18"/>
      <c r="JRN1794" s="18"/>
      <c r="JRO1794" s="18"/>
      <c r="JRP1794" s="18"/>
      <c r="JRQ1794" s="18"/>
      <c r="JRR1794" s="18"/>
      <c r="JRS1794" s="18"/>
      <c r="JRT1794" s="18"/>
      <c r="JRU1794" s="18"/>
      <c r="JRV1794" s="18"/>
      <c r="JRW1794" s="18"/>
      <c r="JRX1794" s="18"/>
      <c r="JRY1794" s="18"/>
      <c r="JRZ1794" s="18"/>
      <c r="JSA1794" s="18"/>
      <c r="JSB1794" s="18"/>
      <c r="JSC1794" s="18"/>
      <c r="JSD1794" s="18"/>
      <c r="JSE1794" s="18"/>
      <c r="JSF1794" s="18"/>
      <c r="JSG1794" s="18"/>
      <c r="JSH1794" s="18"/>
      <c r="JSI1794" s="18"/>
      <c r="JSJ1794" s="18"/>
      <c r="JSK1794" s="18"/>
      <c r="JSL1794" s="18"/>
      <c r="JSM1794" s="18"/>
      <c r="JSN1794" s="18"/>
      <c r="JSO1794" s="18"/>
      <c r="JSP1794" s="18"/>
      <c r="JSQ1794" s="18"/>
      <c r="JSR1794" s="18"/>
      <c r="JSS1794" s="18"/>
      <c r="JST1794" s="18"/>
      <c r="JSU1794" s="18"/>
      <c r="JSV1794" s="18"/>
      <c r="JSW1794" s="18"/>
      <c r="JSX1794" s="18"/>
      <c r="JSY1794" s="18"/>
      <c r="JSZ1794" s="18"/>
      <c r="JTA1794" s="18"/>
      <c r="JTB1794" s="18"/>
      <c r="JTC1794" s="18"/>
      <c r="JTD1794" s="18"/>
      <c r="JTE1794" s="18"/>
      <c r="JTF1794" s="18"/>
      <c r="JTG1794" s="18"/>
      <c r="JTH1794" s="18"/>
      <c r="JTI1794" s="18"/>
      <c r="JTJ1794" s="18"/>
      <c r="JTK1794" s="18"/>
      <c r="JTL1794" s="18"/>
      <c r="JTM1794" s="18"/>
      <c r="JTN1794" s="18"/>
      <c r="JTO1794" s="18"/>
      <c r="JTP1794" s="18"/>
      <c r="JTQ1794" s="18"/>
      <c r="JTR1794" s="18"/>
      <c r="JTS1794" s="18"/>
      <c r="JTT1794" s="18"/>
      <c r="JTU1794" s="18"/>
      <c r="JTV1794" s="18"/>
      <c r="JTW1794" s="18"/>
      <c r="JTX1794" s="18"/>
      <c r="JTY1794" s="18"/>
      <c r="JTZ1794" s="18"/>
      <c r="JUA1794" s="18"/>
      <c r="JUB1794" s="18"/>
      <c r="JUC1794" s="18"/>
      <c r="JUD1794" s="18"/>
      <c r="JUE1794" s="18"/>
      <c r="JUF1794" s="18"/>
      <c r="JUG1794" s="18"/>
      <c r="JUH1794" s="18"/>
      <c r="JUI1794" s="18"/>
      <c r="JUJ1794" s="18"/>
      <c r="JUK1794" s="18"/>
      <c r="JUL1794" s="18"/>
      <c r="JUM1794" s="18"/>
      <c r="JUN1794" s="18"/>
      <c r="JUO1794" s="18"/>
      <c r="JUP1794" s="18"/>
      <c r="JUQ1794" s="18"/>
      <c r="JUR1794" s="18"/>
      <c r="JUS1794" s="18"/>
      <c r="JUT1794" s="18"/>
      <c r="JUU1794" s="18"/>
      <c r="JUV1794" s="18"/>
      <c r="JUW1794" s="18"/>
      <c r="JUX1794" s="18"/>
      <c r="JUY1794" s="18"/>
      <c r="JUZ1794" s="18"/>
      <c r="JVA1794" s="18"/>
      <c r="JVB1794" s="18"/>
      <c r="JVC1794" s="18"/>
      <c r="JVD1794" s="18"/>
      <c r="JVE1794" s="18"/>
      <c r="JVF1794" s="18"/>
      <c r="JVG1794" s="18"/>
      <c r="JVH1794" s="18"/>
      <c r="JVI1794" s="18"/>
      <c r="JVJ1794" s="18"/>
      <c r="JVK1794" s="18"/>
      <c r="JVL1794" s="18"/>
      <c r="JVM1794" s="18"/>
      <c r="JVN1794" s="18"/>
      <c r="JVO1794" s="18"/>
      <c r="JVP1794" s="18"/>
      <c r="JVQ1794" s="18"/>
      <c r="JVR1794" s="18"/>
      <c r="JVS1794" s="18"/>
      <c r="JVT1794" s="18"/>
      <c r="JVU1794" s="18"/>
      <c r="JVV1794" s="18"/>
      <c r="JVW1794" s="18"/>
      <c r="JVX1794" s="18"/>
      <c r="JVY1794" s="18"/>
      <c r="JVZ1794" s="18"/>
      <c r="JWA1794" s="18"/>
      <c r="JWB1794" s="18"/>
      <c r="JWC1794" s="18"/>
      <c r="JWD1794" s="18"/>
      <c r="JWE1794" s="18"/>
      <c r="JWF1794" s="18"/>
      <c r="JWG1794" s="18"/>
      <c r="JWH1794" s="18"/>
      <c r="JWI1794" s="18"/>
      <c r="JWJ1794" s="18"/>
      <c r="JWK1794" s="18"/>
      <c r="JWL1794" s="18"/>
      <c r="JWM1794" s="18"/>
      <c r="JWN1794" s="18"/>
      <c r="JWO1794" s="18"/>
      <c r="JWP1794" s="18"/>
      <c r="JWQ1794" s="18"/>
      <c r="JWR1794" s="18"/>
      <c r="JWS1794" s="18"/>
      <c r="JWT1794" s="18"/>
      <c r="JWU1794" s="18"/>
      <c r="JWV1794" s="18"/>
      <c r="JWW1794" s="18"/>
      <c r="JWX1794" s="18"/>
      <c r="JWY1794" s="18"/>
      <c r="JWZ1794" s="18"/>
      <c r="JXA1794" s="18"/>
      <c r="JXB1794" s="18"/>
      <c r="JXC1794" s="18"/>
      <c r="JXD1794" s="18"/>
      <c r="JXE1794" s="18"/>
      <c r="JXF1794" s="18"/>
      <c r="JXG1794" s="18"/>
      <c r="JXH1794" s="18"/>
      <c r="JXI1794" s="18"/>
      <c r="JXJ1794" s="18"/>
      <c r="JXK1794" s="18"/>
      <c r="JXL1794" s="18"/>
      <c r="JXM1794" s="18"/>
      <c r="JXN1794" s="18"/>
      <c r="JXO1794" s="18"/>
      <c r="JXP1794" s="18"/>
      <c r="JXQ1794" s="18"/>
      <c r="JXR1794" s="18"/>
      <c r="JXS1794" s="18"/>
      <c r="JXT1794" s="18"/>
      <c r="JXU1794" s="18"/>
      <c r="JXV1794" s="18"/>
      <c r="JXW1794" s="18"/>
      <c r="JXX1794" s="18"/>
      <c r="JXY1794" s="18"/>
      <c r="JXZ1794" s="18"/>
      <c r="JYA1794" s="18"/>
      <c r="JYB1794" s="18"/>
      <c r="JYC1794" s="18"/>
      <c r="JYD1794" s="18"/>
      <c r="JYE1794" s="18"/>
      <c r="JYF1794" s="18"/>
      <c r="JYG1794" s="18"/>
      <c r="JYH1794" s="18"/>
      <c r="JYI1794" s="18"/>
      <c r="JYJ1794" s="18"/>
      <c r="JYK1794" s="18"/>
      <c r="JYL1794" s="18"/>
      <c r="JYM1794" s="18"/>
      <c r="JYN1794" s="18"/>
      <c r="JYO1794" s="18"/>
      <c r="JYP1794" s="18"/>
      <c r="JYQ1794" s="18"/>
      <c r="JYR1794" s="18"/>
      <c r="JYS1794" s="18"/>
      <c r="JYT1794" s="18"/>
      <c r="JYU1794" s="18"/>
      <c r="JYV1794" s="18"/>
      <c r="JYW1794" s="18"/>
      <c r="JYX1794" s="18"/>
      <c r="JYY1794" s="18"/>
      <c r="JYZ1794" s="18"/>
      <c r="JZA1794" s="18"/>
      <c r="JZB1794" s="18"/>
      <c r="JZC1794" s="18"/>
      <c r="JZD1794" s="18"/>
      <c r="JZE1794" s="18"/>
      <c r="JZF1794" s="18"/>
      <c r="JZG1794" s="18"/>
      <c r="JZH1794" s="18"/>
      <c r="JZI1794" s="18"/>
      <c r="JZJ1794" s="18"/>
      <c r="JZK1794" s="18"/>
      <c r="JZL1794" s="18"/>
      <c r="JZM1794" s="18"/>
      <c r="JZN1794" s="18"/>
      <c r="JZO1794" s="18"/>
      <c r="JZP1794" s="18"/>
      <c r="JZQ1794" s="18"/>
      <c r="JZR1794" s="18"/>
      <c r="JZS1794" s="18"/>
      <c r="JZT1794" s="18"/>
      <c r="JZU1794" s="18"/>
      <c r="JZV1794" s="18"/>
      <c r="JZW1794" s="18"/>
      <c r="JZX1794" s="18"/>
      <c r="JZY1794" s="18"/>
      <c r="JZZ1794" s="18"/>
      <c r="KAA1794" s="18"/>
      <c r="KAB1794" s="18"/>
      <c r="KAC1794" s="18"/>
      <c r="KAD1794" s="18"/>
      <c r="KAE1794" s="18"/>
      <c r="KAF1794" s="18"/>
      <c r="KAG1794" s="18"/>
      <c r="KAH1794" s="18"/>
      <c r="KAI1794" s="18"/>
      <c r="KAJ1794" s="18"/>
      <c r="KAK1794" s="18"/>
      <c r="KAL1794" s="18"/>
      <c r="KAM1794" s="18"/>
      <c r="KAN1794" s="18"/>
      <c r="KAO1794" s="18"/>
      <c r="KAP1794" s="18"/>
      <c r="KAQ1794" s="18"/>
      <c r="KAR1794" s="18"/>
      <c r="KAS1794" s="18"/>
      <c r="KAT1794" s="18"/>
      <c r="KAU1794" s="18"/>
      <c r="KAV1794" s="18"/>
      <c r="KAW1794" s="18"/>
      <c r="KAX1794" s="18"/>
      <c r="KAY1794" s="18"/>
      <c r="KAZ1794" s="18"/>
      <c r="KBA1794" s="18"/>
      <c r="KBB1794" s="18"/>
      <c r="KBC1794" s="18"/>
      <c r="KBD1794" s="18"/>
      <c r="KBE1794" s="18"/>
      <c r="KBF1794" s="18"/>
      <c r="KBG1794" s="18"/>
      <c r="KBH1794" s="18"/>
      <c r="KBI1794" s="18"/>
      <c r="KBJ1794" s="18"/>
      <c r="KBK1794" s="18"/>
      <c r="KBL1794" s="18"/>
      <c r="KBM1794" s="18"/>
      <c r="KBN1794" s="18"/>
      <c r="KBO1794" s="18"/>
      <c r="KBP1794" s="18"/>
      <c r="KBQ1794" s="18"/>
      <c r="KBR1794" s="18"/>
      <c r="KBS1794" s="18"/>
      <c r="KBT1794" s="18"/>
      <c r="KBU1794" s="18"/>
      <c r="KBV1794" s="18"/>
      <c r="KBW1794" s="18"/>
      <c r="KBX1794" s="18"/>
      <c r="KBY1794" s="18"/>
      <c r="KBZ1794" s="18"/>
      <c r="KCA1794" s="18"/>
      <c r="KCB1794" s="18"/>
      <c r="KCC1794" s="18"/>
      <c r="KCD1794" s="18"/>
      <c r="KCE1794" s="18"/>
      <c r="KCF1794" s="18"/>
      <c r="KCG1794" s="18"/>
      <c r="KCH1794" s="18"/>
      <c r="KCI1794" s="18"/>
      <c r="KCJ1794" s="18"/>
      <c r="KCK1794" s="18"/>
      <c r="KCL1794" s="18"/>
      <c r="KCM1794" s="18"/>
      <c r="KCN1794" s="18"/>
      <c r="KCO1794" s="18"/>
      <c r="KCP1794" s="18"/>
      <c r="KCQ1794" s="18"/>
      <c r="KCR1794" s="18"/>
      <c r="KCS1794" s="18"/>
      <c r="KCT1794" s="18"/>
      <c r="KCU1794" s="18"/>
      <c r="KCV1794" s="18"/>
      <c r="KCW1794" s="18"/>
      <c r="KCX1794" s="18"/>
      <c r="KCY1794" s="18"/>
      <c r="KCZ1794" s="18"/>
      <c r="KDA1794" s="18"/>
      <c r="KDB1794" s="18"/>
      <c r="KDC1794" s="18"/>
      <c r="KDD1794" s="18"/>
      <c r="KDE1794" s="18"/>
      <c r="KDF1794" s="18"/>
      <c r="KDG1794" s="18"/>
      <c r="KDH1794" s="18"/>
      <c r="KDI1794" s="18"/>
      <c r="KDJ1794" s="18"/>
      <c r="KDK1794" s="18"/>
      <c r="KDL1794" s="18"/>
      <c r="KDM1794" s="18"/>
      <c r="KDN1794" s="18"/>
      <c r="KDO1794" s="18"/>
      <c r="KDP1794" s="18"/>
      <c r="KDQ1794" s="18"/>
      <c r="KDR1794" s="18"/>
      <c r="KDS1794" s="18"/>
      <c r="KDT1794" s="18"/>
      <c r="KDU1794" s="18"/>
      <c r="KDV1794" s="18"/>
      <c r="KDW1794" s="18"/>
      <c r="KDX1794" s="18"/>
      <c r="KDY1794" s="18"/>
      <c r="KDZ1794" s="18"/>
      <c r="KEA1794" s="18"/>
      <c r="KEB1794" s="18"/>
      <c r="KEC1794" s="18"/>
      <c r="KED1794" s="18"/>
      <c r="KEE1794" s="18"/>
      <c r="KEF1794" s="18"/>
      <c r="KEG1794" s="18"/>
      <c r="KEH1794" s="18"/>
      <c r="KEI1794" s="18"/>
      <c r="KEJ1794" s="18"/>
      <c r="KEK1794" s="18"/>
      <c r="KEL1794" s="18"/>
      <c r="KEM1794" s="18"/>
      <c r="KEN1794" s="18"/>
      <c r="KEO1794" s="18"/>
      <c r="KEP1794" s="18"/>
      <c r="KEQ1794" s="18"/>
      <c r="KER1794" s="18"/>
      <c r="KES1794" s="18"/>
      <c r="KET1794" s="18"/>
      <c r="KEU1794" s="18"/>
      <c r="KEV1794" s="18"/>
      <c r="KEW1794" s="18"/>
      <c r="KEX1794" s="18"/>
      <c r="KEY1794" s="18"/>
      <c r="KEZ1794" s="18"/>
      <c r="KFA1794" s="18"/>
      <c r="KFB1794" s="18"/>
      <c r="KFC1794" s="18"/>
      <c r="KFD1794" s="18"/>
      <c r="KFE1794" s="18"/>
      <c r="KFF1794" s="18"/>
      <c r="KFG1794" s="18"/>
      <c r="KFH1794" s="18"/>
      <c r="KFI1794" s="18"/>
      <c r="KFJ1794" s="18"/>
      <c r="KFK1794" s="18"/>
      <c r="KFL1794" s="18"/>
      <c r="KFM1794" s="18"/>
      <c r="KFN1794" s="18"/>
      <c r="KFO1794" s="18"/>
      <c r="KFP1794" s="18"/>
      <c r="KFQ1794" s="18"/>
      <c r="KFR1794" s="18"/>
      <c r="KFS1794" s="18"/>
      <c r="KFT1794" s="18"/>
      <c r="KFU1794" s="18"/>
      <c r="KFV1794" s="18"/>
      <c r="KFW1794" s="18"/>
      <c r="KFX1794" s="18"/>
      <c r="KFY1794" s="18"/>
      <c r="KFZ1794" s="18"/>
      <c r="KGA1794" s="18"/>
      <c r="KGB1794" s="18"/>
      <c r="KGC1794" s="18"/>
      <c r="KGD1794" s="18"/>
      <c r="KGE1794" s="18"/>
      <c r="KGF1794" s="18"/>
      <c r="KGG1794" s="18"/>
      <c r="KGH1794" s="18"/>
      <c r="KGI1794" s="18"/>
      <c r="KGJ1794" s="18"/>
      <c r="KGK1794" s="18"/>
      <c r="KGL1794" s="18"/>
      <c r="KGM1794" s="18"/>
      <c r="KGN1794" s="18"/>
      <c r="KGO1794" s="18"/>
      <c r="KGP1794" s="18"/>
      <c r="KGQ1794" s="18"/>
      <c r="KGR1794" s="18"/>
      <c r="KGS1794" s="18"/>
      <c r="KGT1794" s="18"/>
      <c r="KGU1794" s="18"/>
      <c r="KGV1794" s="18"/>
      <c r="KGW1794" s="18"/>
      <c r="KGX1794" s="18"/>
      <c r="KGY1794" s="18"/>
      <c r="KGZ1794" s="18"/>
      <c r="KHA1794" s="18"/>
      <c r="KHB1794" s="18"/>
      <c r="KHC1794" s="18"/>
      <c r="KHD1794" s="18"/>
      <c r="KHE1794" s="18"/>
      <c r="KHF1794" s="18"/>
      <c r="KHG1794" s="18"/>
      <c r="KHH1794" s="18"/>
      <c r="KHI1794" s="18"/>
      <c r="KHJ1794" s="18"/>
      <c r="KHK1794" s="18"/>
      <c r="KHL1794" s="18"/>
      <c r="KHM1794" s="18"/>
      <c r="KHN1794" s="18"/>
      <c r="KHO1794" s="18"/>
      <c r="KHP1794" s="18"/>
      <c r="KHQ1794" s="18"/>
      <c r="KHR1794" s="18"/>
      <c r="KHS1794" s="18"/>
      <c r="KHT1794" s="18"/>
      <c r="KHU1794" s="18"/>
      <c r="KHV1794" s="18"/>
      <c r="KHW1794" s="18"/>
      <c r="KHX1794" s="18"/>
      <c r="KHY1794" s="18"/>
      <c r="KHZ1794" s="18"/>
      <c r="KIA1794" s="18"/>
      <c r="KIB1794" s="18"/>
      <c r="KIC1794" s="18"/>
      <c r="KID1794" s="18"/>
      <c r="KIE1794" s="18"/>
      <c r="KIF1794" s="18"/>
      <c r="KIG1794" s="18"/>
      <c r="KIH1794" s="18"/>
      <c r="KII1794" s="18"/>
      <c r="KIJ1794" s="18"/>
      <c r="KIK1794" s="18"/>
      <c r="KIL1794" s="18"/>
      <c r="KIM1794" s="18"/>
      <c r="KIN1794" s="18"/>
      <c r="KIO1794" s="18"/>
      <c r="KIP1794" s="18"/>
      <c r="KIQ1794" s="18"/>
      <c r="KIR1794" s="18"/>
      <c r="KIS1794" s="18"/>
      <c r="KIT1794" s="18"/>
      <c r="KIU1794" s="18"/>
      <c r="KIV1794" s="18"/>
      <c r="KIW1794" s="18"/>
      <c r="KIX1794" s="18"/>
      <c r="KIY1794" s="18"/>
      <c r="KIZ1794" s="18"/>
      <c r="KJA1794" s="18"/>
      <c r="KJB1794" s="18"/>
      <c r="KJC1794" s="18"/>
      <c r="KJD1794" s="18"/>
      <c r="KJE1794" s="18"/>
      <c r="KJF1794" s="18"/>
      <c r="KJG1794" s="18"/>
      <c r="KJH1794" s="18"/>
      <c r="KJI1794" s="18"/>
      <c r="KJJ1794" s="18"/>
      <c r="KJK1794" s="18"/>
      <c r="KJL1794" s="18"/>
      <c r="KJM1794" s="18"/>
      <c r="KJN1794" s="18"/>
      <c r="KJO1794" s="18"/>
      <c r="KJP1794" s="18"/>
      <c r="KJQ1794" s="18"/>
      <c r="KJR1794" s="18"/>
      <c r="KJS1794" s="18"/>
      <c r="KJT1794" s="18"/>
      <c r="KJU1794" s="18"/>
      <c r="KJV1794" s="18"/>
      <c r="KJW1794" s="18"/>
      <c r="KJX1794" s="18"/>
      <c r="KJY1794" s="18"/>
      <c r="KJZ1794" s="18"/>
      <c r="KKA1794" s="18"/>
      <c r="KKB1794" s="18"/>
      <c r="KKC1794" s="18"/>
      <c r="KKD1794" s="18"/>
      <c r="KKE1794" s="18"/>
      <c r="KKF1794" s="18"/>
      <c r="KKG1794" s="18"/>
      <c r="KKH1794" s="18"/>
      <c r="KKI1794" s="18"/>
      <c r="KKJ1794" s="18"/>
      <c r="KKK1794" s="18"/>
      <c r="KKL1794" s="18"/>
      <c r="KKM1794" s="18"/>
      <c r="KKN1794" s="18"/>
      <c r="KKO1794" s="18"/>
      <c r="KKP1794" s="18"/>
      <c r="KKQ1794" s="18"/>
      <c r="KKR1794" s="18"/>
      <c r="KKS1794" s="18"/>
      <c r="KKT1794" s="18"/>
      <c r="KKU1794" s="18"/>
      <c r="KKV1794" s="18"/>
      <c r="KKW1794" s="18"/>
      <c r="KKX1794" s="18"/>
      <c r="KKY1794" s="18"/>
      <c r="KKZ1794" s="18"/>
      <c r="KLA1794" s="18"/>
      <c r="KLB1794" s="18"/>
      <c r="KLC1794" s="18"/>
      <c r="KLD1794" s="18"/>
      <c r="KLE1794" s="18"/>
      <c r="KLF1794" s="18"/>
      <c r="KLG1794" s="18"/>
      <c r="KLH1794" s="18"/>
      <c r="KLI1794" s="18"/>
      <c r="KLJ1794" s="18"/>
      <c r="KLK1794" s="18"/>
      <c r="KLL1794" s="18"/>
      <c r="KLM1794" s="18"/>
      <c r="KLN1794" s="18"/>
      <c r="KLO1794" s="18"/>
      <c r="KLP1794" s="18"/>
      <c r="KLQ1794" s="18"/>
      <c r="KLR1794" s="18"/>
      <c r="KLS1794" s="18"/>
      <c r="KLT1794" s="18"/>
      <c r="KLU1794" s="18"/>
      <c r="KLV1794" s="18"/>
      <c r="KLW1794" s="18"/>
      <c r="KLX1794" s="18"/>
      <c r="KLY1794" s="18"/>
      <c r="KLZ1794" s="18"/>
      <c r="KMA1794" s="18"/>
      <c r="KMB1794" s="18"/>
      <c r="KMC1794" s="18"/>
      <c r="KMD1794" s="18"/>
      <c r="KME1794" s="18"/>
      <c r="KMF1794" s="18"/>
      <c r="KMG1794" s="18"/>
      <c r="KMH1794" s="18"/>
      <c r="KMI1794" s="18"/>
      <c r="KMJ1794" s="18"/>
      <c r="KMK1794" s="18"/>
      <c r="KML1794" s="18"/>
      <c r="KMM1794" s="18"/>
      <c r="KMN1794" s="18"/>
      <c r="KMO1794" s="18"/>
      <c r="KMP1794" s="18"/>
      <c r="KMQ1794" s="18"/>
      <c r="KMR1794" s="18"/>
      <c r="KMS1794" s="18"/>
      <c r="KMT1794" s="18"/>
      <c r="KMU1794" s="18"/>
      <c r="KMV1794" s="18"/>
      <c r="KMW1794" s="18"/>
      <c r="KMX1794" s="18"/>
      <c r="KMY1794" s="18"/>
      <c r="KMZ1794" s="18"/>
      <c r="KNA1794" s="18"/>
      <c r="KNB1794" s="18"/>
      <c r="KNC1794" s="18"/>
      <c r="KND1794" s="18"/>
      <c r="KNE1794" s="18"/>
      <c r="KNF1794" s="18"/>
      <c r="KNG1794" s="18"/>
      <c r="KNH1794" s="18"/>
      <c r="KNI1794" s="18"/>
      <c r="KNJ1794" s="18"/>
      <c r="KNK1794" s="18"/>
      <c r="KNL1794" s="18"/>
      <c r="KNM1794" s="18"/>
      <c r="KNN1794" s="18"/>
      <c r="KNO1794" s="18"/>
      <c r="KNP1794" s="18"/>
      <c r="KNQ1794" s="18"/>
      <c r="KNR1794" s="18"/>
      <c r="KNS1794" s="18"/>
      <c r="KNT1794" s="18"/>
      <c r="KNU1794" s="18"/>
      <c r="KNV1794" s="18"/>
      <c r="KNW1794" s="18"/>
      <c r="KNX1794" s="18"/>
      <c r="KNY1794" s="18"/>
      <c r="KNZ1794" s="18"/>
      <c r="KOA1794" s="18"/>
      <c r="KOB1794" s="18"/>
      <c r="KOC1794" s="18"/>
      <c r="KOD1794" s="18"/>
      <c r="KOE1794" s="18"/>
      <c r="KOF1794" s="18"/>
      <c r="KOG1794" s="18"/>
      <c r="KOH1794" s="18"/>
      <c r="KOI1794" s="18"/>
      <c r="KOJ1794" s="18"/>
      <c r="KOK1794" s="18"/>
      <c r="KOL1794" s="18"/>
      <c r="KOM1794" s="18"/>
      <c r="KON1794" s="18"/>
      <c r="KOO1794" s="18"/>
      <c r="KOP1794" s="18"/>
      <c r="KOQ1794" s="18"/>
      <c r="KOR1794" s="18"/>
      <c r="KOS1794" s="18"/>
      <c r="KOT1794" s="18"/>
      <c r="KOU1794" s="18"/>
      <c r="KOV1794" s="18"/>
      <c r="KOW1794" s="18"/>
      <c r="KOX1794" s="18"/>
      <c r="KOY1794" s="18"/>
      <c r="KOZ1794" s="18"/>
      <c r="KPA1794" s="18"/>
      <c r="KPB1794" s="18"/>
      <c r="KPC1794" s="18"/>
      <c r="KPD1794" s="18"/>
      <c r="KPE1794" s="18"/>
      <c r="KPF1794" s="18"/>
      <c r="KPG1794" s="18"/>
      <c r="KPH1794" s="18"/>
      <c r="KPI1794" s="18"/>
      <c r="KPJ1794" s="18"/>
      <c r="KPK1794" s="18"/>
      <c r="KPL1794" s="18"/>
      <c r="KPM1794" s="18"/>
      <c r="KPN1794" s="18"/>
      <c r="KPO1794" s="18"/>
      <c r="KPP1794" s="18"/>
      <c r="KPQ1794" s="18"/>
      <c r="KPR1794" s="18"/>
      <c r="KPS1794" s="18"/>
      <c r="KPT1794" s="18"/>
      <c r="KPU1794" s="18"/>
      <c r="KPV1794" s="18"/>
      <c r="KPW1794" s="18"/>
      <c r="KPX1794" s="18"/>
      <c r="KPY1794" s="18"/>
      <c r="KPZ1794" s="18"/>
      <c r="KQA1794" s="18"/>
      <c r="KQB1794" s="18"/>
      <c r="KQC1794" s="18"/>
      <c r="KQD1794" s="18"/>
      <c r="KQE1794" s="18"/>
      <c r="KQF1794" s="18"/>
      <c r="KQG1794" s="18"/>
      <c r="KQH1794" s="18"/>
      <c r="KQI1794" s="18"/>
      <c r="KQJ1794" s="18"/>
      <c r="KQK1794" s="18"/>
      <c r="KQL1794" s="18"/>
      <c r="KQM1794" s="18"/>
      <c r="KQN1794" s="18"/>
      <c r="KQO1794" s="18"/>
      <c r="KQP1794" s="18"/>
      <c r="KQQ1794" s="18"/>
      <c r="KQR1794" s="18"/>
      <c r="KQS1794" s="18"/>
      <c r="KQT1794" s="18"/>
      <c r="KQU1794" s="18"/>
      <c r="KQV1794" s="18"/>
      <c r="KQW1794" s="18"/>
      <c r="KQX1794" s="18"/>
      <c r="KQY1794" s="18"/>
      <c r="KQZ1794" s="18"/>
      <c r="KRA1794" s="18"/>
      <c r="KRB1794" s="18"/>
      <c r="KRC1794" s="18"/>
      <c r="KRD1794" s="18"/>
      <c r="KRE1794" s="18"/>
      <c r="KRF1794" s="18"/>
      <c r="KRG1794" s="18"/>
      <c r="KRH1794" s="18"/>
      <c r="KRI1794" s="18"/>
      <c r="KRJ1794" s="18"/>
      <c r="KRK1794" s="18"/>
      <c r="KRL1794" s="18"/>
      <c r="KRM1794" s="18"/>
      <c r="KRN1794" s="18"/>
      <c r="KRO1794" s="18"/>
      <c r="KRP1794" s="18"/>
      <c r="KRQ1794" s="18"/>
      <c r="KRR1794" s="18"/>
      <c r="KRS1794" s="18"/>
      <c r="KRT1794" s="18"/>
      <c r="KRU1794" s="18"/>
      <c r="KRV1794" s="18"/>
      <c r="KRW1794" s="18"/>
      <c r="KRX1794" s="18"/>
      <c r="KRY1794" s="18"/>
      <c r="KRZ1794" s="18"/>
      <c r="KSA1794" s="18"/>
      <c r="KSB1794" s="18"/>
      <c r="KSC1794" s="18"/>
      <c r="KSD1794" s="18"/>
      <c r="KSE1794" s="18"/>
      <c r="KSF1794" s="18"/>
      <c r="KSG1794" s="18"/>
      <c r="KSH1794" s="18"/>
      <c r="KSI1794" s="18"/>
      <c r="KSJ1794" s="18"/>
      <c r="KSK1794" s="18"/>
      <c r="KSL1794" s="18"/>
      <c r="KSM1794" s="18"/>
      <c r="KSN1794" s="18"/>
      <c r="KSO1794" s="18"/>
      <c r="KSP1794" s="18"/>
      <c r="KSQ1794" s="18"/>
      <c r="KSR1794" s="18"/>
      <c r="KSS1794" s="18"/>
      <c r="KST1794" s="18"/>
      <c r="KSU1794" s="18"/>
      <c r="KSV1794" s="18"/>
      <c r="KSW1794" s="18"/>
      <c r="KSX1794" s="18"/>
      <c r="KSY1794" s="18"/>
      <c r="KSZ1794" s="18"/>
      <c r="KTA1794" s="18"/>
      <c r="KTB1794" s="18"/>
      <c r="KTC1794" s="18"/>
      <c r="KTD1794" s="18"/>
      <c r="KTE1794" s="18"/>
      <c r="KTF1794" s="18"/>
      <c r="KTG1794" s="18"/>
      <c r="KTH1794" s="18"/>
      <c r="KTI1794" s="18"/>
      <c r="KTJ1794" s="18"/>
      <c r="KTK1794" s="18"/>
      <c r="KTL1794" s="18"/>
      <c r="KTM1794" s="18"/>
      <c r="KTN1794" s="18"/>
      <c r="KTO1794" s="18"/>
      <c r="KTP1794" s="18"/>
      <c r="KTQ1794" s="18"/>
      <c r="KTR1794" s="18"/>
      <c r="KTS1794" s="18"/>
      <c r="KTT1794" s="18"/>
      <c r="KTU1794" s="18"/>
      <c r="KTV1794" s="18"/>
      <c r="KTW1794" s="18"/>
      <c r="KTX1794" s="18"/>
      <c r="KTY1794" s="18"/>
      <c r="KTZ1794" s="18"/>
      <c r="KUA1794" s="18"/>
      <c r="KUB1794" s="18"/>
      <c r="KUC1794" s="18"/>
      <c r="KUD1794" s="18"/>
      <c r="KUE1794" s="18"/>
      <c r="KUF1794" s="18"/>
      <c r="KUG1794" s="18"/>
      <c r="KUH1794" s="18"/>
      <c r="KUI1794" s="18"/>
      <c r="KUJ1794" s="18"/>
      <c r="KUK1794" s="18"/>
      <c r="KUL1794" s="18"/>
      <c r="KUM1794" s="18"/>
      <c r="KUN1794" s="18"/>
      <c r="KUO1794" s="18"/>
      <c r="KUP1794" s="18"/>
      <c r="KUQ1794" s="18"/>
      <c r="KUR1794" s="18"/>
      <c r="KUS1794" s="18"/>
      <c r="KUT1794" s="18"/>
      <c r="KUU1794" s="18"/>
      <c r="KUV1794" s="18"/>
      <c r="KUW1794" s="18"/>
      <c r="KUX1794" s="18"/>
      <c r="KUY1794" s="18"/>
      <c r="KUZ1794" s="18"/>
      <c r="KVA1794" s="18"/>
      <c r="KVB1794" s="18"/>
      <c r="KVC1794" s="18"/>
      <c r="KVD1794" s="18"/>
      <c r="KVE1794" s="18"/>
      <c r="KVF1794" s="18"/>
      <c r="KVG1794" s="18"/>
      <c r="KVH1794" s="18"/>
      <c r="KVI1794" s="18"/>
      <c r="KVJ1794" s="18"/>
      <c r="KVK1794" s="18"/>
      <c r="KVL1794" s="18"/>
      <c r="KVM1794" s="18"/>
      <c r="KVN1794" s="18"/>
      <c r="KVO1794" s="18"/>
      <c r="KVP1794" s="18"/>
      <c r="KVQ1794" s="18"/>
      <c r="KVR1794" s="18"/>
      <c r="KVS1794" s="18"/>
      <c r="KVT1794" s="18"/>
      <c r="KVU1794" s="18"/>
      <c r="KVV1794" s="18"/>
      <c r="KVW1794" s="18"/>
      <c r="KVX1794" s="18"/>
      <c r="KVY1794" s="18"/>
      <c r="KVZ1794" s="18"/>
      <c r="KWA1794" s="18"/>
      <c r="KWB1794" s="18"/>
      <c r="KWC1794" s="18"/>
      <c r="KWD1794" s="18"/>
      <c r="KWE1794" s="18"/>
      <c r="KWF1794" s="18"/>
      <c r="KWG1794" s="18"/>
      <c r="KWH1794" s="18"/>
      <c r="KWI1794" s="18"/>
      <c r="KWJ1794" s="18"/>
      <c r="KWK1794" s="18"/>
      <c r="KWL1794" s="18"/>
      <c r="KWM1794" s="18"/>
      <c r="KWN1794" s="18"/>
      <c r="KWO1794" s="18"/>
      <c r="KWP1794" s="18"/>
      <c r="KWQ1794" s="18"/>
      <c r="KWR1794" s="18"/>
      <c r="KWS1794" s="18"/>
      <c r="KWT1794" s="18"/>
      <c r="KWU1794" s="18"/>
      <c r="KWV1794" s="18"/>
      <c r="KWW1794" s="18"/>
      <c r="KWX1794" s="18"/>
      <c r="KWY1794" s="18"/>
      <c r="KWZ1794" s="18"/>
      <c r="KXA1794" s="18"/>
      <c r="KXB1794" s="18"/>
      <c r="KXC1794" s="18"/>
      <c r="KXD1794" s="18"/>
      <c r="KXE1794" s="18"/>
      <c r="KXF1794" s="18"/>
      <c r="KXG1794" s="18"/>
      <c r="KXH1794" s="18"/>
      <c r="KXI1794" s="18"/>
      <c r="KXJ1794" s="18"/>
      <c r="KXK1794" s="18"/>
      <c r="KXL1794" s="18"/>
      <c r="KXM1794" s="18"/>
      <c r="KXN1794" s="18"/>
      <c r="KXO1794" s="18"/>
      <c r="KXP1794" s="18"/>
      <c r="KXQ1794" s="18"/>
      <c r="KXR1794" s="18"/>
      <c r="KXS1794" s="18"/>
      <c r="KXT1794" s="18"/>
      <c r="KXU1794" s="18"/>
      <c r="KXV1794" s="18"/>
      <c r="KXW1794" s="18"/>
      <c r="KXX1794" s="18"/>
      <c r="KXY1794" s="18"/>
      <c r="KXZ1794" s="18"/>
      <c r="KYA1794" s="18"/>
      <c r="KYB1794" s="18"/>
      <c r="KYC1794" s="18"/>
      <c r="KYD1794" s="18"/>
      <c r="KYE1794" s="18"/>
      <c r="KYF1794" s="18"/>
      <c r="KYG1794" s="18"/>
      <c r="KYH1794" s="18"/>
      <c r="KYI1794" s="18"/>
      <c r="KYJ1794" s="18"/>
      <c r="KYK1794" s="18"/>
      <c r="KYL1794" s="18"/>
      <c r="KYM1794" s="18"/>
      <c r="KYN1794" s="18"/>
      <c r="KYO1794" s="18"/>
      <c r="KYP1794" s="18"/>
      <c r="KYQ1794" s="18"/>
      <c r="KYR1794" s="18"/>
      <c r="KYS1794" s="18"/>
      <c r="KYT1794" s="18"/>
      <c r="KYU1794" s="18"/>
      <c r="KYV1794" s="18"/>
      <c r="KYW1794" s="18"/>
      <c r="KYX1794" s="18"/>
      <c r="KYY1794" s="18"/>
      <c r="KYZ1794" s="18"/>
      <c r="KZA1794" s="18"/>
      <c r="KZB1794" s="18"/>
      <c r="KZC1794" s="18"/>
      <c r="KZD1794" s="18"/>
      <c r="KZE1794" s="18"/>
      <c r="KZF1794" s="18"/>
      <c r="KZG1794" s="18"/>
      <c r="KZH1794" s="18"/>
      <c r="KZI1794" s="18"/>
      <c r="KZJ1794" s="18"/>
      <c r="KZK1794" s="18"/>
      <c r="KZL1794" s="18"/>
      <c r="KZM1794" s="18"/>
      <c r="KZN1794" s="18"/>
      <c r="KZO1794" s="18"/>
      <c r="KZP1794" s="18"/>
      <c r="KZQ1794" s="18"/>
      <c r="KZR1794" s="18"/>
      <c r="KZS1794" s="18"/>
      <c r="KZT1794" s="18"/>
      <c r="KZU1794" s="18"/>
      <c r="KZV1794" s="18"/>
      <c r="KZW1794" s="18"/>
      <c r="KZX1794" s="18"/>
      <c r="KZY1794" s="18"/>
      <c r="KZZ1794" s="18"/>
      <c r="LAA1794" s="18"/>
      <c r="LAB1794" s="18"/>
      <c r="LAC1794" s="18"/>
      <c r="LAD1794" s="18"/>
      <c r="LAE1794" s="18"/>
      <c r="LAF1794" s="18"/>
      <c r="LAG1794" s="18"/>
      <c r="LAH1794" s="18"/>
      <c r="LAI1794" s="18"/>
      <c r="LAJ1794" s="18"/>
      <c r="LAK1794" s="18"/>
      <c r="LAL1794" s="18"/>
      <c r="LAM1794" s="18"/>
      <c r="LAN1794" s="18"/>
      <c r="LAO1794" s="18"/>
      <c r="LAP1794" s="18"/>
      <c r="LAQ1794" s="18"/>
      <c r="LAR1794" s="18"/>
      <c r="LAS1794" s="18"/>
      <c r="LAT1794" s="18"/>
      <c r="LAU1794" s="18"/>
      <c r="LAV1794" s="18"/>
      <c r="LAW1794" s="18"/>
      <c r="LAX1794" s="18"/>
      <c r="LAY1794" s="18"/>
      <c r="LAZ1794" s="18"/>
      <c r="LBA1794" s="18"/>
      <c r="LBB1794" s="18"/>
      <c r="LBC1794" s="18"/>
      <c r="LBD1794" s="18"/>
      <c r="LBE1794" s="18"/>
      <c r="LBF1794" s="18"/>
      <c r="LBG1794" s="18"/>
      <c r="LBH1794" s="18"/>
      <c r="LBI1794" s="18"/>
      <c r="LBJ1794" s="18"/>
      <c r="LBK1794" s="18"/>
      <c r="LBL1794" s="18"/>
      <c r="LBM1794" s="18"/>
      <c r="LBN1794" s="18"/>
      <c r="LBO1794" s="18"/>
      <c r="LBP1794" s="18"/>
      <c r="LBQ1794" s="18"/>
      <c r="LBR1794" s="18"/>
      <c r="LBS1794" s="18"/>
      <c r="LBT1794" s="18"/>
      <c r="LBU1794" s="18"/>
      <c r="LBV1794" s="18"/>
      <c r="LBW1794" s="18"/>
      <c r="LBX1794" s="18"/>
      <c r="LBY1794" s="18"/>
      <c r="LBZ1794" s="18"/>
      <c r="LCA1794" s="18"/>
      <c r="LCB1794" s="18"/>
      <c r="LCC1794" s="18"/>
      <c r="LCD1794" s="18"/>
      <c r="LCE1794" s="18"/>
      <c r="LCF1794" s="18"/>
      <c r="LCG1794" s="18"/>
      <c r="LCH1794" s="18"/>
      <c r="LCI1794" s="18"/>
      <c r="LCJ1794" s="18"/>
      <c r="LCK1794" s="18"/>
      <c r="LCL1794" s="18"/>
      <c r="LCM1794" s="18"/>
      <c r="LCN1794" s="18"/>
      <c r="LCO1794" s="18"/>
      <c r="LCP1794" s="18"/>
      <c r="LCQ1794" s="18"/>
      <c r="LCR1794" s="18"/>
      <c r="LCS1794" s="18"/>
      <c r="LCT1794" s="18"/>
      <c r="LCU1794" s="18"/>
      <c r="LCV1794" s="18"/>
      <c r="LCW1794" s="18"/>
      <c r="LCX1794" s="18"/>
      <c r="LCY1794" s="18"/>
      <c r="LCZ1794" s="18"/>
      <c r="LDA1794" s="18"/>
      <c r="LDB1794" s="18"/>
      <c r="LDC1794" s="18"/>
      <c r="LDD1794" s="18"/>
      <c r="LDE1794" s="18"/>
      <c r="LDF1794" s="18"/>
      <c r="LDG1794" s="18"/>
      <c r="LDH1794" s="18"/>
      <c r="LDI1794" s="18"/>
      <c r="LDJ1794" s="18"/>
      <c r="LDK1794" s="18"/>
      <c r="LDL1794" s="18"/>
      <c r="LDM1794" s="18"/>
      <c r="LDN1794" s="18"/>
      <c r="LDO1794" s="18"/>
      <c r="LDP1794" s="18"/>
      <c r="LDQ1794" s="18"/>
      <c r="LDR1794" s="18"/>
      <c r="LDS1794" s="18"/>
      <c r="LDT1794" s="18"/>
      <c r="LDU1794" s="18"/>
      <c r="LDV1794" s="18"/>
      <c r="LDW1794" s="18"/>
      <c r="LDX1794" s="18"/>
      <c r="LDY1794" s="18"/>
      <c r="LDZ1794" s="18"/>
      <c r="LEA1794" s="18"/>
      <c r="LEB1794" s="18"/>
      <c r="LEC1794" s="18"/>
      <c r="LED1794" s="18"/>
      <c r="LEE1794" s="18"/>
      <c r="LEF1794" s="18"/>
      <c r="LEG1794" s="18"/>
      <c r="LEH1794" s="18"/>
      <c r="LEI1794" s="18"/>
      <c r="LEJ1794" s="18"/>
      <c r="LEK1794" s="18"/>
      <c r="LEL1794" s="18"/>
      <c r="LEM1794" s="18"/>
      <c r="LEN1794" s="18"/>
      <c r="LEO1794" s="18"/>
      <c r="LEP1794" s="18"/>
      <c r="LEQ1794" s="18"/>
      <c r="LER1794" s="18"/>
      <c r="LES1794" s="18"/>
      <c r="LET1794" s="18"/>
      <c r="LEU1794" s="18"/>
      <c r="LEV1794" s="18"/>
      <c r="LEW1794" s="18"/>
      <c r="LEX1794" s="18"/>
      <c r="LEY1794" s="18"/>
      <c r="LEZ1794" s="18"/>
      <c r="LFA1794" s="18"/>
      <c r="LFB1794" s="18"/>
      <c r="LFC1794" s="18"/>
      <c r="LFD1794" s="18"/>
      <c r="LFE1794" s="18"/>
      <c r="LFF1794" s="18"/>
      <c r="LFG1794" s="18"/>
      <c r="LFH1794" s="18"/>
      <c r="LFI1794" s="18"/>
      <c r="LFJ1794" s="18"/>
      <c r="LFK1794" s="18"/>
      <c r="LFL1794" s="18"/>
      <c r="LFM1794" s="18"/>
      <c r="LFN1794" s="18"/>
      <c r="LFO1794" s="18"/>
      <c r="LFP1794" s="18"/>
      <c r="LFQ1794" s="18"/>
      <c r="LFR1794" s="18"/>
      <c r="LFS1794" s="18"/>
      <c r="LFT1794" s="18"/>
      <c r="LFU1794" s="18"/>
      <c r="LFV1794" s="18"/>
      <c r="LFW1794" s="18"/>
      <c r="LFX1794" s="18"/>
      <c r="LFY1794" s="18"/>
      <c r="LFZ1794" s="18"/>
      <c r="LGA1794" s="18"/>
      <c r="LGB1794" s="18"/>
      <c r="LGC1794" s="18"/>
      <c r="LGD1794" s="18"/>
      <c r="LGE1794" s="18"/>
      <c r="LGF1794" s="18"/>
      <c r="LGG1794" s="18"/>
      <c r="LGH1794" s="18"/>
      <c r="LGI1794" s="18"/>
      <c r="LGJ1794" s="18"/>
      <c r="LGK1794" s="18"/>
      <c r="LGL1794" s="18"/>
      <c r="LGM1794" s="18"/>
      <c r="LGN1794" s="18"/>
      <c r="LGO1794" s="18"/>
      <c r="LGP1794" s="18"/>
      <c r="LGQ1794" s="18"/>
      <c r="LGR1794" s="18"/>
      <c r="LGS1794" s="18"/>
      <c r="LGT1794" s="18"/>
      <c r="LGU1794" s="18"/>
      <c r="LGV1794" s="18"/>
      <c r="LGW1794" s="18"/>
      <c r="LGX1794" s="18"/>
      <c r="LGY1794" s="18"/>
      <c r="LGZ1794" s="18"/>
      <c r="LHA1794" s="18"/>
      <c r="LHB1794" s="18"/>
      <c r="LHC1794" s="18"/>
      <c r="LHD1794" s="18"/>
      <c r="LHE1794" s="18"/>
      <c r="LHF1794" s="18"/>
      <c r="LHG1794" s="18"/>
      <c r="LHH1794" s="18"/>
      <c r="LHI1794" s="18"/>
      <c r="LHJ1794" s="18"/>
      <c r="LHK1794" s="18"/>
      <c r="LHL1794" s="18"/>
      <c r="LHM1794" s="18"/>
      <c r="LHN1794" s="18"/>
      <c r="LHO1794" s="18"/>
      <c r="LHP1794" s="18"/>
      <c r="LHQ1794" s="18"/>
      <c r="LHR1794" s="18"/>
      <c r="LHS1794" s="18"/>
      <c r="LHT1794" s="18"/>
      <c r="LHU1794" s="18"/>
      <c r="LHV1794" s="18"/>
      <c r="LHW1794" s="18"/>
      <c r="LHX1794" s="18"/>
      <c r="LHY1794" s="18"/>
      <c r="LHZ1794" s="18"/>
      <c r="LIA1794" s="18"/>
      <c r="LIB1794" s="18"/>
      <c r="LIC1794" s="18"/>
      <c r="LID1794" s="18"/>
      <c r="LIE1794" s="18"/>
      <c r="LIF1794" s="18"/>
      <c r="LIG1794" s="18"/>
      <c r="LIH1794" s="18"/>
      <c r="LII1794" s="18"/>
      <c r="LIJ1794" s="18"/>
      <c r="LIK1794" s="18"/>
      <c r="LIL1794" s="18"/>
      <c r="LIM1794" s="18"/>
      <c r="LIN1794" s="18"/>
      <c r="LIO1794" s="18"/>
      <c r="LIP1794" s="18"/>
      <c r="LIQ1794" s="18"/>
      <c r="LIR1794" s="18"/>
      <c r="LIS1794" s="18"/>
      <c r="LIT1794" s="18"/>
      <c r="LIU1794" s="18"/>
      <c r="LIV1794" s="18"/>
      <c r="LIW1794" s="18"/>
      <c r="LIX1794" s="18"/>
      <c r="LIY1794" s="18"/>
      <c r="LIZ1794" s="18"/>
      <c r="LJA1794" s="18"/>
      <c r="LJB1794" s="18"/>
      <c r="LJC1794" s="18"/>
      <c r="LJD1794" s="18"/>
      <c r="LJE1794" s="18"/>
      <c r="LJF1794" s="18"/>
      <c r="LJG1794" s="18"/>
      <c r="LJH1794" s="18"/>
      <c r="LJI1794" s="18"/>
      <c r="LJJ1794" s="18"/>
      <c r="LJK1794" s="18"/>
      <c r="LJL1794" s="18"/>
      <c r="LJM1794" s="18"/>
      <c r="LJN1794" s="18"/>
      <c r="LJO1794" s="18"/>
      <c r="LJP1794" s="18"/>
      <c r="LJQ1794" s="18"/>
      <c r="LJR1794" s="18"/>
      <c r="LJS1794" s="18"/>
      <c r="LJT1794" s="18"/>
      <c r="LJU1794" s="18"/>
      <c r="LJV1794" s="18"/>
      <c r="LJW1794" s="18"/>
      <c r="LJX1794" s="18"/>
      <c r="LJY1794" s="18"/>
      <c r="LJZ1794" s="18"/>
      <c r="LKA1794" s="18"/>
      <c r="LKB1794" s="18"/>
      <c r="LKC1794" s="18"/>
      <c r="LKD1794" s="18"/>
      <c r="LKE1794" s="18"/>
      <c r="LKF1794" s="18"/>
      <c r="LKG1794" s="18"/>
      <c r="LKH1794" s="18"/>
      <c r="LKI1794" s="18"/>
      <c r="LKJ1794" s="18"/>
      <c r="LKK1794" s="18"/>
      <c r="LKL1794" s="18"/>
      <c r="LKM1794" s="18"/>
      <c r="LKN1794" s="18"/>
      <c r="LKO1794" s="18"/>
      <c r="LKP1794" s="18"/>
      <c r="LKQ1794" s="18"/>
      <c r="LKR1794" s="18"/>
      <c r="LKS1794" s="18"/>
      <c r="LKT1794" s="18"/>
      <c r="LKU1794" s="18"/>
      <c r="LKV1794" s="18"/>
      <c r="LKW1794" s="18"/>
      <c r="LKX1794" s="18"/>
      <c r="LKY1794" s="18"/>
      <c r="LKZ1794" s="18"/>
      <c r="LLA1794" s="18"/>
      <c r="LLB1794" s="18"/>
      <c r="LLC1794" s="18"/>
      <c r="LLD1794" s="18"/>
      <c r="LLE1794" s="18"/>
      <c r="LLF1794" s="18"/>
      <c r="LLG1794" s="18"/>
      <c r="LLH1794" s="18"/>
      <c r="LLI1794" s="18"/>
      <c r="LLJ1794" s="18"/>
      <c r="LLK1794" s="18"/>
      <c r="LLL1794" s="18"/>
      <c r="LLM1794" s="18"/>
      <c r="LLN1794" s="18"/>
      <c r="LLO1794" s="18"/>
      <c r="LLP1794" s="18"/>
      <c r="LLQ1794" s="18"/>
      <c r="LLR1794" s="18"/>
      <c r="LLS1794" s="18"/>
      <c r="LLT1794" s="18"/>
      <c r="LLU1794" s="18"/>
      <c r="LLV1794" s="18"/>
      <c r="LLW1794" s="18"/>
      <c r="LLX1794" s="18"/>
      <c r="LLY1794" s="18"/>
      <c r="LLZ1794" s="18"/>
      <c r="LMA1794" s="18"/>
      <c r="LMB1794" s="18"/>
      <c r="LMC1794" s="18"/>
      <c r="LMD1794" s="18"/>
      <c r="LME1794" s="18"/>
      <c r="LMF1794" s="18"/>
      <c r="LMG1794" s="18"/>
      <c r="LMH1794" s="18"/>
      <c r="LMI1794" s="18"/>
      <c r="LMJ1794" s="18"/>
      <c r="LMK1794" s="18"/>
      <c r="LML1794" s="18"/>
      <c r="LMM1794" s="18"/>
      <c r="LMN1794" s="18"/>
      <c r="LMO1794" s="18"/>
      <c r="LMP1794" s="18"/>
      <c r="LMQ1794" s="18"/>
      <c r="LMR1794" s="18"/>
      <c r="LMS1794" s="18"/>
      <c r="LMT1794" s="18"/>
      <c r="LMU1794" s="18"/>
      <c r="LMV1794" s="18"/>
      <c r="LMW1794" s="18"/>
      <c r="LMX1794" s="18"/>
      <c r="LMY1794" s="18"/>
      <c r="LMZ1794" s="18"/>
      <c r="LNA1794" s="18"/>
      <c r="LNB1794" s="18"/>
      <c r="LNC1794" s="18"/>
      <c r="LND1794" s="18"/>
      <c r="LNE1794" s="18"/>
      <c r="LNF1794" s="18"/>
      <c r="LNG1794" s="18"/>
      <c r="LNH1794" s="18"/>
      <c r="LNI1794" s="18"/>
      <c r="LNJ1794" s="18"/>
      <c r="LNK1794" s="18"/>
      <c r="LNL1794" s="18"/>
      <c r="LNM1794" s="18"/>
      <c r="LNN1794" s="18"/>
      <c r="LNO1794" s="18"/>
      <c r="LNP1794" s="18"/>
      <c r="LNQ1794" s="18"/>
      <c r="LNR1794" s="18"/>
      <c r="LNS1794" s="18"/>
      <c r="LNT1794" s="18"/>
      <c r="LNU1794" s="18"/>
      <c r="LNV1794" s="18"/>
      <c r="LNW1794" s="18"/>
      <c r="LNX1794" s="18"/>
      <c r="LNY1794" s="18"/>
      <c r="LNZ1794" s="18"/>
      <c r="LOA1794" s="18"/>
      <c r="LOB1794" s="18"/>
      <c r="LOC1794" s="18"/>
      <c r="LOD1794" s="18"/>
      <c r="LOE1794" s="18"/>
      <c r="LOF1794" s="18"/>
      <c r="LOG1794" s="18"/>
      <c r="LOH1794" s="18"/>
      <c r="LOI1794" s="18"/>
      <c r="LOJ1794" s="18"/>
      <c r="LOK1794" s="18"/>
      <c r="LOL1794" s="18"/>
      <c r="LOM1794" s="18"/>
      <c r="LON1794" s="18"/>
      <c r="LOO1794" s="18"/>
      <c r="LOP1794" s="18"/>
      <c r="LOQ1794" s="18"/>
      <c r="LOR1794" s="18"/>
      <c r="LOS1794" s="18"/>
      <c r="LOT1794" s="18"/>
      <c r="LOU1794" s="18"/>
      <c r="LOV1794" s="18"/>
      <c r="LOW1794" s="18"/>
      <c r="LOX1794" s="18"/>
      <c r="LOY1794" s="18"/>
      <c r="LOZ1794" s="18"/>
      <c r="LPA1794" s="18"/>
      <c r="LPB1794" s="18"/>
      <c r="LPC1794" s="18"/>
      <c r="LPD1794" s="18"/>
      <c r="LPE1794" s="18"/>
      <c r="LPF1794" s="18"/>
      <c r="LPG1794" s="18"/>
      <c r="LPH1794" s="18"/>
      <c r="LPI1794" s="18"/>
      <c r="LPJ1794" s="18"/>
      <c r="LPK1794" s="18"/>
      <c r="LPL1794" s="18"/>
      <c r="LPM1794" s="18"/>
      <c r="LPN1794" s="18"/>
      <c r="LPO1794" s="18"/>
      <c r="LPP1794" s="18"/>
      <c r="LPQ1794" s="18"/>
      <c r="LPR1794" s="18"/>
      <c r="LPS1794" s="18"/>
      <c r="LPT1794" s="18"/>
      <c r="LPU1794" s="18"/>
      <c r="LPV1794" s="18"/>
      <c r="LPW1794" s="18"/>
      <c r="LPX1794" s="18"/>
      <c r="LPY1794" s="18"/>
      <c r="LPZ1794" s="18"/>
      <c r="LQA1794" s="18"/>
      <c r="LQB1794" s="18"/>
      <c r="LQC1794" s="18"/>
      <c r="LQD1794" s="18"/>
      <c r="LQE1794" s="18"/>
      <c r="LQF1794" s="18"/>
      <c r="LQG1794" s="18"/>
      <c r="LQH1794" s="18"/>
      <c r="LQI1794" s="18"/>
      <c r="LQJ1794" s="18"/>
      <c r="LQK1794" s="18"/>
      <c r="LQL1794" s="18"/>
      <c r="LQM1794" s="18"/>
      <c r="LQN1794" s="18"/>
      <c r="LQO1794" s="18"/>
      <c r="LQP1794" s="18"/>
      <c r="LQQ1794" s="18"/>
      <c r="LQR1794" s="18"/>
      <c r="LQS1794" s="18"/>
      <c r="LQT1794" s="18"/>
      <c r="LQU1794" s="18"/>
      <c r="LQV1794" s="18"/>
      <c r="LQW1794" s="18"/>
      <c r="LQX1794" s="18"/>
      <c r="LQY1794" s="18"/>
      <c r="LQZ1794" s="18"/>
      <c r="LRA1794" s="18"/>
      <c r="LRB1794" s="18"/>
      <c r="LRC1794" s="18"/>
      <c r="LRD1794" s="18"/>
      <c r="LRE1794" s="18"/>
      <c r="LRF1794" s="18"/>
      <c r="LRG1794" s="18"/>
      <c r="LRH1794" s="18"/>
      <c r="LRI1794" s="18"/>
      <c r="LRJ1794" s="18"/>
      <c r="LRK1794" s="18"/>
      <c r="LRL1794" s="18"/>
      <c r="LRM1794" s="18"/>
      <c r="LRN1794" s="18"/>
      <c r="LRO1794" s="18"/>
      <c r="LRP1794" s="18"/>
      <c r="LRQ1794" s="18"/>
      <c r="LRR1794" s="18"/>
      <c r="LRS1794" s="18"/>
      <c r="LRT1794" s="18"/>
      <c r="LRU1794" s="18"/>
      <c r="LRV1794" s="18"/>
      <c r="LRW1794" s="18"/>
      <c r="LRX1794" s="18"/>
      <c r="LRY1794" s="18"/>
      <c r="LRZ1794" s="18"/>
      <c r="LSA1794" s="18"/>
      <c r="LSB1794" s="18"/>
      <c r="LSC1794" s="18"/>
      <c r="LSD1794" s="18"/>
      <c r="LSE1794" s="18"/>
      <c r="LSF1794" s="18"/>
      <c r="LSG1794" s="18"/>
      <c r="LSH1794" s="18"/>
      <c r="LSI1794" s="18"/>
      <c r="LSJ1794" s="18"/>
      <c r="LSK1794" s="18"/>
      <c r="LSL1794" s="18"/>
      <c r="LSM1794" s="18"/>
      <c r="LSN1794" s="18"/>
      <c r="LSO1794" s="18"/>
      <c r="LSP1794" s="18"/>
      <c r="LSQ1794" s="18"/>
      <c r="LSR1794" s="18"/>
      <c r="LSS1794" s="18"/>
      <c r="LST1794" s="18"/>
      <c r="LSU1794" s="18"/>
      <c r="LSV1794" s="18"/>
      <c r="LSW1794" s="18"/>
      <c r="LSX1794" s="18"/>
      <c r="LSY1794" s="18"/>
      <c r="LSZ1794" s="18"/>
      <c r="LTA1794" s="18"/>
      <c r="LTB1794" s="18"/>
      <c r="LTC1794" s="18"/>
      <c r="LTD1794" s="18"/>
      <c r="LTE1794" s="18"/>
      <c r="LTF1794" s="18"/>
      <c r="LTG1794" s="18"/>
      <c r="LTH1794" s="18"/>
      <c r="LTI1794" s="18"/>
      <c r="LTJ1794" s="18"/>
      <c r="LTK1794" s="18"/>
      <c r="LTL1794" s="18"/>
      <c r="LTM1794" s="18"/>
      <c r="LTN1794" s="18"/>
      <c r="LTO1794" s="18"/>
      <c r="LTP1794" s="18"/>
      <c r="LTQ1794" s="18"/>
      <c r="LTR1794" s="18"/>
      <c r="LTS1794" s="18"/>
      <c r="LTT1794" s="18"/>
      <c r="LTU1794" s="18"/>
      <c r="LTV1794" s="18"/>
      <c r="LTW1794" s="18"/>
      <c r="LTX1794" s="18"/>
      <c r="LTY1794" s="18"/>
      <c r="LTZ1794" s="18"/>
      <c r="LUA1794" s="18"/>
      <c r="LUB1794" s="18"/>
      <c r="LUC1794" s="18"/>
      <c r="LUD1794" s="18"/>
      <c r="LUE1794" s="18"/>
      <c r="LUF1794" s="18"/>
      <c r="LUG1794" s="18"/>
      <c r="LUH1794" s="18"/>
      <c r="LUI1794" s="18"/>
      <c r="LUJ1794" s="18"/>
      <c r="LUK1794" s="18"/>
      <c r="LUL1794" s="18"/>
      <c r="LUM1794" s="18"/>
      <c r="LUN1794" s="18"/>
      <c r="LUO1794" s="18"/>
      <c r="LUP1794" s="18"/>
      <c r="LUQ1794" s="18"/>
      <c r="LUR1794" s="18"/>
      <c r="LUS1794" s="18"/>
      <c r="LUT1794" s="18"/>
      <c r="LUU1794" s="18"/>
      <c r="LUV1794" s="18"/>
      <c r="LUW1794" s="18"/>
      <c r="LUX1794" s="18"/>
      <c r="LUY1794" s="18"/>
      <c r="LUZ1794" s="18"/>
      <c r="LVA1794" s="18"/>
      <c r="LVB1794" s="18"/>
      <c r="LVC1794" s="18"/>
      <c r="LVD1794" s="18"/>
      <c r="LVE1794" s="18"/>
      <c r="LVF1794" s="18"/>
      <c r="LVG1794" s="18"/>
      <c r="LVH1794" s="18"/>
      <c r="LVI1794" s="18"/>
      <c r="LVJ1794" s="18"/>
      <c r="LVK1794" s="18"/>
      <c r="LVL1794" s="18"/>
      <c r="LVM1794" s="18"/>
      <c r="LVN1794" s="18"/>
      <c r="LVO1794" s="18"/>
      <c r="LVP1794" s="18"/>
      <c r="LVQ1794" s="18"/>
      <c r="LVR1794" s="18"/>
      <c r="LVS1794" s="18"/>
      <c r="LVT1794" s="18"/>
      <c r="LVU1794" s="18"/>
      <c r="LVV1794" s="18"/>
      <c r="LVW1794" s="18"/>
      <c r="LVX1794" s="18"/>
      <c r="LVY1794" s="18"/>
      <c r="LVZ1794" s="18"/>
      <c r="LWA1794" s="18"/>
      <c r="LWB1794" s="18"/>
      <c r="LWC1794" s="18"/>
      <c r="LWD1794" s="18"/>
      <c r="LWE1794" s="18"/>
      <c r="LWF1794" s="18"/>
      <c r="LWG1794" s="18"/>
      <c r="LWH1794" s="18"/>
      <c r="LWI1794" s="18"/>
      <c r="LWJ1794" s="18"/>
      <c r="LWK1794" s="18"/>
      <c r="LWL1794" s="18"/>
      <c r="LWM1794" s="18"/>
      <c r="LWN1794" s="18"/>
      <c r="LWO1794" s="18"/>
      <c r="LWP1794" s="18"/>
      <c r="LWQ1794" s="18"/>
      <c r="LWR1794" s="18"/>
      <c r="LWS1794" s="18"/>
      <c r="LWT1794" s="18"/>
      <c r="LWU1794" s="18"/>
      <c r="LWV1794" s="18"/>
      <c r="LWW1794" s="18"/>
      <c r="LWX1794" s="18"/>
      <c r="LWY1794" s="18"/>
      <c r="LWZ1794" s="18"/>
      <c r="LXA1794" s="18"/>
      <c r="LXB1794" s="18"/>
      <c r="LXC1794" s="18"/>
      <c r="LXD1794" s="18"/>
      <c r="LXE1794" s="18"/>
      <c r="LXF1794" s="18"/>
      <c r="LXG1794" s="18"/>
      <c r="LXH1794" s="18"/>
      <c r="LXI1794" s="18"/>
      <c r="LXJ1794" s="18"/>
      <c r="LXK1794" s="18"/>
      <c r="LXL1794" s="18"/>
      <c r="LXM1794" s="18"/>
      <c r="LXN1794" s="18"/>
      <c r="LXO1794" s="18"/>
      <c r="LXP1794" s="18"/>
      <c r="LXQ1794" s="18"/>
      <c r="LXR1794" s="18"/>
      <c r="LXS1794" s="18"/>
      <c r="LXT1794" s="18"/>
      <c r="LXU1794" s="18"/>
      <c r="LXV1794" s="18"/>
      <c r="LXW1794" s="18"/>
      <c r="LXX1794" s="18"/>
      <c r="LXY1794" s="18"/>
      <c r="LXZ1794" s="18"/>
      <c r="LYA1794" s="18"/>
      <c r="LYB1794" s="18"/>
      <c r="LYC1794" s="18"/>
      <c r="LYD1794" s="18"/>
      <c r="LYE1794" s="18"/>
      <c r="LYF1794" s="18"/>
      <c r="LYG1794" s="18"/>
      <c r="LYH1794" s="18"/>
      <c r="LYI1794" s="18"/>
      <c r="LYJ1794" s="18"/>
      <c r="LYK1794" s="18"/>
      <c r="LYL1794" s="18"/>
      <c r="LYM1794" s="18"/>
      <c r="LYN1794" s="18"/>
      <c r="LYO1794" s="18"/>
      <c r="LYP1794" s="18"/>
      <c r="LYQ1794" s="18"/>
      <c r="LYR1794" s="18"/>
      <c r="LYS1794" s="18"/>
      <c r="LYT1794" s="18"/>
      <c r="LYU1794" s="18"/>
      <c r="LYV1794" s="18"/>
      <c r="LYW1794" s="18"/>
      <c r="LYX1794" s="18"/>
      <c r="LYY1794" s="18"/>
      <c r="LYZ1794" s="18"/>
      <c r="LZA1794" s="18"/>
      <c r="LZB1794" s="18"/>
      <c r="LZC1794" s="18"/>
      <c r="LZD1794" s="18"/>
      <c r="LZE1794" s="18"/>
      <c r="LZF1794" s="18"/>
      <c r="LZG1794" s="18"/>
      <c r="LZH1794" s="18"/>
      <c r="LZI1794" s="18"/>
      <c r="LZJ1794" s="18"/>
      <c r="LZK1794" s="18"/>
      <c r="LZL1794" s="18"/>
      <c r="LZM1794" s="18"/>
      <c r="LZN1794" s="18"/>
      <c r="LZO1794" s="18"/>
      <c r="LZP1794" s="18"/>
      <c r="LZQ1794" s="18"/>
      <c r="LZR1794" s="18"/>
      <c r="LZS1794" s="18"/>
      <c r="LZT1794" s="18"/>
      <c r="LZU1794" s="18"/>
      <c r="LZV1794" s="18"/>
      <c r="LZW1794" s="18"/>
      <c r="LZX1794" s="18"/>
      <c r="LZY1794" s="18"/>
      <c r="LZZ1794" s="18"/>
      <c r="MAA1794" s="18"/>
      <c r="MAB1794" s="18"/>
      <c r="MAC1794" s="18"/>
      <c r="MAD1794" s="18"/>
      <c r="MAE1794" s="18"/>
      <c r="MAF1794" s="18"/>
      <c r="MAG1794" s="18"/>
      <c r="MAH1794" s="18"/>
      <c r="MAI1794" s="18"/>
      <c r="MAJ1794" s="18"/>
      <c r="MAK1794" s="18"/>
      <c r="MAL1794" s="18"/>
      <c r="MAM1794" s="18"/>
      <c r="MAN1794" s="18"/>
      <c r="MAO1794" s="18"/>
      <c r="MAP1794" s="18"/>
      <c r="MAQ1794" s="18"/>
      <c r="MAR1794" s="18"/>
      <c r="MAS1794" s="18"/>
      <c r="MAT1794" s="18"/>
      <c r="MAU1794" s="18"/>
      <c r="MAV1794" s="18"/>
      <c r="MAW1794" s="18"/>
      <c r="MAX1794" s="18"/>
      <c r="MAY1794" s="18"/>
      <c r="MAZ1794" s="18"/>
      <c r="MBA1794" s="18"/>
      <c r="MBB1794" s="18"/>
      <c r="MBC1794" s="18"/>
      <c r="MBD1794" s="18"/>
      <c r="MBE1794" s="18"/>
      <c r="MBF1794" s="18"/>
      <c r="MBG1794" s="18"/>
      <c r="MBH1794" s="18"/>
      <c r="MBI1794" s="18"/>
      <c r="MBJ1794" s="18"/>
      <c r="MBK1794" s="18"/>
      <c r="MBL1794" s="18"/>
      <c r="MBM1794" s="18"/>
      <c r="MBN1794" s="18"/>
      <c r="MBO1794" s="18"/>
      <c r="MBP1794" s="18"/>
      <c r="MBQ1794" s="18"/>
      <c r="MBR1794" s="18"/>
      <c r="MBS1794" s="18"/>
      <c r="MBT1794" s="18"/>
      <c r="MBU1794" s="18"/>
      <c r="MBV1794" s="18"/>
      <c r="MBW1794" s="18"/>
      <c r="MBX1794" s="18"/>
      <c r="MBY1794" s="18"/>
      <c r="MBZ1794" s="18"/>
      <c r="MCA1794" s="18"/>
      <c r="MCB1794" s="18"/>
      <c r="MCC1794" s="18"/>
      <c r="MCD1794" s="18"/>
      <c r="MCE1794" s="18"/>
      <c r="MCF1794" s="18"/>
      <c r="MCG1794" s="18"/>
      <c r="MCH1794" s="18"/>
      <c r="MCI1794" s="18"/>
      <c r="MCJ1794" s="18"/>
      <c r="MCK1794" s="18"/>
      <c r="MCL1794" s="18"/>
      <c r="MCM1794" s="18"/>
      <c r="MCN1794" s="18"/>
      <c r="MCO1794" s="18"/>
      <c r="MCP1794" s="18"/>
      <c r="MCQ1794" s="18"/>
      <c r="MCR1794" s="18"/>
      <c r="MCS1794" s="18"/>
      <c r="MCT1794" s="18"/>
      <c r="MCU1794" s="18"/>
      <c r="MCV1794" s="18"/>
      <c r="MCW1794" s="18"/>
      <c r="MCX1794" s="18"/>
      <c r="MCY1794" s="18"/>
      <c r="MCZ1794" s="18"/>
      <c r="MDA1794" s="18"/>
      <c r="MDB1794" s="18"/>
      <c r="MDC1794" s="18"/>
      <c r="MDD1794" s="18"/>
      <c r="MDE1794" s="18"/>
      <c r="MDF1794" s="18"/>
      <c r="MDG1794" s="18"/>
      <c r="MDH1794" s="18"/>
      <c r="MDI1794" s="18"/>
      <c r="MDJ1794" s="18"/>
      <c r="MDK1794" s="18"/>
      <c r="MDL1794" s="18"/>
      <c r="MDM1794" s="18"/>
      <c r="MDN1794" s="18"/>
      <c r="MDO1794" s="18"/>
      <c r="MDP1794" s="18"/>
      <c r="MDQ1794" s="18"/>
      <c r="MDR1794" s="18"/>
      <c r="MDS1794" s="18"/>
      <c r="MDT1794" s="18"/>
      <c r="MDU1794" s="18"/>
      <c r="MDV1794" s="18"/>
      <c r="MDW1794" s="18"/>
      <c r="MDX1794" s="18"/>
      <c r="MDY1794" s="18"/>
      <c r="MDZ1794" s="18"/>
      <c r="MEA1794" s="18"/>
      <c r="MEB1794" s="18"/>
      <c r="MEC1794" s="18"/>
      <c r="MED1794" s="18"/>
      <c r="MEE1794" s="18"/>
      <c r="MEF1794" s="18"/>
      <c r="MEG1794" s="18"/>
      <c r="MEH1794" s="18"/>
      <c r="MEI1794" s="18"/>
      <c r="MEJ1794" s="18"/>
      <c r="MEK1794" s="18"/>
      <c r="MEL1794" s="18"/>
      <c r="MEM1794" s="18"/>
      <c r="MEN1794" s="18"/>
      <c r="MEO1794" s="18"/>
      <c r="MEP1794" s="18"/>
      <c r="MEQ1794" s="18"/>
      <c r="MER1794" s="18"/>
      <c r="MES1794" s="18"/>
      <c r="MET1794" s="18"/>
      <c r="MEU1794" s="18"/>
      <c r="MEV1794" s="18"/>
      <c r="MEW1794" s="18"/>
      <c r="MEX1794" s="18"/>
      <c r="MEY1794" s="18"/>
      <c r="MEZ1794" s="18"/>
      <c r="MFA1794" s="18"/>
      <c r="MFB1794" s="18"/>
      <c r="MFC1794" s="18"/>
      <c r="MFD1794" s="18"/>
      <c r="MFE1794" s="18"/>
      <c r="MFF1794" s="18"/>
      <c r="MFG1794" s="18"/>
      <c r="MFH1794" s="18"/>
      <c r="MFI1794" s="18"/>
      <c r="MFJ1794" s="18"/>
      <c r="MFK1794" s="18"/>
      <c r="MFL1794" s="18"/>
      <c r="MFM1794" s="18"/>
      <c r="MFN1794" s="18"/>
      <c r="MFO1794" s="18"/>
      <c r="MFP1794" s="18"/>
      <c r="MFQ1794" s="18"/>
      <c r="MFR1794" s="18"/>
      <c r="MFS1794" s="18"/>
      <c r="MFT1794" s="18"/>
      <c r="MFU1794" s="18"/>
      <c r="MFV1794" s="18"/>
      <c r="MFW1794" s="18"/>
      <c r="MFX1794" s="18"/>
      <c r="MFY1794" s="18"/>
      <c r="MFZ1794" s="18"/>
      <c r="MGA1794" s="18"/>
      <c r="MGB1794" s="18"/>
      <c r="MGC1794" s="18"/>
      <c r="MGD1794" s="18"/>
      <c r="MGE1794" s="18"/>
      <c r="MGF1794" s="18"/>
      <c r="MGG1794" s="18"/>
      <c r="MGH1794" s="18"/>
      <c r="MGI1794" s="18"/>
      <c r="MGJ1794" s="18"/>
      <c r="MGK1794" s="18"/>
      <c r="MGL1794" s="18"/>
      <c r="MGM1794" s="18"/>
      <c r="MGN1794" s="18"/>
      <c r="MGO1794" s="18"/>
      <c r="MGP1794" s="18"/>
      <c r="MGQ1794" s="18"/>
      <c r="MGR1794" s="18"/>
      <c r="MGS1794" s="18"/>
      <c r="MGT1794" s="18"/>
      <c r="MGU1794" s="18"/>
      <c r="MGV1794" s="18"/>
      <c r="MGW1794" s="18"/>
      <c r="MGX1794" s="18"/>
      <c r="MGY1794" s="18"/>
      <c r="MGZ1794" s="18"/>
      <c r="MHA1794" s="18"/>
      <c r="MHB1794" s="18"/>
      <c r="MHC1794" s="18"/>
      <c r="MHD1794" s="18"/>
      <c r="MHE1794" s="18"/>
      <c r="MHF1794" s="18"/>
      <c r="MHG1794" s="18"/>
      <c r="MHH1794" s="18"/>
      <c r="MHI1794" s="18"/>
      <c r="MHJ1794" s="18"/>
      <c r="MHK1794" s="18"/>
      <c r="MHL1794" s="18"/>
      <c r="MHM1794" s="18"/>
      <c r="MHN1794" s="18"/>
      <c r="MHO1794" s="18"/>
      <c r="MHP1794" s="18"/>
      <c r="MHQ1794" s="18"/>
      <c r="MHR1794" s="18"/>
      <c r="MHS1794" s="18"/>
      <c r="MHT1794" s="18"/>
      <c r="MHU1794" s="18"/>
      <c r="MHV1794" s="18"/>
      <c r="MHW1794" s="18"/>
      <c r="MHX1794" s="18"/>
      <c r="MHY1794" s="18"/>
      <c r="MHZ1794" s="18"/>
      <c r="MIA1794" s="18"/>
      <c r="MIB1794" s="18"/>
      <c r="MIC1794" s="18"/>
      <c r="MID1794" s="18"/>
      <c r="MIE1794" s="18"/>
      <c r="MIF1794" s="18"/>
      <c r="MIG1794" s="18"/>
      <c r="MIH1794" s="18"/>
      <c r="MII1794" s="18"/>
      <c r="MIJ1794" s="18"/>
      <c r="MIK1794" s="18"/>
      <c r="MIL1794" s="18"/>
      <c r="MIM1794" s="18"/>
      <c r="MIN1794" s="18"/>
      <c r="MIO1794" s="18"/>
      <c r="MIP1794" s="18"/>
      <c r="MIQ1794" s="18"/>
      <c r="MIR1794" s="18"/>
      <c r="MIS1794" s="18"/>
      <c r="MIT1794" s="18"/>
      <c r="MIU1794" s="18"/>
      <c r="MIV1794" s="18"/>
      <c r="MIW1794" s="18"/>
      <c r="MIX1794" s="18"/>
      <c r="MIY1794" s="18"/>
      <c r="MIZ1794" s="18"/>
      <c r="MJA1794" s="18"/>
      <c r="MJB1794" s="18"/>
      <c r="MJC1794" s="18"/>
      <c r="MJD1794" s="18"/>
      <c r="MJE1794" s="18"/>
      <c r="MJF1794" s="18"/>
      <c r="MJG1794" s="18"/>
      <c r="MJH1794" s="18"/>
      <c r="MJI1794" s="18"/>
      <c r="MJJ1794" s="18"/>
      <c r="MJK1794" s="18"/>
      <c r="MJL1794" s="18"/>
      <c r="MJM1794" s="18"/>
      <c r="MJN1794" s="18"/>
      <c r="MJO1794" s="18"/>
      <c r="MJP1794" s="18"/>
      <c r="MJQ1794" s="18"/>
      <c r="MJR1794" s="18"/>
      <c r="MJS1794" s="18"/>
      <c r="MJT1794" s="18"/>
      <c r="MJU1794" s="18"/>
      <c r="MJV1794" s="18"/>
      <c r="MJW1794" s="18"/>
      <c r="MJX1794" s="18"/>
      <c r="MJY1794" s="18"/>
      <c r="MJZ1794" s="18"/>
      <c r="MKA1794" s="18"/>
      <c r="MKB1794" s="18"/>
      <c r="MKC1794" s="18"/>
      <c r="MKD1794" s="18"/>
      <c r="MKE1794" s="18"/>
      <c r="MKF1794" s="18"/>
      <c r="MKG1794" s="18"/>
      <c r="MKH1794" s="18"/>
      <c r="MKI1794" s="18"/>
      <c r="MKJ1794" s="18"/>
      <c r="MKK1794" s="18"/>
      <c r="MKL1794" s="18"/>
      <c r="MKM1794" s="18"/>
      <c r="MKN1794" s="18"/>
      <c r="MKO1794" s="18"/>
      <c r="MKP1794" s="18"/>
      <c r="MKQ1794" s="18"/>
      <c r="MKR1794" s="18"/>
      <c r="MKS1794" s="18"/>
      <c r="MKT1794" s="18"/>
      <c r="MKU1794" s="18"/>
      <c r="MKV1794" s="18"/>
      <c r="MKW1794" s="18"/>
      <c r="MKX1794" s="18"/>
      <c r="MKY1794" s="18"/>
      <c r="MKZ1794" s="18"/>
      <c r="MLA1794" s="18"/>
      <c r="MLB1794" s="18"/>
      <c r="MLC1794" s="18"/>
      <c r="MLD1794" s="18"/>
      <c r="MLE1794" s="18"/>
      <c r="MLF1794" s="18"/>
      <c r="MLG1794" s="18"/>
      <c r="MLH1794" s="18"/>
      <c r="MLI1794" s="18"/>
      <c r="MLJ1794" s="18"/>
      <c r="MLK1794" s="18"/>
      <c r="MLL1794" s="18"/>
      <c r="MLM1794" s="18"/>
      <c r="MLN1794" s="18"/>
      <c r="MLO1794" s="18"/>
      <c r="MLP1794" s="18"/>
      <c r="MLQ1794" s="18"/>
      <c r="MLR1794" s="18"/>
      <c r="MLS1794" s="18"/>
      <c r="MLT1794" s="18"/>
      <c r="MLU1794" s="18"/>
      <c r="MLV1794" s="18"/>
      <c r="MLW1794" s="18"/>
      <c r="MLX1794" s="18"/>
      <c r="MLY1794" s="18"/>
      <c r="MLZ1794" s="18"/>
      <c r="MMA1794" s="18"/>
      <c r="MMB1794" s="18"/>
      <c r="MMC1794" s="18"/>
      <c r="MMD1794" s="18"/>
      <c r="MME1794" s="18"/>
      <c r="MMF1794" s="18"/>
      <c r="MMG1794" s="18"/>
      <c r="MMH1794" s="18"/>
      <c r="MMI1794" s="18"/>
      <c r="MMJ1794" s="18"/>
      <c r="MMK1794" s="18"/>
      <c r="MML1794" s="18"/>
      <c r="MMM1794" s="18"/>
      <c r="MMN1794" s="18"/>
      <c r="MMO1794" s="18"/>
      <c r="MMP1794" s="18"/>
      <c r="MMQ1794" s="18"/>
      <c r="MMR1794" s="18"/>
      <c r="MMS1794" s="18"/>
      <c r="MMT1794" s="18"/>
      <c r="MMU1794" s="18"/>
      <c r="MMV1794" s="18"/>
      <c r="MMW1794" s="18"/>
      <c r="MMX1794" s="18"/>
      <c r="MMY1794" s="18"/>
      <c r="MMZ1794" s="18"/>
      <c r="MNA1794" s="18"/>
      <c r="MNB1794" s="18"/>
      <c r="MNC1794" s="18"/>
      <c r="MND1794" s="18"/>
      <c r="MNE1794" s="18"/>
      <c r="MNF1794" s="18"/>
      <c r="MNG1794" s="18"/>
      <c r="MNH1794" s="18"/>
      <c r="MNI1794" s="18"/>
      <c r="MNJ1794" s="18"/>
      <c r="MNK1794" s="18"/>
      <c r="MNL1794" s="18"/>
      <c r="MNM1794" s="18"/>
      <c r="MNN1794" s="18"/>
      <c r="MNO1794" s="18"/>
      <c r="MNP1794" s="18"/>
      <c r="MNQ1794" s="18"/>
      <c r="MNR1794" s="18"/>
      <c r="MNS1794" s="18"/>
      <c r="MNT1794" s="18"/>
      <c r="MNU1794" s="18"/>
      <c r="MNV1794" s="18"/>
      <c r="MNW1794" s="18"/>
      <c r="MNX1794" s="18"/>
      <c r="MNY1794" s="18"/>
      <c r="MNZ1794" s="18"/>
      <c r="MOA1794" s="18"/>
      <c r="MOB1794" s="18"/>
      <c r="MOC1794" s="18"/>
      <c r="MOD1794" s="18"/>
      <c r="MOE1794" s="18"/>
      <c r="MOF1794" s="18"/>
      <c r="MOG1794" s="18"/>
      <c r="MOH1794" s="18"/>
      <c r="MOI1794" s="18"/>
      <c r="MOJ1794" s="18"/>
      <c r="MOK1794" s="18"/>
      <c r="MOL1794" s="18"/>
      <c r="MOM1794" s="18"/>
      <c r="MON1794" s="18"/>
      <c r="MOO1794" s="18"/>
      <c r="MOP1794" s="18"/>
      <c r="MOQ1794" s="18"/>
      <c r="MOR1794" s="18"/>
      <c r="MOS1794" s="18"/>
      <c r="MOT1794" s="18"/>
      <c r="MOU1794" s="18"/>
      <c r="MOV1794" s="18"/>
      <c r="MOW1794" s="18"/>
      <c r="MOX1794" s="18"/>
      <c r="MOY1794" s="18"/>
      <c r="MOZ1794" s="18"/>
      <c r="MPA1794" s="18"/>
      <c r="MPB1794" s="18"/>
      <c r="MPC1794" s="18"/>
      <c r="MPD1794" s="18"/>
      <c r="MPE1794" s="18"/>
      <c r="MPF1794" s="18"/>
      <c r="MPG1794" s="18"/>
      <c r="MPH1794" s="18"/>
      <c r="MPI1794" s="18"/>
      <c r="MPJ1794" s="18"/>
      <c r="MPK1794" s="18"/>
      <c r="MPL1794" s="18"/>
      <c r="MPM1794" s="18"/>
      <c r="MPN1794" s="18"/>
      <c r="MPO1794" s="18"/>
      <c r="MPP1794" s="18"/>
      <c r="MPQ1794" s="18"/>
      <c r="MPR1794" s="18"/>
      <c r="MPS1794" s="18"/>
      <c r="MPT1794" s="18"/>
      <c r="MPU1794" s="18"/>
      <c r="MPV1794" s="18"/>
      <c r="MPW1794" s="18"/>
      <c r="MPX1794" s="18"/>
      <c r="MPY1794" s="18"/>
      <c r="MPZ1794" s="18"/>
      <c r="MQA1794" s="18"/>
      <c r="MQB1794" s="18"/>
      <c r="MQC1794" s="18"/>
      <c r="MQD1794" s="18"/>
      <c r="MQE1794" s="18"/>
      <c r="MQF1794" s="18"/>
      <c r="MQG1794" s="18"/>
      <c r="MQH1794" s="18"/>
      <c r="MQI1794" s="18"/>
      <c r="MQJ1794" s="18"/>
      <c r="MQK1794" s="18"/>
      <c r="MQL1794" s="18"/>
      <c r="MQM1794" s="18"/>
      <c r="MQN1794" s="18"/>
      <c r="MQO1794" s="18"/>
      <c r="MQP1794" s="18"/>
      <c r="MQQ1794" s="18"/>
      <c r="MQR1794" s="18"/>
      <c r="MQS1794" s="18"/>
      <c r="MQT1794" s="18"/>
      <c r="MQU1794" s="18"/>
      <c r="MQV1794" s="18"/>
      <c r="MQW1794" s="18"/>
      <c r="MQX1794" s="18"/>
      <c r="MQY1794" s="18"/>
      <c r="MQZ1794" s="18"/>
      <c r="MRA1794" s="18"/>
      <c r="MRB1794" s="18"/>
      <c r="MRC1794" s="18"/>
      <c r="MRD1794" s="18"/>
      <c r="MRE1794" s="18"/>
      <c r="MRF1794" s="18"/>
      <c r="MRG1794" s="18"/>
      <c r="MRH1794" s="18"/>
      <c r="MRI1794" s="18"/>
      <c r="MRJ1794" s="18"/>
      <c r="MRK1794" s="18"/>
      <c r="MRL1794" s="18"/>
      <c r="MRM1794" s="18"/>
      <c r="MRN1794" s="18"/>
      <c r="MRO1794" s="18"/>
      <c r="MRP1794" s="18"/>
      <c r="MRQ1794" s="18"/>
      <c r="MRR1794" s="18"/>
      <c r="MRS1794" s="18"/>
      <c r="MRT1794" s="18"/>
      <c r="MRU1794" s="18"/>
      <c r="MRV1794" s="18"/>
      <c r="MRW1794" s="18"/>
      <c r="MRX1794" s="18"/>
      <c r="MRY1794" s="18"/>
      <c r="MRZ1794" s="18"/>
      <c r="MSA1794" s="18"/>
      <c r="MSB1794" s="18"/>
      <c r="MSC1794" s="18"/>
      <c r="MSD1794" s="18"/>
      <c r="MSE1794" s="18"/>
      <c r="MSF1794" s="18"/>
      <c r="MSG1794" s="18"/>
      <c r="MSH1794" s="18"/>
      <c r="MSI1794" s="18"/>
      <c r="MSJ1794" s="18"/>
      <c r="MSK1794" s="18"/>
      <c r="MSL1794" s="18"/>
      <c r="MSM1794" s="18"/>
      <c r="MSN1794" s="18"/>
      <c r="MSO1794" s="18"/>
      <c r="MSP1794" s="18"/>
      <c r="MSQ1794" s="18"/>
      <c r="MSR1794" s="18"/>
      <c r="MSS1794" s="18"/>
      <c r="MST1794" s="18"/>
      <c r="MSU1794" s="18"/>
      <c r="MSV1794" s="18"/>
      <c r="MSW1794" s="18"/>
      <c r="MSX1794" s="18"/>
      <c r="MSY1794" s="18"/>
      <c r="MSZ1794" s="18"/>
      <c r="MTA1794" s="18"/>
      <c r="MTB1794" s="18"/>
      <c r="MTC1794" s="18"/>
      <c r="MTD1794" s="18"/>
      <c r="MTE1794" s="18"/>
      <c r="MTF1794" s="18"/>
      <c r="MTG1794" s="18"/>
      <c r="MTH1794" s="18"/>
      <c r="MTI1794" s="18"/>
      <c r="MTJ1794" s="18"/>
      <c r="MTK1794" s="18"/>
      <c r="MTL1794" s="18"/>
      <c r="MTM1794" s="18"/>
      <c r="MTN1794" s="18"/>
      <c r="MTO1794" s="18"/>
      <c r="MTP1794" s="18"/>
      <c r="MTQ1794" s="18"/>
      <c r="MTR1794" s="18"/>
      <c r="MTS1794" s="18"/>
      <c r="MTT1794" s="18"/>
      <c r="MTU1794" s="18"/>
      <c r="MTV1794" s="18"/>
      <c r="MTW1794" s="18"/>
      <c r="MTX1794" s="18"/>
      <c r="MTY1794" s="18"/>
      <c r="MTZ1794" s="18"/>
      <c r="MUA1794" s="18"/>
      <c r="MUB1794" s="18"/>
      <c r="MUC1794" s="18"/>
      <c r="MUD1794" s="18"/>
      <c r="MUE1794" s="18"/>
      <c r="MUF1794" s="18"/>
      <c r="MUG1794" s="18"/>
      <c r="MUH1794" s="18"/>
      <c r="MUI1794" s="18"/>
      <c r="MUJ1794" s="18"/>
      <c r="MUK1794" s="18"/>
      <c r="MUL1794" s="18"/>
      <c r="MUM1794" s="18"/>
      <c r="MUN1794" s="18"/>
      <c r="MUO1794" s="18"/>
      <c r="MUP1794" s="18"/>
      <c r="MUQ1794" s="18"/>
      <c r="MUR1794" s="18"/>
      <c r="MUS1794" s="18"/>
      <c r="MUT1794" s="18"/>
      <c r="MUU1794" s="18"/>
      <c r="MUV1794" s="18"/>
      <c r="MUW1794" s="18"/>
      <c r="MUX1794" s="18"/>
      <c r="MUY1794" s="18"/>
      <c r="MUZ1794" s="18"/>
      <c r="MVA1794" s="18"/>
      <c r="MVB1794" s="18"/>
      <c r="MVC1794" s="18"/>
      <c r="MVD1794" s="18"/>
      <c r="MVE1794" s="18"/>
      <c r="MVF1794" s="18"/>
      <c r="MVG1794" s="18"/>
      <c r="MVH1794" s="18"/>
      <c r="MVI1794" s="18"/>
      <c r="MVJ1794" s="18"/>
      <c r="MVK1794" s="18"/>
      <c r="MVL1794" s="18"/>
      <c r="MVM1794" s="18"/>
      <c r="MVN1794" s="18"/>
      <c r="MVO1794" s="18"/>
      <c r="MVP1794" s="18"/>
      <c r="MVQ1794" s="18"/>
      <c r="MVR1794" s="18"/>
      <c r="MVS1794" s="18"/>
      <c r="MVT1794" s="18"/>
      <c r="MVU1794" s="18"/>
      <c r="MVV1794" s="18"/>
      <c r="MVW1794" s="18"/>
      <c r="MVX1794" s="18"/>
      <c r="MVY1794" s="18"/>
      <c r="MVZ1794" s="18"/>
      <c r="MWA1794" s="18"/>
      <c r="MWB1794" s="18"/>
      <c r="MWC1794" s="18"/>
      <c r="MWD1794" s="18"/>
      <c r="MWE1794" s="18"/>
      <c r="MWF1794" s="18"/>
      <c r="MWG1794" s="18"/>
      <c r="MWH1794" s="18"/>
      <c r="MWI1794" s="18"/>
      <c r="MWJ1794" s="18"/>
      <c r="MWK1794" s="18"/>
      <c r="MWL1794" s="18"/>
      <c r="MWM1794" s="18"/>
      <c r="MWN1794" s="18"/>
      <c r="MWO1794" s="18"/>
      <c r="MWP1794" s="18"/>
      <c r="MWQ1794" s="18"/>
      <c r="MWR1794" s="18"/>
      <c r="MWS1794" s="18"/>
      <c r="MWT1794" s="18"/>
      <c r="MWU1794" s="18"/>
      <c r="MWV1794" s="18"/>
      <c r="MWW1794" s="18"/>
      <c r="MWX1794" s="18"/>
      <c r="MWY1794" s="18"/>
      <c r="MWZ1794" s="18"/>
      <c r="MXA1794" s="18"/>
      <c r="MXB1794" s="18"/>
      <c r="MXC1794" s="18"/>
      <c r="MXD1794" s="18"/>
      <c r="MXE1794" s="18"/>
      <c r="MXF1794" s="18"/>
      <c r="MXG1794" s="18"/>
      <c r="MXH1794" s="18"/>
      <c r="MXI1794" s="18"/>
      <c r="MXJ1794" s="18"/>
      <c r="MXK1794" s="18"/>
      <c r="MXL1794" s="18"/>
      <c r="MXM1794" s="18"/>
      <c r="MXN1794" s="18"/>
      <c r="MXO1794" s="18"/>
      <c r="MXP1794" s="18"/>
      <c r="MXQ1794" s="18"/>
      <c r="MXR1794" s="18"/>
      <c r="MXS1794" s="18"/>
      <c r="MXT1794" s="18"/>
      <c r="MXU1794" s="18"/>
      <c r="MXV1794" s="18"/>
      <c r="MXW1794" s="18"/>
      <c r="MXX1794" s="18"/>
      <c r="MXY1794" s="18"/>
      <c r="MXZ1794" s="18"/>
      <c r="MYA1794" s="18"/>
      <c r="MYB1794" s="18"/>
      <c r="MYC1794" s="18"/>
      <c r="MYD1794" s="18"/>
      <c r="MYE1794" s="18"/>
      <c r="MYF1794" s="18"/>
      <c r="MYG1794" s="18"/>
      <c r="MYH1794" s="18"/>
      <c r="MYI1794" s="18"/>
      <c r="MYJ1794" s="18"/>
      <c r="MYK1794" s="18"/>
      <c r="MYL1794" s="18"/>
      <c r="MYM1794" s="18"/>
      <c r="MYN1794" s="18"/>
      <c r="MYO1794" s="18"/>
      <c r="MYP1794" s="18"/>
      <c r="MYQ1794" s="18"/>
      <c r="MYR1794" s="18"/>
      <c r="MYS1794" s="18"/>
      <c r="MYT1794" s="18"/>
      <c r="MYU1794" s="18"/>
      <c r="MYV1794" s="18"/>
      <c r="MYW1794" s="18"/>
      <c r="MYX1794" s="18"/>
      <c r="MYY1794" s="18"/>
      <c r="MYZ1794" s="18"/>
      <c r="MZA1794" s="18"/>
      <c r="MZB1794" s="18"/>
      <c r="MZC1794" s="18"/>
      <c r="MZD1794" s="18"/>
      <c r="MZE1794" s="18"/>
      <c r="MZF1794" s="18"/>
      <c r="MZG1794" s="18"/>
      <c r="MZH1794" s="18"/>
      <c r="MZI1794" s="18"/>
      <c r="MZJ1794" s="18"/>
      <c r="MZK1794" s="18"/>
      <c r="MZL1794" s="18"/>
      <c r="MZM1794" s="18"/>
      <c r="MZN1794" s="18"/>
      <c r="MZO1794" s="18"/>
      <c r="MZP1794" s="18"/>
      <c r="MZQ1794" s="18"/>
      <c r="MZR1794" s="18"/>
      <c r="MZS1794" s="18"/>
      <c r="MZT1794" s="18"/>
      <c r="MZU1794" s="18"/>
      <c r="MZV1794" s="18"/>
      <c r="MZW1794" s="18"/>
      <c r="MZX1794" s="18"/>
      <c r="MZY1794" s="18"/>
      <c r="MZZ1794" s="18"/>
      <c r="NAA1794" s="18"/>
      <c r="NAB1794" s="18"/>
      <c r="NAC1794" s="18"/>
      <c r="NAD1794" s="18"/>
      <c r="NAE1794" s="18"/>
      <c r="NAF1794" s="18"/>
      <c r="NAG1794" s="18"/>
      <c r="NAH1794" s="18"/>
      <c r="NAI1794" s="18"/>
      <c r="NAJ1794" s="18"/>
      <c r="NAK1794" s="18"/>
      <c r="NAL1794" s="18"/>
      <c r="NAM1794" s="18"/>
      <c r="NAN1794" s="18"/>
      <c r="NAO1794" s="18"/>
      <c r="NAP1794" s="18"/>
      <c r="NAQ1794" s="18"/>
      <c r="NAR1794" s="18"/>
      <c r="NAS1794" s="18"/>
      <c r="NAT1794" s="18"/>
      <c r="NAU1794" s="18"/>
      <c r="NAV1794" s="18"/>
      <c r="NAW1794" s="18"/>
      <c r="NAX1794" s="18"/>
      <c r="NAY1794" s="18"/>
      <c r="NAZ1794" s="18"/>
      <c r="NBA1794" s="18"/>
      <c r="NBB1794" s="18"/>
      <c r="NBC1794" s="18"/>
      <c r="NBD1794" s="18"/>
      <c r="NBE1794" s="18"/>
      <c r="NBF1794" s="18"/>
      <c r="NBG1794" s="18"/>
      <c r="NBH1794" s="18"/>
      <c r="NBI1794" s="18"/>
      <c r="NBJ1794" s="18"/>
      <c r="NBK1794" s="18"/>
      <c r="NBL1794" s="18"/>
      <c r="NBM1794" s="18"/>
      <c r="NBN1794" s="18"/>
      <c r="NBO1794" s="18"/>
      <c r="NBP1794" s="18"/>
      <c r="NBQ1794" s="18"/>
      <c r="NBR1794" s="18"/>
      <c r="NBS1794" s="18"/>
      <c r="NBT1794" s="18"/>
      <c r="NBU1794" s="18"/>
      <c r="NBV1794" s="18"/>
      <c r="NBW1794" s="18"/>
      <c r="NBX1794" s="18"/>
      <c r="NBY1794" s="18"/>
      <c r="NBZ1794" s="18"/>
      <c r="NCA1794" s="18"/>
      <c r="NCB1794" s="18"/>
      <c r="NCC1794" s="18"/>
      <c r="NCD1794" s="18"/>
      <c r="NCE1794" s="18"/>
      <c r="NCF1794" s="18"/>
      <c r="NCG1794" s="18"/>
      <c r="NCH1794" s="18"/>
      <c r="NCI1794" s="18"/>
      <c r="NCJ1794" s="18"/>
      <c r="NCK1794" s="18"/>
      <c r="NCL1794" s="18"/>
      <c r="NCM1794" s="18"/>
      <c r="NCN1794" s="18"/>
      <c r="NCO1794" s="18"/>
      <c r="NCP1794" s="18"/>
      <c r="NCQ1794" s="18"/>
      <c r="NCR1794" s="18"/>
      <c r="NCS1794" s="18"/>
      <c r="NCT1794" s="18"/>
      <c r="NCU1794" s="18"/>
      <c r="NCV1794" s="18"/>
      <c r="NCW1794" s="18"/>
      <c r="NCX1794" s="18"/>
      <c r="NCY1794" s="18"/>
      <c r="NCZ1794" s="18"/>
      <c r="NDA1794" s="18"/>
      <c r="NDB1794" s="18"/>
      <c r="NDC1794" s="18"/>
      <c r="NDD1794" s="18"/>
      <c r="NDE1794" s="18"/>
      <c r="NDF1794" s="18"/>
      <c r="NDG1794" s="18"/>
      <c r="NDH1794" s="18"/>
      <c r="NDI1794" s="18"/>
      <c r="NDJ1794" s="18"/>
      <c r="NDK1794" s="18"/>
      <c r="NDL1794" s="18"/>
      <c r="NDM1794" s="18"/>
      <c r="NDN1794" s="18"/>
      <c r="NDO1794" s="18"/>
      <c r="NDP1794" s="18"/>
      <c r="NDQ1794" s="18"/>
      <c r="NDR1794" s="18"/>
      <c r="NDS1794" s="18"/>
      <c r="NDT1794" s="18"/>
      <c r="NDU1794" s="18"/>
      <c r="NDV1794" s="18"/>
      <c r="NDW1794" s="18"/>
      <c r="NDX1794" s="18"/>
      <c r="NDY1794" s="18"/>
      <c r="NDZ1794" s="18"/>
      <c r="NEA1794" s="18"/>
      <c r="NEB1794" s="18"/>
      <c r="NEC1794" s="18"/>
      <c r="NED1794" s="18"/>
      <c r="NEE1794" s="18"/>
      <c r="NEF1794" s="18"/>
      <c r="NEG1794" s="18"/>
      <c r="NEH1794" s="18"/>
      <c r="NEI1794" s="18"/>
      <c r="NEJ1794" s="18"/>
      <c r="NEK1794" s="18"/>
      <c r="NEL1794" s="18"/>
      <c r="NEM1794" s="18"/>
      <c r="NEN1794" s="18"/>
      <c r="NEO1794" s="18"/>
      <c r="NEP1794" s="18"/>
      <c r="NEQ1794" s="18"/>
      <c r="NER1794" s="18"/>
      <c r="NES1794" s="18"/>
      <c r="NET1794" s="18"/>
      <c r="NEU1794" s="18"/>
      <c r="NEV1794" s="18"/>
      <c r="NEW1794" s="18"/>
      <c r="NEX1794" s="18"/>
      <c r="NEY1794" s="18"/>
      <c r="NEZ1794" s="18"/>
      <c r="NFA1794" s="18"/>
      <c r="NFB1794" s="18"/>
      <c r="NFC1794" s="18"/>
      <c r="NFD1794" s="18"/>
      <c r="NFE1794" s="18"/>
      <c r="NFF1794" s="18"/>
      <c r="NFG1794" s="18"/>
      <c r="NFH1794" s="18"/>
      <c r="NFI1794" s="18"/>
      <c r="NFJ1794" s="18"/>
      <c r="NFK1794" s="18"/>
      <c r="NFL1794" s="18"/>
      <c r="NFM1794" s="18"/>
      <c r="NFN1794" s="18"/>
      <c r="NFO1794" s="18"/>
      <c r="NFP1794" s="18"/>
      <c r="NFQ1794" s="18"/>
      <c r="NFR1794" s="18"/>
      <c r="NFS1794" s="18"/>
      <c r="NFT1794" s="18"/>
      <c r="NFU1794" s="18"/>
      <c r="NFV1794" s="18"/>
      <c r="NFW1794" s="18"/>
      <c r="NFX1794" s="18"/>
      <c r="NFY1794" s="18"/>
      <c r="NFZ1794" s="18"/>
      <c r="NGA1794" s="18"/>
      <c r="NGB1794" s="18"/>
      <c r="NGC1794" s="18"/>
      <c r="NGD1794" s="18"/>
      <c r="NGE1794" s="18"/>
      <c r="NGF1794" s="18"/>
      <c r="NGG1794" s="18"/>
      <c r="NGH1794" s="18"/>
      <c r="NGI1794" s="18"/>
      <c r="NGJ1794" s="18"/>
      <c r="NGK1794" s="18"/>
      <c r="NGL1794" s="18"/>
      <c r="NGM1794" s="18"/>
      <c r="NGN1794" s="18"/>
      <c r="NGO1794" s="18"/>
      <c r="NGP1794" s="18"/>
      <c r="NGQ1794" s="18"/>
      <c r="NGR1794" s="18"/>
      <c r="NGS1794" s="18"/>
      <c r="NGT1794" s="18"/>
      <c r="NGU1794" s="18"/>
      <c r="NGV1794" s="18"/>
      <c r="NGW1794" s="18"/>
      <c r="NGX1794" s="18"/>
      <c r="NGY1794" s="18"/>
      <c r="NGZ1794" s="18"/>
      <c r="NHA1794" s="18"/>
      <c r="NHB1794" s="18"/>
      <c r="NHC1794" s="18"/>
      <c r="NHD1794" s="18"/>
      <c r="NHE1794" s="18"/>
      <c r="NHF1794" s="18"/>
      <c r="NHG1794" s="18"/>
      <c r="NHH1794" s="18"/>
      <c r="NHI1794" s="18"/>
      <c r="NHJ1794" s="18"/>
      <c r="NHK1794" s="18"/>
      <c r="NHL1794" s="18"/>
      <c r="NHM1794" s="18"/>
      <c r="NHN1794" s="18"/>
      <c r="NHO1794" s="18"/>
      <c r="NHP1794" s="18"/>
      <c r="NHQ1794" s="18"/>
      <c r="NHR1794" s="18"/>
      <c r="NHS1794" s="18"/>
      <c r="NHT1794" s="18"/>
      <c r="NHU1794" s="18"/>
      <c r="NHV1794" s="18"/>
      <c r="NHW1794" s="18"/>
      <c r="NHX1794" s="18"/>
      <c r="NHY1794" s="18"/>
      <c r="NHZ1794" s="18"/>
      <c r="NIA1794" s="18"/>
      <c r="NIB1794" s="18"/>
      <c r="NIC1794" s="18"/>
      <c r="NID1794" s="18"/>
      <c r="NIE1794" s="18"/>
      <c r="NIF1794" s="18"/>
      <c r="NIG1794" s="18"/>
      <c r="NIH1794" s="18"/>
      <c r="NII1794" s="18"/>
      <c r="NIJ1794" s="18"/>
      <c r="NIK1794" s="18"/>
      <c r="NIL1794" s="18"/>
      <c r="NIM1794" s="18"/>
      <c r="NIN1794" s="18"/>
      <c r="NIO1794" s="18"/>
      <c r="NIP1794" s="18"/>
      <c r="NIQ1794" s="18"/>
      <c r="NIR1794" s="18"/>
      <c r="NIS1794" s="18"/>
      <c r="NIT1794" s="18"/>
      <c r="NIU1794" s="18"/>
      <c r="NIV1794" s="18"/>
      <c r="NIW1794" s="18"/>
      <c r="NIX1794" s="18"/>
      <c r="NIY1794" s="18"/>
      <c r="NIZ1794" s="18"/>
      <c r="NJA1794" s="18"/>
      <c r="NJB1794" s="18"/>
      <c r="NJC1794" s="18"/>
      <c r="NJD1794" s="18"/>
      <c r="NJE1794" s="18"/>
      <c r="NJF1794" s="18"/>
      <c r="NJG1794" s="18"/>
      <c r="NJH1794" s="18"/>
      <c r="NJI1794" s="18"/>
      <c r="NJJ1794" s="18"/>
      <c r="NJK1794" s="18"/>
      <c r="NJL1794" s="18"/>
      <c r="NJM1794" s="18"/>
      <c r="NJN1794" s="18"/>
      <c r="NJO1794" s="18"/>
      <c r="NJP1794" s="18"/>
      <c r="NJQ1794" s="18"/>
      <c r="NJR1794" s="18"/>
      <c r="NJS1794" s="18"/>
      <c r="NJT1794" s="18"/>
      <c r="NJU1794" s="18"/>
      <c r="NJV1794" s="18"/>
      <c r="NJW1794" s="18"/>
      <c r="NJX1794" s="18"/>
      <c r="NJY1794" s="18"/>
      <c r="NJZ1794" s="18"/>
      <c r="NKA1794" s="18"/>
      <c r="NKB1794" s="18"/>
      <c r="NKC1794" s="18"/>
      <c r="NKD1794" s="18"/>
      <c r="NKE1794" s="18"/>
      <c r="NKF1794" s="18"/>
      <c r="NKG1794" s="18"/>
      <c r="NKH1794" s="18"/>
      <c r="NKI1794" s="18"/>
      <c r="NKJ1794" s="18"/>
      <c r="NKK1794" s="18"/>
      <c r="NKL1794" s="18"/>
      <c r="NKM1794" s="18"/>
      <c r="NKN1794" s="18"/>
      <c r="NKO1794" s="18"/>
      <c r="NKP1794" s="18"/>
      <c r="NKQ1794" s="18"/>
      <c r="NKR1794" s="18"/>
      <c r="NKS1794" s="18"/>
      <c r="NKT1794" s="18"/>
      <c r="NKU1794" s="18"/>
      <c r="NKV1794" s="18"/>
      <c r="NKW1794" s="18"/>
      <c r="NKX1794" s="18"/>
      <c r="NKY1794" s="18"/>
      <c r="NKZ1794" s="18"/>
      <c r="NLA1794" s="18"/>
      <c r="NLB1794" s="18"/>
      <c r="NLC1794" s="18"/>
      <c r="NLD1794" s="18"/>
      <c r="NLE1794" s="18"/>
      <c r="NLF1794" s="18"/>
      <c r="NLG1794" s="18"/>
      <c r="NLH1794" s="18"/>
      <c r="NLI1794" s="18"/>
      <c r="NLJ1794" s="18"/>
      <c r="NLK1794" s="18"/>
      <c r="NLL1794" s="18"/>
      <c r="NLM1794" s="18"/>
      <c r="NLN1794" s="18"/>
      <c r="NLO1794" s="18"/>
      <c r="NLP1794" s="18"/>
      <c r="NLQ1794" s="18"/>
      <c r="NLR1794" s="18"/>
      <c r="NLS1794" s="18"/>
      <c r="NLT1794" s="18"/>
      <c r="NLU1794" s="18"/>
      <c r="NLV1794" s="18"/>
      <c r="NLW1794" s="18"/>
      <c r="NLX1794" s="18"/>
      <c r="NLY1794" s="18"/>
      <c r="NLZ1794" s="18"/>
      <c r="NMA1794" s="18"/>
      <c r="NMB1794" s="18"/>
      <c r="NMC1794" s="18"/>
      <c r="NMD1794" s="18"/>
      <c r="NME1794" s="18"/>
      <c r="NMF1794" s="18"/>
      <c r="NMG1794" s="18"/>
      <c r="NMH1794" s="18"/>
      <c r="NMI1794" s="18"/>
      <c r="NMJ1794" s="18"/>
      <c r="NMK1794" s="18"/>
      <c r="NML1794" s="18"/>
      <c r="NMM1794" s="18"/>
      <c r="NMN1794" s="18"/>
      <c r="NMO1794" s="18"/>
      <c r="NMP1794" s="18"/>
      <c r="NMQ1794" s="18"/>
      <c r="NMR1794" s="18"/>
      <c r="NMS1794" s="18"/>
      <c r="NMT1794" s="18"/>
      <c r="NMU1794" s="18"/>
      <c r="NMV1794" s="18"/>
      <c r="NMW1794" s="18"/>
      <c r="NMX1794" s="18"/>
      <c r="NMY1794" s="18"/>
      <c r="NMZ1794" s="18"/>
      <c r="NNA1794" s="18"/>
      <c r="NNB1794" s="18"/>
      <c r="NNC1794" s="18"/>
      <c r="NND1794" s="18"/>
      <c r="NNE1794" s="18"/>
      <c r="NNF1794" s="18"/>
      <c r="NNG1794" s="18"/>
      <c r="NNH1794" s="18"/>
      <c r="NNI1794" s="18"/>
      <c r="NNJ1794" s="18"/>
      <c r="NNK1794" s="18"/>
      <c r="NNL1794" s="18"/>
      <c r="NNM1794" s="18"/>
      <c r="NNN1794" s="18"/>
      <c r="NNO1794" s="18"/>
      <c r="NNP1794" s="18"/>
      <c r="NNQ1794" s="18"/>
      <c r="NNR1794" s="18"/>
      <c r="NNS1794" s="18"/>
      <c r="NNT1794" s="18"/>
      <c r="NNU1794" s="18"/>
      <c r="NNV1794" s="18"/>
      <c r="NNW1794" s="18"/>
      <c r="NNX1794" s="18"/>
      <c r="NNY1794" s="18"/>
      <c r="NNZ1794" s="18"/>
      <c r="NOA1794" s="18"/>
      <c r="NOB1794" s="18"/>
      <c r="NOC1794" s="18"/>
      <c r="NOD1794" s="18"/>
      <c r="NOE1794" s="18"/>
      <c r="NOF1794" s="18"/>
      <c r="NOG1794" s="18"/>
      <c r="NOH1794" s="18"/>
      <c r="NOI1794" s="18"/>
      <c r="NOJ1794" s="18"/>
      <c r="NOK1794" s="18"/>
      <c r="NOL1794" s="18"/>
      <c r="NOM1794" s="18"/>
      <c r="NON1794" s="18"/>
      <c r="NOO1794" s="18"/>
      <c r="NOP1794" s="18"/>
      <c r="NOQ1794" s="18"/>
      <c r="NOR1794" s="18"/>
      <c r="NOS1794" s="18"/>
      <c r="NOT1794" s="18"/>
      <c r="NOU1794" s="18"/>
      <c r="NOV1794" s="18"/>
      <c r="NOW1794" s="18"/>
      <c r="NOX1794" s="18"/>
      <c r="NOY1794" s="18"/>
      <c r="NOZ1794" s="18"/>
      <c r="NPA1794" s="18"/>
      <c r="NPB1794" s="18"/>
      <c r="NPC1794" s="18"/>
      <c r="NPD1794" s="18"/>
      <c r="NPE1794" s="18"/>
      <c r="NPF1794" s="18"/>
      <c r="NPG1794" s="18"/>
      <c r="NPH1794" s="18"/>
      <c r="NPI1794" s="18"/>
      <c r="NPJ1794" s="18"/>
      <c r="NPK1794" s="18"/>
      <c r="NPL1794" s="18"/>
      <c r="NPM1794" s="18"/>
      <c r="NPN1794" s="18"/>
      <c r="NPO1794" s="18"/>
      <c r="NPP1794" s="18"/>
      <c r="NPQ1794" s="18"/>
      <c r="NPR1794" s="18"/>
      <c r="NPS1794" s="18"/>
      <c r="NPT1794" s="18"/>
      <c r="NPU1794" s="18"/>
      <c r="NPV1794" s="18"/>
      <c r="NPW1794" s="18"/>
      <c r="NPX1794" s="18"/>
      <c r="NPY1794" s="18"/>
      <c r="NPZ1794" s="18"/>
      <c r="NQA1794" s="18"/>
      <c r="NQB1794" s="18"/>
      <c r="NQC1794" s="18"/>
      <c r="NQD1794" s="18"/>
      <c r="NQE1794" s="18"/>
      <c r="NQF1794" s="18"/>
      <c r="NQG1794" s="18"/>
      <c r="NQH1794" s="18"/>
      <c r="NQI1794" s="18"/>
      <c r="NQJ1794" s="18"/>
      <c r="NQK1794" s="18"/>
      <c r="NQL1794" s="18"/>
      <c r="NQM1794" s="18"/>
      <c r="NQN1794" s="18"/>
      <c r="NQO1794" s="18"/>
      <c r="NQP1794" s="18"/>
      <c r="NQQ1794" s="18"/>
      <c r="NQR1794" s="18"/>
      <c r="NQS1794" s="18"/>
      <c r="NQT1794" s="18"/>
      <c r="NQU1794" s="18"/>
      <c r="NQV1794" s="18"/>
      <c r="NQW1794" s="18"/>
      <c r="NQX1794" s="18"/>
      <c r="NQY1794" s="18"/>
      <c r="NQZ1794" s="18"/>
      <c r="NRA1794" s="18"/>
      <c r="NRB1794" s="18"/>
      <c r="NRC1794" s="18"/>
      <c r="NRD1794" s="18"/>
      <c r="NRE1794" s="18"/>
      <c r="NRF1794" s="18"/>
      <c r="NRG1794" s="18"/>
      <c r="NRH1794" s="18"/>
      <c r="NRI1794" s="18"/>
      <c r="NRJ1794" s="18"/>
      <c r="NRK1794" s="18"/>
      <c r="NRL1794" s="18"/>
      <c r="NRM1794" s="18"/>
      <c r="NRN1794" s="18"/>
      <c r="NRO1794" s="18"/>
      <c r="NRP1794" s="18"/>
      <c r="NRQ1794" s="18"/>
      <c r="NRR1794" s="18"/>
      <c r="NRS1794" s="18"/>
      <c r="NRT1794" s="18"/>
      <c r="NRU1794" s="18"/>
      <c r="NRV1794" s="18"/>
      <c r="NRW1794" s="18"/>
      <c r="NRX1794" s="18"/>
      <c r="NRY1794" s="18"/>
      <c r="NRZ1794" s="18"/>
      <c r="NSA1794" s="18"/>
      <c r="NSB1794" s="18"/>
      <c r="NSC1794" s="18"/>
      <c r="NSD1794" s="18"/>
      <c r="NSE1794" s="18"/>
      <c r="NSF1794" s="18"/>
      <c r="NSG1794" s="18"/>
      <c r="NSH1794" s="18"/>
      <c r="NSI1794" s="18"/>
      <c r="NSJ1794" s="18"/>
      <c r="NSK1794" s="18"/>
      <c r="NSL1794" s="18"/>
      <c r="NSM1794" s="18"/>
      <c r="NSN1794" s="18"/>
      <c r="NSO1794" s="18"/>
      <c r="NSP1794" s="18"/>
      <c r="NSQ1794" s="18"/>
      <c r="NSR1794" s="18"/>
      <c r="NSS1794" s="18"/>
      <c r="NST1794" s="18"/>
      <c r="NSU1794" s="18"/>
      <c r="NSV1794" s="18"/>
      <c r="NSW1794" s="18"/>
      <c r="NSX1794" s="18"/>
      <c r="NSY1794" s="18"/>
      <c r="NSZ1794" s="18"/>
      <c r="NTA1794" s="18"/>
      <c r="NTB1794" s="18"/>
      <c r="NTC1794" s="18"/>
      <c r="NTD1794" s="18"/>
      <c r="NTE1794" s="18"/>
      <c r="NTF1794" s="18"/>
      <c r="NTG1794" s="18"/>
      <c r="NTH1794" s="18"/>
      <c r="NTI1794" s="18"/>
      <c r="NTJ1794" s="18"/>
      <c r="NTK1794" s="18"/>
      <c r="NTL1794" s="18"/>
      <c r="NTM1794" s="18"/>
      <c r="NTN1794" s="18"/>
      <c r="NTO1794" s="18"/>
      <c r="NTP1794" s="18"/>
      <c r="NTQ1794" s="18"/>
      <c r="NTR1794" s="18"/>
      <c r="NTS1794" s="18"/>
      <c r="NTT1794" s="18"/>
      <c r="NTU1794" s="18"/>
      <c r="NTV1794" s="18"/>
      <c r="NTW1794" s="18"/>
      <c r="NTX1794" s="18"/>
      <c r="NTY1794" s="18"/>
      <c r="NTZ1794" s="18"/>
      <c r="NUA1794" s="18"/>
      <c r="NUB1794" s="18"/>
      <c r="NUC1794" s="18"/>
      <c r="NUD1794" s="18"/>
      <c r="NUE1794" s="18"/>
      <c r="NUF1794" s="18"/>
      <c r="NUG1794" s="18"/>
      <c r="NUH1794" s="18"/>
      <c r="NUI1794" s="18"/>
      <c r="NUJ1794" s="18"/>
      <c r="NUK1794" s="18"/>
      <c r="NUL1794" s="18"/>
      <c r="NUM1794" s="18"/>
      <c r="NUN1794" s="18"/>
      <c r="NUO1794" s="18"/>
      <c r="NUP1794" s="18"/>
      <c r="NUQ1794" s="18"/>
      <c r="NUR1794" s="18"/>
      <c r="NUS1794" s="18"/>
      <c r="NUT1794" s="18"/>
      <c r="NUU1794" s="18"/>
      <c r="NUV1794" s="18"/>
      <c r="NUW1794" s="18"/>
      <c r="NUX1794" s="18"/>
      <c r="NUY1794" s="18"/>
      <c r="NUZ1794" s="18"/>
      <c r="NVA1794" s="18"/>
      <c r="NVB1794" s="18"/>
      <c r="NVC1794" s="18"/>
      <c r="NVD1794" s="18"/>
      <c r="NVE1794" s="18"/>
      <c r="NVF1794" s="18"/>
      <c r="NVG1794" s="18"/>
      <c r="NVH1794" s="18"/>
      <c r="NVI1794" s="18"/>
      <c r="NVJ1794" s="18"/>
      <c r="NVK1794" s="18"/>
      <c r="NVL1794" s="18"/>
      <c r="NVM1794" s="18"/>
      <c r="NVN1794" s="18"/>
      <c r="NVO1794" s="18"/>
      <c r="NVP1794" s="18"/>
      <c r="NVQ1794" s="18"/>
      <c r="NVR1794" s="18"/>
      <c r="NVS1794" s="18"/>
      <c r="NVT1794" s="18"/>
      <c r="NVU1794" s="18"/>
      <c r="NVV1794" s="18"/>
      <c r="NVW1794" s="18"/>
      <c r="NVX1794" s="18"/>
      <c r="NVY1794" s="18"/>
      <c r="NVZ1794" s="18"/>
      <c r="NWA1794" s="18"/>
      <c r="NWB1794" s="18"/>
      <c r="NWC1794" s="18"/>
      <c r="NWD1794" s="18"/>
      <c r="NWE1794" s="18"/>
      <c r="NWF1794" s="18"/>
      <c r="NWG1794" s="18"/>
      <c r="NWH1794" s="18"/>
      <c r="NWI1794" s="18"/>
      <c r="NWJ1794" s="18"/>
      <c r="NWK1794" s="18"/>
      <c r="NWL1794" s="18"/>
      <c r="NWM1794" s="18"/>
      <c r="NWN1794" s="18"/>
      <c r="NWO1794" s="18"/>
      <c r="NWP1794" s="18"/>
      <c r="NWQ1794" s="18"/>
      <c r="NWR1794" s="18"/>
      <c r="NWS1794" s="18"/>
      <c r="NWT1794" s="18"/>
      <c r="NWU1794" s="18"/>
      <c r="NWV1794" s="18"/>
      <c r="NWW1794" s="18"/>
      <c r="NWX1794" s="18"/>
      <c r="NWY1794" s="18"/>
      <c r="NWZ1794" s="18"/>
      <c r="NXA1794" s="18"/>
      <c r="NXB1794" s="18"/>
      <c r="NXC1794" s="18"/>
      <c r="NXD1794" s="18"/>
      <c r="NXE1794" s="18"/>
      <c r="NXF1794" s="18"/>
      <c r="NXG1794" s="18"/>
      <c r="NXH1794" s="18"/>
      <c r="NXI1794" s="18"/>
      <c r="NXJ1794" s="18"/>
      <c r="NXK1794" s="18"/>
      <c r="NXL1794" s="18"/>
      <c r="NXM1794" s="18"/>
      <c r="NXN1794" s="18"/>
      <c r="NXO1794" s="18"/>
      <c r="NXP1794" s="18"/>
      <c r="NXQ1794" s="18"/>
      <c r="NXR1794" s="18"/>
      <c r="NXS1794" s="18"/>
      <c r="NXT1794" s="18"/>
      <c r="NXU1794" s="18"/>
      <c r="NXV1794" s="18"/>
      <c r="NXW1794" s="18"/>
      <c r="NXX1794" s="18"/>
      <c r="NXY1794" s="18"/>
      <c r="NXZ1794" s="18"/>
      <c r="NYA1794" s="18"/>
      <c r="NYB1794" s="18"/>
      <c r="NYC1794" s="18"/>
      <c r="NYD1794" s="18"/>
      <c r="NYE1794" s="18"/>
      <c r="NYF1794" s="18"/>
      <c r="NYG1794" s="18"/>
      <c r="NYH1794" s="18"/>
      <c r="NYI1794" s="18"/>
      <c r="NYJ1794" s="18"/>
      <c r="NYK1794" s="18"/>
      <c r="NYL1794" s="18"/>
      <c r="NYM1794" s="18"/>
      <c r="NYN1794" s="18"/>
      <c r="NYO1794" s="18"/>
      <c r="NYP1794" s="18"/>
      <c r="NYQ1794" s="18"/>
      <c r="NYR1794" s="18"/>
      <c r="NYS1794" s="18"/>
      <c r="NYT1794" s="18"/>
      <c r="NYU1794" s="18"/>
      <c r="NYV1794" s="18"/>
      <c r="NYW1794" s="18"/>
      <c r="NYX1794" s="18"/>
      <c r="NYY1794" s="18"/>
      <c r="NYZ1794" s="18"/>
      <c r="NZA1794" s="18"/>
      <c r="NZB1794" s="18"/>
      <c r="NZC1794" s="18"/>
      <c r="NZD1794" s="18"/>
      <c r="NZE1794" s="18"/>
      <c r="NZF1794" s="18"/>
      <c r="NZG1794" s="18"/>
      <c r="NZH1794" s="18"/>
      <c r="NZI1794" s="18"/>
      <c r="NZJ1794" s="18"/>
      <c r="NZK1794" s="18"/>
      <c r="NZL1794" s="18"/>
      <c r="NZM1794" s="18"/>
      <c r="NZN1794" s="18"/>
      <c r="NZO1794" s="18"/>
      <c r="NZP1794" s="18"/>
      <c r="NZQ1794" s="18"/>
      <c r="NZR1794" s="18"/>
      <c r="NZS1794" s="18"/>
      <c r="NZT1794" s="18"/>
      <c r="NZU1794" s="18"/>
      <c r="NZV1794" s="18"/>
      <c r="NZW1794" s="18"/>
      <c r="NZX1794" s="18"/>
      <c r="NZY1794" s="18"/>
      <c r="NZZ1794" s="18"/>
      <c r="OAA1794" s="18"/>
      <c r="OAB1794" s="18"/>
      <c r="OAC1794" s="18"/>
      <c r="OAD1794" s="18"/>
      <c r="OAE1794" s="18"/>
      <c r="OAF1794" s="18"/>
      <c r="OAG1794" s="18"/>
      <c r="OAH1794" s="18"/>
      <c r="OAI1794" s="18"/>
      <c r="OAJ1794" s="18"/>
      <c r="OAK1794" s="18"/>
      <c r="OAL1794" s="18"/>
      <c r="OAM1794" s="18"/>
      <c r="OAN1794" s="18"/>
      <c r="OAO1794" s="18"/>
      <c r="OAP1794" s="18"/>
      <c r="OAQ1794" s="18"/>
      <c r="OAR1794" s="18"/>
      <c r="OAS1794" s="18"/>
      <c r="OAT1794" s="18"/>
      <c r="OAU1794" s="18"/>
      <c r="OAV1794" s="18"/>
      <c r="OAW1794" s="18"/>
      <c r="OAX1794" s="18"/>
      <c r="OAY1794" s="18"/>
      <c r="OAZ1794" s="18"/>
      <c r="OBA1794" s="18"/>
      <c r="OBB1794" s="18"/>
      <c r="OBC1794" s="18"/>
      <c r="OBD1794" s="18"/>
      <c r="OBE1794" s="18"/>
      <c r="OBF1794" s="18"/>
      <c r="OBG1794" s="18"/>
      <c r="OBH1794" s="18"/>
      <c r="OBI1794" s="18"/>
      <c r="OBJ1794" s="18"/>
      <c r="OBK1794" s="18"/>
      <c r="OBL1794" s="18"/>
      <c r="OBM1794" s="18"/>
      <c r="OBN1794" s="18"/>
      <c r="OBO1794" s="18"/>
      <c r="OBP1794" s="18"/>
      <c r="OBQ1794" s="18"/>
      <c r="OBR1794" s="18"/>
      <c r="OBS1794" s="18"/>
      <c r="OBT1794" s="18"/>
      <c r="OBU1794" s="18"/>
      <c r="OBV1794" s="18"/>
      <c r="OBW1794" s="18"/>
      <c r="OBX1794" s="18"/>
      <c r="OBY1794" s="18"/>
      <c r="OBZ1794" s="18"/>
      <c r="OCA1794" s="18"/>
      <c r="OCB1794" s="18"/>
      <c r="OCC1794" s="18"/>
      <c r="OCD1794" s="18"/>
      <c r="OCE1794" s="18"/>
      <c r="OCF1794" s="18"/>
      <c r="OCG1794" s="18"/>
      <c r="OCH1794" s="18"/>
      <c r="OCI1794" s="18"/>
      <c r="OCJ1794" s="18"/>
      <c r="OCK1794" s="18"/>
      <c r="OCL1794" s="18"/>
      <c r="OCM1794" s="18"/>
      <c r="OCN1794" s="18"/>
      <c r="OCO1794" s="18"/>
      <c r="OCP1794" s="18"/>
      <c r="OCQ1794" s="18"/>
      <c r="OCR1794" s="18"/>
      <c r="OCS1794" s="18"/>
      <c r="OCT1794" s="18"/>
      <c r="OCU1794" s="18"/>
      <c r="OCV1794" s="18"/>
      <c r="OCW1794" s="18"/>
      <c r="OCX1794" s="18"/>
      <c r="OCY1794" s="18"/>
      <c r="OCZ1794" s="18"/>
      <c r="ODA1794" s="18"/>
      <c r="ODB1794" s="18"/>
      <c r="ODC1794" s="18"/>
      <c r="ODD1794" s="18"/>
      <c r="ODE1794" s="18"/>
      <c r="ODF1794" s="18"/>
      <c r="ODG1794" s="18"/>
      <c r="ODH1794" s="18"/>
      <c r="ODI1794" s="18"/>
      <c r="ODJ1794" s="18"/>
      <c r="ODK1794" s="18"/>
      <c r="ODL1794" s="18"/>
      <c r="ODM1794" s="18"/>
      <c r="ODN1794" s="18"/>
      <c r="ODO1794" s="18"/>
      <c r="ODP1794" s="18"/>
      <c r="ODQ1794" s="18"/>
      <c r="ODR1794" s="18"/>
      <c r="ODS1794" s="18"/>
      <c r="ODT1794" s="18"/>
      <c r="ODU1794" s="18"/>
      <c r="ODV1794" s="18"/>
      <c r="ODW1794" s="18"/>
      <c r="ODX1794" s="18"/>
      <c r="ODY1794" s="18"/>
      <c r="ODZ1794" s="18"/>
      <c r="OEA1794" s="18"/>
      <c r="OEB1794" s="18"/>
      <c r="OEC1794" s="18"/>
      <c r="OED1794" s="18"/>
      <c r="OEE1794" s="18"/>
      <c r="OEF1794" s="18"/>
      <c r="OEG1794" s="18"/>
      <c r="OEH1794" s="18"/>
      <c r="OEI1794" s="18"/>
      <c r="OEJ1794" s="18"/>
      <c r="OEK1794" s="18"/>
      <c r="OEL1794" s="18"/>
      <c r="OEM1794" s="18"/>
      <c r="OEN1794" s="18"/>
      <c r="OEO1794" s="18"/>
      <c r="OEP1794" s="18"/>
      <c r="OEQ1794" s="18"/>
      <c r="OER1794" s="18"/>
      <c r="OES1794" s="18"/>
      <c r="OET1794" s="18"/>
      <c r="OEU1794" s="18"/>
      <c r="OEV1794" s="18"/>
      <c r="OEW1794" s="18"/>
      <c r="OEX1794" s="18"/>
      <c r="OEY1794" s="18"/>
      <c r="OEZ1794" s="18"/>
      <c r="OFA1794" s="18"/>
      <c r="OFB1794" s="18"/>
      <c r="OFC1794" s="18"/>
      <c r="OFD1794" s="18"/>
      <c r="OFE1794" s="18"/>
      <c r="OFF1794" s="18"/>
      <c r="OFG1794" s="18"/>
      <c r="OFH1794" s="18"/>
      <c r="OFI1794" s="18"/>
      <c r="OFJ1794" s="18"/>
      <c r="OFK1794" s="18"/>
      <c r="OFL1794" s="18"/>
      <c r="OFM1794" s="18"/>
      <c r="OFN1794" s="18"/>
      <c r="OFO1794" s="18"/>
      <c r="OFP1794" s="18"/>
      <c r="OFQ1794" s="18"/>
      <c r="OFR1794" s="18"/>
      <c r="OFS1794" s="18"/>
      <c r="OFT1794" s="18"/>
      <c r="OFU1794" s="18"/>
      <c r="OFV1794" s="18"/>
      <c r="OFW1794" s="18"/>
      <c r="OFX1794" s="18"/>
      <c r="OFY1794" s="18"/>
      <c r="OFZ1794" s="18"/>
      <c r="OGA1794" s="18"/>
      <c r="OGB1794" s="18"/>
      <c r="OGC1794" s="18"/>
      <c r="OGD1794" s="18"/>
      <c r="OGE1794" s="18"/>
      <c r="OGF1794" s="18"/>
      <c r="OGG1794" s="18"/>
      <c r="OGH1794" s="18"/>
      <c r="OGI1794" s="18"/>
      <c r="OGJ1794" s="18"/>
      <c r="OGK1794" s="18"/>
      <c r="OGL1794" s="18"/>
      <c r="OGM1794" s="18"/>
      <c r="OGN1794" s="18"/>
      <c r="OGO1794" s="18"/>
      <c r="OGP1794" s="18"/>
      <c r="OGQ1794" s="18"/>
      <c r="OGR1794" s="18"/>
      <c r="OGS1794" s="18"/>
      <c r="OGT1794" s="18"/>
      <c r="OGU1794" s="18"/>
      <c r="OGV1794" s="18"/>
      <c r="OGW1794" s="18"/>
      <c r="OGX1794" s="18"/>
      <c r="OGY1794" s="18"/>
      <c r="OGZ1794" s="18"/>
      <c r="OHA1794" s="18"/>
      <c r="OHB1794" s="18"/>
      <c r="OHC1794" s="18"/>
      <c r="OHD1794" s="18"/>
      <c r="OHE1794" s="18"/>
      <c r="OHF1794" s="18"/>
      <c r="OHG1794" s="18"/>
      <c r="OHH1794" s="18"/>
      <c r="OHI1794" s="18"/>
      <c r="OHJ1794" s="18"/>
      <c r="OHK1794" s="18"/>
      <c r="OHL1794" s="18"/>
      <c r="OHM1794" s="18"/>
      <c r="OHN1794" s="18"/>
      <c r="OHO1794" s="18"/>
      <c r="OHP1794" s="18"/>
      <c r="OHQ1794" s="18"/>
      <c r="OHR1794" s="18"/>
      <c r="OHS1794" s="18"/>
      <c r="OHT1794" s="18"/>
      <c r="OHU1794" s="18"/>
      <c r="OHV1794" s="18"/>
      <c r="OHW1794" s="18"/>
      <c r="OHX1794" s="18"/>
      <c r="OHY1794" s="18"/>
      <c r="OHZ1794" s="18"/>
      <c r="OIA1794" s="18"/>
      <c r="OIB1794" s="18"/>
      <c r="OIC1794" s="18"/>
      <c r="OID1794" s="18"/>
      <c r="OIE1794" s="18"/>
      <c r="OIF1794" s="18"/>
      <c r="OIG1794" s="18"/>
      <c r="OIH1794" s="18"/>
      <c r="OII1794" s="18"/>
      <c r="OIJ1794" s="18"/>
      <c r="OIK1794" s="18"/>
      <c r="OIL1794" s="18"/>
      <c r="OIM1794" s="18"/>
      <c r="OIN1794" s="18"/>
      <c r="OIO1794" s="18"/>
      <c r="OIP1794" s="18"/>
      <c r="OIQ1794" s="18"/>
      <c r="OIR1794" s="18"/>
      <c r="OIS1794" s="18"/>
      <c r="OIT1794" s="18"/>
      <c r="OIU1794" s="18"/>
      <c r="OIV1794" s="18"/>
      <c r="OIW1794" s="18"/>
      <c r="OIX1794" s="18"/>
      <c r="OIY1794" s="18"/>
      <c r="OIZ1794" s="18"/>
      <c r="OJA1794" s="18"/>
      <c r="OJB1794" s="18"/>
      <c r="OJC1794" s="18"/>
      <c r="OJD1794" s="18"/>
      <c r="OJE1794" s="18"/>
      <c r="OJF1794" s="18"/>
      <c r="OJG1794" s="18"/>
      <c r="OJH1794" s="18"/>
      <c r="OJI1794" s="18"/>
      <c r="OJJ1794" s="18"/>
      <c r="OJK1794" s="18"/>
      <c r="OJL1794" s="18"/>
      <c r="OJM1794" s="18"/>
      <c r="OJN1794" s="18"/>
      <c r="OJO1794" s="18"/>
      <c r="OJP1794" s="18"/>
      <c r="OJQ1794" s="18"/>
      <c r="OJR1794" s="18"/>
      <c r="OJS1794" s="18"/>
      <c r="OJT1794" s="18"/>
      <c r="OJU1794" s="18"/>
      <c r="OJV1794" s="18"/>
      <c r="OJW1794" s="18"/>
      <c r="OJX1794" s="18"/>
      <c r="OJY1794" s="18"/>
      <c r="OJZ1794" s="18"/>
      <c r="OKA1794" s="18"/>
      <c r="OKB1794" s="18"/>
      <c r="OKC1794" s="18"/>
      <c r="OKD1794" s="18"/>
      <c r="OKE1794" s="18"/>
      <c r="OKF1794" s="18"/>
      <c r="OKG1794" s="18"/>
      <c r="OKH1794" s="18"/>
      <c r="OKI1794" s="18"/>
      <c r="OKJ1794" s="18"/>
      <c r="OKK1794" s="18"/>
      <c r="OKL1794" s="18"/>
      <c r="OKM1794" s="18"/>
      <c r="OKN1794" s="18"/>
      <c r="OKO1794" s="18"/>
      <c r="OKP1794" s="18"/>
      <c r="OKQ1794" s="18"/>
      <c r="OKR1794" s="18"/>
      <c r="OKS1794" s="18"/>
      <c r="OKT1794" s="18"/>
      <c r="OKU1794" s="18"/>
      <c r="OKV1794" s="18"/>
      <c r="OKW1794" s="18"/>
      <c r="OKX1794" s="18"/>
      <c r="OKY1794" s="18"/>
      <c r="OKZ1794" s="18"/>
      <c r="OLA1794" s="18"/>
      <c r="OLB1794" s="18"/>
      <c r="OLC1794" s="18"/>
      <c r="OLD1794" s="18"/>
      <c r="OLE1794" s="18"/>
      <c r="OLF1794" s="18"/>
      <c r="OLG1794" s="18"/>
      <c r="OLH1794" s="18"/>
      <c r="OLI1794" s="18"/>
      <c r="OLJ1794" s="18"/>
      <c r="OLK1794" s="18"/>
      <c r="OLL1794" s="18"/>
      <c r="OLM1794" s="18"/>
      <c r="OLN1794" s="18"/>
      <c r="OLO1794" s="18"/>
      <c r="OLP1794" s="18"/>
      <c r="OLQ1794" s="18"/>
      <c r="OLR1794" s="18"/>
      <c r="OLS1794" s="18"/>
      <c r="OLT1794" s="18"/>
      <c r="OLU1794" s="18"/>
      <c r="OLV1794" s="18"/>
      <c r="OLW1794" s="18"/>
      <c r="OLX1794" s="18"/>
      <c r="OLY1794" s="18"/>
      <c r="OLZ1794" s="18"/>
      <c r="OMA1794" s="18"/>
      <c r="OMB1794" s="18"/>
      <c r="OMC1794" s="18"/>
      <c r="OMD1794" s="18"/>
      <c r="OME1794" s="18"/>
      <c r="OMF1794" s="18"/>
      <c r="OMG1794" s="18"/>
      <c r="OMH1794" s="18"/>
      <c r="OMI1794" s="18"/>
      <c r="OMJ1794" s="18"/>
      <c r="OMK1794" s="18"/>
      <c r="OML1794" s="18"/>
      <c r="OMM1794" s="18"/>
      <c r="OMN1794" s="18"/>
      <c r="OMO1794" s="18"/>
      <c r="OMP1794" s="18"/>
      <c r="OMQ1794" s="18"/>
      <c r="OMR1794" s="18"/>
      <c r="OMS1794" s="18"/>
      <c r="OMT1794" s="18"/>
      <c r="OMU1794" s="18"/>
      <c r="OMV1794" s="18"/>
      <c r="OMW1794" s="18"/>
      <c r="OMX1794" s="18"/>
      <c r="OMY1794" s="18"/>
      <c r="OMZ1794" s="18"/>
      <c r="ONA1794" s="18"/>
      <c r="ONB1794" s="18"/>
      <c r="ONC1794" s="18"/>
      <c r="OND1794" s="18"/>
      <c r="ONE1794" s="18"/>
      <c r="ONF1794" s="18"/>
      <c r="ONG1794" s="18"/>
      <c r="ONH1794" s="18"/>
      <c r="ONI1794" s="18"/>
      <c r="ONJ1794" s="18"/>
      <c r="ONK1794" s="18"/>
      <c r="ONL1794" s="18"/>
      <c r="ONM1794" s="18"/>
      <c r="ONN1794" s="18"/>
      <c r="ONO1794" s="18"/>
      <c r="ONP1794" s="18"/>
      <c r="ONQ1794" s="18"/>
      <c r="ONR1794" s="18"/>
      <c r="ONS1794" s="18"/>
      <c r="ONT1794" s="18"/>
      <c r="ONU1794" s="18"/>
      <c r="ONV1794" s="18"/>
      <c r="ONW1794" s="18"/>
      <c r="ONX1794" s="18"/>
      <c r="ONY1794" s="18"/>
      <c r="ONZ1794" s="18"/>
      <c r="OOA1794" s="18"/>
      <c r="OOB1794" s="18"/>
      <c r="OOC1794" s="18"/>
      <c r="OOD1794" s="18"/>
      <c r="OOE1794" s="18"/>
      <c r="OOF1794" s="18"/>
      <c r="OOG1794" s="18"/>
      <c r="OOH1794" s="18"/>
      <c r="OOI1794" s="18"/>
      <c r="OOJ1794" s="18"/>
      <c r="OOK1794" s="18"/>
      <c r="OOL1794" s="18"/>
      <c r="OOM1794" s="18"/>
      <c r="OON1794" s="18"/>
      <c r="OOO1794" s="18"/>
      <c r="OOP1794" s="18"/>
      <c r="OOQ1794" s="18"/>
      <c r="OOR1794" s="18"/>
      <c r="OOS1794" s="18"/>
      <c r="OOT1794" s="18"/>
      <c r="OOU1794" s="18"/>
      <c r="OOV1794" s="18"/>
      <c r="OOW1794" s="18"/>
      <c r="OOX1794" s="18"/>
      <c r="OOY1794" s="18"/>
      <c r="OOZ1794" s="18"/>
      <c r="OPA1794" s="18"/>
      <c r="OPB1794" s="18"/>
      <c r="OPC1794" s="18"/>
      <c r="OPD1794" s="18"/>
      <c r="OPE1794" s="18"/>
      <c r="OPF1794" s="18"/>
      <c r="OPG1794" s="18"/>
      <c r="OPH1794" s="18"/>
      <c r="OPI1794" s="18"/>
      <c r="OPJ1794" s="18"/>
      <c r="OPK1794" s="18"/>
      <c r="OPL1794" s="18"/>
      <c r="OPM1794" s="18"/>
      <c r="OPN1794" s="18"/>
      <c r="OPO1794" s="18"/>
      <c r="OPP1794" s="18"/>
      <c r="OPQ1794" s="18"/>
      <c r="OPR1794" s="18"/>
      <c r="OPS1794" s="18"/>
      <c r="OPT1794" s="18"/>
      <c r="OPU1794" s="18"/>
      <c r="OPV1794" s="18"/>
      <c r="OPW1794" s="18"/>
      <c r="OPX1794" s="18"/>
      <c r="OPY1794" s="18"/>
      <c r="OPZ1794" s="18"/>
      <c r="OQA1794" s="18"/>
      <c r="OQB1794" s="18"/>
      <c r="OQC1794" s="18"/>
      <c r="OQD1794" s="18"/>
      <c r="OQE1794" s="18"/>
      <c r="OQF1794" s="18"/>
      <c r="OQG1794" s="18"/>
      <c r="OQH1794" s="18"/>
      <c r="OQI1794" s="18"/>
      <c r="OQJ1794" s="18"/>
      <c r="OQK1794" s="18"/>
      <c r="OQL1794" s="18"/>
      <c r="OQM1794" s="18"/>
      <c r="OQN1794" s="18"/>
      <c r="OQO1794" s="18"/>
      <c r="OQP1794" s="18"/>
      <c r="OQQ1794" s="18"/>
      <c r="OQR1794" s="18"/>
      <c r="OQS1794" s="18"/>
      <c r="OQT1794" s="18"/>
      <c r="OQU1794" s="18"/>
      <c r="OQV1794" s="18"/>
      <c r="OQW1794" s="18"/>
      <c r="OQX1794" s="18"/>
      <c r="OQY1794" s="18"/>
      <c r="OQZ1794" s="18"/>
      <c r="ORA1794" s="18"/>
      <c r="ORB1794" s="18"/>
      <c r="ORC1794" s="18"/>
      <c r="ORD1794" s="18"/>
      <c r="ORE1794" s="18"/>
      <c r="ORF1794" s="18"/>
      <c r="ORG1794" s="18"/>
      <c r="ORH1794" s="18"/>
      <c r="ORI1794" s="18"/>
      <c r="ORJ1794" s="18"/>
      <c r="ORK1794" s="18"/>
      <c r="ORL1794" s="18"/>
      <c r="ORM1794" s="18"/>
      <c r="ORN1794" s="18"/>
      <c r="ORO1794" s="18"/>
      <c r="ORP1794" s="18"/>
      <c r="ORQ1794" s="18"/>
      <c r="ORR1794" s="18"/>
      <c r="ORS1794" s="18"/>
      <c r="ORT1794" s="18"/>
      <c r="ORU1794" s="18"/>
      <c r="ORV1794" s="18"/>
      <c r="ORW1794" s="18"/>
      <c r="ORX1794" s="18"/>
      <c r="ORY1794" s="18"/>
      <c r="ORZ1794" s="18"/>
      <c r="OSA1794" s="18"/>
      <c r="OSB1794" s="18"/>
      <c r="OSC1794" s="18"/>
      <c r="OSD1794" s="18"/>
      <c r="OSE1794" s="18"/>
      <c r="OSF1794" s="18"/>
      <c r="OSG1794" s="18"/>
      <c r="OSH1794" s="18"/>
      <c r="OSI1794" s="18"/>
      <c r="OSJ1794" s="18"/>
      <c r="OSK1794" s="18"/>
      <c r="OSL1794" s="18"/>
      <c r="OSM1794" s="18"/>
      <c r="OSN1794" s="18"/>
      <c r="OSO1794" s="18"/>
      <c r="OSP1794" s="18"/>
      <c r="OSQ1794" s="18"/>
      <c r="OSR1794" s="18"/>
      <c r="OSS1794" s="18"/>
      <c r="OST1794" s="18"/>
      <c r="OSU1794" s="18"/>
      <c r="OSV1794" s="18"/>
      <c r="OSW1794" s="18"/>
      <c r="OSX1794" s="18"/>
      <c r="OSY1794" s="18"/>
      <c r="OSZ1794" s="18"/>
      <c r="OTA1794" s="18"/>
      <c r="OTB1794" s="18"/>
      <c r="OTC1794" s="18"/>
      <c r="OTD1794" s="18"/>
      <c r="OTE1794" s="18"/>
      <c r="OTF1794" s="18"/>
      <c r="OTG1794" s="18"/>
      <c r="OTH1794" s="18"/>
      <c r="OTI1794" s="18"/>
      <c r="OTJ1794" s="18"/>
      <c r="OTK1794" s="18"/>
      <c r="OTL1794" s="18"/>
      <c r="OTM1794" s="18"/>
      <c r="OTN1794" s="18"/>
      <c r="OTO1794" s="18"/>
      <c r="OTP1794" s="18"/>
      <c r="OTQ1794" s="18"/>
      <c r="OTR1794" s="18"/>
      <c r="OTS1794" s="18"/>
      <c r="OTT1794" s="18"/>
      <c r="OTU1794" s="18"/>
      <c r="OTV1794" s="18"/>
      <c r="OTW1794" s="18"/>
      <c r="OTX1794" s="18"/>
      <c r="OTY1794" s="18"/>
      <c r="OTZ1794" s="18"/>
      <c r="OUA1794" s="18"/>
      <c r="OUB1794" s="18"/>
      <c r="OUC1794" s="18"/>
      <c r="OUD1794" s="18"/>
      <c r="OUE1794" s="18"/>
      <c r="OUF1794" s="18"/>
      <c r="OUG1794" s="18"/>
      <c r="OUH1794" s="18"/>
      <c r="OUI1794" s="18"/>
      <c r="OUJ1794" s="18"/>
      <c r="OUK1794" s="18"/>
      <c r="OUL1794" s="18"/>
      <c r="OUM1794" s="18"/>
      <c r="OUN1794" s="18"/>
      <c r="OUO1794" s="18"/>
      <c r="OUP1794" s="18"/>
      <c r="OUQ1794" s="18"/>
      <c r="OUR1794" s="18"/>
      <c r="OUS1794" s="18"/>
      <c r="OUT1794" s="18"/>
      <c r="OUU1794" s="18"/>
      <c r="OUV1794" s="18"/>
      <c r="OUW1794" s="18"/>
      <c r="OUX1794" s="18"/>
      <c r="OUY1794" s="18"/>
      <c r="OUZ1794" s="18"/>
      <c r="OVA1794" s="18"/>
      <c r="OVB1794" s="18"/>
      <c r="OVC1794" s="18"/>
      <c r="OVD1794" s="18"/>
      <c r="OVE1794" s="18"/>
      <c r="OVF1794" s="18"/>
      <c r="OVG1794" s="18"/>
      <c r="OVH1794" s="18"/>
      <c r="OVI1794" s="18"/>
      <c r="OVJ1794" s="18"/>
      <c r="OVK1794" s="18"/>
      <c r="OVL1794" s="18"/>
      <c r="OVM1794" s="18"/>
      <c r="OVN1794" s="18"/>
      <c r="OVO1794" s="18"/>
      <c r="OVP1794" s="18"/>
      <c r="OVQ1794" s="18"/>
      <c r="OVR1794" s="18"/>
      <c r="OVS1794" s="18"/>
      <c r="OVT1794" s="18"/>
      <c r="OVU1794" s="18"/>
      <c r="OVV1794" s="18"/>
      <c r="OVW1794" s="18"/>
      <c r="OVX1794" s="18"/>
      <c r="OVY1794" s="18"/>
      <c r="OVZ1794" s="18"/>
      <c r="OWA1794" s="18"/>
      <c r="OWB1794" s="18"/>
      <c r="OWC1794" s="18"/>
      <c r="OWD1794" s="18"/>
      <c r="OWE1794" s="18"/>
      <c r="OWF1794" s="18"/>
      <c r="OWG1794" s="18"/>
      <c r="OWH1794" s="18"/>
      <c r="OWI1794" s="18"/>
      <c r="OWJ1794" s="18"/>
      <c r="OWK1794" s="18"/>
      <c r="OWL1794" s="18"/>
      <c r="OWM1794" s="18"/>
      <c r="OWN1794" s="18"/>
      <c r="OWO1794" s="18"/>
      <c r="OWP1794" s="18"/>
      <c r="OWQ1794" s="18"/>
      <c r="OWR1794" s="18"/>
      <c r="OWS1794" s="18"/>
      <c r="OWT1794" s="18"/>
      <c r="OWU1794" s="18"/>
      <c r="OWV1794" s="18"/>
      <c r="OWW1794" s="18"/>
      <c r="OWX1794" s="18"/>
      <c r="OWY1794" s="18"/>
      <c r="OWZ1794" s="18"/>
      <c r="OXA1794" s="18"/>
      <c r="OXB1794" s="18"/>
      <c r="OXC1794" s="18"/>
      <c r="OXD1794" s="18"/>
      <c r="OXE1794" s="18"/>
      <c r="OXF1794" s="18"/>
      <c r="OXG1794" s="18"/>
      <c r="OXH1794" s="18"/>
      <c r="OXI1794" s="18"/>
      <c r="OXJ1794" s="18"/>
      <c r="OXK1794" s="18"/>
      <c r="OXL1794" s="18"/>
      <c r="OXM1794" s="18"/>
      <c r="OXN1794" s="18"/>
      <c r="OXO1794" s="18"/>
      <c r="OXP1794" s="18"/>
      <c r="OXQ1794" s="18"/>
      <c r="OXR1794" s="18"/>
      <c r="OXS1794" s="18"/>
      <c r="OXT1794" s="18"/>
      <c r="OXU1794" s="18"/>
      <c r="OXV1794" s="18"/>
      <c r="OXW1794" s="18"/>
      <c r="OXX1794" s="18"/>
      <c r="OXY1794" s="18"/>
      <c r="OXZ1794" s="18"/>
      <c r="OYA1794" s="18"/>
      <c r="OYB1794" s="18"/>
      <c r="OYC1794" s="18"/>
      <c r="OYD1794" s="18"/>
      <c r="OYE1794" s="18"/>
      <c r="OYF1794" s="18"/>
      <c r="OYG1794" s="18"/>
      <c r="OYH1794" s="18"/>
      <c r="OYI1794" s="18"/>
      <c r="OYJ1794" s="18"/>
      <c r="OYK1794" s="18"/>
      <c r="OYL1794" s="18"/>
      <c r="OYM1794" s="18"/>
      <c r="OYN1794" s="18"/>
      <c r="OYO1794" s="18"/>
      <c r="OYP1794" s="18"/>
      <c r="OYQ1794" s="18"/>
      <c r="OYR1794" s="18"/>
      <c r="OYS1794" s="18"/>
      <c r="OYT1794" s="18"/>
      <c r="OYU1794" s="18"/>
      <c r="OYV1794" s="18"/>
      <c r="OYW1794" s="18"/>
      <c r="OYX1794" s="18"/>
      <c r="OYY1794" s="18"/>
      <c r="OYZ1794" s="18"/>
      <c r="OZA1794" s="18"/>
      <c r="OZB1794" s="18"/>
      <c r="OZC1794" s="18"/>
      <c r="OZD1794" s="18"/>
      <c r="OZE1794" s="18"/>
      <c r="OZF1794" s="18"/>
      <c r="OZG1794" s="18"/>
      <c r="OZH1794" s="18"/>
      <c r="OZI1794" s="18"/>
      <c r="OZJ1794" s="18"/>
      <c r="OZK1794" s="18"/>
      <c r="OZL1794" s="18"/>
      <c r="OZM1794" s="18"/>
      <c r="OZN1794" s="18"/>
      <c r="OZO1794" s="18"/>
      <c r="OZP1794" s="18"/>
      <c r="OZQ1794" s="18"/>
      <c r="OZR1794" s="18"/>
      <c r="OZS1794" s="18"/>
      <c r="OZT1794" s="18"/>
      <c r="OZU1794" s="18"/>
      <c r="OZV1794" s="18"/>
      <c r="OZW1794" s="18"/>
      <c r="OZX1794" s="18"/>
      <c r="OZY1794" s="18"/>
      <c r="OZZ1794" s="18"/>
      <c r="PAA1794" s="18"/>
      <c r="PAB1794" s="18"/>
      <c r="PAC1794" s="18"/>
      <c r="PAD1794" s="18"/>
      <c r="PAE1794" s="18"/>
      <c r="PAF1794" s="18"/>
      <c r="PAG1794" s="18"/>
      <c r="PAH1794" s="18"/>
      <c r="PAI1794" s="18"/>
      <c r="PAJ1794" s="18"/>
      <c r="PAK1794" s="18"/>
      <c r="PAL1794" s="18"/>
      <c r="PAM1794" s="18"/>
      <c r="PAN1794" s="18"/>
      <c r="PAO1794" s="18"/>
      <c r="PAP1794" s="18"/>
      <c r="PAQ1794" s="18"/>
      <c r="PAR1794" s="18"/>
      <c r="PAS1794" s="18"/>
      <c r="PAT1794" s="18"/>
      <c r="PAU1794" s="18"/>
      <c r="PAV1794" s="18"/>
      <c r="PAW1794" s="18"/>
      <c r="PAX1794" s="18"/>
      <c r="PAY1794" s="18"/>
      <c r="PAZ1794" s="18"/>
      <c r="PBA1794" s="18"/>
      <c r="PBB1794" s="18"/>
      <c r="PBC1794" s="18"/>
      <c r="PBD1794" s="18"/>
      <c r="PBE1794" s="18"/>
      <c r="PBF1794" s="18"/>
      <c r="PBG1794" s="18"/>
      <c r="PBH1794" s="18"/>
      <c r="PBI1794" s="18"/>
      <c r="PBJ1794" s="18"/>
      <c r="PBK1794" s="18"/>
      <c r="PBL1794" s="18"/>
      <c r="PBM1794" s="18"/>
      <c r="PBN1794" s="18"/>
      <c r="PBO1794" s="18"/>
      <c r="PBP1794" s="18"/>
      <c r="PBQ1794" s="18"/>
      <c r="PBR1794" s="18"/>
      <c r="PBS1794" s="18"/>
      <c r="PBT1794" s="18"/>
      <c r="PBU1794" s="18"/>
      <c r="PBV1794" s="18"/>
      <c r="PBW1794" s="18"/>
      <c r="PBX1794" s="18"/>
      <c r="PBY1794" s="18"/>
      <c r="PBZ1794" s="18"/>
      <c r="PCA1794" s="18"/>
      <c r="PCB1794" s="18"/>
      <c r="PCC1794" s="18"/>
      <c r="PCD1794" s="18"/>
      <c r="PCE1794" s="18"/>
      <c r="PCF1794" s="18"/>
      <c r="PCG1794" s="18"/>
      <c r="PCH1794" s="18"/>
      <c r="PCI1794" s="18"/>
      <c r="PCJ1794" s="18"/>
      <c r="PCK1794" s="18"/>
      <c r="PCL1794" s="18"/>
      <c r="PCM1794" s="18"/>
      <c r="PCN1794" s="18"/>
      <c r="PCO1794" s="18"/>
      <c r="PCP1794" s="18"/>
      <c r="PCQ1794" s="18"/>
      <c r="PCR1794" s="18"/>
      <c r="PCS1794" s="18"/>
      <c r="PCT1794" s="18"/>
      <c r="PCU1794" s="18"/>
      <c r="PCV1794" s="18"/>
      <c r="PCW1794" s="18"/>
      <c r="PCX1794" s="18"/>
      <c r="PCY1794" s="18"/>
      <c r="PCZ1794" s="18"/>
      <c r="PDA1794" s="18"/>
      <c r="PDB1794" s="18"/>
      <c r="PDC1794" s="18"/>
      <c r="PDD1794" s="18"/>
      <c r="PDE1794" s="18"/>
      <c r="PDF1794" s="18"/>
      <c r="PDG1794" s="18"/>
      <c r="PDH1794" s="18"/>
      <c r="PDI1794" s="18"/>
      <c r="PDJ1794" s="18"/>
      <c r="PDK1794" s="18"/>
      <c r="PDL1794" s="18"/>
      <c r="PDM1794" s="18"/>
      <c r="PDN1794" s="18"/>
      <c r="PDO1794" s="18"/>
      <c r="PDP1794" s="18"/>
      <c r="PDQ1794" s="18"/>
      <c r="PDR1794" s="18"/>
      <c r="PDS1794" s="18"/>
      <c r="PDT1794" s="18"/>
      <c r="PDU1794" s="18"/>
      <c r="PDV1794" s="18"/>
      <c r="PDW1794" s="18"/>
      <c r="PDX1794" s="18"/>
      <c r="PDY1794" s="18"/>
      <c r="PDZ1794" s="18"/>
      <c r="PEA1794" s="18"/>
      <c r="PEB1794" s="18"/>
      <c r="PEC1794" s="18"/>
      <c r="PED1794" s="18"/>
      <c r="PEE1794" s="18"/>
      <c r="PEF1794" s="18"/>
      <c r="PEG1794" s="18"/>
      <c r="PEH1794" s="18"/>
      <c r="PEI1794" s="18"/>
      <c r="PEJ1794" s="18"/>
      <c r="PEK1794" s="18"/>
      <c r="PEL1794" s="18"/>
      <c r="PEM1794" s="18"/>
      <c r="PEN1794" s="18"/>
      <c r="PEO1794" s="18"/>
      <c r="PEP1794" s="18"/>
      <c r="PEQ1794" s="18"/>
      <c r="PER1794" s="18"/>
      <c r="PES1794" s="18"/>
      <c r="PET1794" s="18"/>
      <c r="PEU1794" s="18"/>
      <c r="PEV1794" s="18"/>
      <c r="PEW1794" s="18"/>
      <c r="PEX1794" s="18"/>
      <c r="PEY1794" s="18"/>
      <c r="PEZ1794" s="18"/>
      <c r="PFA1794" s="18"/>
      <c r="PFB1794" s="18"/>
      <c r="PFC1794" s="18"/>
      <c r="PFD1794" s="18"/>
      <c r="PFE1794" s="18"/>
      <c r="PFF1794" s="18"/>
      <c r="PFG1794" s="18"/>
      <c r="PFH1794" s="18"/>
      <c r="PFI1794" s="18"/>
      <c r="PFJ1794" s="18"/>
      <c r="PFK1794" s="18"/>
      <c r="PFL1794" s="18"/>
      <c r="PFM1794" s="18"/>
      <c r="PFN1794" s="18"/>
      <c r="PFO1794" s="18"/>
      <c r="PFP1794" s="18"/>
      <c r="PFQ1794" s="18"/>
      <c r="PFR1794" s="18"/>
      <c r="PFS1794" s="18"/>
      <c r="PFT1794" s="18"/>
      <c r="PFU1794" s="18"/>
      <c r="PFV1794" s="18"/>
      <c r="PFW1794" s="18"/>
      <c r="PFX1794" s="18"/>
      <c r="PFY1794" s="18"/>
      <c r="PFZ1794" s="18"/>
      <c r="PGA1794" s="18"/>
      <c r="PGB1794" s="18"/>
      <c r="PGC1794" s="18"/>
      <c r="PGD1794" s="18"/>
      <c r="PGE1794" s="18"/>
      <c r="PGF1794" s="18"/>
      <c r="PGG1794" s="18"/>
      <c r="PGH1794" s="18"/>
      <c r="PGI1794" s="18"/>
      <c r="PGJ1794" s="18"/>
      <c r="PGK1794" s="18"/>
      <c r="PGL1794" s="18"/>
      <c r="PGM1794" s="18"/>
      <c r="PGN1794" s="18"/>
      <c r="PGO1794" s="18"/>
      <c r="PGP1794" s="18"/>
      <c r="PGQ1794" s="18"/>
      <c r="PGR1794" s="18"/>
      <c r="PGS1794" s="18"/>
      <c r="PGT1794" s="18"/>
      <c r="PGU1794" s="18"/>
      <c r="PGV1794" s="18"/>
      <c r="PGW1794" s="18"/>
      <c r="PGX1794" s="18"/>
      <c r="PGY1794" s="18"/>
      <c r="PGZ1794" s="18"/>
      <c r="PHA1794" s="18"/>
      <c r="PHB1794" s="18"/>
      <c r="PHC1794" s="18"/>
      <c r="PHD1794" s="18"/>
      <c r="PHE1794" s="18"/>
      <c r="PHF1794" s="18"/>
      <c r="PHG1794" s="18"/>
      <c r="PHH1794" s="18"/>
      <c r="PHI1794" s="18"/>
      <c r="PHJ1794" s="18"/>
      <c r="PHK1794" s="18"/>
      <c r="PHL1794" s="18"/>
      <c r="PHM1794" s="18"/>
      <c r="PHN1794" s="18"/>
      <c r="PHO1794" s="18"/>
      <c r="PHP1794" s="18"/>
      <c r="PHQ1794" s="18"/>
      <c r="PHR1794" s="18"/>
      <c r="PHS1794" s="18"/>
      <c r="PHT1794" s="18"/>
      <c r="PHU1794" s="18"/>
      <c r="PHV1794" s="18"/>
      <c r="PHW1794" s="18"/>
      <c r="PHX1794" s="18"/>
      <c r="PHY1794" s="18"/>
      <c r="PHZ1794" s="18"/>
      <c r="PIA1794" s="18"/>
      <c r="PIB1794" s="18"/>
      <c r="PIC1794" s="18"/>
      <c r="PID1794" s="18"/>
      <c r="PIE1794" s="18"/>
      <c r="PIF1794" s="18"/>
      <c r="PIG1794" s="18"/>
      <c r="PIH1794" s="18"/>
      <c r="PII1794" s="18"/>
      <c r="PIJ1794" s="18"/>
      <c r="PIK1794" s="18"/>
      <c r="PIL1794" s="18"/>
      <c r="PIM1794" s="18"/>
      <c r="PIN1794" s="18"/>
      <c r="PIO1794" s="18"/>
      <c r="PIP1794" s="18"/>
      <c r="PIQ1794" s="18"/>
      <c r="PIR1794" s="18"/>
      <c r="PIS1794" s="18"/>
      <c r="PIT1794" s="18"/>
      <c r="PIU1794" s="18"/>
      <c r="PIV1794" s="18"/>
      <c r="PIW1794" s="18"/>
      <c r="PIX1794" s="18"/>
      <c r="PIY1794" s="18"/>
      <c r="PIZ1794" s="18"/>
      <c r="PJA1794" s="18"/>
      <c r="PJB1794" s="18"/>
      <c r="PJC1794" s="18"/>
      <c r="PJD1794" s="18"/>
      <c r="PJE1794" s="18"/>
      <c r="PJF1794" s="18"/>
      <c r="PJG1794" s="18"/>
      <c r="PJH1794" s="18"/>
      <c r="PJI1794" s="18"/>
      <c r="PJJ1794" s="18"/>
      <c r="PJK1794" s="18"/>
      <c r="PJL1794" s="18"/>
      <c r="PJM1794" s="18"/>
      <c r="PJN1794" s="18"/>
      <c r="PJO1794" s="18"/>
      <c r="PJP1794" s="18"/>
      <c r="PJQ1794" s="18"/>
      <c r="PJR1794" s="18"/>
      <c r="PJS1794" s="18"/>
      <c r="PJT1794" s="18"/>
      <c r="PJU1794" s="18"/>
      <c r="PJV1794" s="18"/>
      <c r="PJW1794" s="18"/>
      <c r="PJX1794" s="18"/>
      <c r="PJY1794" s="18"/>
      <c r="PJZ1794" s="18"/>
      <c r="PKA1794" s="18"/>
      <c r="PKB1794" s="18"/>
      <c r="PKC1794" s="18"/>
      <c r="PKD1794" s="18"/>
      <c r="PKE1794" s="18"/>
      <c r="PKF1794" s="18"/>
      <c r="PKG1794" s="18"/>
      <c r="PKH1794" s="18"/>
      <c r="PKI1794" s="18"/>
      <c r="PKJ1794" s="18"/>
      <c r="PKK1794" s="18"/>
      <c r="PKL1794" s="18"/>
      <c r="PKM1794" s="18"/>
      <c r="PKN1794" s="18"/>
      <c r="PKO1794" s="18"/>
      <c r="PKP1794" s="18"/>
      <c r="PKQ1794" s="18"/>
      <c r="PKR1794" s="18"/>
      <c r="PKS1794" s="18"/>
      <c r="PKT1794" s="18"/>
      <c r="PKU1794" s="18"/>
      <c r="PKV1794" s="18"/>
      <c r="PKW1794" s="18"/>
      <c r="PKX1794" s="18"/>
      <c r="PKY1794" s="18"/>
      <c r="PKZ1794" s="18"/>
      <c r="PLA1794" s="18"/>
      <c r="PLB1794" s="18"/>
      <c r="PLC1794" s="18"/>
      <c r="PLD1794" s="18"/>
      <c r="PLE1794" s="18"/>
      <c r="PLF1794" s="18"/>
      <c r="PLG1794" s="18"/>
      <c r="PLH1794" s="18"/>
      <c r="PLI1794" s="18"/>
      <c r="PLJ1794" s="18"/>
      <c r="PLK1794" s="18"/>
      <c r="PLL1794" s="18"/>
      <c r="PLM1794" s="18"/>
      <c r="PLN1794" s="18"/>
      <c r="PLO1794" s="18"/>
      <c r="PLP1794" s="18"/>
      <c r="PLQ1794" s="18"/>
      <c r="PLR1794" s="18"/>
      <c r="PLS1794" s="18"/>
      <c r="PLT1794" s="18"/>
      <c r="PLU1794" s="18"/>
      <c r="PLV1794" s="18"/>
      <c r="PLW1794" s="18"/>
      <c r="PLX1794" s="18"/>
      <c r="PLY1794" s="18"/>
      <c r="PLZ1794" s="18"/>
      <c r="PMA1794" s="18"/>
      <c r="PMB1794" s="18"/>
      <c r="PMC1794" s="18"/>
      <c r="PMD1794" s="18"/>
      <c r="PME1794" s="18"/>
      <c r="PMF1794" s="18"/>
      <c r="PMG1794" s="18"/>
      <c r="PMH1794" s="18"/>
      <c r="PMI1794" s="18"/>
      <c r="PMJ1794" s="18"/>
      <c r="PMK1794" s="18"/>
      <c r="PML1794" s="18"/>
      <c r="PMM1794" s="18"/>
      <c r="PMN1794" s="18"/>
      <c r="PMO1794" s="18"/>
      <c r="PMP1794" s="18"/>
      <c r="PMQ1794" s="18"/>
      <c r="PMR1794" s="18"/>
      <c r="PMS1794" s="18"/>
      <c r="PMT1794" s="18"/>
      <c r="PMU1794" s="18"/>
      <c r="PMV1794" s="18"/>
      <c r="PMW1794" s="18"/>
      <c r="PMX1794" s="18"/>
      <c r="PMY1794" s="18"/>
      <c r="PMZ1794" s="18"/>
      <c r="PNA1794" s="18"/>
      <c r="PNB1794" s="18"/>
      <c r="PNC1794" s="18"/>
      <c r="PND1794" s="18"/>
      <c r="PNE1794" s="18"/>
      <c r="PNF1794" s="18"/>
      <c r="PNG1794" s="18"/>
      <c r="PNH1794" s="18"/>
      <c r="PNI1794" s="18"/>
      <c r="PNJ1794" s="18"/>
      <c r="PNK1794" s="18"/>
      <c r="PNL1794" s="18"/>
      <c r="PNM1794" s="18"/>
      <c r="PNN1794" s="18"/>
      <c r="PNO1794" s="18"/>
      <c r="PNP1794" s="18"/>
      <c r="PNQ1794" s="18"/>
      <c r="PNR1794" s="18"/>
      <c r="PNS1794" s="18"/>
      <c r="PNT1794" s="18"/>
      <c r="PNU1794" s="18"/>
      <c r="PNV1794" s="18"/>
      <c r="PNW1794" s="18"/>
      <c r="PNX1794" s="18"/>
      <c r="PNY1794" s="18"/>
      <c r="PNZ1794" s="18"/>
      <c r="POA1794" s="18"/>
      <c r="POB1794" s="18"/>
      <c r="POC1794" s="18"/>
      <c r="POD1794" s="18"/>
      <c r="POE1794" s="18"/>
      <c r="POF1794" s="18"/>
      <c r="POG1794" s="18"/>
      <c r="POH1794" s="18"/>
      <c r="POI1794" s="18"/>
      <c r="POJ1794" s="18"/>
      <c r="POK1794" s="18"/>
      <c r="POL1794" s="18"/>
      <c r="POM1794" s="18"/>
      <c r="PON1794" s="18"/>
      <c r="POO1794" s="18"/>
      <c r="POP1794" s="18"/>
      <c r="POQ1794" s="18"/>
      <c r="POR1794" s="18"/>
      <c r="POS1794" s="18"/>
      <c r="POT1794" s="18"/>
      <c r="POU1794" s="18"/>
      <c r="POV1794" s="18"/>
      <c r="POW1794" s="18"/>
      <c r="POX1794" s="18"/>
      <c r="POY1794" s="18"/>
      <c r="POZ1794" s="18"/>
      <c r="PPA1794" s="18"/>
      <c r="PPB1794" s="18"/>
      <c r="PPC1794" s="18"/>
      <c r="PPD1794" s="18"/>
      <c r="PPE1794" s="18"/>
      <c r="PPF1794" s="18"/>
      <c r="PPG1794" s="18"/>
      <c r="PPH1794" s="18"/>
      <c r="PPI1794" s="18"/>
      <c r="PPJ1794" s="18"/>
      <c r="PPK1794" s="18"/>
      <c r="PPL1794" s="18"/>
      <c r="PPM1794" s="18"/>
      <c r="PPN1794" s="18"/>
      <c r="PPO1794" s="18"/>
      <c r="PPP1794" s="18"/>
      <c r="PPQ1794" s="18"/>
      <c r="PPR1794" s="18"/>
      <c r="PPS1794" s="18"/>
      <c r="PPT1794" s="18"/>
      <c r="PPU1794" s="18"/>
      <c r="PPV1794" s="18"/>
      <c r="PPW1794" s="18"/>
      <c r="PPX1794" s="18"/>
      <c r="PPY1794" s="18"/>
      <c r="PPZ1794" s="18"/>
      <c r="PQA1794" s="18"/>
      <c r="PQB1794" s="18"/>
      <c r="PQC1794" s="18"/>
      <c r="PQD1794" s="18"/>
      <c r="PQE1794" s="18"/>
      <c r="PQF1794" s="18"/>
      <c r="PQG1794" s="18"/>
      <c r="PQH1794" s="18"/>
      <c r="PQI1794" s="18"/>
      <c r="PQJ1794" s="18"/>
      <c r="PQK1794" s="18"/>
      <c r="PQL1794" s="18"/>
      <c r="PQM1794" s="18"/>
      <c r="PQN1794" s="18"/>
      <c r="PQO1794" s="18"/>
      <c r="PQP1794" s="18"/>
      <c r="PQQ1794" s="18"/>
      <c r="PQR1794" s="18"/>
      <c r="PQS1794" s="18"/>
      <c r="PQT1794" s="18"/>
      <c r="PQU1794" s="18"/>
      <c r="PQV1794" s="18"/>
      <c r="PQW1794" s="18"/>
      <c r="PQX1794" s="18"/>
      <c r="PQY1794" s="18"/>
      <c r="PQZ1794" s="18"/>
      <c r="PRA1794" s="18"/>
      <c r="PRB1794" s="18"/>
      <c r="PRC1794" s="18"/>
      <c r="PRD1794" s="18"/>
      <c r="PRE1794" s="18"/>
      <c r="PRF1794" s="18"/>
      <c r="PRG1794" s="18"/>
      <c r="PRH1794" s="18"/>
      <c r="PRI1794" s="18"/>
      <c r="PRJ1794" s="18"/>
      <c r="PRK1794" s="18"/>
      <c r="PRL1794" s="18"/>
      <c r="PRM1794" s="18"/>
      <c r="PRN1794" s="18"/>
      <c r="PRO1794" s="18"/>
      <c r="PRP1794" s="18"/>
      <c r="PRQ1794" s="18"/>
      <c r="PRR1794" s="18"/>
      <c r="PRS1794" s="18"/>
      <c r="PRT1794" s="18"/>
      <c r="PRU1794" s="18"/>
      <c r="PRV1794" s="18"/>
      <c r="PRW1794" s="18"/>
      <c r="PRX1794" s="18"/>
      <c r="PRY1794" s="18"/>
      <c r="PRZ1794" s="18"/>
      <c r="PSA1794" s="18"/>
      <c r="PSB1794" s="18"/>
      <c r="PSC1794" s="18"/>
      <c r="PSD1794" s="18"/>
      <c r="PSE1794" s="18"/>
      <c r="PSF1794" s="18"/>
      <c r="PSG1794" s="18"/>
      <c r="PSH1794" s="18"/>
      <c r="PSI1794" s="18"/>
      <c r="PSJ1794" s="18"/>
      <c r="PSK1794" s="18"/>
      <c r="PSL1794" s="18"/>
      <c r="PSM1794" s="18"/>
      <c r="PSN1794" s="18"/>
      <c r="PSO1794" s="18"/>
      <c r="PSP1794" s="18"/>
      <c r="PSQ1794" s="18"/>
      <c r="PSR1794" s="18"/>
      <c r="PSS1794" s="18"/>
      <c r="PST1794" s="18"/>
      <c r="PSU1794" s="18"/>
      <c r="PSV1794" s="18"/>
      <c r="PSW1794" s="18"/>
      <c r="PSX1794" s="18"/>
      <c r="PSY1794" s="18"/>
      <c r="PSZ1794" s="18"/>
      <c r="PTA1794" s="18"/>
      <c r="PTB1794" s="18"/>
      <c r="PTC1794" s="18"/>
      <c r="PTD1794" s="18"/>
      <c r="PTE1794" s="18"/>
      <c r="PTF1794" s="18"/>
      <c r="PTG1794" s="18"/>
      <c r="PTH1794" s="18"/>
      <c r="PTI1794" s="18"/>
      <c r="PTJ1794" s="18"/>
      <c r="PTK1794" s="18"/>
      <c r="PTL1794" s="18"/>
      <c r="PTM1794" s="18"/>
      <c r="PTN1794" s="18"/>
      <c r="PTO1794" s="18"/>
      <c r="PTP1794" s="18"/>
      <c r="PTQ1794" s="18"/>
      <c r="PTR1794" s="18"/>
      <c r="PTS1794" s="18"/>
      <c r="PTT1794" s="18"/>
      <c r="PTU1794" s="18"/>
      <c r="PTV1794" s="18"/>
      <c r="PTW1794" s="18"/>
      <c r="PTX1794" s="18"/>
      <c r="PTY1794" s="18"/>
      <c r="PTZ1794" s="18"/>
      <c r="PUA1794" s="18"/>
      <c r="PUB1794" s="18"/>
      <c r="PUC1794" s="18"/>
      <c r="PUD1794" s="18"/>
      <c r="PUE1794" s="18"/>
      <c r="PUF1794" s="18"/>
      <c r="PUG1794" s="18"/>
      <c r="PUH1794" s="18"/>
      <c r="PUI1794" s="18"/>
      <c r="PUJ1794" s="18"/>
      <c r="PUK1794" s="18"/>
      <c r="PUL1794" s="18"/>
      <c r="PUM1794" s="18"/>
      <c r="PUN1794" s="18"/>
      <c r="PUO1794" s="18"/>
      <c r="PUP1794" s="18"/>
      <c r="PUQ1794" s="18"/>
      <c r="PUR1794" s="18"/>
      <c r="PUS1794" s="18"/>
      <c r="PUT1794" s="18"/>
      <c r="PUU1794" s="18"/>
      <c r="PUV1794" s="18"/>
      <c r="PUW1794" s="18"/>
      <c r="PUX1794" s="18"/>
      <c r="PUY1794" s="18"/>
      <c r="PUZ1794" s="18"/>
      <c r="PVA1794" s="18"/>
      <c r="PVB1794" s="18"/>
      <c r="PVC1794" s="18"/>
      <c r="PVD1794" s="18"/>
      <c r="PVE1794" s="18"/>
      <c r="PVF1794" s="18"/>
      <c r="PVG1794" s="18"/>
      <c r="PVH1794" s="18"/>
      <c r="PVI1794" s="18"/>
      <c r="PVJ1794" s="18"/>
      <c r="PVK1794" s="18"/>
      <c r="PVL1794" s="18"/>
      <c r="PVM1794" s="18"/>
      <c r="PVN1794" s="18"/>
      <c r="PVO1794" s="18"/>
      <c r="PVP1794" s="18"/>
      <c r="PVQ1794" s="18"/>
      <c r="PVR1794" s="18"/>
      <c r="PVS1794" s="18"/>
      <c r="PVT1794" s="18"/>
      <c r="PVU1794" s="18"/>
      <c r="PVV1794" s="18"/>
      <c r="PVW1794" s="18"/>
      <c r="PVX1794" s="18"/>
      <c r="PVY1794" s="18"/>
      <c r="PVZ1794" s="18"/>
      <c r="PWA1794" s="18"/>
      <c r="PWB1794" s="18"/>
      <c r="PWC1794" s="18"/>
      <c r="PWD1794" s="18"/>
      <c r="PWE1794" s="18"/>
      <c r="PWF1794" s="18"/>
      <c r="PWG1794" s="18"/>
      <c r="PWH1794" s="18"/>
      <c r="PWI1794" s="18"/>
      <c r="PWJ1794" s="18"/>
      <c r="PWK1794" s="18"/>
      <c r="PWL1794" s="18"/>
      <c r="PWM1794" s="18"/>
      <c r="PWN1794" s="18"/>
      <c r="PWO1794" s="18"/>
      <c r="PWP1794" s="18"/>
      <c r="PWQ1794" s="18"/>
      <c r="PWR1794" s="18"/>
      <c r="PWS1794" s="18"/>
      <c r="PWT1794" s="18"/>
      <c r="PWU1794" s="18"/>
      <c r="PWV1794" s="18"/>
      <c r="PWW1794" s="18"/>
      <c r="PWX1794" s="18"/>
      <c r="PWY1794" s="18"/>
      <c r="PWZ1794" s="18"/>
      <c r="PXA1794" s="18"/>
      <c r="PXB1794" s="18"/>
      <c r="PXC1794" s="18"/>
      <c r="PXD1794" s="18"/>
      <c r="PXE1794" s="18"/>
      <c r="PXF1794" s="18"/>
      <c r="PXG1794" s="18"/>
      <c r="PXH1794" s="18"/>
      <c r="PXI1794" s="18"/>
      <c r="PXJ1794" s="18"/>
      <c r="PXK1794" s="18"/>
      <c r="PXL1794" s="18"/>
      <c r="PXM1794" s="18"/>
      <c r="PXN1794" s="18"/>
      <c r="PXO1794" s="18"/>
      <c r="PXP1794" s="18"/>
      <c r="PXQ1794" s="18"/>
      <c r="PXR1794" s="18"/>
      <c r="PXS1794" s="18"/>
      <c r="PXT1794" s="18"/>
      <c r="PXU1794" s="18"/>
      <c r="PXV1794" s="18"/>
      <c r="PXW1794" s="18"/>
      <c r="PXX1794" s="18"/>
      <c r="PXY1794" s="18"/>
      <c r="PXZ1794" s="18"/>
      <c r="PYA1794" s="18"/>
      <c r="PYB1794" s="18"/>
      <c r="PYC1794" s="18"/>
      <c r="PYD1794" s="18"/>
      <c r="PYE1794" s="18"/>
      <c r="PYF1794" s="18"/>
      <c r="PYG1794" s="18"/>
      <c r="PYH1794" s="18"/>
      <c r="PYI1794" s="18"/>
      <c r="PYJ1794" s="18"/>
      <c r="PYK1794" s="18"/>
      <c r="PYL1794" s="18"/>
      <c r="PYM1794" s="18"/>
      <c r="PYN1794" s="18"/>
      <c r="PYO1794" s="18"/>
      <c r="PYP1794" s="18"/>
      <c r="PYQ1794" s="18"/>
      <c r="PYR1794" s="18"/>
      <c r="PYS1794" s="18"/>
      <c r="PYT1794" s="18"/>
      <c r="PYU1794" s="18"/>
      <c r="PYV1794" s="18"/>
      <c r="PYW1794" s="18"/>
      <c r="PYX1794" s="18"/>
      <c r="PYY1794" s="18"/>
      <c r="PYZ1794" s="18"/>
      <c r="PZA1794" s="18"/>
      <c r="PZB1794" s="18"/>
      <c r="PZC1794" s="18"/>
      <c r="PZD1794" s="18"/>
      <c r="PZE1794" s="18"/>
      <c r="PZF1794" s="18"/>
      <c r="PZG1794" s="18"/>
      <c r="PZH1794" s="18"/>
      <c r="PZI1794" s="18"/>
      <c r="PZJ1794" s="18"/>
      <c r="PZK1794" s="18"/>
      <c r="PZL1794" s="18"/>
      <c r="PZM1794" s="18"/>
      <c r="PZN1794" s="18"/>
      <c r="PZO1794" s="18"/>
      <c r="PZP1794" s="18"/>
      <c r="PZQ1794" s="18"/>
      <c r="PZR1794" s="18"/>
      <c r="PZS1794" s="18"/>
      <c r="PZT1794" s="18"/>
      <c r="PZU1794" s="18"/>
      <c r="PZV1794" s="18"/>
      <c r="PZW1794" s="18"/>
      <c r="PZX1794" s="18"/>
      <c r="PZY1794" s="18"/>
      <c r="PZZ1794" s="18"/>
      <c r="QAA1794" s="18"/>
      <c r="QAB1794" s="18"/>
      <c r="QAC1794" s="18"/>
      <c r="QAD1794" s="18"/>
      <c r="QAE1794" s="18"/>
      <c r="QAF1794" s="18"/>
      <c r="QAG1794" s="18"/>
      <c r="QAH1794" s="18"/>
      <c r="QAI1794" s="18"/>
      <c r="QAJ1794" s="18"/>
      <c r="QAK1794" s="18"/>
      <c r="QAL1794" s="18"/>
      <c r="QAM1794" s="18"/>
      <c r="QAN1794" s="18"/>
      <c r="QAO1794" s="18"/>
      <c r="QAP1794" s="18"/>
      <c r="QAQ1794" s="18"/>
      <c r="QAR1794" s="18"/>
      <c r="QAS1794" s="18"/>
      <c r="QAT1794" s="18"/>
      <c r="QAU1794" s="18"/>
      <c r="QAV1794" s="18"/>
      <c r="QAW1794" s="18"/>
      <c r="QAX1794" s="18"/>
      <c r="QAY1794" s="18"/>
      <c r="QAZ1794" s="18"/>
      <c r="QBA1794" s="18"/>
      <c r="QBB1794" s="18"/>
      <c r="QBC1794" s="18"/>
      <c r="QBD1794" s="18"/>
      <c r="QBE1794" s="18"/>
      <c r="QBF1794" s="18"/>
      <c r="QBG1794" s="18"/>
      <c r="QBH1794" s="18"/>
      <c r="QBI1794" s="18"/>
      <c r="QBJ1794" s="18"/>
      <c r="QBK1794" s="18"/>
      <c r="QBL1794" s="18"/>
      <c r="QBM1794" s="18"/>
      <c r="QBN1794" s="18"/>
      <c r="QBO1794" s="18"/>
      <c r="QBP1794" s="18"/>
      <c r="QBQ1794" s="18"/>
      <c r="QBR1794" s="18"/>
      <c r="QBS1794" s="18"/>
      <c r="QBT1794" s="18"/>
      <c r="QBU1794" s="18"/>
      <c r="QBV1794" s="18"/>
      <c r="QBW1794" s="18"/>
      <c r="QBX1794" s="18"/>
      <c r="QBY1794" s="18"/>
      <c r="QBZ1794" s="18"/>
      <c r="QCA1794" s="18"/>
      <c r="QCB1794" s="18"/>
      <c r="QCC1794" s="18"/>
      <c r="QCD1794" s="18"/>
      <c r="QCE1794" s="18"/>
      <c r="QCF1794" s="18"/>
      <c r="QCG1794" s="18"/>
      <c r="QCH1794" s="18"/>
      <c r="QCI1794" s="18"/>
      <c r="QCJ1794" s="18"/>
      <c r="QCK1794" s="18"/>
      <c r="QCL1794" s="18"/>
      <c r="QCM1794" s="18"/>
      <c r="QCN1794" s="18"/>
      <c r="QCO1794" s="18"/>
      <c r="QCP1794" s="18"/>
      <c r="QCQ1794" s="18"/>
      <c r="QCR1794" s="18"/>
      <c r="QCS1794" s="18"/>
      <c r="QCT1794" s="18"/>
      <c r="QCU1794" s="18"/>
      <c r="QCV1794" s="18"/>
      <c r="QCW1794" s="18"/>
      <c r="QCX1794" s="18"/>
      <c r="QCY1794" s="18"/>
      <c r="QCZ1794" s="18"/>
      <c r="QDA1794" s="18"/>
      <c r="QDB1794" s="18"/>
      <c r="QDC1794" s="18"/>
      <c r="QDD1794" s="18"/>
      <c r="QDE1794" s="18"/>
      <c r="QDF1794" s="18"/>
      <c r="QDG1794" s="18"/>
      <c r="QDH1794" s="18"/>
      <c r="QDI1794" s="18"/>
      <c r="QDJ1794" s="18"/>
      <c r="QDK1794" s="18"/>
      <c r="QDL1794" s="18"/>
      <c r="QDM1794" s="18"/>
      <c r="QDN1794" s="18"/>
      <c r="QDO1794" s="18"/>
      <c r="QDP1794" s="18"/>
      <c r="QDQ1794" s="18"/>
      <c r="QDR1794" s="18"/>
      <c r="QDS1794" s="18"/>
      <c r="QDT1794" s="18"/>
      <c r="QDU1794" s="18"/>
      <c r="QDV1794" s="18"/>
      <c r="QDW1794" s="18"/>
      <c r="QDX1794" s="18"/>
      <c r="QDY1794" s="18"/>
      <c r="QDZ1794" s="18"/>
      <c r="QEA1794" s="18"/>
      <c r="QEB1794" s="18"/>
      <c r="QEC1794" s="18"/>
      <c r="QED1794" s="18"/>
      <c r="QEE1794" s="18"/>
      <c r="QEF1794" s="18"/>
      <c r="QEG1794" s="18"/>
      <c r="QEH1794" s="18"/>
      <c r="QEI1794" s="18"/>
      <c r="QEJ1794" s="18"/>
      <c r="QEK1794" s="18"/>
      <c r="QEL1794" s="18"/>
      <c r="QEM1794" s="18"/>
      <c r="QEN1794" s="18"/>
      <c r="QEO1794" s="18"/>
      <c r="QEP1794" s="18"/>
      <c r="QEQ1794" s="18"/>
      <c r="QER1794" s="18"/>
      <c r="QES1794" s="18"/>
      <c r="QET1794" s="18"/>
      <c r="QEU1794" s="18"/>
      <c r="QEV1794" s="18"/>
      <c r="QEW1794" s="18"/>
      <c r="QEX1794" s="18"/>
      <c r="QEY1794" s="18"/>
      <c r="QEZ1794" s="18"/>
      <c r="QFA1794" s="18"/>
      <c r="QFB1794" s="18"/>
      <c r="QFC1794" s="18"/>
      <c r="QFD1794" s="18"/>
      <c r="QFE1794" s="18"/>
      <c r="QFF1794" s="18"/>
      <c r="QFG1794" s="18"/>
      <c r="QFH1794" s="18"/>
      <c r="QFI1794" s="18"/>
      <c r="QFJ1794" s="18"/>
      <c r="QFK1794" s="18"/>
      <c r="QFL1794" s="18"/>
      <c r="QFM1794" s="18"/>
      <c r="QFN1794" s="18"/>
      <c r="QFO1794" s="18"/>
      <c r="QFP1794" s="18"/>
      <c r="QFQ1794" s="18"/>
      <c r="QFR1794" s="18"/>
      <c r="QFS1794" s="18"/>
      <c r="QFT1794" s="18"/>
      <c r="QFU1794" s="18"/>
      <c r="QFV1794" s="18"/>
      <c r="QFW1794" s="18"/>
      <c r="QFX1794" s="18"/>
      <c r="QFY1794" s="18"/>
      <c r="QFZ1794" s="18"/>
      <c r="QGA1794" s="18"/>
      <c r="QGB1794" s="18"/>
      <c r="QGC1794" s="18"/>
      <c r="QGD1794" s="18"/>
      <c r="QGE1794" s="18"/>
      <c r="QGF1794" s="18"/>
      <c r="QGG1794" s="18"/>
      <c r="QGH1794" s="18"/>
      <c r="QGI1794" s="18"/>
      <c r="QGJ1794" s="18"/>
      <c r="QGK1794" s="18"/>
      <c r="QGL1794" s="18"/>
      <c r="QGM1794" s="18"/>
      <c r="QGN1794" s="18"/>
      <c r="QGO1794" s="18"/>
      <c r="QGP1794" s="18"/>
      <c r="QGQ1794" s="18"/>
      <c r="QGR1794" s="18"/>
      <c r="QGS1794" s="18"/>
      <c r="QGT1794" s="18"/>
      <c r="QGU1794" s="18"/>
      <c r="QGV1794" s="18"/>
      <c r="QGW1794" s="18"/>
      <c r="QGX1794" s="18"/>
      <c r="QGY1794" s="18"/>
      <c r="QGZ1794" s="18"/>
      <c r="QHA1794" s="18"/>
      <c r="QHB1794" s="18"/>
      <c r="QHC1794" s="18"/>
      <c r="QHD1794" s="18"/>
      <c r="QHE1794" s="18"/>
      <c r="QHF1794" s="18"/>
      <c r="QHG1794" s="18"/>
      <c r="QHH1794" s="18"/>
      <c r="QHI1794" s="18"/>
      <c r="QHJ1794" s="18"/>
      <c r="QHK1794" s="18"/>
      <c r="QHL1794" s="18"/>
      <c r="QHM1794" s="18"/>
      <c r="QHN1794" s="18"/>
      <c r="QHO1794" s="18"/>
      <c r="QHP1794" s="18"/>
      <c r="QHQ1794" s="18"/>
      <c r="QHR1794" s="18"/>
      <c r="QHS1794" s="18"/>
      <c r="QHT1794" s="18"/>
      <c r="QHU1794" s="18"/>
      <c r="QHV1794" s="18"/>
      <c r="QHW1794" s="18"/>
      <c r="QHX1794" s="18"/>
      <c r="QHY1794" s="18"/>
      <c r="QHZ1794" s="18"/>
      <c r="QIA1794" s="18"/>
      <c r="QIB1794" s="18"/>
      <c r="QIC1794" s="18"/>
      <c r="QID1794" s="18"/>
      <c r="QIE1794" s="18"/>
      <c r="QIF1794" s="18"/>
      <c r="QIG1794" s="18"/>
      <c r="QIH1794" s="18"/>
      <c r="QII1794" s="18"/>
      <c r="QIJ1794" s="18"/>
      <c r="QIK1794" s="18"/>
      <c r="QIL1794" s="18"/>
      <c r="QIM1794" s="18"/>
      <c r="QIN1794" s="18"/>
      <c r="QIO1794" s="18"/>
      <c r="QIP1794" s="18"/>
      <c r="QIQ1794" s="18"/>
      <c r="QIR1794" s="18"/>
      <c r="QIS1794" s="18"/>
      <c r="QIT1794" s="18"/>
      <c r="QIU1794" s="18"/>
      <c r="QIV1794" s="18"/>
      <c r="QIW1794" s="18"/>
      <c r="QIX1794" s="18"/>
      <c r="QIY1794" s="18"/>
      <c r="QIZ1794" s="18"/>
      <c r="QJA1794" s="18"/>
      <c r="QJB1794" s="18"/>
      <c r="QJC1794" s="18"/>
      <c r="QJD1794" s="18"/>
      <c r="QJE1794" s="18"/>
      <c r="QJF1794" s="18"/>
      <c r="QJG1794" s="18"/>
      <c r="QJH1794" s="18"/>
      <c r="QJI1794" s="18"/>
      <c r="QJJ1794" s="18"/>
      <c r="QJK1794" s="18"/>
      <c r="QJL1794" s="18"/>
      <c r="QJM1794" s="18"/>
      <c r="QJN1794" s="18"/>
      <c r="QJO1794" s="18"/>
      <c r="QJP1794" s="18"/>
      <c r="QJQ1794" s="18"/>
      <c r="QJR1794" s="18"/>
      <c r="QJS1794" s="18"/>
      <c r="QJT1794" s="18"/>
      <c r="QJU1794" s="18"/>
      <c r="QJV1794" s="18"/>
      <c r="QJW1794" s="18"/>
      <c r="QJX1794" s="18"/>
      <c r="QJY1794" s="18"/>
      <c r="QJZ1794" s="18"/>
      <c r="QKA1794" s="18"/>
      <c r="QKB1794" s="18"/>
      <c r="QKC1794" s="18"/>
      <c r="QKD1794" s="18"/>
      <c r="QKE1794" s="18"/>
      <c r="QKF1794" s="18"/>
      <c r="QKG1794" s="18"/>
      <c r="QKH1794" s="18"/>
      <c r="QKI1794" s="18"/>
      <c r="QKJ1794" s="18"/>
      <c r="QKK1794" s="18"/>
      <c r="QKL1794" s="18"/>
      <c r="QKM1794" s="18"/>
      <c r="QKN1794" s="18"/>
      <c r="QKO1794" s="18"/>
      <c r="QKP1794" s="18"/>
      <c r="QKQ1794" s="18"/>
      <c r="QKR1794" s="18"/>
      <c r="QKS1794" s="18"/>
      <c r="QKT1794" s="18"/>
      <c r="QKU1794" s="18"/>
      <c r="QKV1794" s="18"/>
      <c r="QKW1794" s="18"/>
      <c r="QKX1794" s="18"/>
      <c r="QKY1794" s="18"/>
      <c r="QKZ1794" s="18"/>
      <c r="QLA1794" s="18"/>
      <c r="QLB1794" s="18"/>
      <c r="QLC1794" s="18"/>
      <c r="QLD1794" s="18"/>
      <c r="QLE1794" s="18"/>
      <c r="QLF1794" s="18"/>
      <c r="QLG1794" s="18"/>
      <c r="QLH1794" s="18"/>
      <c r="QLI1794" s="18"/>
      <c r="QLJ1794" s="18"/>
      <c r="QLK1794" s="18"/>
      <c r="QLL1794" s="18"/>
      <c r="QLM1794" s="18"/>
      <c r="QLN1794" s="18"/>
      <c r="QLO1794" s="18"/>
      <c r="QLP1794" s="18"/>
      <c r="QLQ1794" s="18"/>
      <c r="QLR1794" s="18"/>
      <c r="QLS1794" s="18"/>
      <c r="QLT1794" s="18"/>
      <c r="QLU1794" s="18"/>
      <c r="QLV1794" s="18"/>
      <c r="QLW1794" s="18"/>
      <c r="QLX1794" s="18"/>
      <c r="QLY1794" s="18"/>
      <c r="QLZ1794" s="18"/>
      <c r="QMA1794" s="18"/>
      <c r="QMB1794" s="18"/>
      <c r="QMC1794" s="18"/>
      <c r="QMD1794" s="18"/>
      <c r="QME1794" s="18"/>
      <c r="QMF1794" s="18"/>
      <c r="QMG1794" s="18"/>
      <c r="QMH1794" s="18"/>
      <c r="QMI1794" s="18"/>
      <c r="QMJ1794" s="18"/>
      <c r="QMK1794" s="18"/>
      <c r="QML1794" s="18"/>
      <c r="QMM1794" s="18"/>
      <c r="QMN1794" s="18"/>
      <c r="QMO1794" s="18"/>
      <c r="QMP1794" s="18"/>
      <c r="QMQ1794" s="18"/>
      <c r="QMR1794" s="18"/>
      <c r="QMS1794" s="18"/>
      <c r="QMT1794" s="18"/>
      <c r="QMU1794" s="18"/>
      <c r="QMV1794" s="18"/>
      <c r="QMW1794" s="18"/>
      <c r="QMX1794" s="18"/>
      <c r="QMY1794" s="18"/>
      <c r="QMZ1794" s="18"/>
      <c r="QNA1794" s="18"/>
      <c r="QNB1794" s="18"/>
      <c r="QNC1794" s="18"/>
      <c r="QND1794" s="18"/>
      <c r="QNE1794" s="18"/>
      <c r="QNF1794" s="18"/>
      <c r="QNG1794" s="18"/>
      <c r="QNH1794" s="18"/>
      <c r="QNI1794" s="18"/>
      <c r="QNJ1794" s="18"/>
      <c r="QNK1794" s="18"/>
      <c r="QNL1794" s="18"/>
      <c r="QNM1794" s="18"/>
      <c r="QNN1794" s="18"/>
      <c r="QNO1794" s="18"/>
      <c r="QNP1794" s="18"/>
      <c r="QNQ1794" s="18"/>
      <c r="QNR1794" s="18"/>
      <c r="QNS1794" s="18"/>
      <c r="QNT1794" s="18"/>
      <c r="QNU1794" s="18"/>
      <c r="QNV1794" s="18"/>
      <c r="QNW1794" s="18"/>
      <c r="QNX1794" s="18"/>
      <c r="QNY1794" s="18"/>
      <c r="QNZ1794" s="18"/>
      <c r="QOA1794" s="18"/>
      <c r="QOB1794" s="18"/>
      <c r="QOC1794" s="18"/>
      <c r="QOD1794" s="18"/>
      <c r="QOE1794" s="18"/>
      <c r="QOF1794" s="18"/>
      <c r="QOG1794" s="18"/>
      <c r="QOH1794" s="18"/>
      <c r="QOI1794" s="18"/>
      <c r="QOJ1794" s="18"/>
      <c r="QOK1794" s="18"/>
      <c r="QOL1794" s="18"/>
      <c r="QOM1794" s="18"/>
      <c r="QON1794" s="18"/>
      <c r="QOO1794" s="18"/>
      <c r="QOP1794" s="18"/>
      <c r="QOQ1794" s="18"/>
      <c r="QOR1794" s="18"/>
      <c r="QOS1794" s="18"/>
      <c r="QOT1794" s="18"/>
      <c r="QOU1794" s="18"/>
      <c r="QOV1794" s="18"/>
      <c r="QOW1794" s="18"/>
      <c r="QOX1794" s="18"/>
      <c r="QOY1794" s="18"/>
      <c r="QOZ1794" s="18"/>
      <c r="QPA1794" s="18"/>
      <c r="QPB1794" s="18"/>
      <c r="QPC1794" s="18"/>
      <c r="QPD1794" s="18"/>
      <c r="QPE1794" s="18"/>
      <c r="QPF1794" s="18"/>
      <c r="QPG1794" s="18"/>
      <c r="QPH1794" s="18"/>
      <c r="QPI1794" s="18"/>
      <c r="QPJ1794" s="18"/>
      <c r="QPK1794" s="18"/>
      <c r="QPL1794" s="18"/>
      <c r="QPM1794" s="18"/>
      <c r="QPN1794" s="18"/>
      <c r="QPO1794" s="18"/>
      <c r="QPP1794" s="18"/>
      <c r="QPQ1794" s="18"/>
      <c r="QPR1794" s="18"/>
      <c r="QPS1794" s="18"/>
      <c r="QPT1794" s="18"/>
      <c r="QPU1794" s="18"/>
      <c r="QPV1794" s="18"/>
      <c r="QPW1794" s="18"/>
      <c r="QPX1794" s="18"/>
      <c r="QPY1794" s="18"/>
      <c r="QPZ1794" s="18"/>
      <c r="QQA1794" s="18"/>
      <c r="QQB1794" s="18"/>
      <c r="QQC1794" s="18"/>
      <c r="QQD1794" s="18"/>
      <c r="QQE1794" s="18"/>
      <c r="QQF1794" s="18"/>
      <c r="QQG1794" s="18"/>
      <c r="QQH1794" s="18"/>
      <c r="QQI1794" s="18"/>
      <c r="QQJ1794" s="18"/>
      <c r="QQK1794" s="18"/>
      <c r="QQL1794" s="18"/>
      <c r="QQM1794" s="18"/>
      <c r="QQN1794" s="18"/>
      <c r="QQO1794" s="18"/>
      <c r="QQP1794" s="18"/>
      <c r="QQQ1794" s="18"/>
      <c r="QQR1794" s="18"/>
      <c r="QQS1794" s="18"/>
      <c r="QQT1794" s="18"/>
      <c r="QQU1794" s="18"/>
      <c r="QQV1794" s="18"/>
      <c r="QQW1794" s="18"/>
      <c r="QQX1794" s="18"/>
      <c r="QQY1794" s="18"/>
      <c r="QQZ1794" s="18"/>
      <c r="QRA1794" s="18"/>
      <c r="QRB1794" s="18"/>
      <c r="QRC1794" s="18"/>
      <c r="QRD1794" s="18"/>
      <c r="QRE1794" s="18"/>
      <c r="QRF1794" s="18"/>
      <c r="QRG1794" s="18"/>
      <c r="QRH1794" s="18"/>
      <c r="QRI1794" s="18"/>
      <c r="QRJ1794" s="18"/>
      <c r="QRK1794" s="18"/>
      <c r="QRL1794" s="18"/>
      <c r="QRM1794" s="18"/>
      <c r="QRN1794" s="18"/>
      <c r="QRO1794" s="18"/>
      <c r="QRP1794" s="18"/>
      <c r="QRQ1794" s="18"/>
      <c r="QRR1794" s="18"/>
      <c r="QRS1794" s="18"/>
      <c r="QRT1794" s="18"/>
      <c r="QRU1794" s="18"/>
      <c r="QRV1794" s="18"/>
      <c r="QRW1794" s="18"/>
      <c r="QRX1794" s="18"/>
      <c r="QRY1794" s="18"/>
      <c r="QRZ1794" s="18"/>
      <c r="QSA1794" s="18"/>
      <c r="QSB1794" s="18"/>
      <c r="QSC1794" s="18"/>
      <c r="QSD1794" s="18"/>
      <c r="QSE1794" s="18"/>
      <c r="QSF1794" s="18"/>
      <c r="QSG1794" s="18"/>
      <c r="QSH1794" s="18"/>
      <c r="QSI1794" s="18"/>
      <c r="QSJ1794" s="18"/>
      <c r="QSK1794" s="18"/>
      <c r="QSL1794" s="18"/>
      <c r="QSM1794" s="18"/>
      <c r="QSN1794" s="18"/>
      <c r="QSO1794" s="18"/>
      <c r="QSP1794" s="18"/>
      <c r="QSQ1794" s="18"/>
      <c r="QSR1794" s="18"/>
      <c r="QSS1794" s="18"/>
      <c r="QST1794" s="18"/>
      <c r="QSU1794" s="18"/>
      <c r="QSV1794" s="18"/>
      <c r="QSW1794" s="18"/>
      <c r="QSX1794" s="18"/>
      <c r="QSY1794" s="18"/>
      <c r="QSZ1794" s="18"/>
      <c r="QTA1794" s="18"/>
      <c r="QTB1794" s="18"/>
      <c r="QTC1794" s="18"/>
      <c r="QTD1794" s="18"/>
      <c r="QTE1794" s="18"/>
      <c r="QTF1794" s="18"/>
      <c r="QTG1794" s="18"/>
      <c r="QTH1794" s="18"/>
      <c r="QTI1794" s="18"/>
      <c r="QTJ1794" s="18"/>
      <c r="QTK1794" s="18"/>
      <c r="QTL1794" s="18"/>
      <c r="QTM1794" s="18"/>
      <c r="QTN1794" s="18"/>
      <c r="QTO1794" s="18"/>
      <c r="QTP1794" s="18"/>
      <c r="QTQ1794" s="18"/>
      <c r="QTR1794" s="18"/>
      <c r="QTS1794" s="18"/>
      <c r="QTT1794" s="18"/>
      <c r="QTU1794" s="18"/>
      <c r="QTV1794" s="18"/>
      <c r="QTW1794" s="18"/>
      <c r="QTX1794" s="18"/>
      <c r="QTY1794" s="18"/>
      <c r="QTZ1794" s="18"/>
      <c r="QUA1794" s="18"/>
      <c r="QUB1794" s="18"/>
      <c r="QUC1794" s="18"/>
      <c r="QUD1794" s="18"/>
      <c r="QUE1794" s="18"/>
      <c r="QUF1794" s="18"/>
      <c r="QUG1794" s="18"/>
      <c r="QUH1794" s="18"/>
      <c r="QUI1794" s="18"/>
      <c r="QUJ1794" s="18"/>
      <c r="QUK1794" s="18"/>
      <c r="QUL1794" s="18"/>
      <c r="QUM1794" s="18"/>
      <c r="QUN1794" s="18"/>
      <c r="QUO1794" s="18"/>
      <c r="QUP1794" s="18"/>
      <c r="QUQ1794" s="18"/>
      <c r="QUR1794" s="18"/>
      <c r="QUS1794" s="18"/>
      <c r="QUT1794" s="18"/>
      <c r="QUU1794" s="18"/>
      <c r="QUV1794" s="18"/>
      <c r="QUW1794" s="18"/>
      <c r="QUX1794" s="18"/>
      <c r="QUY1794" s="18"/>
      <c r="QUZ1794" s="18"/>
      <c r="QVA1794" s="18"/>
      <c r="QVB1794" s="18"/>
      <c r="QVC1794" s="18"/>
      <c r="QVD1794" s="18"/>
      <c r="QVE1794" s="18"/>
      <c r="QVF1794" s="18"/>
      <c r="QVG1794" s="18"/>
      <c r="QVH1794" s="18"/>
      <c r="QVI1794" s="18"/>
      <c r="QVJ1794" s="18"/>
      <c r="QVK1794" s="18"/>
      <c r="QVL1794" s="18"/>
      <c r="QVM1794" s="18"/>
      <c r="QVN1794" s="18"/>
      <c r="QVO1794" s="18"/>
      <c r="QVP1794" s="18"/>
      <c r="QVQ1794" s="18"/>
      <c r="QVR1794" s="18"/>
      <c r="QVS1794" s="18"/>
      <c r="QVT1794" s="18"/>
      <c r="QVU1794" s="18"/>
      <c r="QVV1794" s="18"/>
      <c r="QVW1794" s="18"/>
      <c r="QVX1794" s="18"/>
      <c r="QVY1794" s="18"/>
      <c r="QVZ1794" s="18"/>
      <c r="QWA1794" s="18"/>
      <c r="QWB1794" s="18"/>
      <c r="QWC1794" s="18"/>
      <c r="QWD1794" s="18"/>
      <c r="QWE1794" s="18"/>
      <c r="QWF1794" s="18"/>
      <c r="QWG1794" s="18"/>
      <c r="QWH1794" s="18"/>
      <c r="QWI1794" s="18"/>
      <c r="QWJ1794" s="18"/>
      <c r="QWK1794" s="18"/>
      <c r="QWL1794" s="18"/>
      <c r="QWM1794" s="18"/>
      <c r="QWN1794" s="18"/>
      <c r="QWO1794" s="18"/>
      <c r="QWP1794" s="18"/>
      <c r="QWQ1794" s="18"/>
      <c r="QWR1794" s="18"/>
      <c r="QWS1794" s="18"/>
      <c r="QWT1794" s="18"/>
      <c r="QWU1794" s="18"/>
      <c r="QWV1794" s="18"/>
      <c r="QWW1794" s="18"/>
      <c r="QWX1794" s="18"/>
      <c r="QWY1794" s="18"/>
      <c r="QWZ1794" s="18"/>
      <c r="QXA1794" s="18"/>
      <c r="QXB1794" s="18"/>
      <c r="QXC1794" s="18"/>
      <c r="QXD1794" s="18"/>
      <c r="QXE1794" s="18"/>
      <c r="QXF1794" s="18"/>
      <c r="QXG1794" s="18"/>
      <c r="QXH1794" s="18"/>
      <c r="QXI1794" s="18"/>
      <c r="QXJ1794" s="18"/>
      <c r="QXK1794" s="18"/>
      <c r="QXL1794" s="18"/>
      <c r="QXM1794" s="18"/>
      <c r="QXN1794" s="18"/>
      <c r="QXO1794" s="18"/>
      <c r="QXP1794" s="18"/>
      <c r="QXQ1794" s="18"/>
      <c r="QXR1794" s="18"/>
      <c r="QXS1794" s="18"/>
      <c r="QXT1794" s="18"/>
      <c r="QXU1794" s="18"/>
      <c r="QXV1794" s="18"/>
      <c r="QXW1794" s="18"/>
      <c r="QXX1794" s="18"/>
      <c r="QXY1794" s="18"/>
      <c r="QXZ1794" s="18"/>
      <c r="QYA1794" s="18"/>
      <c r="QYB1794" s="18"/>
      <c r="QYC1794" s="18"/>
      <c r="QYD1794" s="18"/>
      <c r="QYE1794" s="18"/>
      <c r="QYF1794" s="18"/>
      <c r="QYG1794" s="18"/>
      <c r="QYH1794" s="18"/>
      <c r="QYI1794" s="18"/>
      <c r="QYJ1794" s="18"/>
      <c r="QYK1794" s="18"/>
      <c r="QYL1794" s="18"/>
      <c r="QYM1794" s="18"/>
      <c r="QYN1794" s="18"/>
      <c r="QYO1794" s="18"/>
      <c r="QYP1794" s="18"/>
      <c r="QYQ1794" s="18"/>
      <c r="QYR1794" s="18"/>
      <c r="QYS1794" s="18"/>
      <c r="QYT1794" s="18"/>
      <c r="QYU1794" s="18"/>
      <c r="QYV1794" s="18"/>
      <c r="QYW1794" s="18"/>
      <c r="QYX1794" s="18"/>
      <c r="QYY1794" s="18"/>
      <c r="QYZ1794" s="18"/>
      <c r="QZA1794" s="18"/>
      <c r="QZB1794" s="18"/>
      <c r="QZC1794" s="18"/>
      <c r="QZD1794" s="18"/>
      <c r="QZE1794" s="18"/>
      <c r="QZF1794" s="18"/>
      <c r="QZG1794" s="18"/>
      <c r="QZH1794" s="18"/>
      <c r="QZI1794" s="18"/>
      <c r="QZJ1794" s="18"/>
      <c r="QZK1794" s="18"/>
      <c r="QZL1794" s="18"/>
      <c r="QZM1794" s="18"/>
      <c r="QZN1794" s="18"/>
      <c r="QZO1794" s="18"/>
      <c r="QZP1794" s="18"/>
      <c r="QZQ1794" s="18"/>
      <c r="QZR1794" s="18"/>
      <c r="QZS1794" s="18"/>
      <c r="QZT1794" s="18"/>
      <c r="QZU1794" s="18"/>
      <c r="QZV1794" s="18"/>
      <c r="QZW1794" s="18"/>
      <c r="QZX1794" s="18"/>
      <c r="QZY1794" s="18"/>
      <c r="QZZ1794" s="18"/>
      <c r="RAA1794" s="18"/>
      <c r="RAB1794" s="18"/>
      <c r="RAC1794" s="18"/>
      <c r="RAD1794" s="18"/>
      <c r="RAE1794" s="18"/>
      <c r="RAF1794" s="18"/>
      <c r="RAG1794" s="18"/>
      <c r="RAH1794" s="18"/>
      <c r="RAI1794" s="18"/>
      <c r="RAJ1794" s="18"/>
      <c r="RAK1794" s="18"/>
      <c r="RAL1794" s="18"/>
      <c r="RAM1794" s="18"/>
      <c r="RAN1794" s="18"/>
      <c r="RAO1794" s="18"/>
      <c r="RAP1794" s="18"/>
      <c r="RAQ1794" s="18"/>
      <c r="RAR1794" s="18"/>
      <c r="RAS1794" s="18"/>
      <c r="RAT1794" s="18"/>
      <c r="RAU1794" s="18"/>
      <c r="RAV1794" s="18"/>
      <c r="RAW1794" s="18"/>
      <c r="RAX1794" s="18"/>
      <c r="RAY1794" s="18"/>
      <c r="RAZ1794" s="18"/>
      <c r="RBA1794" s="18"/>
      <c r="RBB1794" s="18"/>
      <c r="RBC1794" s="18"/>
      <c r="RBD1794" s="18"/>
      <c r="RBE1794" s="18"/>
      <c r="RBF1794" s="18"/>
      <c r="RBG1794" s="18"/>
      <c r="RBH1794" s="18"/>
      <c r="RBI1794" s="18"/>
      <c r="RBJ1794" s="18"/>
      <c r="RBK1794" s="18"/>
      <c r="RBL1794" s="18"/>
      <c r="RBM1794" s="18"/>
      <c r="RBN1794" s="18"/>
      <c r="RBO1794" s="18"/>
      <c r="RBP1794" s="18"/>
      <c r="RBQ1794" s="18"/>
      <c r="RBR1794" s="18"/>
      <c r="RBS1794" s="18"/>
      <c r="RBT1794" s="18"/>
      <c r="RBU1794" s="18"/>
      <c r="RBV1794" s="18"/>
      <c r="RBW1794" s="18"/>
      <c r="RBX1794" s="18"/>
      <c r="RBY1794" s="18"/>
      <c r="RBZ1794" s="18"/>
      <c r="RCA1794" s="18"/>
      <c r="RCB1794" s="18"/>
      <c r="RCC1794" s="18"/>
      <c r="RCD1794" s="18"/>
      <c r="RCE1794" s="18"/>
      <c r="RCF1794" s="18"/>
      <c r="RCG1794" s="18"/>
      <c r="RCH1794" s="18"/>
      <c r="RCI1794" s="18"/>
      <c r="RCJ1794" s="18"/>
      <c r="RCK1794" s="18"/>
      <c r="RCL1794" s="18"/>
      <c r="RCM1794" s="18"/>
      <c r="RCN1794" s="18"/>
      <c r="RCO1794" s="18"/>
      <c r="RCP1794" s="18"/>
      <c r="RCQ1794" s="18"/>
      <c r="RCR1794" s="18"/>
      <c r="RCS1794" s="18"/>
      <c r="RCT1794" s="18"/>
      <c r="RCU1794" s="18"/>
      <c r="RCV1794" s="18"/>
      <c r="RCW1794" s="18"/>
      <c r="RCX1794" s="18"/>
      <c r="RCY1794" s="18"/>
      <c r="RCZ1794" s="18"/>
      <c r="RDA1794" s="18"/>
      <c r="RDB1794" s="18"/>
      <c r="RDC1794" s="18"/>
      <c r="RDD1794" s="18"/>
      <c r="RDE1794" s="18"/>
      <c r="RDF1794" s="18"/>
      <c r="RDG1794" s="18"/>
      <c r="RDH1794" s="18"/>
      <c r="RDI1794" s="18"/>
      <c r="RDJ1794" s="18"/>
      <c r="RDK1794" s="18"/>
      <c r="RDL1794" s="18"/>
      <c r="RDM1794" s="18"/>
      <c r="RDN1794" s="18"/>
      <c r="RDO1794" s="18"/>
      <c r="RDP1794" s="18"/>
      <c r="RDQ1794" s="18"/>
      <c r="RDR1794" s="18"/>
      <c r="RDS1794" s="18"/>
      <c r="RDT1794" s="18"/>
      <c r="RDU1794" s="18"/>
      <c r="RDV1794" s="18"/>
      <c r="RDW1794" s="18"/>
      <c r="RDX1794" s="18"/>
      <c r="RDY1794" s="18"/>
      <c r="RDZ1794" s="18"/>
      <c r="REA1794" s="18"/>
      <c r="REB1794" s="18"/>
      <c r="REC1794" s="18"/>
      <c r="RED1794" s="18"/>
      <c r="REE1794" s="18"/>
      <c r="REF1794" s="18"/>
      <c r="REG1794" s="18"/>
      <c r="REH1794" s="18"/>
      <c r="REI1794" s="18"/>
      <c r="REJ1794" s="18"/>
      <c r="REK1794" s="18"/>
      <c r="REL1794" s="18"/>
      <c r="REM1794" s="18"/>
      <c r="REN1794" s="18"/>
      <c r="REO1794" s="18"/>
      <c r="REP1794" s="18"/>
      <c r="REQ1794" s="18"/>
      <c r="RER1794" s="18"/>
      <c r="RES1794" s="18"/>
      <c r="RET1794" s="18"/>
      <c r="REU1794" s="18"/>
      <c r="REV1794" s="18"/>
      <c r="REW1794" s="18"/>
      <c r="REX1794" s="18"/>
      <c r="REY1794" s="18"/>
      <c r="REZ1794" s="18"/>
      <c r="RFA1794" s="18"/>
      <c r="RFB1794" s="18"/>
      <c r="RFC1794" s="18"/>
      <c r="RFD1794" s="18"/>
      <c r="RFE1794" s="18"/>
      <c r="RFF1794" s="18"/>
      <c r="RFG1794" s="18"/>
      <c r="RFH1794" s="18"/>
      <c r="RFI1794" s="18"/>
      <c r="RFJ1794" s="18"/>
      <c r="RFK1794" s="18"/>
      <c r="RFL1794" s="18"/>
      <c r="RFM1794" s="18"/>
      <c r="RFN1794" s="18"/>
      <c r="RFO1794" s="18"/>
      <c r="RFP1794" s="18"/>
      <c r="RFQ1794" s="18"/>
      <c r="RFR1794" s="18"/>
      <c r="RFS1794" s="18"/>
      <c r="RFT1794" s="18"/>
      <c r="RFU1794" s="18"/>
      <c r="RFV1794" s="18"/>
      <c r="RFW1794" s="18"/>
      <c r="RFX1794" s="18"/>
      <c r="RFY1794" s="18"/>
      <c r="RFZ1794" s="18"/>
      <c r="RGA1794" s="18"/>
      <c r="RGB1794" s="18"/>
      <c r="RGC1794" s="18"/>
      <c r="RGD1794" s="18"/>
      <c r="RGE1794" s="18"/>
      <c r="RGF1794" s="18"/>
      <c r="RGG1794" s="18"/>
      <c r="RGH1794" s="18"/>
      <c r="RGI1794" s="18"/>
      <c r="RGJ1794" s="18"/>
      <c r="RGK1794" s="18"/>
      <c r="RGL1794" s="18"/>
      <c r="RGM1794" s="18"/>
      <c r="RGN1794" s="18"/>
      <c r="RGO1794" s="18"/>
      <c r="RGP1794" s="18"/>
      <c r="RGQ1794" s="18"/>
      <c r="RGR1794" s="18"/>
      <c r="RGS1794" s="18"/>
      <c r="RGT1794" s="18"/>
      <c r="RGU1794" s="18"/>
      <c r="RGV1794" s="18"/>
      <c r="RGW1794" s="18"/>
      <c r="RGX1794" s="18"/>
      <c r="RGY1794" s="18"/>
      <c r="RGZ1794" s="18"/>
      <c r="RHA1794" s="18"/>
      <c r="RHB1794" s="18"/>
      <c r="RHC1794" s="18"/>
      <c r="RHD1794" s="18"/>
      <c r="RHE1794" s="18"/>
      <c r="RHF1794" s="18"/>
      <c r="RHG1794" s="18"/>
      <c r="RHH1794" s="18"/>
      <c r="RHI1794" s="18"/>
      <c r="RHJ1794" s="18"/>
      <c r="RHK1794" s="18"/>
      <c r="RHL1794" s="18"/>
      <c r="RHM1794" s="18"/>
      <c r="RHN1794" s="18"/>
      <c r="RHO1794" s="18"/>
      <c r="RHP1794" s="18"/>
      <c r="RHQ1794" s="18"/>
      <c r="RHR1794" s="18"/>
      <c r="RHS1794" s="18"/>
      <c r="RHT1794" s="18"/>
      <c r="RHU1794" s="18"/>
      <c r="RHV1794" s="18"/>
      <c r="RHW1794" s="18"/>
      <c r="RHX1794" s="18"/>
      <c r="RHY1794" s="18"/>
      <c r="RHZ1794" s="18"/>
      <c r="RIA1794" s="18"/>
      <c r="RIB1794" s="18"/>
      <c r="RIC1794" s="18"/>
      <c r="RID1794" s="18"/>
      <c r="RIE1794" s="18"/>
      <c r="RIF1794" s="18"/>
      <c r="RIG1794" s="18"/>
      <c r="RIH1794" s="18"/>
      <c r="RII1794" s="18"/>
      <c r="RIJ1794" s="18"/>
      <c r="RIK1794" s="18"/>
      <c r="RIL1794" s="18"/>
      <c r="RIM1794" s="18"/>
      <c r="RIN1794" s="18"/>
      <c r="RIO1794" s="18"/>
      <c r="RIP1794" s="18"/>
      <c r="RIQ1794" s="18"/>
      <c r="RIR1794" s="18"/>
      <c r="RIS1794" s="18"/>
      <c r="RIT1794" s="18"/>
      <c r="RIU1794" s="18"/>
      <c r="RIV1794" s="18"/>
      <c r="RIW1794" s="18"/>
      <c r="RIX1794" s="18"/>
      <c r="RIY1794" s="18"/>
      <c r="RIZ1794" s="18"/>
      <c r="RJA1794" s="18"/>
      <c r="RJB1794" s="18"/>
      <c r="RJC1794" s="18"/>
      <c r="RJD1794" s="18"/>
      <c r="RJE1794" s="18"/>
      <c r="RJF1794" s="18"/>
      <c r="RJG1794" s="18"/>
      <c r="RJH1794" s="18"/>
      <c r="RJI1794" s="18"/>
      <c r="RJJ1794" s="18"/>
      <c r="RJK1794" s="18"/>
      <c r="RJL1794" s="18"/>
      <c r="RJM1794" s="18"/>
      <c r="RJN1794" s="18"/>
      <c r="RJO1794" s="18"/>
      <c r="RJP1794" s="18"/>
      <c r="RJQ1794" s="18"/>
      <c r="RJR1794" s="18"/>
      <c r="RJS1794" s="18"/>
      <c r="RJT1794" s="18"/>
      <c r="RJU1794" s="18"/>
      <c r="RJV1794" s="18"/>
      <c r="RJW1794" s="18"/>
      <c r="RJX1794" s="18"/>
      <c r="RJY1794" s="18"/>
      <c r="RJZ1794" s="18"/>
      <c r="RKA1794" s="18"/>
      <c r="RKB1794" s="18"/>
      <c r="RKC1794" s="18"/>
      <c r="RKD1794" s="18"/>
      <c r="RKE1794" s="18"/>
      <c r="RKF1794" s="18"/>
      <c r="RKG1794" s="18"/>
      <c r="RKH1794" s="18"/>
      <c r="RKI1794" s="18"/>
      <c r="RKJ1794" s="18"/>
      <c r="RKK1794" s="18"/>
      <c r="RKL1794" s="18"/>
      <c r="RKM1794" s="18"/>
      <c r="RKN1794" s="18"/>
      <c r="RKO1794" s="18"/>
      <c r="RKP1794" s="18"/>
      <c r="RKQ1794" s="18"/>
      <c r="RKR1794" s="18"/>
      <c r="RKS1794" s="18"/>
      <c r="RKT1794" s="18"/>
      <c r="RKU1794" s="18"/>
      <c r="RKV1794" s="18"/>
      <c r="RKW1794" s="18"/>
      <c r="RKX1794" s="18"/>
      <c r="RKY1794" s="18"/>
      <c r="RKZ1794" s="18"/>
      <c r="RLA1794" s="18"/>
      <c r="RLB1794" s="18"/>
      <c r="RLC1794" s="18"/>
      <c r="RLD1794" s="18"/>
      <c r="RLE1794" s="18"/>
      <c r="RLF1794" s="18"/>
      <c r="RLG1794" s="18"/>
      <c r="RLH1794" s="18"/>
      <c r="RLI1794" s="18"/>
      <c r="RLJ1794" s="18"/>
      <c r="RLK1794" s="18"/>
      <c r="RLL1794" s="18"/>
      <c r="RLM1794" s="18"/>
      <c r="RLN1794" s="18"/>
      <c r="RLO1794" s="18"/>
      <c r="RLP1794" s="18"/>
      <c r="RLQ1794" s="18"/>
      <c r="RLR1794" s="18"/>
      <c r="RLS1794" s="18"/>
      <c r="RLT1794" s="18"/>
      <c r="RLU1794" s="18"/>
      <c r="RLV1794" s="18"/>
      <c r="RLW1794" s="18"/>
      <c r="RLX1794" s="18"/>
      <c r="RLY1794" s="18"/>
      <c r="RLZ1794" s="18"/>
      <c r="RMA1794" s="18"/>
      <c r="RMB1794" s="18"/>
      <c r="RMC1794" s="18"/>
      <c r="RMD1794" s="18"/>
      <c r="RME1794" s="18"/>
      <c r="RMF1794" s="18"/>
      <c r="RMG1794" s="18"/>
      <c r="RMH1794" s="18"/>
      <c r="RMI1794" s="18"/>
      <c r="RMJ1794" s="18"/>
      <c r="RMK1794" s="18"/>
      <c r="RML1794" s="18"/>
      <c r="RMM1794" s="18"/>
      <c r="RMN1794" s="18"/>
      <c r="RMO1794" s="18"/>
      <c r="RMP1794" s="18"/>
      <c r="RMQ1794" s="18"/>
      <c r="RMR1794" s="18"/>
      <c r="RMS1794" s="18"/>
      <c r="RMT1794" s="18"/>
      <c r="RMU1794" s="18"/>
      <c r="RMV1794" s="18"/>
      <c r="RMW1794" s="18"/>
      <c r="RMX1794" s="18"/>
      <c r="RMY1794" s="18"/>
      <c r="RMZ1794" s="18"/>
      <c r="RNA1794" s="18"/>
      <c r="RNB1794" s="18"/>
      <c r="RNC1794" s="18"/>
      <c r="RND1794" s="18"/>
      <c r="RNE1794" s="18"/>
      <c r="RNF1794" s="18"/>
      <c r="RNG1794" s="18"/>
      <c r="RNH1794" s="18"/>
      <c r="RNI1794" s="18"/>
      <c r="RNJ1794" s="18"/>
      <c r="RNK1794" s="18"/>
      <c r="RNL1794" s="18"/>
      <c r="RNM1794" s="18"/>
      <c r="RNN1794" s="18"/>
      <c r="RNO1794" s="18"/>
      <c r="RNP1794" s="18"/>
      <c r="RNQ1794" s="18"/>
      <c r="RNR1794" s="18"/>
      <c r="RNS1794" s="18"/>
      <c r="RNT1794" s="18"/>
      <c r="RNU1794" s="18"/>
      <c r="RNV1794" s="18"/>
      <c r="RNW1794" s="18"/>
      <c r="RNX1794" s="18"/>
      <c r="RNY1794" s="18"/>
      <c r="RNZ1794" s="18"/>
      <c r="ROA1794" s="18"/>
      <c r="ROB1794" s="18"/>
      <c r="ROC1794" s="18"/>
      <c r="ROD1794" s="18"/>
      <c r="ROE1794" s="18"/>
      <c r="ROF1794" s="18"/>
      <c r="ROG1794" s="18"/>
      <c r="ROH1794" s="18"/>
      <c r="ROI1794" s="18"/>
      <c r="ROJ1794" s="18"/>
      <c r="ROK1794" s="18"/>
      <c r="ROL1794" s="18"/>
      <c r="ROM1794" s="18"/>
      <c r="RON1794" s="18"/>
      <c r="ROO1794" s="18"/>
      <c r="ROP1794" s="18"/>
      <c r="ROQ1794" s="18"/>
      <c r="ROR1794" s="18"/>
      <c r="ROS1794" s="18"/>
      <c r="ROT1794" s="18"/>
      <c r="ROU1794" s="18"/>
      <c r="ROV1794" s="18"/>
      <c r="ROW1794" s="18"/>
      <c r="ROX1794" s="18"/>
      <c r="ROY1794" s="18"/>
      <c r="ROZ1794" s="18"/>
      <c r="RPA1794" s="18"/>
      <c r="RPB1794" s="18"/>
      <c r="RPC1794" s="18"/>
      <c r="RPD1794" s="18"/>
      <c r="RPE1794" s="18"/>
      <c r="RPF1794" s="18"/>
      <c r="RPG1794" s="18"/>
      <c r="RPH1794" s="18"/>
      <c r="RPI1794" s="18"/>
      <c r="RPJ1794" s="18"/>
      <c r="RPK1794" s="18"/>
      <c r="RPL1794" s="18"/>
      <c r="RPM1794" s="18"/>
      <c r="RPN1794" s="18"/>
      <c r="RPO1794" s="18"/>
      <c r="RPP1794" s="18"/>
      <c r="RPQ1794" s="18"/>
      <c r="RPR1794" s="18"/>
      <c r="RPS1794" s="18"/>
      <c r="RPT1794" s="18"/>
      <c r="RPU1794" s="18"/>
      <c r="RPV1794" s="18"/>
      <c r="RPW1794" s="18"/>
      <c r="RPX1794" s="18"/>
      <c r="RPY1794" s="18"/>
      <c r="RPZ1794" s="18"/>
      <c r="RQA1794" s="18"/>
      <c r="RQB1794" s="18"/>
      <c r="RQC1794" s="18"/>
      <c r="RQD1794" s="18"/>
      <c r="RQE1794" s="18"/>
      <c r="RQF1794" s="18"/>
      <c r="RQG1794" s="18"/>
      <c r="RQH1794" s="18"/>
      <c r="RQI1794" s="18"/>
      <c r="RQJ1794" s="18"/>
      <c r="RQK1794" s="18"/>
      <c r="RQL1794" s="18"/>
      <c r="RQM1794" s="18"/>
      <c r="RQN1794" s="18"/>
      <c r="RQO1794" s="18"/>
      <c r="RQP1794" s="18"/>
      <c r="RQQ1794" s="18"/>
      <c r="RQR1794" s="18"/>
      <c r="RQS1794" s="18"/>
      <c r="RQT1794" s="18"/>
      <c r="RQU1794" s="18"/>
      <c r="RQV1794" s="18"/>
      <c r="RQW1794" s="18"/>
      <c r="RQX1794" s="18"/>
      <c r="RQY1794" s="18"/>
      <c r="RQZ1794" s="18"/>
      <c r="RRA1794" s="18"/>
      <c r="RRB1794" s="18"/>
      <c r="RRC1794" s="18"/>
      <c r="RRD1794" s="18"/>
      <c r="RRE1794" s="18"/>
      <c r="RRF1794" s="18"/>
      <c r="RRG1794" s="18"/>
      <c r="RRH1794" s="18"/>
      <c r="RRI1794" s="18"/>
      <c r="RRJ1794" s="18"/>
      <c r="RRK1794" s="18"/>
      <c r="RRL1794" s="18"/>
      <c r="RRM1794" s="18"/>
      <c r="RRN1794" s="18"/>
      <c r="RRO1794" s="18"/>
      <c r="RRP1794" s="18"/>
      <c r="RRQ1794" s="18"/>
      <c r="RRR1794" s="18"/>
      <c r="RRS1794" s="18"/>
      <c r="RRT1794" s="18"/>
      <c r="RRU1794" s="18"/>
      <c r="RRV1794" s="18"/>
      <c r="RRW1794" s="18"/>
      <c r="RRX1794" s="18"/>
      <c r="RRY1794" s="18"/>
      <c r="RRZ1794" s="18"/>
      <c r="RSA1794" s="18"/>
      <c r="RSB1794" s="18"/>
      <c r="RSC1794" s="18"/>
      <c r="RSD1794" s="18"/>
      <c r="RSE1794" s="18"/>
      <c r="RSF1794" s="18"/>
      <c r="RSG1794" s="18"/>
      <c r="RSH1794" s="18"/>
      <c r="RSI1794" s="18"/>
      <c r="RSJ1794" s="18"/>
      <c r="RSK1794" s="18"/>
      <c r="RSL1794" s="18"/>
      <c r="RSM1794" s="18"/>
      <c r="RSN1794" s="18"/>
      <c r="RSO1794" s="18"/>
      <c r="RSP1794" s="18"/>
      <c r="RSQ1794" s="18"/>
      <c r="RSR1794" s="18"/>
      <c r="RSS1794" s="18"/>
      <c r="RST1794" s="18"/>
      <c r="RSU1794" s="18"/>
      <c r="RSV1794" s="18"/>
      <c r="RSW1794" s="18"/>
      <c r="RSX1794" s="18"/>
      <c r="RSY1794" s="18"/>
      <c r="RSZ1794" s="18"/>
      <c r="RTA1794" s="18"/>
      <c r="RTB1794" s="18"/>
      <c r="RTC1794" s="18"/>
      <c r="RTD1794" s="18"/>
      <c r="RTE1794" s="18"/>
      <c r="RTF1794" s="18"/>
      <c r="RTG1794" s="18"/>
      <c r="RTH1794" s="18"/>
      <c r="RTI1794" s="18"/>
      <c r="RTJ1794" s="18"/>
      <c r="RTK1794" s="18"/>
      <c r="RTL1794" s="18"/>
      <c r="RTM1794" s="18"/>
      <c r="RTN1794" s="18"/>
      <c r="RTO1794" s="18"/>
      <c r="RTP1794" s="18"/>
      <c r="RTQ1794" s="18"/>
      <c r="RTR1794" s="18"/>
      <c r="RTS1794" s="18"/>
      <c r="RTT1794" s="18"/>
      <c r="RTU1794" s="18"/>
      <c r="RTV1794" s="18"/>
      <c r="RTW1794" s="18"/>
      <c r="RTX1794" s="18"/>
      <c r="RTY1794" s="18"/>
      <c r="RTZ1794" s="18"/>
      <c r="RUA1794" s="18"/>
      <c r="RUB1794" s="18"/>
      <c r="RUC1794" s="18"/>
      <c r="RUD1794" s="18"/>
      <c r="RUE1794" s="18"/>
      <c r="RUF1794" s="18"/>
      <c r="RUG1794" s="18"/>
      <c r="RUH1794" s="18"/>
      <c r="RUI1794" s="18"/>
      <c r="RUJ1794" s="18"/>
      <c r="RUK1794" s="18"/>
      <c r="RUL1794" s="18"/>
      <c r="RUM1794" s="18"/>
      <c r="RUN1794" s="18"/>
      <c r="RUO1794" s="18"/>
      <c r="RUP1794" s="18"/>
      <c r="RUQ1794" s="18"/>
      <c r="RUR1794" s="18"/>
      <c r="RUS1794" s="18"/>
      <c r="RUT1794" s="18"/>
      <c r="RUU1794" s="18"/>
      <c r="RUV1794" s="18"/>
      <c r="RUW1794" s="18"/>
      <c r="RUX1794" s="18"/>
      <c r="RUY1794" s="18"/>
      <c r="RUZ1794" s="18"/>
      <c r="RVA1794" s="18"/>
      <c r="RVB1794" s="18"/>
      <c r="RVC1794" s="18"/>
      <c r="RVD1794" s="18"/>
      <c r="RVE1794" s="18"/>
      <c r="RVF1794" s="18"/>
      <c r="RVG1794" s="18"/>
      <c r="RVH1794" s="18"/>
      <c r="RVI1794" s="18"/>
      <c r="RVJ1794" s="18"/>
      <c r="RVK1794" s="18"/>
      <c r="RVL1794" s="18"/>
      <c r="RVM1794" s="18"/>
      <c r="RVN1794" s="18"/>
      <c r="RVO1794" s="18"/>
      <c r="RVP1794" s="18"/>
      <c r="RVQ1794" s="18"/>
      <c r="RVR1794" s="18"/>
      <c r="RVS1794" s="18"/>
      <c r="RVT1794" s="18"/>
      <c r="RVU1794" s="18"/>
      <c r="RVV1794" s="18"/>
      <c r="RVW1794" s="18"/>
      <c r="RVX1794" s="18"/>
      <c r="RVY1794" s="18"/>
      <c r="RVZ1794" s="18"/>
      <c r="RWA1794" s="18"/>
      <c r="RWB1794" s="18"/>
      <c r="RWC1794" s="18"/>
      <c r="RWD1794" s="18"/>
      <c r="RWE1794" s="18"/>
      <c r="RWF1794" s="18"/>
      <c r="RWG1794" s="18"/>
      <c r="RWH1794" s="18"/>
      <c r="RWI1794" s="18"/>
      <c r="RWJ1794" s="18"/>
      <c r="RWK1794" s="18"/>
      <c r="RWL1794" s="18"/>
      <c r="RWM1794" s="18"/>
      <c r="RWN1794" s="18"/>
      <c r="RWO1794" s="18"/>
      <c r="RWP1794" s="18"/>
      <c r="RWQ1794" s="18"/>
      <c r="RWR1794" s="18"/>
      <c r="RWS1794" s="18"/>
      <c r="RWT1794" s="18"/>
      <c r="RWU1794" s="18"/>
      <c r="RWV1794" s="18"/>
      <c r="RWW1794" s="18"/>
      <c r="RWX1794" s="18"/>
      <c r="RWY1794" s="18"/>
      <c r="RWZ1794" s="18"/>
      <c r="RXA1794" s="18"/>
      <c r="RXB1794" s="18"/>
      <c r="RXC1794" s="18"/>
      <c r="RXD1794" s="18"/>
      <c r="RXE1794" s="18"/>
      <c r="RXF1794" s="18"/>
      <c r="RXG1794" s="18"/>
      <c r="RXH1794" s="18"/>
      <c r="RXI1794" s="18"/>
      <c r="RXJ1794" s="18"/>
      <c r="RXK1794" s="18"/>
      <c r="RXL1794" s="18"/>
      <c r="RXM1794" s="18"/>
      <c r="RXN1794" s="18"/>
      <c r="RXO1794" s="18"/>
      <c r="RXP1794" s="18"/>
      <c r="RXQ1794" s="18"/>
      <c r="RXR1794" s="18"/>
      <c r="RXS1794" s="18"/>
      <c r="RXT1794" s="18"/>
      <c r="RXU1794" s="18"/>
      <c r="RXV1794" s="18"/>
      <c r="RXW1794" s="18"/>
      <c r="RXX1794" s="18"/>
      <c r="RXY1794" s="18"/>
      <c r="RXZ1794" s="18"/>
      <c r="RYA1794" s="18"/>
      <c r="RYB1794" s="18"/>
      <c r="RYC1794" s="18"/>
      <c r="RYD1794" s="18"/>
      <c r="RYE1794" s="18"/>
      <c r="RYF1794" s="18"/>
      <c r="RYG1794" s="18"/>
      <c r="RYH1794" s="18"/>
      <c r="RYI1794" s="18"/>
      <c r="RYJ1794" s="18"/>
      <c r="RYK1794" s="18"/>
      <c r="RYL1794" s="18"/>
      <c r="RYM1794" s="18"/>
      <c r="RYN1794" s="18"/>
      <c r="RYO1794" s="18"/>
      <c r="RYP1794" s="18"/>
      <c r="RYQ1794" s="18"/>
      <c r="RYR1794" s="18"/>
      <c r="RYS1794" s="18"/>
      <c r="RYT1794" s="18"/>
      <c r="RYU1794" s="18"/>
      <c r="RYV1794" s="18"/>
      <c r="RYW1794" s="18"/>
      <c r="RYX1794" s="18"/>
      <c r="RYY1794" s="18"/>
      <c r="RYZ1794" s="18"/>
      <c r="RZA1794" s="18"/>
      <c r="RZB1794" s="18"/>
      <c r="RZC1794" s="18"/>
      <c r="RZD1794" s="18"/>
      <c r="RZE1794" s="18"/>
      <c r="RZF1794" s="18"/>
      <c r="RZG1794" s="18"/>
      <c r="RZH1794" s="18"/>
      <c r="RZI1794" s="18"/>
      <c r="RZJ1794" s="18"/>
      <c r="RZK1794" s="18"/>
      <c r="RZL1794" s="18"/>
      <c r="RZM1794" s="18"/>
      <c r="RZN1794" s="18"/>
      <c r="RZO1794" s="18"/>
      <c r="RZP1794" s="18"/>
      <c r="RZQ1794" s="18"/>
      <c r="RZR1794" s="18"/>
      <c r="RZS1794" s="18"/>
      <c r="RZT1794" s="18"/>
      <c r="RZU1794" s="18"/>
      <c r="RZV1794" s="18"/>
      <c r="RZW1794" s="18"/>
      <c r="RZX1794" s="18"/>
      <c r="RZY1794" s="18"/>
      <c r="RZZ1794" s="18"/>
      <c r="SAA1794" s="18"/>
      <c r="SAB1794" s="18"/>
      <c r="SAC1794" s="18"/>
      <c r="SAD1794" s="18"/>
      <c r="SAE1794" s="18"/>
      <c r="SAF1794" s="18"/>
      <c r="SAG1794" s="18"/>
      <c r="SAH1794" s="18"/>
      <c r="SAI1794" s="18"/>
      <c r="SAJ1794" s="18"/>
      <c r="SAK1794" s="18"/>
      <c r="SAL1794" s="18"/>
      <c r="SAM1794" s="18"/>
      <c r="SAN1794" s="18"/>
      <c r="SAO1794" s="18"/>
      <c r="SAP1794" s="18"/>
      <c r="SAQ1794" s="18"/>
      <c r="SAR1794" s="18"/>
      <c r="SAS1794" s="18"/>
      <c r="SAT1794" s="18"/>
      <c r="SAU1794" s="18"/>
      <c r="SAV1794" s="18"/>
      <c r="SAW1794" s="18"/>
      <c r="SAX1794" s="18"/>
      <c r="SAY1794" s="18"/>
      <c r="SAZ1794" s="18"/>
      <c r="SBA1794" s="18"/>
      <c r="SBB1794" s="18"/>
      <c r="SBC1794" s="18"/>
      <c r="SBD1794" s="18"/>
      <c r="SBE1794" s="18"/>
      <c r="SBF1794" s="18"/>
      <c r="SBG1794" s="18"/>
      <c r="SBH1794" s="18"/>
      <c r="SBI1794" s="18"/>
      <c r="SBJ1794" s="18"/>
      <c r="SBK1794" s="18"/>
      <c r="SBL1794" s="18"/>
      <c r="SBM1794" s="18"/>
      <c r="SBN1794" s="18"/>
      <c r="SBO1794" s="18"/>
      <c r="SBP1794" s="18"/>
      <c r="SBQ1794" s="18"/>
      <c r="SBR1794" s="18"/>
      <c r="SBS1794" s="18"/>
      <c r="SBT1794" s="18"/>
      <c r="SBU1794" s="18"/>
      <c r="SBV1794" s="18"/>
      <c r="SBW1794" s="18"/>
      <c r="SBX1794" s="18"/>
      <c r="SBY1794" s="18"/>
      <c r="SBZ1794" s="18"/>
      <c r="SCA1794" s="18"/>
      <c r="SCB1794" s="18"/>
      <c r="SCC1794" s="18"/>
      <c r="SCD1794" s="18"/>
      <c r="SCE1794" s="18"/>
      <c r="SCF1794" s="18"/>
      <c r="SCG1794" s="18"/>
      <c r="SCH1794" s="18"/>
      <c r="SCI1794" s="18"/>
      <c r="SCJ1794" s="18"/>
      <c r="SCK1794" s="18"/>
      <c r="SCL1794" s="18"/>
      <c r="SCM1794" s="18"/>
      <c r="SCN1794" s="18"/>
      <c r="SCO1794" s="18"/>
      <c r="SCP1794" s="18"/>
      <c r="SCQ1794" s="18"/>
      <c r="SCR1794" s="18"/>
      <c r="SCS1794" s="18"/>
      <c r="SCT1794" s="18"/>
      <c r="SCU1794" s="18"/>
      <c r="SCV1794" s="18"/>
      <c r="SCW1794" s="18"/>
      <c r="SCX1794" s="18"/>
      <c r="SCY1794" s="18"/>
      <c r="SCZ1794" s="18"/>
      <c r="SDA1794" s="18"/>
      <c r="SDB1794" s="18"/>
      <c r="SDC1794" s="18"/>
      <c r="SDD1794" s="18"/>
      <c r="SDE1794" s="18"/>
      <c r="SDF1794" s="18"/>
      <c r="SDG1794" s="18"/>
      <c r="SDH1794" s="18"/>
      <c r="SDI1794" s="18"/>
      <c r="SDJ1794" s="18"/>
      <c r="SDK1794" s="18"/>
      <c r="SDL1794" s="18"/>
      <c r="SDM1794" s="18"/>
      <c r="SDN1794" s="18"/>
      <c r="SDO1794" s="18"/>
      <c r="SDP1794" s="18"/>
      <c r="SDQ1794" s="18"/>
      <c r="SDR1794" s="18"/>
      <c r="SDS1794" s="18"/>
      <c r="SDT1794" s="18"/>
      <c r="SDU1794" s="18"/>
      <c r="SDV1794" s="18"/>
      <c r="SDW1794" s="18"/>
      <c r="SDX1794" s="18"/>
      <c r="SDY1794" s="18"/>
      <c r="SDZ1794" s="18"/>
      <c r="SEA1794" s="18"/>
      <c r="SEB1794" s="18"/>
      <c r="SEC1794" s="18"/>
      <c r="SED1794" s="18"/>
      <c r="SEE1794" s="18"/>
      <c r="SEF1794" s="18"/>
      <c r="SEG1794" s="18"/>
      <c r="SEH1794" s="18"/>
      <c r="SEI1794" s="18"/>
      <c r="SEJ1794" s="18"/>
      <c r="SEK1794" s="18"/>
      <c r="SEL1794" s="18"/>
      <c r="SEM1794" s="18"/>
      <c r="SEN1794" s="18"/>
      <c r="SEO1794" s="18"/>
      <c r="SEP1794" s="18"/>
      <c r="SEQ1794" s="18"/>
      <c r="SER1794" s="18"/>
      <c r="SES1794" s="18"/>
      <c r="SET1794" s="18"/>
      <c r="SEU1794" s="18"/>
      <c r="SEV1794" s="18"/>
      <c r="SEW1794" s="18"/>
      <c r="SEX1794" s="18"/>
      <c r="SEY1794" s="18"/>
      <c r="SEZ1794" s="18"/>
      <c r="SFA1794" s="18"/>
      <c r="SFB1794" s="18"/>
      <c r="SFC1794" s="18"/>
      <c r="SFD1794" s="18"/>
      <c r="SFE1794" s="18"/>
      <c r="SFF1794" s="18"/>
      <c r="SFG1794" s="18"/>
      <c r="SFH1794" s="18"/>
      <c r="SFI1794" s="18"/>
      <c r="SFJ1794" s="18"/>
      <c r="SFK1794" s="18"/>
      <c r="SFL1794" s="18"/>
      <c r="SFM1794" s="18"/>
      <c r="SFN1794" s="18"/>
      <c r="SFO1794" s="18"/>
      <c r="SFP1794" s="18"/>
      <c r="SFQ1794" s="18"/>
      <c r="SFR1794" s="18"/>
      <c r="SFS1794" s="18"/>
      <c r="SFT1794" s="18"/>
      <c r="SFU1794" s="18"/>
      <c r="SFV1794" s="18"/>
      <c r="SFW1794" s="18"/>
      <c r="SFX1794" s="18"/>
      <c r="SFY1794" s="18"/>
      <c r="SFZ1794" s="18"/>
      <c r="SGA1794" s="18"/>
      <c r="SGB1794" s="18"/>
      <c r="SGC1794" s="18"/>
      <c r="SGD1794" s="18"/>
      <c r="SGE1794" s="18"/>
      <c r="SGF1794" s="18"/>
      <c r="SGG1794" s="18"/>
      <c r="SGH1794" s="18"/>
      <c r="SGI1794" s="18"/>
      <c r="SGJ1794" s="18"/>
      <c r="SGK1794" s="18"/>
      <c r="SGL1794" s="18"/>
      <c r="SGM1794" s="18"/>
      <c r="SGN1794" s="18"/>
      <c r="SGO1794" s="18"/>
      <c r="SGP1794" s="18"/>
      <c r="SGQ1794" s="18"/>
      <c r="SGR1794" s="18"/>
      <c r="SGS1794" s="18"/>
      <c r="SGT1794" s="18"/>
      <c r="SGU1794" s="18"/>
      <c r="SGV1794" s="18"/>
      <c r="SGW1794" s="18"/>
      <c r="SGX1794" s="18"/>
      <c r="SGY1794" s="18"/>
      <c r="SGZ1794" s="18"/>
      <c r="SHA1794" s="18"/>
      <c r="SHB1794" s="18"/>
      <c r="SHC1794" s="18"/>
      <c r="SHD1794" s="18"/>
      <c r="SHE1794" s="18"/>
      <c r="SHF1794" s="18"/>
      <c r="SHG1794" s="18"/>
      <c r="SHH1794" s="18"/>
      <c r="SHI1794" s="18"/>
      <c r="SHJ1794" s="18"/>
      <c r="SHK1794" s="18"/>
      <c r="SHL1794" s="18"/>
      <c r="SHM1794" s="18"/>
      <c r="SHN1794" s="18"/>
      <c r="SHO1794" s="18"/>
      <c r="SHP1794" s="18"/>
      <c r="SHQ1794" s="18"/>
      <c r="SHR1794" s="18"/>
      <c r="SHS1794" s="18"/>
      <c r="SHT1794" s="18"/>
      <c r="SHU1794" s="18"/>
      <c r="SHV1794" s="18"/>
      <c r="SHW1794" s="18"/>
      <c r="SHX1794" s="18"/>
      <c r="SHY1794" s="18"/>
      <c r="SHZ1794" s="18"/>
      <c r="SIA1794" s="18"/>
      <c r="SIB1794" s="18"/>
      <c r="SIC1794" s="18"/>
      <c r="SID1794" s="18"/>
      <c r="SIE1794" s="18"/>
      <c r="SIF1794" s="18"/>
      <c r="SIG1794" s="18"/>
      <c r="SIH1794" s="18"/>
      <c r="SII1794" s="18"/>
      <c r="SIJ1794" s="18"/>
      <c r="SIK1794" s="18"/>
      <c r="SIL1794" s="18"/>
      <c r="SIM1794" s="18"/>
      <c r="SIN1794" s="18"/>
      <c r="SIO1794" s="18"/>
      <c r="SIP1794" s="18"/>
      <c r="SIQ1794" s="18"/>
      <c r="SIR1794" s="18"/>
      <c r="SIS1794" s="18"/>
      <c r="SIT1794" s="18"/>
      <c r="SIU1794" s="18"/>
      <c r="SIV1794" s="18"/>
      <c r="SIW1794" s="18"/>
      <c r="SIX1794" s="18"/>
      <c r="SIY1794" s="18"/>
      <c r="SIZ1794" s="18"/>
      <c r="SJA1794" s="18"/>
      <c r="SJB1794" s="18"/>
      <c r="SJC1794" s="18"/>
      <c r="SJD1794" s="18"/>
      <c r="SJE1794" s="18"/>
      <c r="SJF1794" s="18"/>
      <c r="SJG1794" s="18"/>
      <c r="SJH1794" s="18"/>
      <c r="SJI1794" s="18"/>
      <c r="SJJ1794" s="18"/>
      <c r="SJK1794" s="18"/>
      <c r="SJL1794" s="18"/>
      <c r="SJM1794" s="18"/>
      <c r="SJN1794" s="18"/>
      <c r="SJO1794" s="18"/>
      <c r="SJP1794" s="18"/>
      <c r="SJQ1794" s="18"/>
      <c r="SJR1794" s="18"/>
      <c r="SJS1794" s="18"/>
      <c r="SJT1794" s="18"/>
      <c r="SJU1794" s="18"/>
      <c r="SJV1794" s="18"/>
      <c r="SJW1794" s="18"/>
      <c r="SJX1794" s="18"/>
      <c r="SJY1794" s="18"/>
      <c r="SJZ1794" s="18"/>
      <c r="SKA1794" s="18"/>
      <c r="SKB1794" s="18"/>
      <c r="SKC1794" s="18"/>
      <c r="SKD1794" s="18"/>
      <c r="SKE1794" s="18"/>
      <c r="SKF1794" s="18"/>
      <c r="SKG1794" s="18"/>
      <c r="SKH1794" s="18"/>
      <c r="SKI1794" s="18"/>
      <c r="SKJ1794" s="18"/>
      <c r="SKK1794" s="18"/>
      <c r="SKL1794" s="18"/>
      <c r="SKM1794" s="18"/>
      <c r="SKN1794" s="18"/>
      <c r="SKO1794" s="18"/>
      <c r="SKP1794" s="18"/>
      <c r="SKQ1794" s="18"/>
      <c r="SKR1794" s="18"/>
      <c r="SKS1794" s="18"/>
      <c r="SKT1794" s="18"/>
      <c r="SKU1794" s="18"/>
      <c r="SKV1794" s="18"/>
      <c r="SKW1794" s="18"/>
      <c r="SKX1794" s="18"/>
      <c r="SKY1794" s="18"/>
      <c r="SKZ1794" s="18"/>
      <c r="SLA1794" s="18"/>
      <c r="SLB1794" s="18"/>
      <c r="SLC1794" s="18"/>
      <c r="SLD1794" s="18"/>
      <c r="SLE1794" s="18"/>
      <c r="SLF1794" s="18"/>
      <c r="SLG1794" s="18"/>
      <c r="SLH1794" s="18"/>
      <c r="SLI1794" s="18"/>
      <c r="SLJ1794" s="18"/>
      <c r="SLK1794" s="18"/>
      <c r="SLL1794" s="18"/>
      <c r="SLM1794" s="18"/>
      <c r="SLN1794" s="18"/>
      <c r="SLO1794" s="18"/>
      <c r="SLP1794" s="18"/>
      <c r="SLQ1794" s="18"/>
      <c r="SLR1794" s="18"/>
      <c r="SLS1794" s="18"/>
      <c r="SLT1794" s="18"/>
      <c r="SLU1794" s="18"/>
      <c r="SLV1794" s="18"/>
      <c r="SLW1794" s="18"/>
      <c r="SLX1794" s="18"/>
      <c r="SLY1794" s="18"/>
      <c r="SLZ1794" s="18"/>
      <c r="SMA1794" s="18"/>
      <c r="SMB1794" s="18"/>
      <c r="SMC1794" s="18"/>
      <c r="SMD1794" s="18"/>
      <c r="SME1794" s="18"/>
      <c r="SMF1794" s="18"/>
      <c r="SMG1794" s="18"/>
      <c r="SMH1794" s="18"/>
      <c r="SMI1794" s="18"/>
      <c r="SMJ1794" s="18"/>
      <c r="SMK1794" s="18"/>
      <c r="SML1794" s="18"/>
      <c r="SMM1794" s="18"/>
      <c r="SMN1794" s="18"/>
      <c r="SMO1794" s="18"/>
      <c r="SMP1794" s="18"/>
      <c r="SMQ1794" s="18"/>
      <c r="SMR1794" s="18"/>
      <c r="SMS1794" s="18"/>
      <c r="SMT1794" s="18"/>
      <c r="SMU1794" s="18"/>
      <c r="SMV1794" s="18"/>
      <c r="SMW1794" s="18"/>
      <c r="SMX1794" s="18"/>
      <c r="SMY1794" s="18"/>
      <c r="SMZ1794" s="18"/>
      <c r="SNA1794" s="18"/>
      <c r="SNB1794" s="18"/>
      <c r="SNC1794" s="18"/>
      <c r="SND1794" s="18"/>
      <c r="SNE1794" s="18"/>
      <c r="SNF1794" s="18"/>
      <c r="SNG1794" s="18"/>
      <c r="SNH1794" s="18"/>
      <c r="SNI1794" s="18"/>
      <c r="SNJ1794" s="18"/>
      <c r="SNK1794" s="18"/>
      <c r="SNL1794" s="18"/>
      <c r="SNM1794" s="18"/>
      <c r="SNN1794" s="18"/>
      <c r="SNO1794" s="18"/>
      <c r="SNP1794" s="18"/>
      <c r="SNQ1794" s="18"/>
      <c r="SNR1794" s="18"/>
      <c r="SNS1794" s="18"/>
      <c r="SNT1794" s="18"/>
      <c r="SNU1794" s="18"/>
      <c r="SNV1794" s="18"/>
      <c r="SNW1794" s="18"/>
      <c r="SNX1794" s="18"/>
      <c r="SNY1794" s="18"/>
      <c r="SNZ1794" s="18"/>
      <c r="SOA1794" s="18"/>
      <c r="SOB1794" s="18"/>
      <c r="SOC1794" s="18"/>
      <c r="SOD1794" s="18"/>
      <c r="SOE1794" s="18"/>
      <c r="SOF1794" s="18"/>
      <c r="SOG1794" s="18"/>
      <c r="SOH1794" s="18"/>
      <c r="SOI1794" s="18"/>
      <c r="SOJ1794" s="18"/>
      <c r="SOK1794" s="18"/>
      <c r="SOL1794" s="18"/>
      <c r="SOM1794" s="18"/>
      <c r="SON1794" s="18"/>
      <c r="SOO1794" s="18"/>
      <c r="SOP1794" s="18"/>
      <c r="SOQ1794" s="18"/>
      <c r="SOR1794" s="18"/>
      <c r="SOS1794" s="18"/>
      <c r="SOT1794" s="18"/>
      <c r="SOU1794" s="18"/>
      <c r="SOV1794" s="18"/>
      <c r="SOW1794" s="18"/>
      <c r="SOX1794" s="18"/>
      <c r="SOY1794" s="18"/>
      <c r="SOZ1794" s="18"/>
      <c r="SPA1794" s="18"/>
      <c r="SPB1794" s="18"/>
      <c r="SPC1794" s="18"/>
      <c r="SPD1794" s="18"/>
      <c r="SPE1794" s="18"/>
      <c r="SPF1794" s="18"/>
      <c r="SPG1794" s="18"/>
      <c r="SPH1794" s="18"/>
      <c r="SPI1794" s="18"/>
      <c r="SPJ1794" s="18"/>
      <c r="SPK1794" s="18"/>
      <c r="SPL1794" s="18"/>
      <c r="SPM1794" s="18"/>
      <c r="SPN1794" s="18"/>
      <c r="SPO1794" s="18"/>
      <c r="SPP1794" s="18"/>
      <c r="SPQ1794" s="18"/>
      <c r="SPR1794" s="18"/>
      <c r="SPS1794" s="18"/>
      <c r="SPT1794" s="18"/>
      <c r="SPU1794" s="18"/>
      <c r="SPV1794" s="18"/>
      <c r="SPW1794" s="18"/>
      <c r="SPX1794" s="18"/>
      <c r="SPY1794" s="18"/>
      <c r="SPZ1794" s="18"/>
      <c r="SQA1794" s="18"/>
      <c r="SQB1794" s="18"/>
      <c r="SQC1794" s="18"/>
      <c r="SQD1794" s="18"/>
      <c r="SQE1794" s="18"/>
      <c r="SQF1794" s="18"/>
      <c r="SQG1794" s="18"/>
      <c r="SQH1794" s="18"/>
      <c r="SQI1794" s="18"/>
      <c r="SQJ1794" s="18"/>
      <c r="SQK1794" s="18"/>
      <c r="SQL1794" s="18"/>
      <c r="SQM1794" s="18"/>
      <c r="SQN1794" s="18"/>
      <c r="SQO1794" s="18"/>
      <c r="SQP1794" s="18"/>
      <c r="SQQ1794" s="18"/>
      <c r="SQR1794" s="18"/>
      <c r="SQS1794" s="18"/>
      <c r="SQT1794" s="18"/>
      <c r="SQU1794" s="18"/>
      <c r="SQV1794" s="18"/>
      <c r="SQW1794" s="18"/>
      <c r="SQX1794" s="18"/>
      <c r="SQY1794" s="18"/>
      <c r="SQZ1794" s="18"/>
      <c r="SRA1794" s="18"/>
      <c r="SRB1794" s="18"/>
      <c r="SRC1794" s="18"/>
      <c r="SRD1794" s="18"/>
      <c r="SRE1794" s="18"/>
      <c r="SRF1794" s="18"/>
      <c r="SRG1794" s="18"/>
      <c r="SRH1794" s="18"/>
      <c r="SRI1794" s="18"/>
      <c r="SRJ1794" s="18"/>
      <c r="SRK1794" s="18"/>
      <c r="SRL1794" s="18"/>
      <c r="SRM1794" s="18"/>
      <c r="SRN1794" s="18"/>
      <c r="SRO1794" s="18"/>
      <c r="SRP1794" s="18"/>
      <c r="SRQ1794" s="18"/>
      <c r="SRR1794" s="18"/>
      <c r="SRS1794" s="18"/>
      <c r="SRT1794" s="18"/>
      <c r="SRU1794" s="18"/>
      <c r="SRV1794" s="18"/>
      <c r="SRW1794" s="18"/>
      <c r="SRX1794" s="18"/>
      <c r="SRY1794" s="18"/>
      <c r="SRZ1794" s="18"/>
      <c r="SSA1794" s="18"/>
      <c r="SSB1794" s="18"/>
      <c r="SSC1794" s="18"/>
      <c r="SSD1794" s="18"/>
      <c r="SSE1794" s="18"/>
      <c r="SSF1794" s="18"/>
      <c r="SSG1794" s="18"/>
      <c r="SSH1794" s="18"/>
      <c r="SSI1794" s="18"/>
      <c r="SSJ1794" s="18"/>
      <c r="SSK1794" s="18"/>
      <c r="SSL1794" s="18"/>
      <c r="SSM1794" s="18"/>
      <c r="SSN1794" s="18"/>
      <c r="SSO1794" s="18"/>
      <c r="SSP1794" s="18"/>
      <c r="SSQ1794" s="18"/>
      <c r="SSR1794" s="18"/>
      <c r="SSS1794" s="18"/>
      <c r="SST1794" s="18"/>
      <c r="SSU1794" s="18"/>
      <c r="SSV1794" s="18"/>
      <c r="SSW1794" s="18"/>
      <c r="SSX1794" s="18"/>
      <c r="SSY1794" s="18"/>
      <c r="SSZ1794" s="18"/>
      <c r="STA1794" s="18"/>
      <c r="STB1794" s="18"/>
      <c r="STC1794" s="18"/>
      <c r="STD1794" s="18"/>
      <c r="STE1794" s="18"/>
      <c r="STF1794" s="18"/>
      <c r="STG1794" s="18"/>
      <c r="STH1794" s="18"/>
      <c r="STI1794" s="18"/>
      <c r="STJ1794" s="18"/>
      <c r="STK1794" s="18"/>
      <c r="STL1794" s="18"/>
      <c r="STM1794" s="18"/>
      <c r="STN1794" s="18"/>
      <c r="STO1794" s="18"/>
      <c r="STP1794" s="18"/>
      <c r="STQ1794" s="18"/>
      <c r="STR1794" s="18"/>
      <c r="STS1794" s="18"/>
      <c r="STT1794" s="18"/>
      <c r="STU1794" s="18"/>
      <c r="STV1794" s="18"/>
      <c r="STW1794" s="18"/>
      <c r="STX1794" s="18"/>
      <c r="STY1794" s="18"/>
      <c r="STZ1794" s="18"/>
      <c r="SUA1794" s="18"/>
      <c r="SUB1794" s="18"/>
      <c r="SUC1794" s="18"/>
      <c r="SUD1794" s="18"/>
      <c r="SUE1794" s="18"/>
      <c r="SUF1794" s="18"/>
      <c r="SUG1794" s="18"/>
      <c r="SUH1794" s="18"/>
      <c r="SUI1794" s="18"/>
      <c r="SUJ1794" s="18"/>
      <c r="SUK1794" s="18"/>
      <c r="SUL1794" s="18"/>
      <c r="SUM1794" s="18"/>
      <c r="SUN1794" s="18"/>
      <c r="SUO1794" s="18"/>
      <c r="SUP1794" s="18"/>
      <c r="SUQ1794" s="18"/>
      <c r="SUR1794" s="18"/>
      <c r="SUS1794" s="18"/>
      <c r="SUT1794" s="18"/>
      <c r="SUU1794" s="18"/>
      <c r="SUV1794" s="18"/>
      <c r="SUW1794" s="18"/>
      <c r="SUX1794" s="18"/>
      <c r="SUY1794" s="18"/>
      <c r="SUZ1794" s="18"/>
      <c r="SVA1794" s="18"/>
      <c r="SVB1794" s="18"/>
      <c r="SVC1794" s="18"/>
      <c r="SVD1794" s="18"/>
      <c r="SVE1794" s="18"/>
      <c r="SVF1794" s="18"/>
      <c r="SVG1794" s="18"/>
      <c r="SVH1794" s="18"/>
      <c r="SVI1794" s="18"/>
      <c r="SVJ1794" s="18"/>
      <c r="SVK1794" s="18"/>
      <c r="SVL1794" s="18"/>
      <c r="SVM1794" s="18"/>
      <c r="SVN1794" s="18"/>
      <c r="SVO1794" s="18"/>
      <c r="SVP1794" s="18"/>
      <c r="SVQ1794" s="18"/>
      <c r="SVR1794" s="18"/>
      <c r="SVS1794" s="18"/>
      <c r="SVT1794" s="18"/>
      <c r="SVU1794" s="18"/>
      <c r="SVV1794" s="18"/>
      <c r="SVW1794" s="18"/>
      <c r="SVX1794" s="18"/>
      <c r="SVY1794" s="18"/>
      <c r="SVZ1794" s="18"/>
      <c r="SWA1794" s="18"/>
      <c r="SWB1794" s="18"/>
      <c r="SWC1794" s="18"/>
      <c r="SWD1794" s="18"/>
      <c r="SWE1794" s="18"/>
      <c r="SWF1794" s="18"/>
      <c r="SWG1794" s="18"/>
      <c r="SWH1794" s="18"/>
      <c r="SWI1794" s="18"/>
      <c r="SWJ1794" s="18"/>
      <c r="SWK1794" s="18"/>
      <c r="SWL1794" s="18"/>
      <c r="SWM1794" s="18"/>
      <c r="SWN1794" s="18"/>
      <c r="SWO1794" s="18"/>
      <c r="SWP1794" s="18"/>
      <c r="SWQ1794" s="18"/>
      <c r="SWR1794" s="18"/>
      <c r="SWS1794" s="18"/>
      <c r="SWT1794" s="18"/>
      <c r="SWU1794" s="18"/>
      <c r="SWV1794" s="18"/>
      <c r="SWW1794" s="18"/>
      <c r="SWX1794" s="18"/>
      <c r="SWY1794" s="18"/>
      <c r="SWZ1794" s="18"/>
      <c r="SXA1794" s="18"/>
      <c r="SXB1794" s="18"/>
      <c r="SXC1794" s="18"/>
      <c r="SXD1794" s="18"/>
      <c r="SXE1794" s="18"/>
      <c r="SXF1794" s="18"/>
      <c r="SXG1794" s="18"/>
      <c r="SXH1794" s="18"/>
      <c r="SXI1794" s="18"/>
      <c r="SXJ1794" s="18"/>
      <c r="SXK1794" s="18"/>
      <c r="SXL1794" s="18"/>
      <c r="SXM1794" s="18"/>
      <c r="SXN1794" s="18"/>
      <c r="SXO1794" s="18"/>
      <c r="SXP1794" s="18"/>
      <c r="SXQ1794" s="18"/>
      <c r="SXR1794" s="18"/>
      <c r="SXS1794" s="18"/>
      <c r="SXT1794" s="18"/>
      <c r="SXU1794" s="18"/>
      <c r="SXV1794" s="18"/>
      <c r="SXW1794" s="18"/>
      <c r="SXX1794" s="18"/>
      <c r="SXY1794" s="18"/>
      <c r="SXZ1794" s="18"/>
      <c r="SYA1794" s="18"/>
      <c r="SYB1794" s="18"/>
      <c r="SYC1794" s="18"/>
      <c r="SYD1794" s="18"/>
      <c r="SYE1794" s="18"/>
      <c r="SYF1794" s="18"/>
      <c r="SYG1794" s="18"/>
      <c r="SYH1794" s="18"/>
      <c r="SYI1794" s="18"/>
      <c r="SYJ1794" s="18"/>
      <c r="SYK1794" s="18"/>
      <c r="SYL1794" s="18"/>
      <c r="SYM1794" s="18"/>
      <c r="SYN1794" s="18"/>
      <c r="SYO1794" s="18"/>
      <c r="SYP1794" s="18"/>
      <c r="SYQ1794" s="18"/>
      <c r="SYR1794" s="18"/>
      <c r="SYS1794" s="18"/>
      <c r="SYT1794" s="18"/>
      <c r="SYU1794" s="18"/>
      <c r="SYV1794" s="18"/>
      <c r="SYW1794" s="18"/>
      <c r="SYX1794" s="18"/>
      <c r="SYY1794" s="18"/>
      <c r="SYZ1794" s="18"/>
      <c r="SZA1794" s="18"/>
      <c r="SZB1794" s="18"/>
      <c r="SZC1794" s="18"/>
      <c r="SZD1794" s="18"/>
      <c r="SZE1794" s="18"/>
      <c r="SZF1794" s="18"/>
      <c r="SZG1794" s="18"/>
      <c r="SZH1794" s="18"/>
      <c r="SZI1794" s="18"/>
      <c r="SZJ1794" s="18"/>
      <c r="SZK1794" s="18"/>
      <c r="SZL1794" s="18"/>
      <c r="SZM1794" s="18"/>
      <c r="SZN1794" s="18"/>
      <c r="SZO1794" s="18"/>
      <c r="SZP1794" s="18"/>
      <c r="SZQ1794" s="18"/>
      <c r="SZR1794" s="18"/>
      <c r="SZS1794" s="18"/>
      <c r="SZT1794" s="18"/>
      <c r="SZU1794" s="18"/>
      <c r="SZV1794" s="18"/>
      <c r="SZW1794" s="18"/>
      <c r="SZX1794" s="18"/>
      <c r="SZY1794" s="18"/>
      <c r="SZZ1794" s="18"/>
      <c r="TAA1794" s="18"/>
      <c r="TAB1794" s="18"/>
      <c r="TAC1794" s="18"/>
      <c r="TAD1794" s="18"/>
      <c r="TAE1794" s="18"/>
      <c r="TAF1794" s="18"/>
      <c r="TAG1794" s="18"/>
      <c r="TAH1794" s="18"/>
      <c r="TAI1794" s="18"/>
      <c r="TAJ1794" s="18"/>
      <c r="TAK1794" s="18"/>
      <c r="TAL1794" s="18"/>
      <c r="TAM1794" s="18"/>
      <c r="TAN1794" s="18"/>
      <c r="TAO1794" s="18"/>
      <c r="TAP1794" s="18"/>
      <c r="TAQ1794" s="18"/>
      <c r="TAR1794" s="18"/>
      <c r="TAS1794" s="18"/>
      <c r="TAT1794" s="18"/>
      <c r="TAU1794" s="18"/>
      <c r="TAV1794" s="18"/>
      <c r="TAW1794" s="18"/>
      <c r="TAX1794" s="18"/>
      <c r="TAY1794" s="18"/>
      <c r="TAZ1794" s="18"/>
      <c r="TBA1794" s="18"/>
      <c r="TBB1794" s="18"/>
      <c r="TBC1794" s="18"/>
      <c r="TBD1794" s="18"/>
      <c r="TBE1794" s="18"/>
      <c r="TBF1794" s="18"/>
      <c r="TBG1794" s="18"/>
      <c r="TBH1794" s="18"/>
      <c r="TBI1794" s="18"/>
      <c r="TBJ1794" s="18"/>
      <c r="TBK1794" s="18"/>
      <c r="TBL1794" s="18"/>
      <c r="TBM1794" s="18"/>
      <c r="TBN1794" s="18"/>
      <c r="TBO1794" s="18"/>
      <c r="TBP1794" s="18"/>
      <c r="TBQ1794" s="18"/>
      <c r="TBR1794" s="18"/>
      <c r="TBS1794" s="18"/>
      <c r="TBT1794" s="18"/>
      <c r="TBU1794" s="18"/>
      <c r="TBV1794" s="18"/>
      <c r="TBW1794" s="18"/>
      <c r="TBX1794" s="18"/>
      <c r="TBY1794" s="18"/>
      <c r="TBZ1794" s="18"/>
      <c r="TCA1794" s="18"/>
      <c r="TCB1794" s="18"/>
      <c r="TCC1794" s="18"/>
      <c r="TCD1794" s="18"/>
      <c r="TCE1794" s="18"/>
      <c r="TCF1794" s="18"/>
      <c r="TCG1794" s="18"/>
      <c r="TCH1794" s="18"/>
      <c r="TCI1794" s="18"/>
      <c r="TCJ1794" s="18"/>
      <c r="TCK1794" s="18"/>
      <c r="TCL1794" s="18"/>
      <c r="TCM1794" s="18"/>
      <c r="TCN1794" s="18"/>
      <c r="TCO1794" s="18"/>
      <c r="TCP1794" s="18"/>
      <c r="TCQ1794" s="18"/>
      <c r="TCR1794" s="18"/>
      <c r="TCS1794" s="18"/>
      <c r="TCT1794" s="18"/>
      <c r="TCU1794" s="18"/>
      <c r="TCV1794" s="18"/>
      <c r="TCW1794" s="18"/>
      <c r="TCX1794" s="18"/>
      <c r="TCY1794" s="18"/>
      <c r="TCZ1794" s="18"/>
      <c r="TDA1794" s="18"/>
      <c r="TDB1794" s="18"/>
      <c r="TDC1794" s="18"/>
      <c r="TDD1794" s="18"/>
      <c r="TDE1794" s="18"/>
      <c r="TDF1794" s="18"/>
      <c r="TDG1794" s="18"/>
      <c r="TDH1794" s="18"/>
      <c r="TDI1794" s="18"/>
      <c r="TDJ1794" s="18"/>
      <c r="TDK1794" s="18"/>
      <c r="TDL1794" s="18"/>
      <c r="TDM1794" s="18"/>
      <c r="TDN1794" s="18"/>
      <c r="TDO1794" s="18"/>
      <c r="TDP1794" s="18"/>
      <c r="TDQ1794" s="18"/>
      <c r="TDR1794" s="18"/>
      <c r="TDS1794" s="18"/>
      <c r="TDT1794" s="18"/>
      <c r="TDU1794" s="18"/>
      <c r="TDV1794" s="18"/>
      <c r="TDW1794" s="18"/>
      <c r="TDX1794" s="18"/>
      <c r="TDY1794" s="18"/>
      <c r="TDZ1794" s="18"/>
      <c r="TEA1794" s="18"/>
      <c r="TEB1794" s="18"/>
      <c r="TEC1794" s="18"/>
      <c r="TED1794" s="18"/>
      <c r="TEE1794" s="18"/>
      <c r="TEF1794" s="18"/>
      <c r="TEG1794" s="18"/>
      <c r="TEH1794" s="18"/>
      <c r="TEI1794" s="18"/>
      <c r="TEJ1794" s="18"/>
      <c r="TEK1794" s="18"/>
      <c r="TEL1794" s="18"/>
      <c r="TEM1794" s="18"/>
      <c r="TEN1794" s="18"/>
      <c r="TEO1794" s="18"/>
      <c r="TEP1794" s="18"/>
      <c r="TEQ1794" s="18"/>
      <c r="TER1794" s="18"/>
      <c r="TES1794" s="18"/>
      <c r="TET1794" s="18"/>
      <c r="TEU1794" s="18"/>
      <c r="TEV1794" s="18"/>
      <c r="TEW1794" s="18"/>
      <c r="TEX1794" s="18"/>
      <c r="TEY1794" s="18"/>
      <c r="TEZ1794" s="18"/>
      <c r="TFA1794" s="18"/>
      <c r="TFB1794" s="18"/>
      <c r="TFC1794" s="18"/>
      <c r="TFD1794" s="18"/>
      <c r="TFE1794" s="18"/>
      <c r="TFF1794" s="18"/>
      <c r="TFG1794" s="18"/>
      <c r="TFH1794" s="18"/>
      <c r="TFI1794" s="18"/>
      <c r="TFJ1794" s="18"/>
      <c r="TFK1794" s="18"/>
      <c r="TFL1794" s="18"/>
      <c r="TFM1794" s="18"/>
      <c r="TFN1794" s="18"/>
      <c r="TFO1794" s="18"/>
      <c r="TFP1794" s="18"/>
      <c r="TFQ1794" s="18"/>
      <c r="TFR1794" s="18"/>
      <c r="TFS1794" s="18"/>
      <c r="TFT1794" s="18"/>
      <c r="TFU1794" s="18"/>
      <c r="TFV1794" s="18"/>
      <c r="TFW1794" s="18"/>
      <c r="TFX1794" s="18"/>
      <c r="TFY1794" s="18"/>
      <c r="TFZ1794" s="18"/>
      <c r="TGA1794" s="18"/>
      <c r="TGB1794" s="18"/>
      <c r="TGC1794" s="18"/>
      <c r="TGD1794" s="18"/>
      <c r="TGE1794" s="18"/>
      <c r="TGF1794" s="18"/>
      <c r="TGG1794" s="18"/>
      <c r="TGH1794" s="18"/>
      <c r="TGI1794" s="18"/>
      <c r="TGJ1794" s="18"/>
      <c r="TGK1794" s="18"/>
      <c r="TGL1794" s="18"/>
      <c r="TGM1794" s="18"/>
      <c r="TGN1794" s="18"/>
      <c r="TGO1794" s="18"/>
      <c r="TGP1794" s="18"/>
      <c r="TGQ1794" s="18"/>
      <c r="TGR1794" s="18"/>
      <c r="TGS1794" s="18"/>
      <c r="TGT1794" s="18"/>
      <c r="TGU1794" s="18"/>
      <c r="TGV1794" s="18"/>
      <c r="TGW1794" s="18"/>
      <c r="TGX1794" s="18"/>
      <c r="TGY1794" s="18"/>
      <c r="TGZ1794" s="18"/>
      <c r="THA1794" s="18"/>
      <c r="THB1794" s="18"/>
      <c r="THC1794" s="18"/>
      <c r="THD1794" s="18"/>
      <c r="THE1794" s="18"/>
      <c r="THF1794" s="18"/>
      <c r="THG1794" s="18"/>
      <c r="THH1794" s="18"/>
      <c r="THI1794" s="18"/>
      <c r="THJ1794" s="18"/>
      <c r="THK1794" s="18"/>
      <c r="THL1794" s="18"/>
      <c r="THM1794" s="18"/>
      <c r="THN1794" s="18"/>
      <c r="THO1794" s="18"/>
      <c r="THP1794" s="18"/>
      <c r="THQ1794" s="18"/>
      <c r="THR1794" s="18"/>
      <c r="THS1794" s="18"/>
      <c r="THT1794" s="18"/>
      <c r="THU1794" s="18"/>
      <c r="THV1794" s="18"/>
      <c r="THW1794" s="18"/>
      <c r="THX1794" s="18"/>
      <c r="THY1794" s="18"/>
      <c r="THZ1794" s="18"/>
      <c r="TIA1794" s="18"/>
      <c r="TIB1794" s="18"/>
      <c r="TIC1794" s="18"/>
      <c r="TID1794" s="18"/>
      <c r="TIE1794" s="18"/>
      <c r="TIF1794" s="18"/>
      <c r="TIG1794" s="18"/>
      <c r="TIH1794" s="18"/>
      <c r="TII1794" s="18"/>
      <c r="TIJ1794" s="18"/>
      <c r="TIK1794" s="18"/>
      <c r="TIL1794" s="18"/>
      <c r="TIM1794" s="18"/>
      <c r="TIN1794" s="18"/>
      <c r="TIO1794" s="18"/>
      <c r="TIP1794" s="18"/>
      <c r="TIQ1794" s="18"/>
      <c r="TIR1794" s="18"/>
      <c r="TIS1794" s="18"/>
      <c r="TIT1794" s="18"/>
      <c r="TIU1794" s="18"/>
      <c r="TIV1794" s="18"/>
      <c r="TIW1794" s="18"/>
      <c r="TIX1794" s="18"/>
      <c r="TIY1794" s="18"/>
      <c r="TIZ1794" s="18"/>
      <c r="TJA1794" s="18"/>
      <c r="TJB1794" s="18"/>
      <c r="TJC1794" s="18"/>
      <c r="TJD1794" s="18"/>
      <c r="TJE1794" s="18"/>
      <c r="TJF1794" s="18"/>
      <c r="TJG1794" s="18"/>
      <c r="TJH1794" s="18"/>
      <c r="TJI1794" s="18"/>
      <c r="TJJ1794" s="18"/>
      <c r="TJK1794" s="18"/>
      <c r="TJL1794" s="18"/>
      <c r="TJM1794" s="18"/>
      <c r="TJN1794" s="18"/>
      <c r="TJO1794" s="18"/>
      <c r="TJP1794" s="18"/>
      <c r="TJQ1794" s="18"/>
      <c r="TJR1794" s="18"/>
      <c r="TJS1794" s="18"/>
      <c r="TJT1794" s="18"/>
      <c r="TJU1794" s="18"/>
      <c r="TJV1794" s="18"/>
      <c r="TJW1794" s="18"/>
      <c r="TJX1794" s="18"/>
      <c r="TJY1794" s="18"/>
      <c r="TJZ1794" s="18"/>
      <c r="TKA1794" s="18"/>
      <c r="TKB1794" s="18"/>
      <c r="TKC1794" s="18"/>
      <c r="TKD1794" s="18"/>
      <c r="TKE1794" s="18"/>
      <c r="TKF1794" s="18"/>
      <c r="TKG1794" s="18"/>
      <c r="TKH1794" s="18"/>
      <c r="TKI1794" s="18"/>
      <c r="TKJ1794" s="18"/>
      <c r="TKK1794" s="18"/>
      <c r="TKL1794" s="18"/>
      <c r="TKM1794" s="18"/>
      <c r="TKN1794" s="18"/>
      <c r="TKO1794" s="18"/>
      <c r="TKP1794" s="18"/>
      <c r="TKQ1794" s="18"/>
      <c r="TKR1794" s="18"/>
      <c r="TKS1794" s="18"/>
      <c r="TKT1794" s="18"/>
      <c r="TKU1794" s="18"/>
      <c r="TKV1794" s="18"/>
      <c r="TKW1794" s="18"/>
      <c r="TKX1794" s="18"/>
      <c r="TKY1794" s="18"/>
      <c r="TKZ1794" s="18"/>
      <c r="TLA1794" s="18"/>
      <c r="TLB1794" s="18"/>
      <c r="TLC1794" s="18"/>
      <c r="TLD1794" s="18"/>
      <c r="TLE1794" s="18"/>
      <c r="TLF1794" s="18"/>
      <c r="TLG1794" s="18"/>
      <c r="TLH1794" s="18"/>
      <c r="TLI1794" s="18"/>
      <c r="TLJ1794" s="18"/>
      <c r="TLK1794" s="18"/>
      <c r="TLL1794" s="18"/>
      <c r="TLM1794" s="18"/>
      <c r="TLN1794" s="18"/>
      <c r="TLO1794" s="18"/>
      <c r="TLP1794" s="18"/>
      <c r="TLQ1794" s="18"/>
      <c r="TLR1794" s="18"/>
      <c r="TLS1794" s="18"/>
      <c r="TLT1794" s="18"/>
      <c r="TLU1794" s="18"/>
      <c r="TLV1794" s="18"/>
      <c r="TLW1794" s="18"/>
      <c r="TLX1794" s="18"/>
      <c r="TLY1794" s="18"/>
      <c r="TLZ1794" s="18"/>
      <c r="TMA1794" s="18"/>
      <c r="TMB1794" s="18"/>
      <c r="TMC1794" s="18"/>
      <c r="TMD1794" s="18"/>
      <c r="TME1794" s="18"/>
      <c r="TMF1794" s="18"/>
      <c r="TMG1794" s="18"/>
      <c r="TMH1794" s="18"/>
      <c r="TMI1794" s="18"/>
      <c r="TMJ1794" s="18"/>
      <c r="TMK1794" s="18"/>
      <c r="TML1794" s="18"/>
      <c r="TMM1794" s="18"/>
      <c r="TMN1794" s="18"/>
      <c r="TMO1794" s="18"/>
      <c r="TMP1794" s="18"/>
      <c r="TMQ1794" s="18"/>
      <c r="TMR1794" s="18"/>
      <c r="TMS1794" s="18"/>
      <c r="TMT1794" s="18"/>
      <c r="TMU1794" s="18"/>
      <c r="TMV1794" s="18"/>
      <c r="TMW1794" s="18"/>
      <c r="TMX1794" s="18"/>
      <c r="TMY1794" s="18"/>
      <c r="TMZ1794" s="18"/>
      <c r="TNA1794" s="18"/>
      <c r="TNB1794" s="18"/>
      <c r="TNC1794" s="18"/>
      <c r="TND1794" s="18"/>
      <c r="TNE1794" s="18"/>
      <c r="TNF1794" s="18"/>
      <c r="TNG1794" s="18"/>
      <c r="TNH1794" s="18"/>
      <c r="TNI1794" s="18"/>
      <c r="TNJ1794" s="18"/>
      <c r="TNK1794" s="18"/>
      <c r="TNL1794" s="18"/>
      <c r="TNM1794" s="18"/>
      <c r="TNN1794" s="18"/>
      <c r="TNO1794" s="18"/>
      <c r="TNP1794" s="18"/>
      <c r="TNQ1794" s="18"/>
      <c r="TNR1794" s="18"/>
      <c r="TNS1794" s="18"/>
      <c r="TNT1794" s="18"/>
      <c r="TNU1794" s="18"/>
      <c r="TNV1794" s="18"/>
      <c r="TNW1794" s="18"/>
      <c r="TNX1794" s="18"/>
      <c r="TNY1794" s="18"/>
      <c r="TNZ1794" s="18"/>
      <c r="TOA1794" s="18"/>
      <c r="TOB1794" s="18"/>
      <c r="TOC1794" s="18"/>
      <c r="TOD1794" s="18"/>
      <c r="TOE1794" s="18"/>
      <c r="TOF1794" s="18"/>
      <c r="TOG1794" s="18"/>
      <c r="TOH1794" s="18"/>
      <c r="TOI1794" s="18"/>
      <c r="TOJ1794" s="18"/>
      <c r="TOK1794" s="18"/>
      <c r="TOL1794" s="18"/>
      <c r="TOM1794" s="18"/>
      <c r="TON1794" s="18"/>
      <c r="TOO1794" s="18"/>
      <c r="TOP1794" s="18"/>
      <c r="TOQ1794" s="18"/>
      <c r="TOR1794" s="18"/>
      <c r="TOS1794" s="18"/>
      <c r="TOT1794" s="18"/>
      <c r="TOU1794" s="18"/>
      <c r="TOV1794" s="18"/>
      <c r="TOW1794" s="18"/>
      <c r="TOX1794" s="18"/>
      <c r="TOY1794" s="18"/>
      <c r="TOZ1794" s="18"/>
      <c r="TPA1794" s="18"/>
      <c r="TPB1794" s="18"/>
      <c r="TPC1794" s="18"/>
      <c r="TPD1794" s="18"/>
      <c r="TPE1794" s="18"/>
      <c r="TPF1794" s="18"/>
      <c r="TPG1794" s="18"/>
      <c r="TPH1794" s="18"/>
      <c r="TPI1794" s="18"/>
      <c r="TPJ1794" s="18"/>
      <c r="TPK1794" s="18"/>
      <c r="TPL1794" s="18"/>
      <c r="TPM1794" s="18"/>
      <c r="TPN1794" s="18"/>
      <c r="TPO1794" s="18"/>
      <c r="TPP1794" s="18"/>
      <c r="TPQ1794" s="18"/>
      <c r="TPR1794" s="18"/>
      <c r="TPS1794" s="18"/>
      <c r="TPT1794" s="18"/>
      <c r="TPU1794" s="18"/>
      <c r="TPV1794" s="18"/>
      <c r="TPW1794" s="18"/>
      <c r="TPX1794" s="18"/>
      <c r="TPY1794" s="18"/>
      <c r="TPZ1794" s="18"/>
      <c r="TQA1794" s="18"/>
      <c r="TQB1794" s="18"/>
      <c r="TQC1794" s="18"/>
      <c r="TQD1794" s="18"/>
      <c r="TQE1794" s="18"/>
      <c r="TQF1794" s="18"/>
      <c r="TQG1794" s="18"/>
      <c r="TQH1794" s="18"/>
      <c r="TQI1794" s="18"/>
      <c r="TQJ1794" s="18"/>
      <c r="TQK1794" s="18"/>
      <c r="TQL1794" s="18"/>
      <c r="TQM1794" s="18"/>
      <c r="TQN1794" s="18"/>
      <c r="TQO1794" s="18"/>
      <c r="TQP1794" s="18"/>
      <c r="TQQ1794" s="18"/>
      <c r="TQR1794" s="18"/>
      <c r="TQS1794" s="18"/>
      <c r="TQT1794" s="18"/>
      <c r="TQU1794" s="18"/>
      <c r="TQV1794" s="18"/>
      <c r="TQW1794" s="18"/>
      <c r="TQX1794" s="18"/>
      <c r="TQY1794" s="18"/>
      <c r="TQZ1794" s="18"/>
      <c r="TRA1794" s="18"/>
      <c r="TRB1794" s="18"/>
      <c r="TRC1794" s="18"/>
      <c r="TRD1794" s="18"/>
      <c r="TRE1794" s="18"/>
      <c r="TRF1794" s="18"/>
      <c r="TRG1794" s="18"/>
      <c r="TRH1794" s="18"/>
      <c r="TRI1794" s="18"/>
      <c r="TRJ1794" s="18"/>
      <c r="TRK1794" s="18"/>
      <c r="TRL1794" s="18"/>
      <c r="TRM1794" s="18"/>
      <c r="TRN1794" s="18"/>
      <c r="TRO1794" s="18"/>
      <c r="TRP1794" s="18"/>
      <c r="TRQ1794" s="18"/>
      <c r="TRR1794" s="18"/>
      <c r="TRS1794" s="18"/>
      <c r="TRT1794" s="18"/>
      <c r="TRU1794" s="18"/>
      <c r="TRV1794" s="18"/>
      <c r="TRW1794" s="18"/>
      <c r="TRX1794" s="18"/>
      <c r="TRY1794" s="18"/>
      <c r="TRZ1794" s="18"/>
      <c r="TSA1794" s="18"/>
      <c r="TSB1794" s="18"/>
      <c r="TSC1794" s="18"/>
      <c r="TSD1794" s="18"/>
      <c r="TSE1794" s="18"/>
      <c r="TSF1794" s="18"/>
      <c r="TSG1794" s="18"/>
      <c r="TSH1794" s="18"/>
      <c r="TSI1794" s="18"/>
      <c r="TSJ1794" s="18"/>
      <c r="TSK1794" s="18"/>
      <c r="TSL1794" s="18"/>
      <c r="TSM1794" s="18"/>
      <c r="TSN1794" s="18"/>
      <c r="TSO1794" s="18"/>
      <c r="TSP1794" s="18"/>
      <c r="TSQ1794" s="18"/>
      <c r="TSR1794" s="18"/>
      <c r="TSS1794" s="18"/>
      <c r="TST1794" s="18"/>
      <c r="TSU1794" s="18"/>
      <c r="TSV1794" s="18"/>
      <c r="TSW1794" s="18"/>
      <c r="TSX1794" s="18"/>
      <c r="TSY1794" s="18"/>
      <c r="TSZ1794" s="18"/>
      <c r="TTA1794" s="18"/>
      <c r="TTB1794" s="18"/>
      <c r="TTC1794" s="18"/>
      <c r="TTD1794" s="18"/>
      <c r="TTE1794" s="18"/>
      <c r="TTF1794" s="18"/>
      <c r="TTG1794" s="18"/>
      <c r="TTH1794" s="18"/>
      <c r="TTI1794" s="18"/>
      <c r="TTJ1794" s="18"/>
      <c r="TTK1794" s="18"/>
      <c r="TTL1794" s="18"/>
      <c r="TTM1794" s="18"/>
      <c r="TTN1794" s="18"/>
      <c r="TTO1794" s="18"/>
      <c r="TTP1794" s="18"/>
      <c r="TTQ1794" s="18"/>
      <c r="TTR1794" s="18"/>
      <c r="TTS1794" s="18"/>
      <c r="TTT1794" s="18"/>
      <c r="TTU1794" s="18"/>
      <c r="TTV1794" s="18"/>
      <c r="TTW1794" s="18"/>
      <c r="TTX1794" s="18"/>
      <c r="TTY1794" s="18"/>
      <c r="TTZ1794" s="18"/>
      <c r="TUA1794" s="18"/>
      <c r="TUB1794" s="18"/>
      <c r="TUC1794" s="18"/>
      <c r="TUD1794" s="18"/>
      <c r="TUE1794" s="18"/>
      <c r="TUF1794" s="18"/>
      <c r="TUG1794" s="18"/>
      <c r="TUH1794" s="18"/>
      <c r="TUI1794" s="18"/>
      <c r="TUJ1794" s="18"/>
      <c r="TUK1794" s="18"/>
      <c r="TUL1794" s="18"/>
      <c r="TUM1794" s="18"/>
      <c r="TUN1794" s="18"/>
      <c r="TUO1794" s="18"/>
      <c r="TUP1794" s="18"/>
      <c r="TUQ1794" s="18"/>
      <c r="TUR1794" s="18"/>
      <c r="TUS1794" s="18"/>
      <c r="TUT1794" s="18"/>
      <c r="TUU1794" s="18"/>
      <c r="TUV1794" s="18"/>
      <c r="TUW1794" s="18"/>
      <c r="TUX1794" s="18"/>
      <c r="TUY1794" s="18"/>
      <c r="TUZ1794" s="18"/>
      <c r="TVA1794" s="18"/>
      <c r="TVB1794" s="18"/>
      <c r="TVC1794" s="18"/>
      <c r="TVD1794" s="18"/>
      <c r="TVE1794" s="18"/>
      <c r="TVF1794" s="18"/>
      <c r="TVG1794" s="18"/>
      <c r="TVH1794" s="18"/>
      <c r="TVI1794" s="18"/>
      <c r="TVJ1794" s="18"/>
      <c r="TVK1794" s="18"/>
      <c r="TVL1794" s="18"/>
      <c r="TVM1794" s="18"/>
      <c r="TVN1794" s="18"/>
      <c r="TVO1794" s="18"/>
      <c r="TVP1794" s="18"/>
      <c r="TVQ1794" s="18"/>
      <c r="TVR1794" s="18"/>
      <c r="TVS1794" s="18"/>
      <c r="TVT1794" s="18"/>
      <c r="TVU1794" s="18"/>
      <c r="TVV1794" s="18"/>
      <c r="TVW1794" s="18"/>
      <c r="TVX1794" s="18"/>
      <c r="TVY1794" s="18"/>
      <c r="TVZ1794" s="18"/>
      <c r="TWA1794" s="18"/>
      <c r="TWB1794" s="18"/>
      <c r="TWC1794" s="18"/>
      <c r="TWD1794" s="18"/>
      <c r="TWE1794" s="18"/>
      <c r="TWF1794" s="18"/>
      <c r="TWG1794" s="18"/>
      <c r="TWH1794" s="18"/>
      <c r="TWI1794" s="18"/>
      <c r="TWJ1794" s="18"/>
      <c r="TWK1794" s="18"/>
      <c r="TWL1794" s="18"/>
      <c r="TWM1794" s="18"/>
      <c r="TWN1794" s="18"/>
      <c r="TWO1794" s="18"/>
      <c r="TWP1794" s="18"/>
      <c r="TWQ1794" s="18"/>
      <c r="TWR1794" s="18"/>
      <c r="TWS1794" s="18"/>
      <c r="TWT1794" s="18"/>
      <c r="TWU1794" s="18"/>
      <c r="TWV1794" s="18"/>
      <c r="TWW1794" s="18"/>
      <c r="TWX1794" s="18"/>
      <c r="TWY1794" s="18"/>
      <c r="TWZ1794" s="18"/>
      <c r="TXA1794" s="18"/>
      <c r="TXB1794" s="18"/>
      <c r="TXC1794" s="18"/>
      <c r="TXD1794" s="18"/>
      <c r="TXE1794" s="18"/>
      <c r="TXF1794" s="18"/>
      <c r="TXG1794" s="18"/>
      <c r="TXH1794" s="18"/>
      <c r="TXI1794" s="18"/>
      <c r="TXJ1794" s="18"/>
      <c r="TXK1794" s="18"/>
      <c r="TXL1794" s="18"/>
      <c r="TXM1794" s="18"/>
      <c r="TXN1794" s="18"/>
      <c r="TXO1794" s="18"/>
      <c r="TXP1794" s="18"/>
      <c r="TXQ1794" s="18"/>
      <c r="TXR1794" s="18"/>
      <c r="TXS1794" s="18"/>
      <c r="TXT1794" s="18"/>
      <c r="TXU1794" s="18"/>
      <c r="TXV1794" s="18"/>
      <c r="TXW1794" s="18"/>
      <c r="TXX1794" s="18"/>
      <c r="TXY1794" s="18"/>
      <c r="TXZ1794" s="18"/>
      <c r="TYA1794" s="18"/>
      <c r="TYB1794" s="18"/>
      <c r="TYC1794" s="18"/>
      <c r="TYD1794" s="18"/>
      <c r="TYE1794" s="18"/>
      <c r="TYF1794" s="18"/>
      <c r="TYG1794" s="18"/>
      <c r="TYH1794" s="18"/>
      <c r="TYI1794" s="18"/>
      <c r="TYJ1794" s="18"/>
      <c r="TYK1794" s="18"/>
      <c r="TYL1794" s="18"/>
      <c r="TYM1794" s="18"/>
      <c r="TYN1794" s="18"/>
      <c r="TYO1794" s="18"/>
      <c r="TYP1794" s="18"/>
      <c r="TYQ1794" s="18"/>
      <c r="TYR1794" s="18"/>
      <c r="TYS1794" s="18"/>
      <c r="TYT1794" s="18"/>
      <c r="TYU1794" s="18"/>
      <c r="TYV1794" s="18"/>
      <c r="TYW1794" s="18"/>
      <c r="TYX1794" s="18"/>
      <c r="TYY1794" s="18"/>
      <c r="TYZ1794" s="18"/>
      <c r="TZA1794" s="18"/>
      <c r="TZB1794" s="18"/>
      <c r="TZC1794" s="18"/>
      <c r="TZD1794" s="18"/>
      <c r="TZE1794" s="18"/>
      <c r="TZF1794" s="18"/>
      <c r="TZG1794" s="18"/>
      <c r="TZH1794" s="18"/>
      <c r="TZI1794" s="18"/>
      <c r="TZJ1794" s="18"/>
      <c r="TZK1794" s="18"/>
      <c r="TZL1794" s="18"/>
      <c r="TZM1794" s="18"/>
      <c r="TZN1794" s="18"/>
      <c r="TZO1794" s="18"/>
      <c r="TZP1794" s="18"/>
      <c r="TZQ1794" s="18"/>
      <c r="TZR1794" s="18"/>
      <c r="TZS1794" s="18"/>
      <c r="TZT1794" s="18"/>
      <c r="TZU1794" s="18"/>
      <c r="TZV1794" s="18"/>
      <c r="TZW1794" s="18"/>
      <c r="TZX1794" s="18"/>
      <c r="TZY1794" s="18"/>
      <c r="TZZ1794" s="18"/>
      <c r="UAA1794" s="18"/>
      <c r="UAB1794" s="18"/>
      <c r="UAC1794" s="18"/>
      <c r="UAD1794" s="18"/>
      <c r="UAE1794" s="18"/>
      <c r="UAF1794" s="18"/>
      <c r="UAG1794" s="18"/>
      <c r="UAH1794" s="18"/>
      <c r="UAI1794" s="18"/>
      <c r="UAJ1794" s="18"/>
      <c r="UAK1794" s="18"/>
      <c r="UAL1794" s="18"/>
      <c r="UAM1794" s="18"/>
      <c r="UAN1794" s="18"/>
      <c r="UAO1794" s="18"/>
      <c r="UAP1794" s="18"/>
      <c r="UAQ1794" s="18"/>
      <c r="UAR1794" s="18"/>
      <c r="UAS1794" s="18"/>
      <c r="UAT1794" s="18"/>
      <c r="UAU1794" s="18"/>
      <c r="UAV1794" s="18"/>
      <c r="UAW1794" s="18"/>
      <c r="UAX1794" s="18"/>
      <c r="UAY1794" s="18"/>
      <c r="UAZ1794" s="18"/>
      <c r="UBA1794" s="18"/>
      <c r="UBB1794" s="18"/>
      <c r="UBC1794" s="18"/>
      <c r="UBD1794" s="18"/>
      <c r="UBE1794" s="18"/>
      <c r="UBF1794" s="18"/>
      <c r="UBG1794" s="18"/>
      <c r="UBH1794" s="18"/>
      <c r="UBI1794" s="18"/>
      <c r="UBJ1794" s="18"/>
      <c r="UBK1794" s="18"/>
      <c r="UBL1794" s="18"/>
      <c r="UBM1794" s="18"/>
      <c r="UBN1794" s="18"/>
      <c r="UBO1794" s="18"/>
      <c r="UBP1794" s="18"/>
      <c r="UBQ1794" s="18"/>
      <c r="UBR1794" s="18"/>
      <c r="UBS1794" s="18"/>
      <c r="UBT1794" s="18"/>
      <c r="UBU1794" s="18"/>
      <c r="UBV1794" s="18"/>
      <c r="UBW1794" s="18"/>
      <c r="UBX1794" s="18"/>
      <c r="UBY1794" s="18"/>
      <c r="UBZ1794" s="18"/>
      <c r="UCA1794" s="18"/>
      <c r="UCB1794" s="18"/>
      <c r="UCC1794" s="18"/>
      <c r="UCD1794" s="18"/>
      <c r="UCE1794" s="18"/>
      <c r="UCF1794" s="18"/>
      <c r="UCG1794" s="18"/>
      <c r="UCH1794" s="18"/>
      <c r="UCI1794" s="18"/>
      <c r="UCJ1794" s="18"/>
      <c r="UCK1794" s="18"/>
      <c r="UCL1794" s="18"/>
      <c r="UCM1794" s="18"/>
      <c r="UCN1794" s="18"/>
      <c r="UCO1794" s="18"/>
      <c r="UCP1794" s="18"/>
      <c r="UCQ1794" s="18"/>
      <c r="UCR1794" s="18"/>
      <c r="UCS1794" s="18"/>
      <c r="UCT1794" s="18"/>
      <c r="UCU1794" s="18"/>
      <c r="UCV1794" s="18"/>
      <c r="UCW1794" s="18"/>
      <c r="UCX1794" s="18"/>
      <c r="UCY1794" s="18"/>
      <c r="UCZ1794" s="18"/>
      <c r="UDA1794" s="18"/>
      <c r="UDB1794" s="18"/>
      <c r="UDC1794" s="18"/>
      <c r="UDD1794" s="18"/>
      <c r="UDE1794" s="18"/>
      <c r="UDF1794" s="18"/>
      <c r="UDG1794" s="18"/>
      <c r="UDH1794" s="18"/>
      <c r="UDI1794" s="18"/>
      <c r="UDJ1794" s="18"/>
      <c r="UDK1794" s="18"/>
      <c r="UDL1794" s="18"/>
      <c r="UDM1794" s="18"/>
      <c r="UDN1794" s="18"/>
      <c r="UDO1794" s="18"/>
      <c r="UDP1794" s="18"/>
      <c r="UDQ1794" s="18"/>
      <c r="UDR1794" s="18"/>
      <c r="UDS1794" s="18"/>
      <c r="UDT1794" s="18"/>
      <c r="UDU1794" s="18"/>
      <c r="UDV1794" s="18"/>
      <c r="UDW1794" s="18"/>
      <c r="UDX1794" s="18"/>
      <c r="UDY1794" s="18"/>
      <c r="UDZ1794" s="18"/>
      <c r="UEA1794" s="18"/>
      <c r="UEB1794" s="18"/>
      <c r="UEC1794" s="18"/>
      <c r="UED1794" s="18"/>
      <c r="UEE1794" s="18"/>
      <c r="UEF1794" s="18"/>
      <c r="UEG1794" s="18"/>
      <c r="UEH1794" s="18"/>
      <c r="UEI1794" s="18"/>
      <c r="UEJ1794" s="18"/>
      <c r="UEK1794" s="18"/>
      <c r="UEL1794" s="18"/>
      <c r="UEM1794" s="18"/>
      <c r="UEN1794" s="18"/>
      <c r="UEO1794" s="18"/>
      <c r="UEP1794" s="18"/>
      <c r="UEQ1794" s="18"/>
      <c r="UER1794" s="18"/>
      <c r="UES1794" s="18"/>
      <c r="UET1794" s="18"/>
      <c r="UEU1794" s="18"/>
      <c r="UEV1794" s="18"/>
      <c r="UEW1794" s="18"/>
      <c r="UEX1794" s="18"/>
      <c r="UEY1794" s="18"/>
      <c r="UEZ1794" s="18"/>
      <c r="UFA1794" s="18"/>
      <c r="UFB1794" s="18"/>
      <c r="UFC1794" s="18"/>
      <c r="UFD1794" s="18"/>
      <c r="UFE1794" s="18"/>
      <c r="UFF1794" s="18"/>
      <c r="UFG1794" s="18"/>
      <c r="UFH1794" s="18"/>
      <c r="UFI1794" s="18"/>
      <c r="UFJ1794" s="18"/>
      <c r="UFK1794" s="18"/>
      <c r="UFL1794" s="18"/>
      <c r="UFM1794" s="18"/>
      <c r="UFN1794" s="18"/>
      <c r="UFO1794" s="18"/>
      <c r="UFP1794" s="18"/>
      <c r="UFQ1794" s="18"/>
      <c r="UFR1794" s="18"/>
      <c r="UFS1794" s="18"/>
      <c r="UFT1794" s="18"/>
      <c r="UFU1794" s="18"/>
      <c r="UFV1794" s="18"/>
      <c r="UFW1794" s="18"/>
      <c r="UFX1794" s="18"/>
      <c r="UFY1794" s="18"/>
      <c r="UFZ1794" s="18"/>
      <c r="UGA1794" s="18"/>
      <c r="UGB1794" s="18"/>
      <c r="UGC1794" s="18"/>
      <c r="UGD1794" s="18"/>
      <c r="UGE1794" s="18"/>
      <c r="UGF1794" s="18"/>
      <c r="UGG1794" s="18"/>
      <c r="UGH1794" s="18"/>
      <c r="UGI1794" s="18"/>
      <c r="UGJ1794" s="18"/>
      <c r="UGK1794" s="18"/>
      <c r="UGL1794" s="18"/>
      <c r="UGM1794" s="18"/>
      <c r="UGN1794" s="18"/>
      <c r="UGO1794" s="18"/>
      <c r="UGP1794" s="18"/>
      <c r="UGQ1794" s="18"/>
      <c r="UGR1794" s="18"/>
      <c r="UGS1794" s="18"/>
      <c r="UGT1794" s="18"/>
      <c r="UGU1794" s="18"/>
      <c r="UGV1794" s="18"/>
      <c r="UGW1794" s="18"/>
      <c r="UGX1794" s="18"/>
      <c r="UGY1794" s="18"/>
      <c r="UGZ1794" s="18"/>
      <c r="UHA1794" s="18"/>
      <c r="UHB1794" s="18"/>
      <c r="UHC1794" s="18"/>
      <c r="UHD1794" s="18"/>
      <c r="UHE1794" s="18"/>
      <c r="UHF1794" s="18"/>
      <c r="UHG1794" s="18"/>
      <c r="UHH1794" s="18"/>
      <c r="UHI1794" s="18"/>
      <c r="UHJ1794" s="18"/>
      <c r="UHK1794" s="18"/>
      <c r="UHL1794" s="18"/>
      <c r="UHM1794" s="18"/>
      <c r="UHN1794" s="18"/>
      <c r="UHO1794" s="18"/>
      <c r="UHP1794" s="18"/>
      <c r="UHQ1794" s="18"/>
      <c r="UHR1794" s="18"/>
      <c r="UHS1794" s="18"/>
      <c r="UHT1794" s="18"/>
      <c r="UHU1794" s="18"/>
      <c r="UHV1794" s="18"/>
      <c r="UHW1794" s="18"/>
      <c r="UHX1794" s="18"/>
      <c r="UHY1794" s="18"/>
      <c r="UHZ1794" s="18"/>
      <c r="UIA1794" s="18"/>
      <c r="UIB1794" s="18"/>
      <c r="UIC1794" s="18"/>
      <c r="UID1794" s="18"/>
      <c r="UIE1794" s="18"/>
      <c r="UIF1794" s="18"/>
      <c r="UIG1794" s="18"/>
      <c r="UIH1794" s="18"/>
      <c r="UII1794" s="18"/>
      <c r="UIJ1794" s="18"/>
      <c r="UIK1794" s="18"/>
      <c r="UIL1794" s="18"/>
      <c r="UIM1794" s="18"/>
      <c r="UIN1794" s="18"/>
      <c r="UIO1794" s="18"/>
      <c r="UIP1794" s="18"/>
      <c r="UIQ1794" s="18"/>
      <c r="UIR1794" s="18"/>
      <c r="UIS1794" s="18"/>
      <c r="UIT1794" s="18"/>
      <c r="UIU1794" s="18"/>
      <c r="UIV1794" s="18"/>
      <c r="UIW1794" s="18"/>
      <c r="UIX1794" s="18"/>
      <c r="UIY1794" s="18"/>
      <c r="UIZ1794" s="18"/>
      <c r="UJA1794" s="18"/>
      <c r="UJB1794" s="18"/>
      <c r="UJC1794" s="18"/>
      <c r="UJD1794" s="18"/>
      <c r="UJE1794" s="18"/>
      <c r="UJF1794" s="18"/>
      <c r="UJG1794" s="18"/>
      <c r="UJH1794" s="18"/>
      <c r="UJI1794" s="18"/>
      <c r="UJJ1794" s="18"/>
      <c r="UJK1794" s="18"/>
      <c r="UJL1794" s="18"/>
      <c r="UJM1794" s="18"/>
      <c r="UJN1794" s="18"/>
      <c r="UJO1794" s="18"/>
      <c r="UJP1794" s="18"/>
      <c r="UJQ1794" s="18"/>
      <c r="UJR1794" s="18"/>
      <c r="UJS1794" s="18"/>
      <c r="UJT1794" s="18"/>
      <c r="UJU1794" s="18"/>
      <c r="UJV1794" s="18"/>
      <c r="UJW1794" s="18"/>
      <c r="UJX1794" s="18"/>
      <c r="UJY1794" s="18"/>
      <c r="UJZ1794" s="18"/>
      <c r="UKA1794" s="18"/>
      <c r="UKB1794" s="18"/>
      <c r="UKC1794" s="18"/>
      <c r="UKD1794" s="18"/>
      <c r="UKE1794" s="18"/>
      <c r="UKF1794" s="18"/>
      <c r="UKG1794" s="18"/>
      <c r="UKH1794" s="18"/>
      <c r="UKI1794" s="18"/>
      <c r="UKJ1794" s="18"/>
      <c r="UKK1794" s="18"/>
      <c r="UKL1794" s="18"/>
      <c r="UKM1794" s="18"/>
      <c r="UKN1794" s="18"/>
      <c r="UKO1794" s="18"/>
      <c r="UKP1794" s="18"/>
      <c r="UKQ1794" s="18"/>
      <c r="UKR1794" s="18"/>
      <c r="UKS1794" s="18"/>
      <c r="UKT1794" s="18"/>
      <c r="UKU1794" s="18"/>
      <c r="UKV1794" s="18"/>
      <c r="UKW1794" s="18"/>
      <c r="UKX1794" s="18"/>
      <c r="UKY1794" s="18"/>
      <c r="UKZ1794" s="18"/>
      <c r="ULA1794" s="18"/>
      <c r="ULB1794" s="18"/>
      <c r="ULC1794" s="18"/>
      <c r="ULD1794" s="18"/>
      <c r="ULE1794" s="18"/>
      <c r="ULF1794" s="18"/>
      <c r="ULG1794" s="18"/>
      <c r="ULH1794" s="18"/>
      <c r="ULI1794" s="18"/>
      <c r="ULJ1794" s="18"/>
      <c r="ULK1794" s="18"/>
      <c r="ULL1794" s="18"/>
      <c r="ULM1794" s="18"/>
      <c r="ULN1794" s="18"/>
      <c r="ULO1794" s="18"/>
      <c r="ULP1794" s="18"/>
      <c r="ULQ1794" s="18"/>
      <c r="ULR1794" s="18"/>
      <c r="ULS1794" s="18"/>
      <c r="ULT1794" s="18"/>
      <c r="ULU1794" s="18"/>
      <c r="ULV1794" s="18"/>
      <c r="ULW1794" s="18"/>
      <c r="ULX1794" s="18"/>
      <c r="ULY1794" s="18"/>
      <c r="ULZ1794" s="18"/>
      <c r="UMA1794" s="18"/>
      <c r="UMB1794" s="18"/>
      <c r="UMC1794" s="18"/>
      <c r="UMD1794" s="18"/>
      <c r="UME1794" s="18"/>
      <c r="UMF1794" s="18"/>
      <c r="UMG1794" s="18"/>
      <c r="UMH1794" s="18"/>
      <c r="UMI1794" s="18"/>
      <c r="UMJ1794" s="18"/>
      <c r="UMK1794" s="18"/>
      <c r="UML1794" s="18"/>
      <c r="UMM1794" s="18"/>
      <c r="UMN1794" s="18"/>
      <c r="UMO1794" s="18"/>
      <c r="UMP1794" s="18"/>
      <c r="UMQ1794" s="18"/>
      <c r="UMR1794" s="18"/>
      <c r="UMS1794" s="18"/>
      <c r="UMT1794" s="18"/>
      <c r="UMU1794" s="18"/>
      <c r="UMV1794" s="18"/>
      <c r="UMW1794" s="18"/>
      <c r="UMX1794" s="18"/>
      <c r="UMY1794" s="18"/>
      <c r="UMZ1794" s="18"/>
      <c r="UNA1794" s="18"/>
      <c r="UNB1794" s="18"/>
      <c r="UNC1794" s="18"/>
      <c r="UND1794" s="18"/>
      <c r="UNE1794" s="18"/>
      <c r="UNF1794" s="18"/>
      <c r="UNG1794" s="18"/>
      <c r="UNH1794" s="18"/>
      <c r="UNI1794" s="18"/>
      <c r="UNJ1794" s="18"/>
      <c r="UNK1794" s="18"/>
      <c r="UNL1794" s="18"/>
      <c r="UNM1794" s="18"/>
      <c r="UNN1794" s="18"/>
      <c r="UNO1794" s="18"/>
      <c r="UNP1794" s="18"/>
      <c r="UNQ1794" s="18"/>
      <c r="UNR1794" s="18"/>
      <c r="UNS1794" s="18"/>
      <c r="UNT1794" s="18"/>
      <c r="UNU1794" s="18"/>
      <c r="UNV1794" s="18"/>
      <c r="UNW1794" s="18"/>
      <c r="UNX1794" s="18"/>
      <c r="UNY1794" s="18"/>
      <c r="UNZ1794" s="18"/>
      <c r="UOA1794" s="18"/>
      <c r="UOB1794" s="18"/>
      <c r="UOC1794" s="18"/>
      <c r="UOD1794" s="18"/>
      <c r="UOE1794" s="18"/>
      <c r="UOF1794" s="18"/>
      <c r="UOG1794" s="18"/>
      <c r="UOH1794" s="18"/>
      <c r="UOI1794" s="18"/>
      <c r="UOJ1794" s="18"/>
      <c r="UOK1794" s="18"/>
      <c r="UOL1794" s="18"/>
      <c r="UOM1794" s="18"/>
      <c r="UON1794" s="18"/>
      <c r="UOO1794" s="18"/>
      <c r="UOP1794" s="18"/>
      <c r="UOQ1794" s="18"/>
      <c r="UOR1794" s="18"/>
      <c r="UOS1794" s="18"/>
      <c r="UOT1794" s="18"/>
      <c r="UOU1794" s="18"/>
      <c r="UOV1794" s="18"/>
      <c r="UOW1794" s="18"/>
      <c r="UOX1794" s="18"/>
      <c r="UOY1794" s="18"/>
      <c r="UOZ1794" s="18"/>
      <c r="UPA1794" s="18"/>
      <c r="UPB1794" s="18"/>
      <c r="UPC1794" s="18"/>
      <c r="UPD1794" s="18"/>
      <c r="UPE1794" s="18"/>
      <c r="UPF1794" s="18"/>
      <c r="UPG1794" s="18"/>
      <c r="UPH1794" s="18"/>
      <c r="UPI1794" s="18"/>
      <c r="UPJ1794" s="18"/>
      <c r="UPK1794" s="18"/>
      <c r="UPL1794" s="18"/>
      <c r="UPM1794" s="18"/>
      <c r="UPN1794" s="18"/>
      <c r="UPO1794" s="18"/>
      <c r="UPP1794" s="18"/>
      <c r="UPQ1794" s="18"/>
      <c r="UPR1794" s="18"/>
      <c r="UPS1794" s="18"/>
      <c r="UPT1794" s="18"/>
      <c r="UPU1794" s="18"/>
      <c r="UPV1794" s="18"/>
      <c r="UPW1794" s="18"/>
      <c r="UPX1794" s="18"/>
      <c r="UPY1794" s="18"/>
      <c r="UPZ1794" s="18"/>
      <c r="UQA1794" s="18"/>
      <c r="UQB1794" s="18"/>
      <c r="UQC1794" s="18"/>
      <c r="UQD1794" s="18"/>
      <c r="UQE1794" s="18"/>
      <c r="UQF1794" s="18"/>
      <c r="UQG1794" s="18"/>
      <c r="UQH1794" s="18"/>
      <c r="UQI1794" s="18"/>
      <c r="UQJ1794" s="18"/>
      <c r="UQK1794" s="18"/>
      <c r="UQL1794" s="18"/>
      <c r="UQM1794" s="18"/>
      <c r="UQN1794" s="18"/>
      <c r="UQO1794" s="18"/>
      <c r="UQP1794" s="18"/>
      <c r="UQQ1794" s="18"/>
      <c r="UQR1794" s="18"/>
      <c r="UQS1794" s="18"/>
      <c r="UQT1794" s="18"/>
      <c r="UQU1794" s="18"/>
      <c r="UQV1794" s="18"/>
      <c r="UQW1794" s="18"/>
      <c r="UQX1794" s="18"/>
      <c r="UQY1794" s="18"/>
      <c r="UQZ1794" s="18"/>
      <c r="URA1794" s="18"/>
      <c r="URB1794" s="18"/>
      <c r="URC1794" s="18"/>
      <c r="URD1794" s="18"/>
      <c r="URE1794" s="18"/>
      <c r="URF1794" s="18"/>
      <c r="URG1794" s="18"/>
      <c r="URH1794" s="18"/>
      <c r="URI1794" s="18"/>
      <c r="URJ1794" s="18"/>
      <c r="URK1794" s="18"/>
      <c r="URL1794" s="18"/>
      <c r="URM1794" s="18"/>
      <c r="URN1794" s="18"/>
      <c r="URO1794" s="18"/>
      <c r="URP1794" s="18"/>
      <c r="URQ1794" s="18"/>
      <c r="URR1794" s="18"/>
      <c r="URS1794" s="18"/>
      <c r="URT1794" s="18"/>
      <c r="URU1794" s="18"/>
      <c r="URV1794" s="18"/>
      <c r="URW1794" s="18"/>
      <c r="URX1794" s="18"/>
      <c r="URY1794" s="18"/>
      <c r="URZ1794" s="18"/>
      <c r="USA1794" s="18"/>
      <c r="USB1794" s="18"/>
      <c r="USC1794" s="18"/>
      <c r="USD1794" s="18"/>
      <c r="USE1794" s="18"/>
      <c r="USF1794" s="18"/>
      <c r="USG1794" s="18"/>
      <c r="USH1794" s="18"/>
      <c r="USI1794" s="18"/>
      <c r="USJ1794" s="18"/>
      <c r="USK1794" s="18"/>
      <c r="USL1794" s="18"/>
      <c r="USM1794" s="18"/>
      <c r="USN1794" s="18"/>
      <c r="USO1794" s="18"/>
      <c r="USP1794" s="18"/>
      <c r="USQ1794" s="18"/>
      <c r="USR1794" s="18"/>
      <c r="USS1794" s="18"/>
      <c r="UST1794" s="18"/>
      <c r="USU1794" s="18"/>
      <c r="USV1794" s="18"/>
      <c r="USW1794" s="18"/>
      <c r="USX1794" s="18"/>
      <c r="USY1794" s="18"/>
      <c r="USZ1794" s="18"/>
      <c r="UTA1794" s="18"/>
      <c r="UTB1794" s="18"/>
      <c r="UTC1794" s="18"/>
      <c r="UTD1794" s="18"/>
      <c r="UTE1794" s="18"/>
      <c r="UTF1794" s="18"/>
      <c r="UTG1794" s="18"/>
      <c r="UTH1794" s="18"/>
      <c r="UTI1794" s="18"/>
      <c r="UTJ1794" s="18"/>
      <c r="UTK1794" s="18"/>
      <c r="UTL1794" s="18"/>
      <c r="UTM1794" s="18"/>
      <c r="UTN1794" s="18"/>
      <c r="UTO1794" s="18"/>
      <c r="UTP1794" s="18"/>
      <c r="UTQ1794" s="18"/>
      <c r="UTR1794" s="18"/>
      <c r="UTS1794" s="18"/>
      <c r="UTT1794" s="18"/>
      <c r="UTU1794" s="18"/>
      <c r="UTV1794" s="18"/>
      <c r="UTW1794" s="18"/>
      <c r="UTX1794" s="18"/>
      <c r="UTY1794" s="18"/>
      <c r="UTZ1794" s="18"/>
      <c r="UUA1794" s="18"/>
      <c r="UUB1794" s="18"/>
      <c r="UUC1794" s="18"/>
      <c r="UUD1794" s="18"/>
      <c r="UUE1794" s="18"/>
      <c r="UUF1794" s="18"/>
      <c r="UUG1794" s="18"/>
      <c r="UUH1794" s="18"/>
      <c r="UUI1794" s="18"/>
      <c r="UUJ1794" s="18"/>
      <c r="UUK1794" s="18"/>
      <c r="UUL1794" s="18"/>
      <c r="UUM1794" s="18"/>
      <c r="UUN1794" s="18"/>
      <c r="UUO1794" s="18"/>
      <c r="UUP1794" s="18"/>
      <c r="UUQ1794" s="18"/>
      <c r="UUR1794" s="18"/>
      <c r="UUS1794" s="18"/>
      <c r="UUT1794" s="18"/>
      <c r="UUU1794" s="18"/>
      <c r="UUV1794" s="18"/>
      <c r="UUW1794" s="18"/>
      <c r="UUX1794" s="18"/>
      <c r="UUY1794" s="18"/>
      <c r="UUZ1794" s="18"/>
      <c r="UVA1794" s="18"/>
      <c r="UVB1794" s="18"/>
      <c r="UVC1794" s="18"/>
      <c r="UVD1794" s="18"/>
      <c r="UVE1794" s="18"/>
      <c r="UVF1794" s="18"/>
      <c r="UVG1794" s="18"/>
      <c r="UVH1794" s="18"/>
      <c r="UVI1794" s="18"/>
      <c r="UVJ1794" s="18"/>
      <c r="UVK1794" s="18"/>
      <c r="UVL1794" s="18"/>
      <c r="UVM1794" s="18"/>
      <c r="UVN1794" s="18"/>
      <c r="UVO1794" s="18"/>
      <c r="UVP1794" s="18"/>
      <c r="UVQ1794" s="18"/>
      <c r="UVR1794" s="18"/>
      <c r="UVS1794" s="18"/>
      <c r="UVT1794" s="18"/>
      <c r="UVU1794" s="18"/>
      <c r="UVV1794" s="18"/>
      <c r="UVW1794" s="18"/>
      <c r="UVX1794" s="18"/>
      <c r="UVY1794" s="18"/>
      <c r="UVZ1794" s="18"/>
      <c r="UWA1794" s="18"/>
      <c r="UWB1794" s="18"/>
      <c r="UWC1794" s="18"/>
      <c r="UWD1794" s="18"/>
      <c r="UWE1794" s="18"/>
      <c r="UWF1794" s="18"/>
      <c r="UWG1794" s="18"/>
      <c r="UWH1794" s="18"/>
      <c r="UWI1794" s="18"/>
      <c r="UWJ1794" s="18"/>
      <c r="UWK1794" s="18"/>
      <c r="UWL1794" s="18"/>
      <c r="UWM1794" s="18"/>
      <c r="UWN1794" s="18"/>
      <c r="UWO1794" s="18"/>
      <c r="UWP1794" s="18"/>
      <c r="UWQ1794" s="18"/>
      <c r="UWR1794" s="18"/>
      <c r="UWS1794" s="18"/>
      <c r="UWT1794" s="18"/>
      <c r="UWU1794" s="18"/>
      <c r="UWV1794" s="18"/>
      <c r="UWW1794" s="18"/>
      <c r="UWX1794" s="18"/>
      <c r="UWY1794" s="18"/>
      <c r="UWZ1794" s="18"/>
      <c r="UXA1794" s="18"/>
      <c r="UXB1794" s="18"/>
      <c r="UXC1794" s="18"/>
      <c r="UXD1794" s="18"/>
      <c r="UXE1794" s="18"/>
      <c r="UXF1794" s="18"/>
      <c r="UXG1794" s="18"/>
      <c r="UXH1794" s="18"/>
      <c r="UXI1794" s="18"/>
      <c r="UXJ1794" s="18"/>
      <c r="UXK1794" s="18"/>
      <c r="UXL1794" s="18"/>
      <c r="UXM1794" s="18"/>
      <c r="UXN1794" s="18"/>
      <c r="UXO1794" s="18"/>
      <c r="UXP1794" s="18"/>
      <c r="UXQ1794" s="18"/>
      <c r="UXR1794" s="18"/>
      <c r="UXS1794" s="18"/>
      <c r="UXT1794" s="18"/>
      <c r="UXU1794" s="18"/>
      <c r="UXV1794" s="18"/>
      <c r="UXW1794" s="18"/>
      <c r="UXX1794" s="18"/>
      <c r="UXY1794" s="18"/>
      <c r="UXZ1794" s="18"/>
      <c r="UYA1794" s="18"/>
      <c r="UYB1794" s="18"/>
      <c r="UYC1794" s="18"/>
      <c r="UYD1794" s="18"/>
      <c r="UYE1794" s="18"/>
      <c r="UYF1794" s="18"/>
      <c r="UYG1794" s="18"/>
      <c r="UYH1794" s="18"/>
      <c r="UYI1794" s="18"/>
      <c r="UYJ1794" s="18"/>
      <c r="UYK1794" s="18"/>
      <c r="UYL1794" s="18"/>
      <c r="UYM1794" s="18"/>
      <c r="UYN1794" s="18"/>
      <c r="UYO1794" s="18"/>
      <c r="UYP1794" s="18"/>
      <c r="UYQ1794" s="18"/>
      <c r="UYR1794" s="18"/>
      <c r="UYS1794" s="18"/>
      <c r="UYT1794" s="18"/>
      <c r="UYU1794" s="18"/>
      <c r="UYV1794" s="18"/>
      <c r="UYW1794" s="18"/>
      <c r="UYX1794" s="18"/>
      <c r="UYY1794" s="18"/>
      <c r="UYZ1794" s="18"/>
      <c r="UZA1794" s="18"/>
      <c r="UZB1794" s="18"/>
      <c r="UZC1794" s="18"/>
      <c r="UZD1794" s="18"/>
      <c r="UZE1794" s="18"/>
      <c r="UZF1794" s="18"/>
      <c r="UZG1794" s="18"/>
      <c r="UZH1794" s="18"/>
      <c r="UZI1794" s="18"/>
      <c r="UZJ1794" s="18"/>
      <c r="UZK1794" s="18"/>
      <c r="UZL1794" s="18"/>
      <c r="UZM1794" s="18"/>
      <c r="UZN1794" s="18"/>
      <c r="UZO1794" s="18"/>
      <c r="UZP1794" s="18"/>
      <c r="UZQ1794" s="18"/>
      <c r="UZR1794" s="18"/>
      <c r="UZS1794" s="18"/>
      <c r="UZT1794" s="18"/>
      <c r="UZU1794" s="18"/>
      <c r="UZV1794" s="18"/>
      <c r="UZW1794" s="18"/>
      <c r="UZX1794" s="18"/>
      <c r="UZY1794" s="18"/>
      <c r="UZZ1794" s="18"/>
      <c r="VAA1794" s="18"/>
      <c r="VAB1794" s="18"/>
      <c r="VAC1794" s="18"/>
      <c r="VAD1794" s="18"/>
      <c r="VAE1794" s="18"/>
      <c r="VAF1794" s="18"/>
      <c r="VAG1794" s="18"/>
      <c r="VAH1794" s="18"/>
      <c r="VAI1794" s="18"/>
      <c r="VAJ1794" s="18"/>
      <c r="VAK1794" s="18"/>
      <c r="VAL1794" s="18"/>
      <c r="VAM1794" s="18"/>
      <c r="VAN1794" s="18"/>
      <c r="VAO1794" s="18"/>
      <c r="VAP1794" s="18"/>
      <c r="VAQ1794" s="18"/>
      <c r="VAR1794" s="18"/>
      <c r="VAS1794" s="18"/>
      <c r="VAT1794" s="18"/>
      <c r="VAU1794" s="18"/>
      <c r="VAV1794" s="18"/>
      <c r="VAW1794" s="18"/>
      <c r="VAX1794" s="18"/>
      <c r="VAY1794" s="18"/>
      <c r="VAZ1794" s="18"/>
      <c r="VBA1794" s="18"/>
      <c r="VBB1794" s="18"/>
      <c r="VBC1794" s="18"/>
      <c r="VBD1794" s="18"/>
      <c r="VBE1794" s="18"/>
      <c r="VBF1794" s="18"/>
      <c r="VBG1794" s="18"/>
      <c r="VBH1794" s="18"/>
      <c r="VBI1794" s="18"/>
      <c r="VBJ1794" s="18"/>
      <c r="VBK1794" s="18"/>
      <c r="VBL1794" s="18"/>
      <c r="VBM1794" s="18"/>
      <c r="VBN1794" s="18"/>
      <c r="VBO1794" s="18"/>
      <c r="VBP1794" s="18"/>
      <c r="VBQ1794" s="18"/>
      <c r="VBR1794" s="18"/>
      <c r="VBS1794" s="18"/>
      <c r="VBT1794" s="18"/>
      <c r="VBU1794" s="18"/>
      <c r="VBV1794" s="18"/>
      <c r="VBW1794" s="18"/>
      <c r="VBX1794" s="18"/>
      <c r="VBY1794" s="18"/>
      <c r="VBZ1794" s="18"/>
      <c r="VCA1794" s="18"/>
      <c r="VCB1794" s="18"/>
      <c r="VCC1794" s="18"/>
      <c r="VCD1794" s="18"/>
      <c r="VCE1794" s="18"/>
      <c r="VCF1794" s="18"/>
      <c r="VCG1794" s="18"/>
      <c r="VCH1794" s="18"/>
      <c r="VCI1794" s="18"/>
      <c r="VCJ1794" s="18"/>
      <c r="VCK1794" s="18"/>
      <c r="VCL1794" s="18"/>
      <c r="VCM1794" s="18"/>
      <c r="VCN1794" s="18"/>
      <c r="VCO1794" s="18"/>
      <c r="VCP1794" s="18"/>
      <c r="VCQ1794" s="18"/>
      <c r="VCR1794" s="18"/>
      <c r="VCS1794" s="18"/>
      <c r="VCT1794" s="18"/>
      <c r="VCU1794" s="18"/>
      <c r="VCV1794" s="18"/>
      <c r="VCW1794" s="18"/>
      <c r="VCX1794" s="18"/>
      <c r="VCY1794" s="18"/>
      <c r="VCZ1794" s="18"/>
      <c r="VDA1794" s="18"/>
      <c r="VDB1794" s="18"/>
      <c r="VDC1794" s="18"/>
      <c r="VDD1794" s="18"/>
      <c r="VDE1794" s="18"/>
      <c r="VDF1794" s="18"/>
      <c r="VDG1794" s="18"/>
      <c r="VDH1794" s="18"/>
      <c r="VDI1794" s="18"/>
      <c r="VDJ1794" s="18"/>
      <c r="VDK1794" s="18"/>
      <c r="VDL1794" s="18"/>
      <c r="VDM1794" s="18"/>
      <c r="VDN1794" s="18"/>
      <c r="VDO1794" s="18"/>
      <c r="VDP1794" s="18"/>
      <c r="VDQ1794" s="18"/>
      <c r="VDR1794" s="18"/>
      <c r="VDS1794" s="18"/>
      <c r="VDT1794" s="18"/>
      <c r="VDU1794" s="18"/>
      <c r="VDV1794" s="18"/>
      <c r="VDW1794" s="18"/>
      <c r="VDX1794" s="18"/>
      <c r="VDY1794" s="18"/>
      <c r="VDZ1794" s="18"/>
      <c r="VEA1794" s="18"/>
      <c r="VEB1794" s="18"/>
      <c r="VEC1794" s="18"/>
      <c r="VED1794" s="18"/>
      <c r="VEE1794" s="18"/>
      <c r="VEF1794" s="18"/>
      <c r="VEG1794" s="18"/>
      <c r="VEH1794" s="18"/>
      <c r="VEI1794" s="18"/>
      <c r="VEJ1794" s="18"/>
      <c r="VEK1794" s="18"/>
      <c r="VEL1794" s="18"/>
      <c r="VEM1794" s="18"/>
      <c r="VEN1794" s="18"/>
      <c r="VEO1794" s="18"/>
      <c r="VEP1794" s="18"/>
      <c r="VEQ1794" s="18"/>
      <c r="VER1794" s="18"/>
      <c r="VES1794" s="18"/>
      <c r="VET1794" s="18"/>
      <c r="VEU1794" s="18"/>
      <c r="VEV1794" s="18"/>
      <c r="VEW1794" s="18"/>
      <c r="VEX1794" s="18"/>
      <c r="VEY1794" s="18"/>
      <c r="VEZ1794" s="18"/>
      <c r="VFA1794" s="18"/>
      <c r="VFB1794" s="18"/>
      <c r="VFC1794" s="18"/>
      <c r="VFD1794" s="18"/>
      <c r="VFE1794" s="18"/>
      <c r="VFF1794" s="18"/>
      <c r="VFG1794" s="18"/>
      <c r="VFH1794" s="18"/>
      <c r="VFI1794" s="18"/>
      <c r="VFJ1794" s="18"/>
      <c r="VFK1794" s="18"/>
      <c r="VFL1794" s="18"/>
      <c r="VFM1794" s="18"/>
      <c r="VFN1794" s="18"/>
      <c r="VFO1794" s="18"/>
      <c r="VFP1794" s="18"/>
      <c r="VFQ1794" s="18"/>
      <c r="VFR1794" s="18"/>
      <c r="VFS1794" s="18"/>
      <c r="VFT1794" s="18"/>
      <c r="VFU1794" s="18"/>
      <c r="VFV1794" s="18"/>
      <c r="VFW1794" s="18"/>
      <c r="VFX1794" s="18"/>
      <c r="VFY1794" s="18"/>
      <c r="VFZ1794" s="18"/>
      <c r="VGA1794" s="18"/>
      <c r="VGB1794" s="18"/>
      <c r="VGC1794" s="18"/>
      <c r="VGD1794" s="18"/>
      <c r="VGE1794" s="18"/>
      <c r="VGF1794" s="18"/>
      <c r="VGG1794" s="18"/>
      <c r="VGH1794" s="18"/>
      <c r="VGI1794" s="18"/>
      <c r="VGJ1794" s="18"/>
      <c r="VGK1794" s="18"/>
      <c r="VGL1794" s="18"/>
      <c r="VGM1794" s="18"/>
      <c r="VGN1794" s="18"/>
      <c r="VGO1794" s="18"/>
      <c r="VGP1794" s="18"/>
      <c r="VGQ1794" s="18"/>
      <c r="VGR1794" s="18"/>
      <c r="VGS1794" s="18"/>
      <c r="VGT1794" s="18"/>
      <c r="VGU1794" s="18"/>
      <c r="VGV1794" s="18"/>
      <c r="VGW1794" s="18"/>
      <c r="VGX1794" s="18"/>
      <c r="VGY1794" s="18"/>
      <c r="VGZ1794" s="18"/>
      <c r="VHA1794" s="18"/>
      <c r="VHB1794" s="18"/>
      <c r="VHC1794" s="18"/>
      <c r="VHD1794" s="18"/>
      <c r="VHE1794" s="18"/>
      <c r="VHF1794" s="18"/>
      <c r="VHG1794" s="18"/>
      <c r="VHH1794" s="18"/>
      <c r="VHI1794" s="18"/>
      <c r="VHJ1794" s="18"/>
      <c r="VHK1794" s="18"/>
      <c r="VHL1794" s="18"/>
      <c r="VHM1794" s="18"/>
      <c r="VHN1794" s="18"/>
      <c r="VHO1794" s="18"/>
      <c r="VHP1794" s="18"/>
      <c r="VHQ1794" s="18"/>
      <c r="VHR1794" s="18"/>
      <c r="VHS1794" s="18"/>
      <c r="VHT1794" s="18"/>
      <c r="VHU1794" s="18"/>
      <c r="VHV1794" s="18"/>
      <c r="VHW1794" s="18"/>
      <c r="VHX1794" s="18"/>
      <c r="VHY1794" s="18"/>
      <c r="VHZ1794" s="18"/>
      <c r="VIA1794" s="18"/>
      <c r="VIB1794" s="18"/>
      <c r="VIC1794" s="18"/>
      <c r="VID1794" s="18"/>
      <c r="VIE1794" s="18"/>
      <c r="VIF1794" s="18"/>
      <c r="VIG1794" s="18"/>
      <c r="VIH1794" s="18"/>
      <c r="VII1794" s="18"/>
      <c r="VIJ1794" s="18"/>
      <c r="VIK1794" s="18"/>
      <c r="VIL1794" s="18"/>
      <c r="VIM1794" s="18"/>
      <c r="VIN1794" s="18"/>
      <c r="VIO1794" s="18"/>
      <c r="VIP1794" s="18"/>
      <c r="VIQ1794" s="18"/>
      <c r="VIR1794" s="18"/>
      <c r="VIS1794" s="18"/>
      <c r="VIT1794" s="18"/>
      <c r="VIU1794" s="18"/>
      <c r="VIV1794" s="18"/>
      <c r="VIW1794" s="18"/>
      <c r="VIX1794" s="18"/>
      <c r="VIY1794" s="18"/>
      <c r="VIZ1794" s="18"/>
      <c r="VJA1794" s="18"/>
      <c r="VJB1794" s="18"/>
      <c r="VJC1794" s="18"/>
      <c r="VJD1794" s="18"/>
      <c r="VJE1794" s="18"/>
      <c r="VJF1794" s="18"/>
      <c r="VJG1794" s="18"/>
      <c r="VJH1794" s="18"/>
      <c r="VJI1794" s="18"/>
      <c r="VJJ1794" s="18"/>
      <c r="VJK1794" s="18"/>
      <c r="VJL1794" s="18"/>
      <c r="VJM1794" s="18"/>
      <c r="VJN1794" s="18"/>
      <c r="VJO1794" s="18"/>
      <c r="VJP1794" s="18"/>
      <c r="VJQ1794" s="18"/>
      <c r="VJR1794" s="18"/>
      <c r="VJS1794" s="18"/>
      <c r="VJT1794" s="18"/>
      <c r="VJU1794" s="18"/>
      <c r="VJV1794" s="18"/>
      <c r="VJW1794" s="18"/>
      <c r="VJX1794" s="18"/>
      <c r="VJY1794" s="18"/>
      <c r="VJZ1794" s="18"/>
      <c r="VKA1794" s="18"/>
      <c r="VKB1794" s="18"/>
      <c r="VKC1794" s="18"/>
      <c r="VKD1794" s="18"/>
      <c r="VKE1794" s="18"/>
      <c r="VKF1794" s="18"/>
      <c r="VKG1794" s="18"/>
      <c r="VKH1794" s="18"/>
      <c r="VKI1794" s="18"/>
      <c r="VKJ1794" s="18"/>
      <c r="VKK1794" s="18"/>
      <c r="VKL1794" s="18"/>
      <c r="VKM1794" s="18"/>
      <c r="VKN1794" s="18"/>
      <c r="VKO1794" s="18"/>
      <c r="VKP1794" s="18"/>
      <c r="VKQ1794" s="18"/>
      <c r="VKR1794" s="18"/>
      <c r="VKS1794" s="18"/>
      <c r="VKT1794" s="18"/>
      <c r="VKU1794" s="18"/>
      <c r="VKV1794" s="18"/>
      <c r="VKW1794" s="18"/>
      <c r="VKX1794" s="18"/>
      <c r="VKY1794" s="18"/>
      <c r="VKZ1794" s="18"/>
      <c r="VLA1794" s="18"/>
      <c r="VLB1794" s="18"/>
      <c r="VLC1794" s="18"/>
      <c r="VLD1794" s="18"/>
      <c r="VLE1794" s="18"/>
      <c r="VLF1794" s="18"/>
      <c r="VLG1794" s="18"/>
      <c r="VLH1794" s="18"/>
      <c r="VLI1794" s="18"/>
      <c r="VLJ1794" s="18"/>
      <c r="VLK1794" s="18"/>
      <c r="VLL1794" s="18"/>
      <c r="VLM1794" s="18"/>
      <c r="VLN1794" s="18"/>
      <c r="VLO1794" s="18"/>
      <c r="VLP1794" s="18"/>
      <c r="VLQ1794" s="18"/>
      <c r="VLR1794" s="18"/>
      <c r="VLS1794" s="18"/>
      <c r="VLT1794" s="18"/>
      <c r="VLU1794" s="18"/>
      <c r="VLV1794" s="18"/>
      <c r="VLW1794" s="18"/>
      <c r="VLX1794" s="18"/>
      <c r="VLY1794" s="18"/>
      <c r="VLZ1794" s="18"/>
      <c r="VMA1794" s="18"/>
      <c r="VMB1794" s="18"/>
      <c r="VMC1794" s="18"/>
      <c r="VMD1794" s="18"/>
      <c r="VME1794" s="18"/>
      <c r="VMF1794" s="18"/>
      <c r="VMG1794" s="18"/>
      <c r="VMH1794" s="18"/>
      <c r="VMI1794" s="18"/>
      <c r="VMJ1794" s="18"/>
      <c r="VMK1794" s="18"/>
      <c r="VML1794" s="18"/>
      <c r="VMM1794" s="18"/>
      <c r="VMN1794" s="18"/>
      <c r="VMO1794" s="18"/>
      <c r="VMP1794" s="18"/>
      <c r="VMQ1794" s="18"/>
      <c r="VMR1794" s="18"/>
      <c r="VMS1794" s="18"/>
      <c r="VMT1794" s="18"/>
      <c r="VMU1794" s="18"/>
      <c r="VMV1794" s="18"/>
      <c r="VMW1794" s="18"/>
      <c r="VMX1794" s="18"/>
      <c r="VMY1794" s="18"/>
      <c r="VMZ1794" s="18"/>
      <c r="VNA1794" s="18"/>
      <c r="VNB1794" s="18"/>
      <c r="VNC1794" s="18"/>
      <c r="VND1794" s="18"/>
      <c r="VNE1794" s="18"/>
      <c r="VNF1794" s="18"/>
      <c r="VNG1794" s="18"/>
      <c r="VNH1794" s="18"/>
      <c r="VNI1794" s="18"/>
      <c r="VNJ1794" s="18"/>
      <c r="VNK1794" s="18"/>
      <c r="VNL1794" s="18"/>
      <c r="VNM1794" s="18"/>
      <c r="VNN1794" s="18"/>
      <c r="VNO1794" s="18"/>
      <c r="VNP1794" s="18"/>
      <c r="VNQ1794" s="18"/>
      <c r="VNR1794" s="18"/>
      <c r="VNS1794" s="18"/>
      <c r="VNT1794" s="18"/>
      <c r="VNU1794" s="18"/>
      <c r="VNV1794" s="18"/>
      <c r="VNW1794" s="18"/>
      <c r="VNX1794" s="18"/>
      <c r="VNY1794" s="18"/>
      <c r="VNZ1794" s="18"/>
      <c r="VOA1794" s="18"/>
      <c r="VOB1794" s="18"/>
      <c r="VOC1794" s="18"/>
      <c r="VOD1794" s="18"/>
      <c r="VOE1794" s="18"/>
      <c r="VOF1794" s="18"/>
      <c r="VOG1794" s="18"/>
      <c r="VOH1794" s="18"/>
      <c r="VOI1794" s="18"/>
      <c r="VOJ1794" s="18"/>
      <c r="VOK1794" s="18"/>
      <c r="VOL1794" s="18"/>
      <c r="VOM1794" s="18"/>
      <c r="VON1794" s="18"/>
      <c r="VOO1794" s="18"/>
      <c r="VOP1794" s="18"/>
      <c r="VOQ1794" s="18"/>
      <c r="VOR1794" s="18"/>
      <c r="VOS1794" s="18"/>
      <c r="VOT1794" s="18"/>
      <c r="VOU1794" s="18"/>
      <c r="VOV1794" s="18"/>
      <c r="VOW1794" s="18"/>
      <c r="VOX1794" s="18"/>
      <c r="VOY1794" s="18"/>
      <c r="VOZ1794" s="18"/>
      <c r="VPA1794" s="18"/>
      <c r="VPB1794" s="18"/>
      <c r="VPC1794" s="18"/>
      <c r="VPD1794" s="18"/>
      <c r="VPE1794" s="18"/>
      <c r="VPF1794" s="18"/>
      <c r="VPG1794" s="18"/>
      <c r="VPH1794" s="18"/>
      <c r="VPI1794" s="18"/>
      <c r="VPJ1794" s="18"/>
      <c r="VPK1794" s="18"/>
      <c r="VPL1794" s="18"/>
      <c r="VPM1794" s="18"/>
      <c r="VPN1794" s="18"/>
      <c r="VPO1794" s="18"/>
      <c r="VPP1794" s="18"/>
      <c r="VPQ1794" s="18"/>
      <c r="VPR1794" s="18"/>
      <c r="VPS1794" s="18"/>
      <c r="VPT1794" s="18"/>
      <c r="VPU1794" s="18"/>
      <c r="VPV1794" s="18"/>
      <c r="VPW1794" s="18"/>
      <c r="VPX1794" s="18"/>
      <c r="VPY1794" s="18"/>
      <c r="VPZ1794" s="18"/>
      <c r="VQA1794" s="18"/>
      <c r="VQB1794" s="18"/>
      <c r="VQC1794" s="18"/>
      <c r="VQD1794" s="18"/>
      <c r="VQE1794" s="18"/>
      <c r="VQF1794" s="18"/>
      <c r="VQG1794" s="18"/>
      <c r="VQH1794" s="18"/>
      <c r="VQI1794" s="18"/>
      <c r="VQJ1794" s="18"/>
      <c r="VQK1794" s="18"/>
      <c r="VQL1794" s="18"/>
      <c r="VQM1794" s="18"/>
      <c r="VQN1794" s="18"/>
      <c r="VQO1794" s="18"/>
      <c r="VQP1794" s="18"/>
      <c r="VQQ1794" s="18"/>
      <c r="VQR1794" s="18"/>
      <c r="VQS1794" s="18"/>
      <c r="VQT1794" s="18"/>
      <c r="VQU1794" s="18"/>
      <c r="VQV1794" s="18"/>
      <c r="VQW1794" s="18"/>
      <c r="VQX1794" s="18"/>
      <c r="VQY1794" s="18"/>
      <c r="VQZ1794" s="18"/>
      <c r="VRA1794" s="18"/>
      <c r="VRB1794" s="18"/>
      <c r="VRC1794" s="18"/>
      <c r="VRD1794" s="18"/>
      <c r="VRE1794" s="18"/>
      <c r="VRF1794" s="18"/>
      <c r="VRG1794" s="18"/>
      <c r="VRH1794" s="18"/>
      <c r="VRI1794" s="18"/>
      <c r="VRJ1794" s="18"/>
      <c r="VRK1794" s="18"/>
      <c r="VRL1794" s="18"/>
      <c r="VRM1794" s="18"/>
      <c r="VRN1794" s="18"/>
      <c r="VRO1794" s="18"/>
      <c r="VRP1794" s="18"/>
      <c r="VRQ1794" s="18"/>
      <c r="VRR1794" s="18"/>
      <c r="VRS1794" s="18"/>
      <c r="VRT1794" s="18"/>
      <c r="VRU1794" s="18"/>
      <c r="VRV1794" s="18"/>
      <c r="VRW1794" s="18"/>
      <c r="VRX1794" s="18"/>
      <c r="VRY1794" s="18"/>
      <c r="VRZ1794" s="18"/>
      <c r="VSA1794" s="18"/>
      <c r="VSB1794" s="18"/>
      <c r="VSC1794" s="18"/>
      <c r="VSD1794" s="18"/>
      <c r="VSE1794" s="18"/>
      <c r="VSF1794" s="18"/>
      <c r="VSG1794" s="18"/>
      <c r="VSH1794" s="18"/>
      <c r="VSI1794" s="18"/>
      <c r="VSJ1794" s="18"/>
      <c r="VSK1794" s="18"/>
      <c r="VSL1794" s="18"/>
      <c r="VSM1794" s="18"/>
      <c r="VSN1794" s="18"/>
      <c r="VSO1794" s="18"/>
      <c r="VSP1794" s="18"/>
      <c r="VSQ1794" s="18"/>
      <c r="VSR1794" s="18"/>
      <c r="VSS1794" s="18"/>
      <c r="VST1794" s="18"/>
      <c r="VSU1794" s="18"/>
      <c r="VSV1794" s="18"/>
      <c r="VSW1794" s="18"/>
      <c r="VSX1794" s="18"/>
      <c r="VSY1794" s="18"/>
      <c r="VSZ1794" s="18"/>
      <c r="VTA1794" s="18"/>
      <c r="VTB1794" s="18"/>
      <c r="VTC1794" s="18"/>
      <c r="VTD1794" s="18"/>
      <c r="VTE1794" s="18"/>
      <c r="VTF1794" s="18"/>
      <c r="VTG1794" s="18"/>
      <c r="VTH1794" s="18"/>
      <c r="VTI1794" s="18"/>
      <c r="VTJ1794" s="18"/>
      <c r="VTK1794" s="18"/>
      <c r="VTL1794" s="18"/>
      <c r="VTM1794" s="18"/>
      <c r="VTN1794" s="18"/>
      <c r="VTO1794" s="18"/>
      <c r="VTP1794" s="18"/>
      <c r="VTQ1794" s="18"/>
      <c r="VTR1794" s="18"/>
      <c r="VTS1794" s="18"/>
      <c r="VTT1794" s="18"/>
      <c r="VTU1794" s="18"/>
      <c r="VTV1794" s="18"/>
      <c r="VTW1794" s="18"/>
      <c r="VTX1794" s="18"/>
      <c r="VTY1794" s="18"/>
      <c r="VTZ1794" s="18"/>
      <c r="VUA1794" s="18"/>
      <c r="VUB1794" s="18"/>
      <c r="VUC1794" s="18"/>
      <c r="VUD1794" s="18"/>
      <c r="VUE1794" s="18"/>
      <c r="VUF1794" s="18"/>
      <c r="VUG1794" s="18"/>
      <c r="VUH1794" s="18"/>
      <c r="VUI1794" s="18"/>
      <c r="VUJ1794" s="18"/>
      <c r="VUK1794" s="18"/>
      <c r="VUL1794" s="18"/>
      <c r="VUM1794" s="18"/>
      <c r="VUN1794" s="18"/>
      <c r="VUO1794" s="18"/>
      <c r="VUP1794" s="18"/>
      <c r="VUQ1794" s="18"/>
      <c r="VUR1794" s="18"/>
      <c r="VUS1794" s="18"/>
      <c r="VUT1794" s="18"/>
      <c r="VUU1794" s="18"/>
      <c r="VUV1794" s="18"/>
      <c r="VUW1794" s="18"/>
      <c r="VUX1794" s="18"/>
      <c r="VUY1794" s="18"/>
      <c r="VUZ1794" s="18"/>
      <c r="VVA1794" s="18"/>
      <c r="VVB1794" s="18"/>
      <c r="VVC1794" s="18"/>
      <c r="VVD1794" s="18"/>
      <c r="VVE1794" s="18"/>
      <c r="VVF1794" s="18"/>
      <c r="VVG1794" s="18"/>
      <c r="VVH1794" s="18"/>
      <c r="VVI1794" s="18"/>
      <c r="VVJ1794" s="18"/>
      <c r="VVK1794" s="18"/>
      <c r="VVL1794" s="18"/>
      <c r="VVM1794" s="18"/>
      <c r="VVN1794" s="18"/>
      <c r="VVO1794" s="18"/>
      <c r="VVP1794" s="18"/>
      <c r="VVQ1794" s="18"/>
      <c r="VVR1794" s="18"/>
      <c r="VVS1794" s="18"/>
      <c r="VVT1794" s="18"/>
      <c r="VVU1794" s="18"/>
      <c r="VVV1794" s="18"/>
      <c r="VVW1794" s="18"/>
      <c r="VVX1794" s="18"/>
      <c r="VVY1794" s="18"/>
      <c r="VVZ1794" s="18"/>
      <c r="VWA1794" s="18"/>
      <c r="VWB1794" s="18"/>
      <c r="VWC1794" s="18"/>
      <c r="VWD1794" s="18"/>
      <c r="VWE1794" s="18"/>
      <c r="VWF1794" s="18"/>
      <c r="VWG1794" s="18"/>
      <c r="VWH1794" s="18"/>
      <c r="VWI1794" s="18"/>
      <c r="VWJ1794" s="18"/>
      <c r="VWK1794" s="18"/>
      <c r="VWL1794" s="18"/>
      <c r="VWM1794" s="18"/>
      <c r="VWN1794" s="18"/>
      <c r="VWO1794" s="18"/>
      <c r="VWP1794" s="18"/>
      <c r="VWQ1794" s="18"/>
      <c r="VWR1794" s="18"/>
      <c r="VWS1794" s="18"/>
      <c r="VWT1794" s="18"/>
      <c r="VWU1794" s="18"/>
      <c r="VWV1794" s="18"/>
      <c r="VWW1794" s="18"/>
      <c r="VWX1794" s="18"/>
      <c r="VWY1794" s="18"/>
      <c r="VWZ1794" s="18"/>
      <c r="VXA1794" s="18"/>
      <c r="VXB1794" s="18"/>
      <c r="VXC1794" s="18"/>
      <c r="VXD1794" s="18"/>
      <c r="VXE1794" s="18"/>
      <c r="VXF1794" s="18"/>
      <c r="VXG1794" s="18"/>
      <c r="VXH1794" s="18"/>
      <c r="VXI1794" s="18"/>
      <c r="VXJ1794" s="18"/>
      <c r="VXK1794" s="18"/>
      <c r="VXL1794" s="18"/>
      <c r="VXM1794" s="18"/>
      <c r="VXN1794" s="18"/>
      <c r="VXO1794" s="18"/>
      <c r="VXP1794" s="18"/>
      <c r="VXQ1794" s="18"/>
      <c r="VXR1794" s="18"/>
      <c r="VXS1794" s="18"/>
      <c r="VXT1794" s="18"/>
      <c r="VXU1794" s="18"/>
      <c r="VXV1794" s="18"/>
      <c r="VXW1794" s="18"/>
      <c r="VXX1794" s="18"/>
      <c r="VXY1794" s="18"/>
      <c r="VXZ1794" s="18"/>
      <c r="VYA1794" s="18"/>
      <c r="VYB1794" s="18"/>
      <c r="VYC1794" s="18"/>
      <c r="VYD1794" s="18"/>
      <c r="VYE1794" s="18"/>
      <c r="VYF1794" s="18"/>
      <c r="VYG1794" s="18"/>
      <c r="VYH1794" s="18"/>
      <c r="VYI1794" s="18"/>
      <c r="VYJ1794" s="18"/>
      <c r="VYK1794" s="18"/>
      <c r="VYL1794" s="18"/>
      <c r="VYM1794" s="18"/>
      <c r="VYN1794" s="18"/>
      <c r="VYO1794" s="18"/>
      <c r="VYP1794" s="18"/>
      <c r="VYQ1794" s="18"/>
      <c r="VYR1794" s="18"/>
      <c r="VYS1794" s="18"/>
      <c r="VYT1794" s="18"/>
      <c r="VYU1794" s="18"/>
      <c r="VYV1794" s="18"/>
      <c r="VYW1794" s="18"/>
      <c r="VYX1794" s="18"/>
      <c r="VYY1794" s="18"/>
      <c r="VYZ1794" s="18"/>
      <c r="VZA1794" s="18"/>
      <c r="VZB1794" s="18"/>
      <c r="VZC1794" s="18"/>
      <c r="VZD1794" s="18"/>
      <c r="VZE1794" s="18"/>
      <c r="VZF1794" s="18"/>
      <c r="VZG1794" s="18"/>
      <c r="VZH1794" s="18"/>
      <c r="VZI1794" s="18"/>
      <c r="VZJ1794" s="18"/>
      <c r="VZK1794" s="18"/>
      <c r="VZL1794" s="18"/>
      <c r="VZM1794" s="18"/>
      <c r="VZN1794" s="18"/>
      <c r="VZO1794" s="18"/>
      <c r="VZP1794" s="18"/>
      <c r="VZQ1794" s="18"/>
      <c r="VZR1794" s="18"/>
      <c r="VZS1794" s="18"/>
      <c r="VZT1794" s="18"/>
      <c r="VZU1794" s="18"/>
      <c r="VZV1794" s="18"/>
      <c r="VZW1794" s="18"/>
      <c r="VZX1794" s="18"/>
      <c r="VZY1794" s="18"/>
      <c r="VZZ1794" s="18"/>
      <c r="WAA1794" s="18"/>
      <c r="WAB1794" s="18"/>
      <c r="WAC1794" s="18"/>
      <c r="WAD1794" s="18"/>
      <c r="WAE1794" s="18"/>
      <c r="WAF1794" s="18"/>
      <c r="WAG1794" s="18"/>
      <c r="WAH1794" s="18"/>
      <c r="WAI1794" s="18"/>
      <c r="WAJ1794" s="18"/>
      <c r="WAK1794" s="18"/>
      <c r="WAL1794" s="18"/>
      <c r="WAM1794" s="18"/>
      <c r="WAN1794" s="18"/>
      <c r="WAO1794" s="18"/>
      <c r="WAP1794" s="18"/>
      <c r="WAQ1794" s="18"/>
      <c r="WAR1794" s="18"/>
      <c r="WAS1794" s="18"/>
      <c r="WAT1794" s="18"/>
      <c r="WAU1794" s="18"/>
      <c r="WAV1794" s="18"/>
      <c r="WAW1794" s="18"/>
      <c r="WAX1794" s="18"/>
      <c r="WAY1794" s="18"/>
      <c r="WAZ1794" s="18"/>
      <c r="WBA1794" s="18"/>
      <c r="WBB1794" s="18"/>
      <c r="WBC1794" s="18"/>
      <c r="WBD1794" s="18"/>
      <c r="WBE1794" s="18"/>
      <c r="WBF1794" s="18"/>
      <c r="WBG1794" s="18"/>
      <c r="WBH1794" s="18"/>
      <c r="WBI1794" s="18"/>
      <c r="WBJ1794" s="18"/>
      <c r="WBK1794" s="18"/>
      <c r="WBL1794" s="18"/>
      <c r="WBM1794" s="18"/>
      <c r="WBN1794" s="18"/>
      <c r="WBO1794" s="18"/>
      <c r="WBP1794" s="18"/>
      <c r="WBQ1794" s="18"/>
      <c r="WBR1794" s="18"/>
      <c r="WBS1794" s="18"/>
      <c r="WBT1794" s="18"/>
      <c r="WBU1794" s="18"/>
      <c r="WBV1794" s="18"/>
      <c r="WBW1794" s="18"/>
      <c r="WBX1794" s="18"/>
      <c r="WBY1794" s="18"/>
      <c r="WBZ1794" s="18"/>
      <c r="WCA1794" s="18"/>
      <c r="WCB1794" s="18"/>
      <c r="WCC1794" s="18"/>
      <c r="WCD1794" s="18"/>
      <c r="WCE1794" s="18"/>
      <c r="WCF1794" s="18"/>
      <c r="WCG1794" s="18"/>
      <c r="WCH1794" s="18"/>
      <c r="WCI1794" s="18"/>
      <c r="WCJ1794" s="18"/>
      <c r="WCK1794" s="18"/>
      <c r="WCL1794" s="18"/>
      <c r="WCM1794" s="18"/>
      <c r="WCN1794" s="18"/>
      <c r="WCO1794" s="18"/>
      <c r="WCP1794" s="18"/>
      <c r="WCQ1794" s="18"/>
      <c r="WCR1794" s="18"/>
      <c r="WCS1794" s="18"/>
      <c r="WCT1794" s="18"/>
      <c r="WCU1794" s="18"/>
      <c r="WCV1794" s="18"/>
      <c r="WCW1794" s="18"/>
      <c r="WCX1794" s="18"/>
      <c r="WCY1794" s="18"/>
      <c r="WCZ1794" s="18"/>
      <c r="WDA1794" s="18"/>
      <c r="WDB1794" s="18"/>
      <c r="WDC1794" s="18"/>
      <c r="WDD1794" s="18"/>
      <c r="WDE1794" s="18"/>
      <c r="WDF1794" s="18"/>
      <c r="WDG1794" s="18"/>
      <c r="WDH1794" s="18"/>
      <c r="WDI1794" s="18"/>
      <c r="WDJ1794" s="18"/>
      <c r="WDK1794" s="18"/>
      <c r="WDL1794" s="18"/>
      <c r="WDM1794" s="18"/>
      <c r="WDN1794" s="18"/>
      <c r="WDO1794" s="18"/>
      <c r="WDP1794" s="18"/>
      <c r="WDQ1794" s="18"/>
      <c r="WDR1794" s="18"/>
      <c r="WDS1794" s="18"/>
      <c r="WDT1794" s="18"/>
      <c r="WDU1794" s="18"/>
      <c r="WDV1794" s="18"/>
      <c r="WDW1794" s="18"/>
      <c r="WDX1794" s="18"/>
      <c r="WDY1794" s="18"/>
      <c r="WDZ1794" s="18"/>
      <c r="WEA1794" s="18"/>
      <c r="WEB1794" s="18"/>
      <c r="WEC1794" s="18"/>
      <c r="WED1794" s="18"/>
      <c r="WEE1794" s="18"/>
      <c r="WEF1794" s="18"/>
      <c r="WEG1794" s="18"/>
      <c r="WEH1794" s="18"/>
      <c r="WEI1794" s="18"/>
      <c r="WEJ1794" s="18"/>
      <c r="WEK1794" s="18"/>
      <c r="WEL1794" s="18"/>
      <c r="WEM1794" s="18"/>
      <c r="WEN1794" s="18"/>
      <c r="WEO1794" s="18"/>
      <c r="WEP1794" s="18"/>
      <c r="WEQ1794" s="18"/>
      <c r="WER1794" s="18"/>
      <c r="WES1794" s="18"/>
      <c r="WET1794" s="18"/>
      <c r="WEU1794" s="18"/>
      <c r="WEV1794" s="18"/>
      <c r="WEW1794" s="18"/>
      <c r="WEX1794" s="18"/>
      <c r="WEY1794" s="18"/>
      <c r="WEZ1794" s="18"/>
      <c r="WFA1794" s="18"/>
      <c r="WFB1794" s="18"/>
      <c r="WFC1794" s="18"/>
      <c r="WFD1794" s="18"/>
      <c r="WFE1794" s="18"/>
      <c r="WFF1794" s="18"/>
      <c r="WFG1794" s="18"/>
      <c r="WFH1794" s="18"/>
      <c r="WFI1794" s="18"/>
      <c r="WFJ1794" s="18"/>
      <c r="WFK1794" s="18"/>
      <c r="WFL1794" s="18"/>
      <c r="WFM1794" s="18"/>
      <c r="WFN1794" s="18"/>
      <c r="WFO1794" s="18"/>
      <c r="WFP1794" s="18"/>
      <c r="WFQ1794" s="18"/>
      <c r="WFR1794" s="18"/>
      <c r="WFS1794" s="18"/>
      <c r="WFT1794" s="18"/>
      <c r="WFU1794" s="18"/>
      <c r="WFV1794" s="18"/>
      <c r="WFW1794" s="18"/>
      <c r="WFX1794" s="18"/>
      <c r="WFY1794" s="18"/>
      <c r="WFZ1794" s="18"/>
      <c r="WGA1794" s="18"/>
      <c r="WGB1794" s="18"/>
      <c r="WGC1794" s="18"/>
      <c r="WGD1794" s="18"/>
      <c r="WGE1794" s="18"/>
      <c r="WGF1794" s="18"/>
      <c r="WGG1794" s="18"/>
      <c r="WGH1794" s="18"/>
      <c r="WGI1794" s="18"/>
      <c r="WGJ1794" s="18"/>
      <c r="WGK1794" s="18"/>
      <c r="WGL1794" s="18"/>
      <c r="WGM1794" s="18"/>
      <c r="WGN1794" s="18"/>
      <c r="WGO1794" s="18"/>
      <c r="WGP1794" s="18"/>
      <c r="WGQ1794" s="18"/>
      <c r="WGR1794" s="18"/>
      <c r="WGS1794" s="18"/>
      <c r="WGT1794" s="18"/>
      <c r="WGU1794" s="18"/>
      <c r="WGV1794" s="18"/>
      <c r="WGW1794" s="18"/>
      <c r="WGX1794" s="18"/>
      <c r="WGY1794" s="18"/>
      <c r="WGZ1794" s="18"/>
      <c r="WHA1794" s="18"/>
      <c r="WHB1794" s="18"/>
      <c r="WHC1794" s="18"/>
      <c r="WHD1794" s="18"/>
      <c r="WHE1794" s="18"/>
      <c r="WHF1794" s="18"/>
      <c r="WHG1794" s="18"/>
      <c r="WHH1794" s="18"/>
      <c r="WHI1794" s="18"/>
      <c r="WHJ1794" s="18"/>
      <c r="WHK1794" s="18"/>
      <c r="WHL1794" s="18"/>
      <c r="WHM1794" s="18"/>
      <c r="WHN1794" s="18"/>
      <c r="WHO1794" s="18"/>
      <c r="WHP1794" s="18"/>
      <c r="WHQ1794" s="18"/>
      <c r="WHR1794" s="18"/>
      <c r="WHS1794" s="18"/>
      <c r="WHT1794" s="18"/>
      <c r="WHU1794" s="18"/>
      <c r="WHV1794" s="18"/>
      <c r="WHW1794" s="18"/>
      <c r="WHX1794" s="18"/>
      <c r="WHY1794" s="18"/>
      <c r="WHZ1794" s="18"/>
      <c r="WIA1794" s="18"/>
      <c r="WIB1794" s="18"/>
      <c r="WIC1794" s="18"/>
      <c r="WID1794" s="18"/>
      <c r="WIE1794" s="18"/>
      <c r="WIF1794" s="18"/>
      <c r="WIG1794" s="18"/>
      <c r="WIH1794" s="18"/>
      <c r="WII1794" s="18"/>
      <c r="WIJ1794" s="18"/>
      <c r="WIK1794" s="18"/>
      <c r="WIL1794" s="18"/>
      <c r="WIM1794" s="18"/>
      <c r="WIN1794" s="18"/>
      <c r="WIO1794" s="18"/>
      <c r="WIP1794" s="18"/>
      <c r="WIQ1794" s="18"/>
      <c r="WIR1794" s="18"/>
      <c r="WIS1794" s="18"/>
      <c r="WIT1794" s="18"/>
      <c r="WIU1794" s="18"/>
      <c r="WIV1794" s="18"/>
      <c r="WIW1794" s="18"/>
      <c r="WIX1794" s="18"/>
      <c r="WIY1794" s="18"/>
      <c r="WIZ1794" s="18"/>
      <c r="WJA1794" s="18"/>
      <c r="WJB1794" s="18"/>
      <c r="WJC1794" s="18"/>
      <c r="WJD1794" s="18"/>
      <c r="WJE1794" s="18"/>
      <c r="WJF1794" s="18"/>
      <c r="WJG1794" s="18"/>
      <c r="WJH1794" s="18"/>
      <c r="WJI1794" s="18"/>
      <c r="WJJ1794" s="18"/>
      <c r="WJK1794" s="18"/>
      <c r="WJL1794" s="18"/>
      <c r="WJM1794" s="18"/>
      <c r="WJN1794" s="18"/>
      <c r="WJO1794" s="18"/>
      <c r="WJP1794" s="18"/>
      <c r="WJQ1794" s="18"/>
      <c r="WJR1794" s="18"/>
      <c r="WJS1794" s="18"/>
      <c r="WJT1794" s="18"/>
      <c r="WJU1794" s="18"/>
      <c r="WJV1794" s="18"/>
      <c r="WJW1794" s="18"/>
      <c r="WJX1794" s="18"/>
      <c r="WJY1794" s="18"/>
      <c r="WJZ1794" s="18"/>
      <c r="WKA1794" s="18"/>
      <c r="WKB1794" s="18"/>
      <c r="WKC1794" s="18"/>
      <c r="WKD1794" s="18"/>
      <c r="WKE1794" s="18"/>
      <c r="WKF1794" s="18"/>
      <c r="WKG1794" s="18"/>
      <c r="WKH1794" s="18"/>
      <c r="WKI1794" s="18"/>
      <c r="WKJ1794" s="18"/>
      <c r="WKK1794" s="18"/>
      <c r="WKL1794" s="18"/>
      <c r="WKM1794" s="18"/>
      <c r="WKN1794" s="18"/>
      <c r="WKO1794" s="18"/>
      <c r="WKP1794" s="18"/>
      <c r="WKQ1794" s="18"/>
      <c r="WKR1794" s="18"/>
      <c r="WKS1794" s="18"/>
      <c r="WKT1794" s="18"/>
      <c r="WKU1794" s="18"/>
      <c r="WKV1794" s="18"/>
      <c r="WKW1794" s="18"/>
      <c r="WKX1794" s="18"/>
      <c r="WKY1794" s="18"/>
      <c r="WKZ1794" s="18"/>
      <c r="WLA1794" s="18"/>
      <c r="WLB1794" s="18"/>
      <c r="WLC1794" s="18"/>
      <c r="WLD1794" s="18"/>
      <c r="WLE1794" s="18"/>
      <c r="WLF1794" s="18"/>
      <c r="WLG1794" s="18"/>
      <c r="WLH1794" s="18"/>
      <c r="WLI1794" s="18"/>
      <c r="WLJ1794" s="18"/>
      <c r="WLK1794" s="18"/>
      <c r="WLL1794" s="18"/>
      <c r="WLM1794" s="18"/>
      <c r="WLN1794" s="18"/>
      <c r="WLO1794" s="18"/>
      <c r="WLP1794" s="18"/>
      <c r="WLQ1794" s="18"/>
      <c r="WLR1794" s="18"/>
      <c r="WLS1794" s="18"/>
      <c r="WLT1794" s="18"/>
      <c r="WLU1794" s="18"/>
      <c r="WLV1794" s="18"/>
      <c r="WLW1794" s="18"/>
      <c r="WLX1794" s="18"/>
      <c r="WLY1794" s="18"/>
      <c r="WLZ1794" s="18"/>
      <c r="WMA1794" s="18"/>
      <c r="WMB1794" s="18"/>
      <c r="WMC1794" s="18"/>
      <c r="WMD1794" s="18"/>
      <c r="WME1794" s="18"/>
      <c r="WMF1794" s="18"/>
      <c r="WMG1794" s="18"/>
      <c r="WMH1794" s="18"/>
      <c r="WMI1794" s="18"/>
      <c r="WMJ1794" s="18"/>
      <c r="WMK1794" s="18"/>
      <c r="WML1794" s="18"/>
      <c r="WMM1794" s="18"/>
      <c r="WMN1794" s="18"/>
      <c r="WMO1794" s="18"/>
      <c r="WMP1794" s="18"/>
      <c r="WMQ1794" s="18"/>
      <c r="WMR1794" s="18"/>
      <c r="WMS1794" s="18"/>
      <c r="WMT1794" s="18"/>
      <c r="WMU1794" s="18"/>
      <c r="WMV1794" s="18"/>
      <c r="WMW1794" s="18"/>
      <c r="WMX1794" s="18"/>
      <c r="WMY1794" s="18"/>
      <c r="WMZ1794" s="18"/>
      <c r="WNA1794" s="18"/>
      <c r="WNB1794" s="18"/>
      <c r="WNC1794" s="18"/>
      <c r="WND1794" s="18"/>
      <c r="WNE1794" s="18"/>
      <c r="WNF1794" s="18"/>
      <c r="WNG1794" s="18"/>
      <c r="WNH1794" s="18"/>
      <c r="WNI1794" s="18"/>
      <c r="WNJ1794" s="18"/>
      <c r="WNK1794" s="18"/>
      <c r="WNL1794" s="18"/>
      <c r="WNM1794" s="18"/>
      <c r="WNN1794" s="18"/>
      <c r="WNO1794" s="18"/>
      <c r="WNP1794" s="18"/>
      <c r="WNQ1794" s="18"/>
      <c r="WNR1794" s="18"/>
      <c r="WNS1794" s="18"/>
      <c r="WNT1794" s="18"/>
      <c r="WNU1794" s="18"/>
      <c r="WNV1794" s="18"/>
      <c r="WNW1794" s="18"/>
      <c r="WNX1794" s="18"/>
      <c r="WNY1794" s="18"/>
      <c r="WNZ1794" s="18"/>
      <c r="WOA1794" s="18"/>
      <c r="WOB1794" s="18"/>
      <c r="WOC1794" s="18"/>
      <c r="WOD1794" s="18"/>
      <c r="WOE1794" s="18"/>
      <c r="WOF1794" s="18"/>
      <c r="WOG1794" s="18"/>
      <c r="WOH1794" s="18"/>
      <c r="WOI1794" s="18"/>
      <c r="WOJ1794" s="18"/>
      <c r="WOK1794" s="18"/>
      <c r="WOL1794" s="18"/>
      <c r="WOM1794" s="18"/>
      <c r="WON1794" s="18"/>
      <c r="WOO1794" s="18"/>
      <c r="WOP1794" s="18"/>
      <c r="WOQ1794" s="18"/>
      <c r="WOR1794" s="18"/>
      <c r="WOS1794" s="18"/>
      <c r="WOT1794" s="18"/>
      <c r="WOU1794" s="18"/>
      <c r="WOV1794" s="18"/>
      <c r="WOW1794" s="18"/>
      <c r="WOX1794" s="18"/>
      <c r="WOY1794" s="18"/>
      <c r="WOZ1794" s="18"/>
      <c r="WPA1794" s="18"/>
      <c r="WPB1794" s="18"/>
      <c r="WPC1794" s="18"/>
      <c r="WPD1794" s="18"/>
      <c r="WPE1794" s="18"/>
      <c r="WPF1794" s="18"/>
      <c r="WPG1794" s="18"/>
      <c r="WPH1794" s="18"/>
      <c r="WPI1794" s="18"/>
      <c r="WPJ1794" s="18"/>
      <c r="WPK1794" s="18"/>
      <c r="WPL1794" s="18"/>
      <c r="WPM1794" s="18"/>
      <c r="WPN1794" s="18"/>
      <c r="WPO1794" s="18"/>
      <c r="WPP1794" s="18"/>
      <c r="WPQ1794" s="18"/>
      <c r="WPR1794" s="18"/>
      <c r="WPS1794" s="18"/>
      <c r="WPT1794" s="18"/>
      <c r="WPU1794" s="18"/>
      <c r="WPV1794" s="18"/>
      <c r="WPW1794" s="18"/>
      <c r="WPX1794" s="18"/>
      <c r="WPY1794" s="18"/>
      <c r="WPZ1794" s="18"/>
      <c r="WQA1794" s="18"/>
      <c r="WQB1794" s="18"/>
      <c r="WQC1794" s="18"/>
      <c r="WQD1794" s="18"/>
      <c r="WQE1794" s="18"/>
      <c r="WQF1794" s="18"/>
      <c r="WQG1794" s="18"/>
      <c r="WQH1794" s="18"/>
      <c r="WQI1794" s="18"/>
      <c r="WQJ1794" s="18"/>
      <c r="WQK1794" s="18"/>
      <c r="WQL1794" s="18"/>
      <c r="WQM1794" s="18"/>
      <c r="WQN1794" s="18"/>
      <c r="WQO1794" s="18"/>
      <c r="WQP1794" s="18"/>
      <c r="WQQ1794" s="18"/>
      <c r="WQR1794" s="18"/>
      <c r="WQS1794" s="18"/>
      <c r="WQT1794" s="18"/>
      <c r="WQU1794" s="18"/>
      <c r="WQV1794" s="18"/>
      <c r="WQW1794" s="18"/>
      <c r="WQX1794" s="18"/>
      <c r="WQY1794" s="18"/>
      <c r="WQZ1794" s="18"/>
      <c r="WRA1794" s="18"/>
      <c r="WRB1794" s="18"/>
      <c r="WRC1794" s="18"/>
      <c r="WRD1794" s="18"/>
      <c r="WRE1794" s="18"/>
      <c r="WRF1794" s="18"/>
      <c r="WRG1794" s="18"/>
      <c r="WRH1794" s="18"/>
      <c r="WRI1794" s="18"/>
      <c r="WRJ1794" s="18"/>
      <c r="WRK1794" s="18"/>
      <c r="WRL1794" s="18"/>
      <c r="WRM1794" s="18"/>
      <c r="WRN1794" s="18"/>
      <c r="WRO1794" s="18"/>
      <c r="WRP1794" s="18"/>
      <c r="WRQ1794" s="18"/>
      <c r="WRR1794" s="18"/>
      <c r="WRS1794" s="18"/>
      <c r="WRT1794" s="18"/>
      <c r="WRU1794" s="18"/>
      <c r="WRV1794" s="18"/>
      <c r="WRW1794" s="18"/>
      <c r="WRX1794" s="18"/>
      <c r="WRY1794" s="18"/>
      <c r="WRZ1794" s="18"/>
      <c r="WSA1794" s="18"/>
      <c r="WSB1794" s="18"/>
      <c r="WSC1794" s="18"/>
      <c r="WSD1794" s="18"/>
      <c r="WSE1794" s="18"/>
      <c r="WSF1794" s="18"/>
      <c r="WSG1794" s="18"/>
      <c r="WSH1794" s="18"/>
      <c r="WSI1794" s="18"/>
      <c r="WSJ1794" s="18"/>
      <c r="WSK1794" s="18"/>
      <c r="WSL1794" s="18"/>
      <c r="WSM1794" s="18"/>
      <c r="WSN1794" s="18"/>
      <c r="WSO1794" s="18"/>
      <c r="WSP1794" s="18"/>
      <c r="WSQ1794" s="18"/>
      <c r="WSR1794" s="18"/>
      <c r="WSS1794" s="18"/>
      <c r="WST1794" s="18"/>
      <c r="WSU1794" s="18"/>
      <c r="WSV1794" s="18"/>
      <c r="WSW1794" s="18"/>
      <c r="WSX1794" s="18"/>
      <c r="WSY1794" s="18"/>
      <c r="WSZ1794" s="18"/>
      <c r="WTA1794" s="18"/>
      <c r="WTB1794" s="18"/>
      <c r="WTC1794" s="18"/>
      <c r="WTD1794" s="18"/>
      <c r="WTE1794" s="18"/>
      <c r="WTF1794" s="18"/>
      <c r="WTG1794" s="18"/>
      <c r="WTH1794" s="18"/>
      <c r="WTI1794" s="18"/>
      <c r="WTJ1794" s="18"/>
      <c r="WTK1794" s="18"/>
      <c r="WTL1794" s="18"/>
      <c r="WTM1794" s="18"/>
      <c r="WTN1794" s="18"/>
      <c r="WTO1794" s="18"/>
      <c r="WTP1794" s="18"/>
      <c r="WTQ1794" s="18"/>
      <c r="WTR1794" s="18"/>
      <c r="WTS1794" s="18"/>
      <c r="WTT1794" s="18"/>
      <c r="WTU1794" s="18"/>
      <c r="WTV1794" s="18"/>
      <c r="WTW1794" s="18"/>
      <c r="WTX1794" s="18"/>
      <c r="WTY1794" s="18"/>
      <c r="WTZ1794" s="18"/>
      <c r="WUA1794" s="18"/>
      <c r="WUB1794" s="18"/>
      <c r="WUC1794" s="18"/>
      <c r="WUD1794" s="18"/>
      <c r="WUE1794" s="18"/>
      <c r="WUF1794" s="18"/>
      <c r="WUG1794" s="18"/>
      <c r="WUH1794" s="18"/>
      <c r="WUI1794" s="18"/>
      <c r="WUJ1794" s="18"/>
      <c r="WUK1794" s="18"/>
      <c r="WUL1794" s="18"/>
      <c r="WUM1794" s="18"/>
      <c r="WUN1794" s="18"/>
      <c r="WUO1794" s="18"/>
      <c r="WUP1794" s="18"/>
      <c r="WUQ1794" s="18"/>
      <c r="WUR1794" s="18"/>
      <c r="WUS1794" s="18"/>
      <c r="WUT1794" s="18"/>
      <c r="WUU1794" s="18"/>
      <c r="WUV1794" s="18"/>
      <c r="WUW1794" s="18"/>
      <c r="WUX1794" s="18"/>
      <c r="WUY1794" s="18"/>
      <c r="WUZ1794" s="18"/>
      <c r="WVA1794" s="18"/>
      <c r="WVB1794" s="18"/>
      <c r="WVC1794" s="18"/>
      <c r="WVD1794" s="18"/>
      <c r="WVE1794" s="18"/>
      <c r="WVF1794" s="18"/>
      <c r="WVG1794" s="18"/>
      <c r="WVH1794" s="18"/>
      <c r="WVI1794" s="18"/>
      <c r="WVJ1794" s="18"/>
      <c r="WVK1794" s="18"/>
      <c r="WVL1794" s="18"/>
      <c r="WVM1794" s="18"/>
      <c r="WVN1794" s="18"/>
      <c r="WVO1794" s="18"/>
      <c r="WVP1794" s="18"/>
      <c r="WVQ1794" s="18"/>
      <c r="WVR1794" s="18"/>
      <c r="WVS1794" s="18"/>
      <c r="WVT1794" s="18"/>
      <c r="WVU1794" s="18"/>
      <c r="WVV1794" s="18"/>
      <c r="WVW1794" s="18"/>
      <c r="WVX1794" s="18"/>
      <c r="WVY1794" s="18"/>
      <c r="WVZ1794" s="18"/>
      <c r="WWA1794" s="18"/>
      <c r="WWB1794" s="18"/>
      <c r="WWC1794" s="18"/>
      <c r="WWD1794" s="18"/>
      <c r="WWE1794" s="18"/>
      <c r="WWF1794" s="18"/>
      <c r="WWG1794" s="18"/>
      <c r="WWH1794" s="18"/>
      <c r="WWI1794" s="18"/>
      <c r="WWJ1794" s="18"/>
      <c r="WWK1794" s="18"/>
      <c r="WWL1794" s="18"/>
      <c r="WWM1794" s="18"/>
      <c r="WWN1794" s="18"/>
      <c r="WWO1794" s="18"/>
      <c r="WWP1794" s="18"/>
      <c r="WWQ1794" s="18"/>
      <c r="WWR1794" s="18"/>
      <c r="WWS1794" s="18"/>
      <c r="WWT1794" s="18"/>
      <c r="WWU1794" s="18"/>
      <c r="WWV1794" s="18"/>
      <c r="WWW1794" s="18"/>
      <c r="WWX1794" s="18"/>
      <c r="WWY1794" s="18"/>
      <c r="WWZ1794" s="18"/>
      <c r="WXA1794" s="18"/>
      <c r="WXB1794" s="18"/>
      <c r="WXC1794" s="18"/>
      <c r="WXD1794" s="18"/>
      <c r="WXE1794" s="18"/>
      <c r="WXF1794" s="18"/>
      <c r="WXG1794" s="18"/>
      <c r="WXH1794" s="18"/>
      <c r="WXI1794" s="18"/>
      <c r="WXJ1794" s="18"/>
      <c r="WXK1794" s="18"/>
      <c r="WXL1794" s="18"/>
      <c r="WXM1794" s="18"/>
      <c r="WXN1794" s="18"/>
      <c r="WXO1794" s="18"/>
      <c r="WXP1794" s="18"/>
      <c r="WXQ1794" s="18"/>
      <c r="WXR1794" s="18"/>
      <c r="WXS1794" s="18"/>
      <c r="WXT1794" s="18"/>
      <c r="WXU1794" s="18"/>
      <c r="WXV1794" s="18"/>
      <c r="WXW1794" s="18"/>
      <c r="WXX1794" s="18"/>
      <c r="WXY1794" s="18"/>
      <c r="WXZ1794" s="18"/>
      <c r="WYA1794" s="18"/>
      <c r="WYB1794" s="18"/>
      <c r="WYC1794" s="18"/>
      <c r="WYD1794" s="18"/>
      <c r="WYE1794" s="18"/>
      <c r="WYF1794" s="18"/>
      <c r="WYG1794" s="18"/>
      <c r="WYH1794" s="18"/>
      <c r="WYI1794" s="18"/>
      <c r="WYJ1794" s="18"/>
      <c r="WYK1794" s="18"/>
      <c r="WYL1794" s="18"/>
      <c r="WYM1794" s="18"/>
      <c r="WYN1794" s="18"/>
      <c r="WYO1794" s="18"/>
      <c r="WYP1794" s="18"/>
      <c r="WYQ1794" s="18"/>
      <c r="WYR1794" s="18"/>
      <c r="WYS1794" s="18"/>
      <c r="WYT1794" s="18"/>
      <c r="WYU1794" s="18"/>
      <c r="WYV1794" s="18"/>
      <c r="WYW1794" s="18"/>
      <c r="WYX1794" s="18"/>
      <c r="WYY1794" s="18"/>
      <c r="WYZ1794" s="18"/>
      <c r="WZA1794" s="18"/>
      <c r="WZB1794" s="18"/>
      <c r="WZC1794" s="18"/>
      <c r="WZD1794" s="18"/>
      <c r="WZE1794" s="18"/>
      <c r="WZF1794" s="18"/>
      <c r="WZG1794" s="18"/>
      <c r="WZH1794" s="18"/>
      <c r="WZI1794" s="18"/>
      <c r="WZJ1794" s="18"/>
      <c r="WZK1794" s="18"/>
      <c r="WZL1794" s="18"/>
      <c r="WZM1794" s="18"/>
      <c r="WZN1794" s="18"/>
      <c r="WZO1794" s="18"/>
      <c r="WZP1794" s="18"/>
      <c r="WZQ1794" s="18"/>
      <c r="WZR1794" s="18"/>
      <c r="WZS1794" s="18"/>
      <c r="WZT1794" s="18"/>
      <c r="WZU1794" s="18"/>
      <c r="WZV1794" s="18"/>
      <c r="WZW1794" s="18"/>
      <c r="WZX1794" s="18"/>
      <c r="WZY1794" s="18"/>
      <c r="WZZ1794" s="18"/>
      <c r="XAA1794" s="18"/>
      <c r="XAB1794" s="18"/>
      <c r="XAC1794" s="18"/>
      <c r="XAD1794" s="18"/>
      <c r="XAE1794" s="18"/>
      <c r="XAF1794" s="18"/>
      <c r="XAG1794" s="18"/>
      <c r="XAH1794" s="18"/>
      <c r="XAI1794" s="18"/>
      <c r="XAJ1794" s="18"/>
      <c r="XAK1794" s="18"/>
      <c r="XAL1794" s="18"/>
      <c r="XAM1794" s="18"/>
      <c r="XAN1794" s="18"/>
      <c r="XAO1794" s="18"/>
      <c r="XAP1794" s="18"/>
      <c r="XAQ1794" s="18"/>
      <c r="XAR1794" s="18"/>
      <c r="XAS1794" s="18"/>
      <c r="XAT1794" s="18"/>
      <c r="XAU1794" s="18"/>
      <c r="XAV1794" s="18"/>
      <c r="XAW1794" s="18"/>
      <c r="XAX1794" s="18"/>
      <c r="XAY1794" s="18"/>
      <c r="XAZ1794" s="18"/>
      <c r="XBA1794" s="18"/>
      <c r="XBB1794" s="18"/>
      <c r="XBC1794" s="18"/>
      <c r="XBD1794" s="18"/>
      <c r="XBE1794" s="18"/>
      <c r="XBF1794" s="18"/>
      <c r="XBG1794" s="18"/>
      <c r="XBH1794" s="18"/>
      <c r="XBI1794" s="18"/>
      <c r="XBJ1794" s="18"/>
      <c r="XBK1794" s="18"/>
      <c r="XBL1794" s="18"/>
      <c r="XBM1794" s="18"/>
      <c r="XBN1794" s="18"/>
      <c r="XBO1794" s="18"/>
      <c r="XBP1794" s="18"/>
      <c r="XBQ1794" s="18"/>
      <c r="XBR1794" s="18"/>
      <c r="XBS1794" s="18"/>
      <c r="XBT1794" s="18"/>
      <c r="XBU1794" s="18"/>
      <c r="XBV1794" s="18"/>
      <c r="XBW1794" s="18"/>
      <c r="XBX1794" s="18"/>
      <c r="XBY1794" s="18"/>
      <c r="XBZ1794" s="18"/>
      <c r="XCA1794" s="18"/>
      <c r="XCB1794" s="18"/>
      <c r="XCC1794" s="18"/>
      <c r="XCD1794" s="18"/>
      <c r="XCE1794" s="18"/>
      <c r="XCF1794" s="18"/>
      <c r="XCG1794" s="18"/>
      <c r="XCH1794" s="18"/>
      <c r="XCI1794" s="18"/>
      <c r="XCJ1794" s="18"/>
      <c r="XCK1794" s="18"/>
      <c r="XCL1794" s="18"/>
      <c r="XCM1794" s="18"/>
      <c r="XCN1794" s="18"/>
      <c r="XCO1794" s="18"/>
      <c r="XCP1794" s="18"/>
      <c r="XCQ1794" s="18"/>
      <c r="XCR1794" s="18"/>
      <c r="XCS1794" s="18"/>
      <c r="XCT1794" s="18"/>
      <c r="XCU1794" s="18"/>
      <c r="XCV1794" s="18"/>
      <c r="XCW1794" s="18"/>
      <c r="XCX1794" s="18"/>
      <c r="XCY1794" s="18"/>
      <c r="XCZ1794" s="18"/>
      <c r="XDA1794" s="18"/>
      <c r="XDB1794" s="18"/>
      <c r="XDC1794" s="18"/>
      <c r="XDD1794" s="18"/>
      <c r="XDE1794" s="18"/>
      <c r="XDF1794" s="18"/>
      <c r="XDG1794" s="18"/>
      <c r="XDH1794" s="18"/>
      <c r="XDI1794" s="18"/>
      <c r="XDJ1794" s="18"/>
      <c r="XDK1794" s="18"/>
      <c r="XDL1794" s="18"/>
      <c r="XDM1794" s="18"/>
      <c r="XDN1794" s="18"/>
      <c r="XDO1794" s="18"/>
      <c r="XDP1794" s="18"/>
      <c r="XDQ1794" s="18"/>
      <c r="XDR1794" s="18"/>
    </row>
    <row r="1795" spans="1:16346" s="18" customFormat="1" ht="31.4" x14ac:dyDescent="0.2">
      <c r="A1795" s="31" t="s">
        <v>501</v>
      </c>
      <c r="B1795" s="52">
        <v>919</v>
      </c>
      <c r="C1795" s="32" t="s">
        <v>51</v>
      </c>
      <c r="D1795" s="32" t="s">
        <v>71</v>
      </c>
      <c r="E1795" s="52" t="s">
        <v>502</v>
      </c>
      <c r="F1795" s="142"/>
      <c r="G1795" s="182">
        <f>G1796</f>
        <v>89707</v>
      </c>
      <c r="H1795" s="182">
        <f>H1796</f>
        <v>89707</v>
      </c>
    </row>
    <row r="1796" spans="1:16346" s="73" customFormat="1" ht="32.799999999999997" x14ac:dyDescent="0.2">
      <c r="A1796" s="141" t="s">
        <v>765</v>
      </c>
      <c r="B1796" s="6">
        <v>919</v>
      </c>
      <c r="C1796" s="142" t="s">
        <v>51</v>
      </c>
      <c r="D1796" s="142" t="s">
        <v>71</v>
      </c>
      <c r="E1796" s="61" t="s">
        <v>787</v>
      </c>
      <c r="F1796" s="142"/>
      <c r="G1796" s="191">
        <f>G1797+G1802+G1806</f>
        <v>89707</v>
      </c>
      <c r="H1796" s="191">
        <f>H1797+H1802+H1806</f>
        <v>89707</v>
      </c>
    </row>
    <row r="1797" spans="1:16346" s="18" customFormat="1" ht="47.05" x14ac:dyDescent="0.2">
      <c r="A1797" s="67" t="s">
        <v>29</v>
      </c>
      <c r="B1797" s="144">
        <v>919</v>
      </c>
      <c r="C1797" s="143" t="s">
        <v>51</v>
      </c>
      <c r="D1797" s="143" t="s">
        <v>71</v>
      </c>
      <c r="E1797" s="55" t="s">
        <v>787</v>
      </c>
      <c r="F1797" s="143" t="s">
        <v>30</v>
      </c>
      <c r="G1797" s="192">
        <f t="shared" ref="G1797:H1797" si="489">G1798</f>
        <v>83039</v>
      </c>
      <c r="H1797" s="192">
        <f t="shared" si="489"/>
        <v>83039</v>
      </c>
    </row>
    <row r="1798" spans="1:16346" s="18" customFormat="1" x14ac:dyDescent="0.2">
      <c r="A1798" s="67" t="s">
        <v>32</v>
      </c>
      <c r="B1798" s="55">
        <v>919</v>
      </c>
      <c r="C1798" s="143" t="s">
        <v>51</v>
      </c>
      <c r="D1798" s="143" t="s">
        <v>71</v>
      </c>
      <c r="E1798" s="55" t="s">
        <v>787</v>
      </c>
      <c r="F1798" s="143" t="s">
        <v>31</v>
      </c>
      <c r="G1798" s="192">
        <f t="shared" ref="G1798:H1798" si="490">G1799+G1800+G1801</f>
        <v>83039</v>
      </c>
      <c r="H1798" s="192">
        <f t="shared" si="490"/>
        <v>83039</v>
      </c>
    </row>
    <row r="1799" spans="1:16346" s="18" customFormat="1" x14ac:dyDescent="0.2">
      <c r="A1799" s="67" t="s">
        <v>217</v>
      </c>
      <c r="B1799" s="55">
        <v>919</v>
      </c>
      <c r="C1799" s="143" t="s">
        <v>51</v>
      </c>
      <c r="D1799" s="143" t="s">
        <v>71</v>
      </c>
      <c r="E1799" s="55" t="s">
        <v>787</v>
      </c>
      <c r="F1799" s="143" t="s">
        <v>132</v>
      </c>
      <c r="G1799" s="192">
        <f t="shared" ref="G1799:H1799" si="491">54311-2565</f>
        <v>51746</v>
      </c>
      <c r="H1799" s="192">
        <f t="shared" si="491"/>
        <v>51746</v>
      </c>
    </row>
    <row r="1800" spans="1:16346" s="18" customFormat="1" ht="31.4" x14ac:dyDescent="0.2">
      <c r="A1800" s="38" t="s">
        <v>131</v>
      </c>
      <c r="B1800" s="55">
        <v>919</v>
      </c>
      <c r="C1800" s="143" t="s">
        <v>62</v>
      </c>
      <c r="D1800" s="143" t="s">
        <v>71</v>
      </c>
      <c r="E1800" s="55" t="s">
        <v>787</v>
      </c>
      <c r="F1800" s="143" t="s">
        <v>133</v>
      </c>
      <c r="G1800" s="192">
        <v>12040</v>
      </c>
      <c r="H1800" s="192">
        <v>12040</v>
      </c>
    </row>
    <row r="1801" spans="1:16346" s="18" customFormat="1" ht="31.4" x14ac:dyDescent="0.2">
      <c r="A1801" s="38" t="s">
        <v>221</v>
      </c>
      <c r="B1801" s="55">
        <v>919</v>
      </c>
      <c r="C1801" s="143" t="s">
        <v>51</v>
      </c>
      <c r="D1801" s="143" t="s">
        <v>71</v>
      </c>
      <c r="E1801" s="55" t="s">
        <v>787</v>
      </c>
      <c r="F1801" s="143" t="s">
        <v>231</v>
      </c>
      <c r="G1801" s="192">
        <f t="shared" ref="G1801:H1801" si="492">20027-774</f>
        <v>19253</v>
      </c>
      <c r="H1801" s="192">
        <f t="shared" si="492"/>
        <v>19253</v>
      </c>
    </row>
    <row r="1802" spans="1:16346" s="18" customFormat="1" x14ac:dyDescent="0.2">
      <c r="A1802" s="38" t="s">
        <v>22</v>
      </c>
      <c r="B1802" s="144">
        <v>919</v>
      </c>
      <c r="C1802" s="143" t="s">
        <v>51</v>
      </c>
      <c r="D1802" s="143" t="s">
        <v>71</v>
      </c>
      <c r="E1802" s="55" t="s">
        <v>787</v>
      </c>
      <c r="F1802" s="143">
        <v>200</v>
      </c>
      <c r="G1802" s="192">
        <f t="shared" ref="G1802:H1802" si="493">G1803</f>
        <v>6548</v>
      </c>
      <c r="H1802" s="192">
        <f t="shared" si="493"/>
        <v>6548</v>
      </c>
    </row>
    <row r="1803" spans="1:16346" s="34" customFormat="1" ht="31.4" x14ac:dyDescent="0.2">
      <c r="A1803" s="38" t="s">
        <v>17</v>
      </c>
      <c r="B1803" s="55">
        <v>919</v>
      </c>
      <c r="C1803" s="143" t="s">
        <v>51</v>
      </c>
      <c r="D1803" s="143" t="s">
        <v>71</v>
      </c>
      <c r="E1803" s="55" t="s">
        <v>787</v>
      </c>
      <c r="F1803" s="143">
        <v>240</v>
      </c>
      <c r="G1803" s="192">
        <f t="shared" ref="G1803:H1803" si="494">G1804+G1805</f>
        <v>6548</v>
      </c>
      <c r="H1803" s="192">
        <f t="shared" si="494"/>
        <v>6548</v>
      </c>
    </row>
    <row r="1804" spans="1:16346" s="34" customFormat="1" ht="31.4" x14ac:dyDescent="0.2">
      <c r="A1804" s="41" t="s">
        <v>467</v>
      </c>
      <c r="B1804" s="55">
        <v>919</v>
      </c>
      <c r="C1804" s="143" t="s">
        <v>51</v>
      </c>
      <c r="D1804" s="143" t="s">
        <v>71</v>
      </c>
      <c r="E1804" s="55" t="s">
        <v>787</v>
      </c>
      <c r="F1804" s="143" t="s">
        <v>468</v>
      </c>
      <c r="G1804" s="192">
        <v>1992</v>
      </c>
      <c r="H1804" s="192">
        <v>1992</v>
      </c>
    </row>
    <row r="1805" spans="1:16346" s="34" customFormat="1" x14ac:dyDescent="0.2">
      <c r="A1805" s="38" t="s">
        <v>828</v>
      </c>
      <c r="B1805" s="55">
        <v>919</v>
      </c>
      <c r="C1805" s="143" t="s">
        <v>51</v>
      </c>
      <c r="D1805" s="143" t="s">
        <v>71</v>
      </c>
      <c r="E1805" s="55" t="s">
        <v>787</v>
      </c>
      <c r="F1805" s="143" t="s">
        <v>128</v>
      </c>
      <c r="G1805" s="192">
        <v>4556</v>
      </c>
      <c r="H1805" s="192">
        <v>4556</v>
      </c>
    </row>
    <row r="1806" spans="1:16346" s="34" customFormat="1" x14ac:dyDescent="0.2">
      <c r="A1806" s="38" t="s">
        <v>13</v>
      </c>
      <c r="B1806" s="55">
        <v>919</v>
      </c>
      <c r="C1806" s="143" t="s">
        <v>51</v>
      </c>
      <c r="D1806" s="143" t="s">
        <v>71</v>
      </c>
      <c r="E1806" s="55" t="s">
        <v>787</v>
      </c>
      <c r="F1806" s="143">
        <v>800</v>
      </c>
      <c r="G1806" s="192">
        <f t="shared" ref="G1806:H1806" si="495">G1807</f>
        <v>120</v>
      </c>
      <c r="H1806" s="192">
        <f t="shared" si="495"/>
        <v>120</v>
      </c>
    </row>
    <row r="1807" spans="1:16346" s="34" customFormat="1" x14ac:dyDescent="0.2">
      <c r="A1807" s="38" t="s">
        <v>34</v>
      </c>
      <c r="B1807" s="55">
        <v>919</v>
      </c>
      <c r="C1807" s="143" t="s">
        <v>51</v>
      </c>
      <c r="D1807" s="143" t="s">
        <v>71</v>
      </c>
      <c r="E1807" s="55" t="s">
        <v>787</v>
      </c>
      <c r="F1807" s="143">
        <v>850</v>
      </c>
      <c r="G1807" s="192">
        <f t="shared" ref="G1807:H1807" si="496">G1808+G1809</f>
        <v>120</v>
      </c>
      <c r="H1807" s="192">
        <f t="shared" si="496"/>
        <v>120</v>
      </c>
    </row>
    <row r="1808" spans="1:16346" s="34" customFormat="1" x14ac:dyDescent="0.2">
      <c r="A1808" s="38" t="s">
        <v>125</v>
      </c>
      <c r="B1808" s="55">
        <v>919</v>
      </c>
      <c r="C1808" s="143" t="s">
        <v>62</v>
      </c>
      <c r="D1808" s="143" t="s">
        <v>71</v>
      </c>
      <c r="E1808" s="55" t="s">
        <v>787</v>
      </c>
      <c r="F1808" s="143" t="s">
        <v>129</v>
      </c>
      <c r="G1808" s="192">
        <v>112</v>
      </c>
      <c r="H1808" s="192">
        <v>112</v>
      </c>
    </row>
    <row r="1809" spans="1:8" x14ac:dyDescent="0.2">
      <c r="A1809" s="38" t="s">
        <v>134</v>
      </c>
      <c r="B1809" s="144">
        <v>919</v>
      </c>
      <c r="C1809" s="143" t="s">
        <v>62</v>
      </c>
      <c r="D1809" s="143" t="s">
        <v>71</v>
      </c>
      <c r="E1809" s="55" t="s">
        <v>787</v>
      </c>
      <c r="F1809" s="143" t="s">
        <v>135</v>
      </c>
      <c r="G1809" s="188">
        <v>8</v>
      </c>
      <c r="H1809" s="188">
        <v>8</v>
      </c>
    </row>
    <row r="1810" spans="1:8" s="137" customFormat="1" x14ac:dyDescent="0.2">
      <c r="A1810" s="31" t="s">
        <v>66</v>
      </c>
      <c r="B1810" s="7">
        <v>919</v>
      </c>
      <c r="C1810" s="32" t="s">
        <v>65</v>
      </c>
      <c r="D1810" s="32"/>
      <c r="E1810" s="32"/>
      <c r="F1810" s="32"/>
      <c r="G1810" s="182">
        <f t="shared" ref="G1810:H1810" si="497">G1811+G1818</f>
        <v>141280</v>
      </c>
      <c r="H1810" s="182">
        <f t="shared" si="497"/>
        <v>214021</v>
      </c>
    </row>
    <row r="1811" spans="1:8" s="137" customFormat="1" x14ac:dyDescent="0.2">
      <c r="A1811" s="44" t="s">
        <v>64</v>
      </c>
      <c r="B1811" s="7">
        <v>919</v>
      </c>
      <c r="C1811" s="32" t="s">
        <v>65</v>
      </c>
      <c r="D1811" s="32" t="s">
        <v>62</v>
      </c>
      <c r="E1811" s="45"/>
      <c r="F1811" s="19"/>
      <c r="G1811" s="182">
        <f t="shared" ref="G1811:H1811" si="498">G1812</f>
        <v>0</v>
      </c>
      <c r="H1811" s="182">
        <f t="shared" si="498"/>
        <v>44441</v>
      </c>
    </row>
    <row r="1812" spans="1:8" ht="31.4" x14ac:dyDescent="0.2">
      <c r="A1812" s="46" t="s">
        <v>642</v>
      </c>
      <c r="B1812" s="7">
        <v>919</v>
      </c>
      <c r="C1812" s="32" t="s">
        <v>65</v>
      </c>
      <c r="D1812" s="32" t="s">
        <v>62</v>
      </c>
      <c r="E1812" s="32" t="s">
        <v>271</v>
      </c>
      <c r="F1812" s="32"/>
      <c r="G1812" s="182">
        <f t="shared" ref="G1812:H1814" si="499">G1813</f>
        <v>0</v>
      </c>
      <c r="H1812" s="182">
        <f t="shared" si="499"/>
        <v>44441</v>
      </c>
    </row>
    <row r="1813" spans="1:8" ht="16.399999999999999" x14ac:dyDescent="0.2">
      <c r="A1813" s="57" t="s">
        <v>6</v>
      </c>
      <c r="B1813" s="6">
        <v>919</v>
      </c>
      <c r="C1813" s="142" t="s">
        <v>65</v>
      </c>
      <c r="D1813" s="142" t="s">
        <v>62</v>
      </c>
      <c r="E1813" s="142" t="s">
        <v>272</v>
      </c>
      <c r="F1813" s="142"/>
      <c r="G1813" s="191">
        <f t="shared" si="499"/>
        <v>0</v>
      </c>
      <c r="H1813" s="191">
        <f t="shared" si="499"/>
        <v>44441</v>
      </c>
    </row>
    <row r="1814" spans="1:8" ht="47.05" x14ac:dyDescent="0.2">
      <c r="A1814" s="31" t="s">
        <v>219</v>
      </c>
      <c r="B1814" s="7">
        <v>919</v>
      </c>
      <c r="C1814" s="32" t="s">
        <v>65</v>
      </c>
      <c r="D1814" s="32" t="s">
        <v>62</v>
      </c>
      <c r="E1814" s="52" t="s">
        <v>225</v>
      </c>
      <c r="F1814" s="63"/>
      <c r="G1814" s="182">
        <f t="shared" si="499"/>
        <v>0</v>
      </c>
      <c r="H1814" s="182">
        <f t="shared" si="499"/>
        <v>44441</v>
      </c>
    </row>
    <row r="1815" spans="1:8" ht="32.799999999999997" x14ac:dyDescent="0.2">
      <c r="A1815" s="141" t="s">
        <v>585</v>
      </c>
      <c r="B1815" s="144">
        <v>919</v>
      </c>
      <c r="C1815" s="87" t="s">
        <v>65</v>
      </c>
      <c r="D1815" s="87" t="s">
        <v>62</v>
      </c>
      <c r="E1815" s="37" t="s">
        <v>469</v>
      </c>
      <c r="F1815" s="37"/>
      <c r="G1815" s="192">
        <f t="shared" ref="G1815:H1816" si="500">G1816</f>
        <v>0</v>
      </c>
      <c r="H1815" s="192">
        <f t="shared" si="500"/>
        <v>44441</v>
      </c>
    </row>
    <row r="1816" spans="1:8" x14ac:dyDescent="0.2">
      <c r="A1816" s="38" t="s">
        <v>13</v>
      </c>
      <c r="B1816" s="144">
        <v>919</v>
      </c>
      <c r="C1816" s="143" t="s">
        <v>65</v>
      </c>
      <c r="D1816" s="143" t="s">
        <v>62</v>
      </c>
      <c r="E1816" s="143" t="s">
        <v>469</v>
      </c>
      <c r="F1816" s="143">
        <v>800</v>
      </c>
      <c r="G1816" s="192">
        <f t="shared" si="500"/>
        <v>0</v>
      </c>
      <c r="H1816" s="192">
        <f t="shared" si="500"/>
        <v>44441</v>
      </c>
    </row>
    <row r="1817" spans="1:8" x14ac:dyDescent="0.2">
      <c r="A1817" s="38" t="s">
        <v>2</v>
      </c>
      <c r="B1817" s="144">
        <v>919</v>
      </c>
      <c r="C1817" s="143" t="s">
        <v>65</v>
      </c>
      <c r="D1817" s="143" t="s">
        <v>62</v>
      </c>
      <c r="E1817" s="143" t="s">
        <v>469</v>
      </c>
      <c r="F1817" s="143" t="s">
        <v>45</v>
      </c>
      <c r="G1817" s="192">
        <v>0</v>
      </c>
      <c r="H1817" s="192">
        <v>44441</v>
      </c>
    </row>
    <row r="1818" spans="1:8" s="137" customFormat="1" x14ac:dyDescent="0.2">
      <c r="A1818" s="44" t="s">
        <v>95</v>
      </c>
      <c r="B1818" s="7">
        <v>919</v>
      </c>
      <c r="C1818" s="32" t="s">
        <v>65</v>
      </c>
      <c r="D1818" s="32" t="s">
        <v>52</v>
      </c>
      <c r="E1818" s="45" t="s">
        <v>92</v>
      </c>
      <c r="F1818" s="19"/>
      <c r="G1818" s="221">
        <f t="shared" ref="G1818:H1821" si="501">G1819</f>
        <v>141280</v>
      </c>
      <c r="H1818" s="221">
        <f t="shared" si="501"/>
        <v>169580</v>
      </c>
    </row>
    <row r="1819" spans="1:8" ht="31.4" x14ac:dyDescent="0.2">
      <c r="A1819" s="46" t="s">
        <v>642</v>
      </c>
      <c r="B1819" s="7">
        <v>919</v>
      </c>
      <c r="C1819" s="32" t="s">
        <v>65</v>
      </c>
      <c r="D1819" s="32" t="s">
        <v>52</v>
      </c>
      <c r="E1819" s="32" t="s">
        <v>271</v>
      </c>
      <c r="F1819" s="32"/>
      <c r="G1819" s="221">
        <f t="shared" si="501"/>
        <v>141280</v>
      </c>
      <c r="H1819" s="221">
        <f t="shared" si="501"/>
        <v>169580</v>
      </c>
    </row>
    <row r="1820" spans="1:8" ht="16.399999999999999" x14ac:dyDescent="0.2">
      <c r="A1820" s="57" t="s">
        <v>7</v>
      </c>
      <c r="B1820" s="6">
        <v>919</v>
      </c>
      <c r="C1820" s="142" t="s">
        <v>65</v>
      </c>
      <c r="D1820" s="142" t="s">
        <v>52</v>
      </c>
      <c r="E1820" s="142" t="s">
        <v>330</v>
      </c>
      <c r="F1820" s="104"/>
      <c r="G1820" s="222">
        <f t="shared" si="501"/>
        <v>141280</v>
      </c>
      <c r="H1820" s="222">
        <f t="shared" si="501"/>
        <v>169580</v>
      </c>
    </row>
    <row r="1821" spans="1:8" ht="62.75" x14ac:dyDescent="0.2">
      <c r="A1821" s="46" t="s">
        <v>331</v>
      </c>
      <c r="B1821" s="7">
        <v>919</v>
      </c>
      <c r="C1821" s="32" t="s">
        <v>65</v>
      </c>
      <c r="D1821" s="32" t="s">
        <v>52</v>
      </c>
      <c r="E1821" s="52" t="s">
        <v>332</v>
      </c>
      <c r="F1821" s="105"/>
      <c r="G1821" s="221">
        <f t="shared" si="501"/>
        <v>141280</v>
      </c>
      <c r="H1821" s="221">
        <f t="shared" si="501"/>
        <v>169580</v>
      </c>
    </row>
    <row r="1822" spans="1:8" ht="31.4" x14ac:dyDescent="0.2">
      <c r="A1822" s="35" t="s">
        <v>797</v>
      </c>
      <c r="B1822" s="36">
        <v>919</v>
      </c>
      <c r="C1822" s="37" t="s">
        <v>65</v>
      </c>
      <c r="D1822" s="37" t="s">
        <v>52</v>
      </c>
      <c r="E1822" s="37" t="s">
        <v>798</v>
      </c>
      <c r="F1822" s="97"/>
      <c r="G1822" s="195">
        <f t="shared" ref="G1822:H1823" si="502">G1823</f>
        <v>141280</v>
      </c>
      <c r="H1822" s="195">
        <f t="shared" si="502"/>
        <v>169580</v>
      </c>
    </row>
    <row r="1823" spans="1:8" x14ac:dyDescent="0.2">
      <c r="A1823" s="38" t="s">
        <v>13</v>
      </c>
      <c r="B1823" s="144">
        <v>919</v>
      </c>
      <c r="C1823" s="143" t="s">
        <v>65</v>
      </c>
      <c r="D1823" s="143" t="s">
        <v>52</v>
      </c>
      <c r="E1823" s="143" t="s">
        <v>798</v>
      </c>
      <c r="F1823" s="98">
        <v>800</v>
      </c>
      <c r="G1823" s="196">
        <f t="shared" si="502"/>
        <v>141280</v>
      </c>
      <c r="H1823" s="196">
        <f t="shared" si="502"/>
        <v>169580</v>
      </c>
    </row>
    <row r="1824" spans="1:8" x14ac:dyDescent="0.2">
      <c r="A1824" s="38" t="s">
        <v>2</v>
      </c>
      <c r="B1824" s="144">
        <v>919</v>
      </c>
      <c r="C1824" s="143" t="s">
        <v>65</v>
      </c>
      <c r="D1824" s="143" t="s">
        <v>52</v>
      </c>
      <c r="E1824" s="143" t="s">
        <v>798</v>
      </c>
      <c r="F1824" s="98" t="s">
        <v>45</v>
      </c>
      <c r="G1824" s="193">
        <f>141700-420</f>
        <v>141280</v>
      </c>
      <c r="H1824" s="188">
        <f>170000-420</f>
        <v>169580</v>
      </c>
    </row>
    <row r="1825" spans="1:8" s="138" customFormat="1" x14ac:dyDescent="0.2">
      <c r="A1825" s="33" t="s">
        <v>121</v>
      </c>
      <c r="B1825" s="7">
        <v>919</v>
      </c>
      <c r="C1825" s="32">
        <v>11</v>
      </c>
      <c r="D1825" s="32"/>
      <c r="E1825" s="63"/>
      <c r="F1825" s="63"/>
      <c r="G1825" s="206">
        <f t="shared" ref="G1825:H1825" si="503">G1826</f>
        <v>70800</v>
      </c>
      <c r="H1825" s="206">
        <f t="shared" si="503"/>
        <v>78271</v>
      </c>
    </row>
    <row r="1826" spans="1:8" s="138" customFormat="1" x14ac:dyDescent="0.2">
      <c r="A1826" s="33" t="s">
        <v>312</v>
      </c>
      <c r="B1826" s="7">
        <v>919</v>
      </c>
      <c r="C1826" s="32">
        <v>11</v>
      </c>
      <c r="D1826" s="32" t="s">
        <v>62</v>
      </c>
      <c r="E1826" s="63"/>
      <c r="F1826" s="63"/>
      <c r="G1826" s="206">
        <f t="shared" ref="G1826:H1828" si="504">G1827</f>
        <v>70800</v>
      </c>
      <c r="H1826" s="206">
        <f t="shared" si="504"/>
        <v>78271</v>
      </c>
    </row>
    <row r="1827" spans="1:8" s="56" customFormat="1" ht="55.6" x14ac:dyDescent="0.2">
      <c r="A1827" s="78" t="s">
        <v>748</v>
      </c>
      <c r="B1827" s="7">
        <v>919</v>
      </c>
      <c r="C1827" s="32">
        <v>11</v>
      </c>
      <c r="D1827" s="32" t="s">
        <v>62</v>
      </c>
      <c r="E1827" s="49" t="s">
        <v>313</v>
      </c>
      <c r="F1827" s="95"/>
      <c r="G1827" s="205">
        <f t="shared" si="504"/>
        <v>70800</v>
      </c>
      <c r="H1827" s="205">
        <f t="shared" si="504"/>
        <v>78271</v>
      </c>
    </row>
    <row r="1828" spans="1:8" s="56" customFormat="1" ht="31.4" x14ac:dyDescent="0.2">
      <c r="A1828" s="46" t="s">
        <v>318</v>
      </c>
      <c r="B1828" s="7">
        <v>919</v>
      </c>
      <c r="C1828" s="32">
        <v>11</v>
      </c>
      <c r="D1828" s="32" t="s">
        <v>62</v>
      </c>
      <c r="E1828" s="32" t="s">
        <v>319</v>
      </c>
      <c r="F1828" s="60"/>
      <c r="G1828" s="186">
        <f t="shared" si="504"/>
        <v>70800</v>
      </c>
      <c r="H1828" s="186">
        <f t="shared" si="504"/>
        <v>78271</v>
      </c>
    </row>
    <row r="1829" spans="1:8" s="56" customFormat="1" ht="31.4" x14ac:dyDescent="0.2">
      <c r="A1829" s="35" t="s">
        <v>799</v>
      </c>
      <c r="B1829" s="36">
        <v>919</v>
      </c>
      <c r="C1829" s="37">
        <v>11</v>
      </c>
      <c r="D1829" s="37" t="s">
        <v>62</v>
      </c>
      <c r="E1829" s="37" t="s">
        <v>800</v>
      </c>
      <c r="F1829" s="97"/>
      <c r="G1829" s="195">
        <f t="shared" ref="G1829:H1830" si="505">G1830</f>
        <v>70800</v>
      </c>
      <c r="H1829" s="195">
        <f t="shared" si="505"/>
        <v>78271</v>
      </c>
    </row>
    <row r="1830" spans="1:8" s="56" customFormat="1" x14ac:dyDescent="0.2">
      <c r="A1830" s="38" t="s">
        <v>13</v>
      </c>
      <c r="B1830" s="144">
        <v>919</v>
      </c>
      <c r="C1830" s="143">
        <v>11</v>
      </c>
      <c r="D1830" s="143" t="s">
        <v>62</v>
      </c>
      <c r="E1830" s="143" t="s">
        <v>800</v>
      </c>
      <c r="F1830" s="98">
        <v>800</v>
      </c>
      <c r="G1830" s="196">
        <f t="shared" si="505"/>
        <v>70800</v>
      </c>
      <c r="H1830" s="196">
        <f t="shared" si="505"/>
        <v>78271</v>
      </c>
    </row>
    <row r="1831" spans="1:8" s="56" customFormat="1" x14ac:dyDescent="0.2">
      <c r="A1831" s="38" t="s">
        <v>2</v>
      </c>
      <c r="B1831" s="144">
        <v>919</v>
      </c>
      <c r="C1831" s="143">
        <v>11</v>
      </c>
      <c r="D1831" s="143" t="s">
        <v>62</v>
      </c>
      <c r="E1831" s="143" t="s">
        <v>800</v>
      </c>
      <c r="F1831" s="98" t="s">
        <v>45</v>
      </c>
      <c r="G1831" s="193">
        <v>70800</v>
      </c>
      <c r="H1831" s="188">
        <v>78271</v>
      </c>
    </row>
    <row r="1832" spans="1:8" s="85" customFormat="1" x14ac:dyDescent="0.2">
      <c r="A1832" s="33" t="s">
        <v>788</v>
      </c>
      <c r="B1832" s="7">
        <v>919</v>
      </c>
      <c r="C1832" s="32" t="s">
        <v>71</v>
      </c>
      <c r="D1832" s="32"/>
      <c r="E1832" s="32"/>
      <c r="F1832" s="32"/>
      <c r="G1832" s="186">
        <f t="shared" ref="G1832:H1835" si="506">G1833</f>
        <v>39950</v>
      </c>
      <c r="H1832" s="186">
        <f t="shared" si="506"/>
        <v>39950</v>
      </c>
    </row>
    <row r="1833" spans="1:8" s="85" customFormat="1" ht="31.4" x14ac:dyDescent="0.2">
      <c r="A1833" s="33" t="s">
        <v>808</v>
      </c>
      <c r="B1833" s="7">
        <v>919</v>
      </c>
      <c r="C1833" s="32" t="s">
        <v>71</v>
      </c>
      <c r="D1833" s="32" t="s">
        <v>62</v>
      </c>
      <c r="E1833" s="32"/>
      <c r="F1833" s="32"/>
      <c r="G1833" s="186">
        <f t="shared" si="506"/>
        <v>39950</v>
      </c>
      <c r="H1833" s="186">
        <f t="shared" si="506"/>
        <v>39950</v>
      </c>
    </row>
    <row r="1834" spans="1:8" s="18" customFormat="1" ht="31.4" x14ac:dyDescent="0.2">
      <c r="A1834" s="31" t="s">
        <v>709</v>
      </c>
      <c r="B1834" s="7">
        <v>919</v>
      </c>
      <c r="C1834" s="32" t="s">
        <v>71</v>
      </c>
      <c r="D1834" s="32" t="s">
        <v>62</v>
      </c>
      <c r="E1834" s="32" t="s">
        <v>210</v>
      </c>
      <c r="F1834" s="32"/>
      <c r="G1834" s="186">
        <f t="shared" si="506"/>
        <v>39950</v>
      </c>
      <c r="H1834" s="186">
        <f t="shared" si="506"/>
        <v>39950</v>
      </c>
    </row>
    <row r="1835" spans="1:8" s="73" customFormat="1" ht="16.399999999999999" x14ac:dyDescent="0.2">
      <c r="A1835" s="141" t="s">
        <v>789</v>
      </c>
      <c r="B1835" s="6">
        <v>919</v>
      </c>
      <c r="C1835" s="142" t="s">
        <v>71</v>
      </c>
      <c r="D1835" s="142" t="s">
        <v>62</v>
      </c>
      <c r="E1835" s="61" t="s">
        <v>790</v>
      </c>
      <c r="F1835" s="142"/>
      <c r="G1835" s="190">
        <f t="shared" si="506"/>
        <v>39950</v>
      </c>
      <c r="H1835" s="190">
        <f t="shared" si="506"/>
        <v>39950</v>
      </c>
    </row>
    <row r="1836" spans="1:8" s="18" customFormat="1" ht="31.4" x14ac:dyDescent="0.2">
      <c r="A1836" s="31" t="s">
        <v>791</v>
      </c>
      <c r="B1836" s="7">
        <v>919</v>
      </c>
      <c r="C1836" s="32" t="s">
        <v>71</v>
      </c>
      <c r="D1836" s="32" t="s">
        <v>62</v>
      </c>
      <c r="E1836" s="52" t="s">
        <v>792</v>
      </c>
      <c r="F1836" s="32"/>
      <c r="G1836" s="186">
        <f t="shared" ref="G1836:H1837" si="507">G1837</f>
        <v>39950</v>
      </c>
      <c r="H1836" s="186">
        <f t="shared" si="507"/>
        <v>39950</v>
      </c>
    </row>
    <row r="1837" spans="1:8" x14ac:dyDescent="0.2">
      <c r="A1837" s="109" t="s">
        <v>793</v>
      </c>
      <c r="B1837" s="144">
        <v>919</v>
      </c>
      <c r="C1837" s="143" t="s">
        <v>71</v>
      </c>
      <c r="D1837" s="143" t="s">
        <v>62</v>
      </c>
      <c r="E1837" s="144" t="s">
        <v>792</v>
      </c>
      <c r="F1837" s="144">
        <v>700</v>
      </c>
      <c r="G1837" s="188">
        <f t="shared" si="507"/>
        <v>39950</v>
      </c>
      <c r="H1837" s="188">
        <f t="shared" si="507"/>
        <v>39950</v>
      </c>
    </row>
    <row r="1838" spans="1:8" x14ac:dyDescent="0.2">
      <c r="A1838" s="109" t="s">
        <v>794</v>
      </c>
      <c r="B1838" s="144">
        <v>919</v>
      </c>
      <c r="C1838" s="143" t="s">
        <v>71</v>
      </c>
      <c r="D1838" s="143" t="s">
        <v>62</v>
      </c>
      <c r="E1838" s="144" t="s">
        <v>792</v>
      </c>
      <c r="F1838" s="144">
        <v>730</v>
      </c>
      <c r="G1838" s="188">
        <v>39950</v>
      </c>
      <c r="H1838" s="188">
        <v>39950</v>
      </c>
    </row>
    <row r="1839" spans="1:8" s="13" customFormat="1" ht="37.450000000000003" customHeight="1" x14ac:dyDescent="0.2">
      <c r="A1839" s="8" t="s">
        <v>659</v>
      </c>
      <c r="B1839" s="9">
        <v>920</v>
      </c>
      <c r="C1839" s="9"/>
      <c r="D1839" s="9"/>
      <c r="E1839" s="10"/>
      <c r="F1839" s="10"/>
      <c r="G1839" s="200">
        <f>G1840+G1865+G1889+G1911+G1941+G1959</f>
        <v>103115</v>
      </c>
      <c r="H1839" s="200">
        <f>H1840+H1865+H1889+H1911+H1941+H1959</f>
        <v>111839</v>
      </c>
    </row>
    <row r="1840" spans="1:8" s="13" customFormat="1" ht="18.55" x14ac:dyDescent="0.2">
      <c r="A1840" s="77" t="s">
        <v>50</v>
      </c>
      <c r="B1840" s="9">
        <v>920</v>
      </c>
      <c r="C1840" s="10" t="s">
        <v>51</v>
      </c>
      <c r="D1840" s="10"/>
      <c r="E1840" s="10"/>
      <c r="F1840" s="10"/>
      <c r="G1840" s="185">
        <f t="shared" ref="G1840:H1841" si="508">G1841</f>
        <v>22137</v>
      </c>
      <c r="H1840" s="185">
        <f t="shared" si="508"/>
        <v>22121</v>
      </c>
    </row>
    <row r="1841" spans="1:8 16332:16337" s="13" customFormat="1" ht="18.55" x14ac:dyDescent="0.2">
      <c r="A1841" s="44" t="s">
        <v>57</v>
      </c>
      <c r="B1841" s="6">
        <v>920</v>
      </c>
      <c r="C1841" s="32" t="s">
        <v>51</v>
      </c>
      <c r="D1841" s="32" t="s">
        <v>56</v>
      </c>
      <c r="E1841" s="32"/>
      <c r="F1841" s="10"/>
      <c r="G1841" s="185">
        <f t="shared" si="508"/>
        <v>22137</v>
      </c>
      <c r="H1841" s="185">
        <f t="shared" si="508"/>
        <v>22121</v>
      </c>
    </row>
    <row r="1842" spans="1:8 16332:16337" s="110" customFormat="1" ht="31.4" x14ac:dyDescent="0.2">
      <c r="A1842" s="31" t="s">
        <v>709</v>
      </c>
      <c r="B1842" s="7">
        <v>920</v>
      </c>
      <c r="C1842" s="32" t="s">
        <v>51</v>
      </c>
      <c r="D1842" s="32" t="s">
        <v>56</v>
      </c>
      <c r="E1842" s="32" t="s">
        <v>210</v>
      </c>
      <c r="F1842" s="32"/>
      <c r="G1842" s="186">
        <f>G1843</f>
        <v>22137</v>
      </c>
      <c r="H1842" s="186">
        <f t="shared" ref="H1842" si="509">H1843</f>
        <v>22121</v>
      </c>
      <c r="XDD1842" s="111"/>
      <c r="XDE1842" s="111"/>
      <c r="XDH1842" s="111"/>
      <c r="XDI1842" s="111"/>
    </row>
    <row r="1843" spans="1:8 16332:16337" s="18" customFormat="1" ht="16.399999999999999" x14ac:dyDescent="0.2">
      <c r="A1843" s="141" t="s">
        <v>480</v>
      </c>
      <c r="B1843" s="6">
        <v>920</v>
      </c>
      <c r="C1843" s="142" t="s">
        <v>62</v>
      </c>
      <c r="D1843" s="142" t="s">
        <v>56</v>
      </c>
      <c r="E1843" s="61" t="s">
        <v>484</v>
      </c>
      <c r="F1843" s="37"/>
      <c r="G1843" s="190">
        <f>G1844+G1849+G1854</f>
        <v>22137</v>
      </c>
      <c r="H1843" s="190">
        <f t="shared" ref="H1843" si="510">H1844+H1849+H1854</f>
        <v>22121</v>
      </c>
    </row>
    <row r="1844" spans="1:8 16332:16337" s="18" customFormat="1" ht="31.4" x14ac:dyDescent="0.2">
      <c r="A1844" s="31" t="s">
        <v>481</v>
      </c>
      <c r="B1844" s="144">
        <v>920</v>
      </c>
      <c r="C1844" s="32" t="s">
        <v>62</v>
      </c>
      <c r="D1844" s="32" t="s">
        <v>56</v>
      </c>
      <c r="E1844" s="52" t="s">
        <v>485</v>
      </c>
      <c r="F1844" s="63"/>
      <c r="G1844" s="186">
        <f t="shared" ref="G1844:H1847" si="511">G1845</f>
        <v>40</v>
      </c>
      <c r="H1844" s="186">
        <f t="shared" si="511"/>
        <v>43</v>
      </c>
    </row>
    <row r="1845" spans="1:8 16332:16337" s="18" customFormat="1" ht="62.75" x14ac:dyDescent="0.2">
      <c r="A1845" s="35" t="s">
        <v>482</v>
      </c>
      <c r="B1845" s="144">
        <v>920</v>
      </c>
      <c r="C1845" s="37" t="s">
        <v>62</v>
      </c>
      <c r="D1845" s="37" t="s">
        <v>56</v>
      </c>
      <c r="E1845" s="53" t="s">
        <v>486</v>
      </c>
      <c r="F1845" s="37"/>
      <c r="G1845" s="187">
        <f t="shared" si="511"/>
        <v>40</v>
      </c>
      <c r="H1845" s="187">
        <f t="shared" si="511"/>
        <v>43</v>
      </c>
    </row>
    <row r="1846" spans="1:8 16332:16337" s="18" customFormat="1" x14ac:dyDescent="0.2">
      <c r="A1846" s="38" t="s">
        <v>22</v>
      </c>
      <c r="B1846" s="144">
        <v>920</v>
      </c>
      <c r="C1846" s="143" t="s">
        <v>62</v>
      </c>
      <c r="D1846" s="143" t="s">
        <v>56</v>
      </c>
      <c r="E1846" s="55" t="s">
        <v>486</v>
      </c>
      <c r="F1846" s="143" t="s">
        <v>15</v>
      </c>
      <c r="G1846" s="188">
        <f t="shared" si="511"/>
        <v>40</v>
      </c>
      <c r="H1846" s="188">
        <f t="shared" si="511"/>
        <v>43</v>
      </c>
    </row>
    <row r="1847" spans="1:8 16332:16337" s="18" customFormat="1" ht="31.4" x14ac:dyDescent="0.2">
      <c r="A1847" s="38" t="s">
        <v>17</v>
      </c>
      <c r="B1847" s="144">
        <v>920</v>
      </c>
      <c r="C1847" s="143" t="s">
        <v>62</v>
      </c>
      <c r="D1847" s="143" t="s">
        <v>56</v>
      </c>
      <c r="E1847" s="55" t="s">
        <v>486</v>
      </c>
      <c r="F1847" s="143" t="s">
        <v>16</v>
      </c>
      <c r="G1847" s="188">
        <f t="shared" si="511"/>
        <v>40</v>
      </c>
      <c r="H1847" s="188">
        <f t="shared" si="511"/>
        <v>43</v>
      </c>
    </row>
    <row r="1848" spans="1:8 16332:16337" s="18" customFormat="1" x14ac:dyDescent="0.2">
      <c r="A1848" s="38" t="s">
        <v>828</v>
      </c>
      <c r="B1848" s="144">
        <v>920</v>
      </c>
      <c r="C1848" s="143" t="s">
        <v>62</v>
      </c>
      <c r="D1848" s="143" t="s">
        <v>56</v>
      </c>
      <c r="E1848" s="55" t="s">
        <v>486</v>
      </c>
      <c r="F1848" s="143" t="s">
        <v>128</v>
      </c>
      <c r="G1848" s="188">
        <v>40</v>
      </c>
      <c r="H1848" s="188">
        <v>43</v>
      </c>
    </row>
    <row r="1849" spans="1:8 16332:16337" s="18" customFormat="1" ht="31.4" x14ac:dyDescent="0.2">
      <c r="A1849" s="31" t="s">
        <v>209</v>
      </c>
      <c r="B1849" s="7">
        <v>920</v>
      </c>
      <c r="C1849" s="32" t="s">
        <v>62</v>
      </c>
      <c r="D1849" s="32" t="s">
        <v>56</v>
      </c>
      <c r="E1849" s="52" t="s">
        <v>487</v>
      </c>
      <c r="F1849" s="63"/>
      <c r="G1849" s="186">
        <f t="shared" ref="G1849:H1852" si="512">G1850</f>
        <v>76</v>
      </c>
      <c r="H1849" s="186">
        <f t="shared" si="512"/>
        <v>57</v>
      </c>
    </row>
    <row r="1850" spans="1:8 16332:16337" s="18" customFormat="1" x14ac:dyDescent="0.2">
      <c r="A1850" s="35" t="s">
        <v>483</v>
      </c>
      <c r="B1850" s="144">
        <v>920</v>
      </c>
      <c r="C1850" s="143" t="s">
        <v>62</v>
      </c>
      <c r="D1850" s="143" t="s">
        <v>56</v>
      </c>
      <c r="E1850" s="53" t="s">
        <v>488</v>
      </c>
      <c r="F1850" s="37"/>
      <c r="G1850" s="187">
        <f t="shared" si="512"/>
        <v>76</v>
      </c>
      <c r="H1850" s="187">
        <f t="shared" si="512"/>
        <v>57</v>
      </c>
    </row>
    <row r="1851" spans="1:8 16332:16337" s="85" customFormat="1" ht="16.399999999999999" x14ac:dyDescent="0.2">
      <c r="A1851" s="38" t="s">
        <v>22</v>
      </c>
      <c r="B1851" s="6">
        <v>920</v>
      </c>
      <c r="C1851" s="142" t="s">
        <v>62</v>
      </c>
      <c r="D1851" s="142" t="s">
        <v>56</v>
      </c>
      <c r="E1851" s="55" t="s">
        <v>488</v>
      </c>
      <c r="F1851" s="143" t="s">
        <v>15</v>
      </c>
      <c r="G1851" s="188">
        <f t="shared" si="512"/>
        <v>76</v>
      </c>
      <c r="H1851" s="188">
        <f t="shared" si="512"/>
        <v>57</v>
      </c>
    </row>
    <row r="1852" spans="1:8 16332:16337" s="18" customFormat="1" ht="31.4" x14ac:dyDescent="0.2">
      <c r="A1852" s="38" t="s">
        <v>17</v>
      </c>
      <c r="B1852" s="144">
        <v>920</v>
      </c>
      <c r="C1852" s="143" t="s">
        <v>62</v>
      </c>
      <c r="D1852" s="143" t="s">
        <v>56</v>
      </c>
      <c r="E1852" s="55" t="s">
        <v>488</v>
      </c>
      <c r="F1852" s="143" t="s">
        <v>16</v>
      </c>
      <c r="G1852" s="188">
        <f t="shared" si="512"/>
        <v>76</v>
      </c>
      <c r="H1852" s="188">
        <f t="shared" si="512"/>
        <v>57</v>
      </c>
    </row>
    <row r="1853" spans="1:8 16332:16337" s="18" customFormat="1" x14ac:dyDescent="0.2">
      <c r="A1853" s="38" t="s">
        <v>828</v>
      </c>
      <c r="B1853" s="144">
        <v>920</v>
      </c>
      <c r="C1853" s="143" t="s">
        <v>62</v>
      </c>
      <c r="D1853" s="143" t="s">
        <v>56</v>
      </c>
      <c r="E1853" s="55" t="s">
        <v>488</v>
      </c>
      <c r="F1853" s="143" t="s">
        <v>128</v>
      </c>
      <c r="G1853" s="188">
        <v>76</v>
      </c>
      <c r="H1853" s="188">
        <v>57</v>
      </c>
    </row>
    <row r="1854" spans="1:8 16332:16337" s="56" customFormat="1" ht="31.4" x14ac:dyDescent="0.2">
      <c r="A1854" s="31" t="s">
        <v>501</v>
      </c>
      <c r="B1854" s="7">
        <v>920</v>
      </c>
      <c r="C1854" s="32" t="s">
        <v>62</v>
      </c>
      <c r="D1854" s="32" t="s">
        <v>56</v>
      </c>
      <c r="E1854" s="52" t="s">
        <v>502</v>
      </c>
      <c r="F1854" s="142"/>
      <c r="G1854" s="186">
        <f t="shared" ref="G1854:H1854" si="513">G1855</f>
        <v>22021</v>
      </c>
      <c r="H1854" s="186">
        <f t="shared" si="513"/>
        <v>22021</v>
      </c>
    </row>
    <row r="1855" spans="1:8 16332:16337" s="56" customFormat="1" x14ac:dyDescent="0.2">
      <c r="A1855" s="35" t="s">
        <v>505</v>
      </c>
      <c r="B1855" s="144">
        <v>920</v>
      </c>
      <c r="C1855" s="37" t="s">
        <v>62</v>
      </c>
      <c r="D1855" s="37" t="s">
        <v>56</v>
      </c>
      <c r="E1855" s="53" t="s">
        <v>510</v>
      </c>
      <c r="F1855" s="37"/>
      <c r="G1855" s="187">
        <f t="shared" ref="G1855:H1855" si="514">G1856+G1861</f>
        <v>22021</v>
      </c>
      <c r="H1855" s="187">
        <f t="shared" si="514"/>
        <v>22021</v>
      </c>
    </row>
    <row r="1856" spans="1:8 16332:16337" s="18" customFormat="1" ht="47.05" x14ac:dyDescent="0.2">
      <c r="A1856" s="38" t="s">
        <v>265</v>
      </c>
      <c r="B1856" s="144">
        <v>920</v>
      </c>
      <c r="C1856" s="143" t="s">
        <v>51</v>
      </c>
      <c r="D1856" s="143" t="s">
        <v>56</v>
      </c>
      <c r="E1856" s="55" t="s">
        <v>510</v>
      </c>
      <c r="F1856" s="143">
        <v>100</v>
      </c>
      <c r="G1856" s="188">
        <f>G1857</f>
        <v>16766</v>
      </c>
      <c r="H1856" s="188">
        <f>H1857</f>
        <v>16766</v>
      </c>
    </row>
    <row r="1857" spans="1:16348" s="18" customFormat="1" x14ac:dyDescent="0.2">
      <c r="A1857" s="38" t="s">
        <v>8</v>
      </c>
      <c r="B1857" s="144">
        <v>920</v>
      </c>
      <c r="C1857" s="143" t="s">
        <v>51</v>
      </c>
      <c r="D1857" s="143" t="s">
        <v>56</v>
      </c>
      <c r="E1857" s="55" t="s">
        <v>510</v>
      </c>
      <c r="F1857" s="143">
        <v>120</v>
      </c>
      <c r="G1857" s="188">
        <f>G1858+G1859+G1860</f>
        <v>16766</v>
      </c>
      <c r="H1857" s="188">
        <f>H1858+H1859+H1860</f>
        <v>16766</v>
      </c>
    </row>
    <row r="1858" spans="1:16348" s="18" customFormat="1" x14ac:dyDescent="0.2">
      <c r="A1858" s="38" t="s">
        <v>412</v>
      </c>
      <c r="B1858" s="144">
        <v>920</v>
      </c>
      <c r="C1858" s="143" t="s">
        <v>51</v>
      </c>
      <c r="D1858" s="143" t="s">
        <v>56</v>
      </c>
      <c r="E1858" s="55" t="s">
        <v>510</v>
      </c>
      <c r="F1858" s="143" t="s">
        <v>126</v>
      </c>
      <c r="G1858" s="188">
        <v>10029</v>
      </c>
      <c r="H1858" s="188">
        <v>10029</v>
      </c>
    </row>
    <row r="1859" spans="1:16348" s="18" customFormat="1" ht="31.4" x14ac:dyDescent="0.2">
      <c r="A1859" s="38" t="s">
        <v>124</v>
      </c>
      <c r="B1859" s="144">
        <v>920</v>
      </c>
      <c r="C1859" s="143" t="s">
        <v>51</v>
      </c>
      <c r="D1859" s="143" t="s">
        <v>56</v>
      </c>
      <c r="E1859" s="55" t="s">
        <v>510</v>
      </c>
      <c r="F1859" s="143" t="s">
        <v>127</v>
      </c>
      <c r="G1859" s="188">
        <v>2876</v>
      </c>
      <c r="H1859" s="188">
        <v>2876</v>
      </c>
    </row>
    <row r="1860" spans="1:16348" s="18" customFormat="1" ht="47.05" x14ac:dyDescent="0.2">
      <c r="A1860" s="38" t="s">
        <v>204</v>
      </c>
      <c r="B1860" s="144">
        <v>920</v>
      </c>
      <c r="C1860" s="143" t="s">
        <v>51</v>
      </c>
      <c r="D1860" s="143" t="s">
        <v>56</v>
      </c>
      <c r="E1860" s="55" t="s">
        <v>510</v>
      </c>
      <c r="F1860" s="143" t="s">
        <v>207</v>
      </c>
      <c r="G1860" s="188">
        <v>3861</v>
      </c>
      <c r="H1860" s="188">
        <v>3861</v>
      </c>
    </row>
    <row r="1861" spans="1:16348" s="18" customFormat="1" x14ac:dyDescent="0.2">
      <c r="A1861" s="38" t="s">
        <v>22</v>
      </c>
      <c r="B1861" s="144">
        <v>920</v>
      </c>
      <c r="C1861" s="143" t="s">
        <v>62</v>
      </c>
      <c r="D1861" s="143" t="s">
        <v>56</v>
      </c>
      <c r="E1861" s="55" t="s">
        <v>510</v>
      </c>
      <c r="F1861" s="143">
        <v>200</v>
      </c>
      <c r="G1861" s="188">
        <f t="shared" ref="G1861:H1861" si="515">G1862</f>
        <v>5255</v>
      </c>
      <c r="H1861" s="188">
        <f t="shared" si="515"/>
        <v>5255</v>
      </c>
    </row>
    <row r="1862" spans="1:16348" s="18" customFormat="1" ht="31.4" x14ac:dyDescent="0.2">
      <c r="A1862" s="38" t="s">
        <v>17</v>
      </c>
      <c r="B1862" s="144">
        <v>920</v>
      </c>
      <c r="C1862" s="143" t="s">
        <v>51</v>
      </c>
      <c r="D1862" s="143" t="s">
        <v>56</v>
      </c>
      <c r="E1862" s="55" t="s">
        <v>510</v>
      </c>
      <c r="F1862" s="143">
        <v>240</v>
      </c>
      <c r="G1862" s="188">
        <f t="shared" ref="G1862:H1862" si="516">G1863+G1864</f>
        <v>5255</v>
      </c>
      <c r="H1862" s="188">
        <f t="shared" si="516"/>
        <v>5255</v>
      </c>
    </row>
    <row r="1863" spans="1:16348" s="18" customFormat="1" ht="31.4" x14ac:dyDescent="0.2">
      <c r="A1863" s="41" t="s">
        <v>467</v>
      </c>
      <c r="B1863" s="144">
        <v>920</v>
      </c>
      <c r="C1863" s="143" t="s">
        <v>51</v>
      </c>
      <c r="D1863" s="143" t="s">
        <v>56</v>
      </c>
      <c r="E1863" s="55" t="s">
        <v>510</v>
      </c>
      <c r="F1863" s="143" t="s">
        <v>468</v>
      </c>
      <c r="G1863" s="188">
        <f t="shared" ref="G1863:H1863" si="517">1103+156</f>
        <v>1259</v>
      </c>
      <c r="H1863" s="188">
        <f t="shared" si="517"/>
        <v>1259</v>
      </c>
    </row>
    <row r="1864" spans="1:16348" s="18" customFormat="1" x14ac:dyDescent="0.2">
      <c r="A1864" s="38" t="s">
        <v>828</v>
      </c>
      <c r="B1864" s="144">
        <v>920</v>
      </c>
      <c r="C1864" s="143" t="s">
        <v>51</v>
      </c>
      <c r="D1864" s="143" t="s">
        <v>56</v>
      </c>
      <c r="E1864" s="55" t="s">
        <v>510</v>
      </c>
      <c r="F1864" s="143" t="s">
        <v>128</v>
      </c>
      <c r="G1864" s="188">
        <v>3996</v>
      </c>
      <c r="H1864" s="188">
        <v>3996</v>
      </c>
    </row>
    <row r="1865" spans="1:16348" ht="18.55" x14ac:dyDescent="0.2">
      <c r="A1865" s="77" t="s">
        <v>80</v>
      </c>
      <c r="B1865" s="7">
        <v>920</v>
      </c>
      <c r="C1865" s="10" t="s">
        <v>81</v>
      </c>
      <c r="D1865" s="10"/>
      <c r="E1865" s="10"/>
      <c r="F1865" s="10"/>
      <c r="G1865" s="185">
        <f>G1866</f>
        <v>27509</v>
      </c>
      <c r="H1865" s="185">
        <f>H1866</f>
        <v>34121</v>
      </c>
    </row>
    <row r="1866" spans="1:16348" s="56" customFormat="1" x14ac:dyDescent="0.2">
      <c r="A1866" s="33" t="s">
        <v>201</v>
      </c>
      <c r="B1866" s="7">
        <v>920</v>
      </c>
      <c r="C1866" s="32" t="s">
        <v>81</v>
      </c>
      <c r="D1866" s="32" t="s">
        <v>55</v>
      </c>
      <c r="E1866" s="32"/>
      <c r="F1866" s="32"/>
      <c r="G1866" s="182">
        <f>G1867+G1879</f>
        <v>27509</v>
      </c>
      <c r="H1866" s="182">
        <f>H1867+H1879</f>
        <v>34121</v>
      </c>
    </row>
    <row r="1867" spans="1:16348" s="56" customFormat="1" ht="47.05" x14ac:dyDescent="0.2">
      <c r="A1867" s="33" t="s">
        <v>688</v>
      </c>
      <c r="B1867" s="7">
        <v>920</v>
      </c>
      <c r="C1867" s="32" t="s">
        <v>81</v>
      </c>
      <c r="D1867" s="32" t="s">
        <v>55</v>
      </c>
      <c r="E1867" s="52" t="s">
        <v>304</v>
      </c>
      <c r="F1867" s="63"/>
      <c r="G1867" s="182">
        <f t="shared" ref="G1867:H1867" si="518">G1868</f>
        <v>7500</v>
      </c>
      <c r="H1867" s="182">
        <f t="shared" si="518"/>
        <v>7500</v>
      </c>
    </row>
    <row r="1868" spans="1:16348" s="70" customFormat="1" ht="19.25" x14ac:dyDescent="0.2">
      <c r="A1868" s="141" t="s">
        <v>689</v>
      </c>
      <c r="B1868" s="6">
        <v>920</v>
      </c>
      <c r="C1868" s="142" t="s">
        <v>81</v>
      </c>
      <c r="D1868" s="142" t="s">
        <v>55</v>
      </c>
      <c r="E1868" s="142" t="s">
        <v>687</v>
      </c>
      <c r="F1868" s="142"/>
      <c r="G1868" s="191">
        <f t="shared" ref="G1868:H1868" si="519">G1869+G1874</f>
        <v>7500</v>
      </c>
      <c r="H1868" s="191">
        <f t="shared" si="519"/>
        <v>7500</v>
      </c>
      <c r="I1868" s="73"/>
      <c r="J1868" s="73"/>
      <c r="K1868" s="73"/>
      <c r="L1868" s="73"/>
      <c r="M1868" s="73"/>
      <c r="N1868" s="73"/>
      <c r="O1868" s="73"/>
      <c r="P1868" s="73"/>
      <c r="Q1868" s="73"/>
      <c r="R1868" s="73"/>
      <c r="S1868" s="73"/>
      <c r="T1868" s="73"/>
      <c r="U1868" s="73"/>
      <c r="V1868" s="73"/>
      <c r="W1868" s="73"/>
      <c r="X1868" s="73"/>
      <c r="Y1868" s="73"/>
      <c r="Z1868" s="73"/>
      <c r="AA1868" s="73"/>
      <c r="AB1868" s="73"/>
      <c r="AC1868" s="73"/>
      <c r="AD1868" s="73"/>
      <c r="AE1868" s="73"/>
      <c r="AF1868" s="73"/>
      <c r="AG1868" s="73"/>
      <c r="AH1868" s="73"/>
      <c r="AI1868" s="73"/>
      <c r="AJ1868" s="73"/>
      <c r="AK1868" s="73"/>
      <c r="AL1868" s="73"/>
      <c r="AM1868" s="73"/>
      <c r="AN1868" s="73"/>
      <c r="AO1868" s="73"/>
      <c r="AP1868" s="73"/>
      <c r="AQ1868" s="73"/>
      <c r="AR1868" s="73"/>
      <c r="AS1868" s="73"/>
      <c r="AT1868" s="73"/>
      <c r="AU1868" s="73"/>
      <c r="AV1868" s="73"/>
      <c r="AW1868" s="73"/>
      <c r="AX1868" s="73"/>
      <c r="AY1868" s="73"/>
      <c r="AZ1868" s="73"/>
      <c r="BA1868" s="73"/>
      <c r="BB1868" s="73"/>
      <c r="BC1868" s="73"/>
      <c r="BD1868" s="73"/>
      <c r="BE1868" s="73"/>
      <c r="BF1868" s="73"/>
      <c r="BG1868" s="73"/>
      <c r="BH1868" s="73"/>
      <c r="BI1868" s="73"/>
      <c r="BJ1868" s="73"/>
      <c r="BK1868" s="73"/>
      <c r="BL1868" s="73"/>
      <c r="BM1868" s="73"/>
      <c r="BN1868" s="73"/>
      <c r="BO1868" s="73"/>
      <c r="BP1868" s="73"/>
      <c r="BQ1868" s="73"/>
      <c r="BR1868" s="73"/>
      <c r="BS1868" s="73"/>
      <c r="BT1868" s="73"/>
      <c r="BU1868" s="73"/>
      <c r="BV1868" s="73"/>
      <c r="BW1868" s="73"/>
      <c r="BX1868" s="73"/>
      <c r="BY1868" s="73"/>
      <c r="BZ1868" s="73"/>
      <c r="CA1868" s="73"/>
      <c r="CB1868" s="73"/>
      <c r="CC1868" s="73"/>
      <c r="CD1868" s="73"/>
      <c r="CE1868" s="73"/>
      <c r="CF1868" s="73"/>
      <c r="CG1868" s="73"/>
      <c r="CH1868" s="73"/>
      <c r="CI1868" s="73"/>
      <c r="CJ1868" s="73"/>
      <c r="CK1868" s="73"/>
      <c r="CL1868" s="73"/>
      <c r="CM1868" s="73"/>
      <c r="CN1868" s="73"/>
      <c r="CO1868" s="73"/>
      <c r="CP1868" s="73"/>
      <c r="CQ1868" s="73"/>
      <c r="CR1868" s="73"/>
      <c r="CS1868" s="73"/>
      <c r="CT1868" s="73"/>
      <c r="CU1868" s="73"/>
      <c r="CV1868" s="73"/>
      <c r="CW1868" s="73"/>
      <c r="CX1868" s="73"/>
      <c r="CY1868" s="73"/>
      <c r="CZ1868" s="73"/>
      <c r="DA1868" s="73"/>
      <c r="DB1868" s="73"/>
      <c r="DC1868" s="73"/>
      <c r="DD1868" s="73"/>
      <c r="DE1868" s="73"/>
      <c r="DF1868" s="73"/>
      <c r="DG1868" s="73"/>
      <c r="DH1868" s="73"/>
      <c r="DI1868" s="73"/>
      <c r="DJ1868" s="73"/>
      <c r="DK1868" s="73"/>
      <c r="DL1868" s="73"/>
      <c r="DM1868" s="73"/>
      <c r="DN1868" s="73"/>
      <c r="DO1868" s="73"/>
      <c r="DP1868" s="73"/>
      <c r="DQ1868" s="73"/>
      <c r="DR1868" s="73"/>
      <c r="DS1868" s="73"/>
      <c r="DT1868" s="73"/>
      <c r="DU1868" s="73"/>
      <c r="DV1868" s="73"/>
      <c r="DW1868" s="73"/>
      <c r="DX1868" s="73"/>
      <c r="DY1868" s="73"/>
      <c r="DZ1868" s="73"/>
      <c r="EA1868" s="73"/>
      <c r="EB1868" s="73"/>
      <c r="EC1868" s="73"/>
      <c r="ED1868" s="73"/>
      <c r="EE1868" s="73"/>
      <c r="EF1868" s="73"/>
      <c r="EG1868" s="73"/>
      <c r="EH1868" s="73"/>
      <c r="EI1868" s="73"/>
      <c r="EJ1868" s="73"/>
      <c r="EK1868" s="73"/>
      <c r="EL1868" s="73"/>
      <c r="EM1868" s="73"/>
      <c r="EN1868" s="73"/>
      <c r="EO1868" s="73"/>
      <c r="EP1868" s="73"/>
      <c r="EQ1868" s="73"/>
      <c r="ER1868" s="73"/>
      <c r="ES1868" s="73"/>
      <c r="ET1868" s="73"/>
      <c r="EU1868" s="73"/>
      <c r="EV1868" s="73"/>
      <c r="EW1868" s="73"/>
      <c r="EX1868" s="73"/>
      <c r="EY1868" s="73"/>
      <c r="EZ1868" s="73"/>
      <c r="FA1868" s="73"/>
      <c r="FB1868" s="73"/>
      <c r="FC1868" s="73"/>
      <c r="FD1868" s="73"/>
      <c r="FE1868" s="73"/>
      <c r="FF1868" s="73"/>
      <c r="FG1868" s="73"/>
      <c r="FH1868" s="73"/>
      <c r="FI1868" s="73"/>
      <c r="FJ1868" s="73"/>
      <c r="FK1868" s="73"/>
      <c r="FL1868" s="73"/>
      <c r="FM1868" s="73"/>
      <c r="FN1868" s="73"/>
      <c r="FO1868" s="73"/>
      <c r="FP1868" s="73"/>
      <c r="FQ1868" s="73"/>
      <c r="FR1868" s="73"/>
      <c r="FS1868" s="73"/>
      <c r="FT1868" s="73"/>
      <c r="FU1868" s="73"/>
      <c r="FV1868" s="73"/>
      <c r="FW1868" s="73"/>
      <c r="FX1868" s="73"/>
      <c r="FY1868" s="73"/>
      <c r="FZ1868" s="73"/>
      <c r="GA1868" s="73"/>
      <c r="GB1868" s="73"/>
      <c r="GC1868" s="73"/>
      <c r="GD1868" s="73"/>
      <c r="GE1868" s="73"/>
      <c r="GF1868" s="73"/>
      <c r="GG1868" s="73"/>
      <c r="GH1868" s="73"/>
      <c r="GI1868" s="73"/>
      <c r="GJ1868" s="73"/>
      <c r="GK1868" s="73"/>
      <c r="GL1868" s="73"/>
      <c r="GM1868" s="73"/>
      <c r="GN1868" s="73"/>
      <c r="GO1868" s="73"/>
      <c r="GP1868" s="73"/>
      <c r="GQ1868" s="73"/>
      <c r="GR1868" s="73"/>
      <c r="GS1868" s="73"/>
      <c r="GT1868" s="73"/>
      <c r="GU1868" s="73"/>
      <c r="GV1868" s="73"/>
      <c r="GW1868" s="73"/>
      <c r="GX1868" s="73"/>
      <c r="GY1868" s="73"/>
      <c r="GZ1868" s="73"/>
      <c r="HA1868" s="73"/>
      <c r="HB1868" s="73"/>
      <c r="HC1868" s="73"/>
      <c r="HD1868" s="73"/>
      <c r="HE1868" s="73"/>
      <c r="HF1868" s="73"/>
      <c r="HG1868" s="73"/>
      <c r="HH1868" s="73"/>
      <c r="HI1868" s="73"/>
      <c r="HJ1868" s="73"/>
      <c r="HK1868" s="73"/>
      <c r="HL1868" s="73"/>
      <c r="HM1868" s="73"/>
      <c r="HN1868" s="73"/>
      <c r="HO1868" s="73"/>
      <c r="HP1868" s="73"/>
      <c r="HQ1868" s="73"/>
      <c r="HR1868" s="73"/>
      <c r="HS1868" s="73"/>
      <c r="HT1868" s="73"/>
      <c r="HU1868" s="73"/>
      <c r="HV1868" s="73"/>
      <c r="HW1868" s="73"/>
      <c r="HX1868" s="73"/>
      <c r="HY1868" s="73"/>
      <c r="HZ1868" s="73"/>
      <c r="IA1868" s="73"/>
      <c r="IB1868" s="73"/>
      <c r="IC1868" s="73"/>
      <c r="ID1868" s="73"/>
      <c r="IE1868" s="73"/>
      <c r="IF1868" s="73"/>
      <c r="IG1868" s="73"/>
      <c r="IH1868" s="73"/>
      <c r="II1868" s="73"/>
      <c r="IJ1868" s="73"/>
      <c r="IK1868" s="73"/>
      <c r="IL1868" s="73"/>
      <c r="IM1868" s="73"/>
      <c r="IN1868" s="73"/>
      <c r="IO1868" s="73"/>
      <c r="IP1868" s="73"/>
      <c r="IQ1868" s="73"/>
      <c r="IR1868" s="73"/>
      <c r="IS1868" s="73"/>
      <c r="IT1868" s="73"/>
      <c r="IU1868" s="73"/>
      <c r="IV1868" s="73"/>
      <c r="IW1868" s="73"/>
      <c r="IX1868" s="73"/>
      <c r="IY1868" s="73"/>
      <c r="IZ1868" s="73"/>
      <c r="JA1868" s="73"/>
      <c r="JB1868" s="73"/>
      <c r="JC1868" s="73"/>
      <c r="JD1868" s="73"/>
      <c r="JE1868" s="73"/>
      <c r="JF1868" s="73"/>
      <c r="JG1868" s="73"/>
      <c r="JH1868" s="73"/>
      <c r="JI1868" s="73"/>
      <c r="JJ1868" s="73"/>
      <c r="JK1868" s="73"/>
      <c r="JL1868" s="73"/>
      <c r="JM1868" s="73"/>
      <c r="JN1868" s="73"/>
      <c r="JO1868" s="73"/>
      <c r="JP1868" s="73"/>
      <c r="JQ1868" s="73"/>
      <c r="JR1868" s="73"/>
      <c r="JS1868" s="73"/>
      <c r="JT1868" s="73"/>
      <c r="JU1868" s="73"/>
      <c r="JV1868" s="73"/>
      <c r="JW1868" s="73"/>
      <c r="JX1868" s="73"/>
      <c r="JY1868" s="73"/>
      <c r="JZ1868" s="73"/>
      <c r="KA1868" s="73"/>
      <c r="KB1868" s="73"/>
      <c r="KC1868" s="73"/>
      <c r="KD1868" s="73"/>
      <c r="KE1868" s="73"/>
      <c r="KF1868" s="73"/>
      <c r="KG1868" s="73"/>
      <c r="KH1868" s="73"/>
      <c r="KI1868" s="73"/>
      <c r="KJ1868" s="73"/>
      <c r="KK1868" s="73"/>
      <c r="KL1868" s="73"/>
      <c r="KM1868" s="73"/>
      <c r="KN1868" s="73"/>
      <c r="KO1868" s="73"/>
      <c r="KP1868" s="73"/>
      <c r="KQ1868" s="73"/>
      <c r="KR1868" s="73"/>
      <c r="KS1868" s="73"/>
      <c r="KT1868" s="73"/>
      <c r="KU1868" s="73"/>
      <c r="KV1868" s="73"/>
      <c r="KW1868" s="73"/>
      <c r="KX1868" s="73"/>
      <c r="KY1868" s="73"/>
      <c r="KZ1868" s="73"/>
      <c r="LA1868" s="73"/>
      <c r="LB1868" s="73"/>
      <c r="LC1868" s="73"/>
      <c r="LD1868" s="73"/>
      <c r="LE1868" s="73"/>
      <c r="LF1868" s="73"/>
      <c r="LG1868" s="73"/>
      <c r="LH1868" s="73"/>
      <c r="LI1868" s="73"/>
      <c r="LJ1868" s="73"/>
      <c r="LK1868" s="73"/>
      <c r="LL1868" s="73"/>
      <c r="LM1868" s="73"/>
      <c r="LN1868" s="73"/>
      <c r="LO1868" s="73"/>
      <c r="LP1868" s="73"/>
      <c r="LQ1868" s="73"/>
      <c r="LR1868" s="73"/>
      <c r="LS1868" s="73"/>
      <c r="LT1868" s="73"/>
      <c r="LU1868" s="73"/>
      <c r="LV1868" s="73"/>
      <c r="LW1868" s="73"/>
      <c r="LX1868" s="73"/>
      <c r="LY1868" s="73"/>
      <c r="LZ1868" s="73"/>
      <c r="MA1868" s="73"/>
      <c r="MB1868" s="73"/>
      <c r="MC1868" s="73"/>
      <c r="MD1868" s="73"/>
      <c r="ME1868" s="73"/>
      <c r="MF1868" s="73"/>
      <c r="MG1868" s="73"/>
      <c r="MH1868" s="73"/>
      <c r="MI1868" s="73"/>
      <c r="MJ1868" s="73"/>
      <c r="MK1868" s="73"/>
      <c r="ML1868" s="73"/>
      <c r="MM1868" s="73"/>
      <c r="MN1868" s="73"/>
      <c r="MO1868" s="73"/>
      <c r="MP1868" s="73"/>
      <c r="MQ1868" s="73"/>
      <c r="MR1868" s="73"/>
      <c r="MS1868" s="73"/>
      <c r="MT1868" s="73"/>
      <c r="MU1868" s="73"/>
      <c r="MV1868" s="73"/>
      <c r="MW1868" s="73"/>
      <c r="MX1868" s="73"/>
      <c r="MY1868" s="73"/>
      <c r="MZ1868" s="73"/>
      <c r="NA1868" s="73"/>
      <c r="NB1868" s="73"/>
      <c r="NC1868" s="73"/>
      <c r="ND1868" s="73"/>
      <c r="NE1868" s="73"/>
      <c r="NF1868" s="73"/>
      <c r="NG1868" s="73"/>
      <c r="NH1868" s="73"/>
      <c r="NI1868" s="73"/>
      <c r="NJ1868" s="73"/>
      <c r="NK1868" s="73"/>
      <c r="NL1868" s="73"/>
      <c r="NM1868" s="73"/>
      <c r="NN1868" s="73"/>
      <c r="NO1868" s="73"/>
      <c r="NP1868" s="73"/>
      <c r="NQ1868" s="73"/>
      <c r="NR1868" s="73"/>
      <c r="NS1868" s="73"/>
      <c r="NT1868" s="73"/>
      <c r="NU1868" s="73"/>
      <c r="NV1868" s="73"/>
      <c r="NW1868" s="73"/>
      <c r="NX1868" s="73"/>
      <c r="NY1868" s="73"/>
      <c r="NZ1868" s="73"/>
      <c r="OA1868" s="73"/>
      <c r="OB1868" s="73"/>
      <c r="OC1868" s="73"/>
      <c r="OD1868" s="73"/>
      <c r="OE1868" s="73"/>
      <c r="OF1868" s="73"/>
      <c r="OG1868" s="73"/>
      <c r="OH1868" s="73"/>
      <c r="OI1868" s="73"/>
      <c r="OJ1868" s="73"/>
      <c r="OK1868" s="73"/>
      <c r="OL1868" s="73"/>
      <c r="OM1868" s="73"/>
      <c r="ON1868" s="73"/>
      <c r="OO1868" s="73"/>
      <c r="OP1868" s="73"/>
      <c r="OQ1868" s="73"/>
      <c r="OR1868" s="73"/>
      <c r="OS1868" s="73"/>
      <c r="OT1868" s="73"/>
      <c r="OU1868" s="73"/>
      <c r="OV1868" s="73"/>
      <c r="OW1868" s="73"/>
      <c r="OX1868" s="73"/>
      <c r="OY1868" s="73"/>
      <c r="OZ1868" s="73"/>
      <c r="PA1868" s="73"/>
      <c r="PB1868" s="73"/>
      <c r="PC1868" s="73"/>
      <c r="PD1868" s="73"/>
      <c r="PE1868" s="73"/>
      <c r="PF1868" s="73"/>
      <c r="PG1868" s="73"/>
      <c r="PH1868" s="73"/>
      <c r="PI1868" s="73"/>
      <c r="PJ1868" s="73"/>
      <c r="PK1868" s="73"/>
      <c r="PL1868" s="73"/>
      <c r="PM1868" s="73"/>
      <c r="PN1868" s="73"/>
      <c r="PO1868" s="73"/>
      <c r="PP1868" s="73"/>
      <c r="PQ1868" s="73"/>
      <c r="PR1868" s="73"/>
      <c r="PS1868" s="73"/>
      <c r="PT1868" s="73"/>
      <c r="PU1868" s="73"/>
      <c r="PV1868" s="73"/>
      <c r="PW1868" s="73"/>
      <c r="PX1868" s="73"/>
      <c r="PY1868" s="73"/>
      <c r="PZ1868" s="73"/>
      <c r="QA1868" s="73"/>
      <c r="QB1868" s="73"/>
      <c r="QC1868" s="73"/>
      <c r="QD1868" s="73"/>
      <c r="QE1868" s="73"/>
      <c r="QF1868" s="73"/>
      <c r="QG1868" s="73"/>
      <c r="QH1868" s="73"/>
      <c r="QI1868" s="73"/>
      <c r="QJ1868" s="73"/>
      <c r="QK1868" s="73"/>
      <c r="QL1868" s="73"/>
      <c r="QM1868" s="73"/>
      <c r="QN1868" s="73"/>
      <c r="QO1868" s="73"/>
      <c r="QP1868" s="73"/>
      <c r="QQ1868" s="73"/>
      <c r="QR1868" s="73"/>
      <c r="QS1868" s="73"/>
      <c r="QT1868" s="73"/>
      <c r="QU1868" s="73"/>
      <c r="QV1868" s="73"/>
      <c r="QW1868" s="73"/>
      <c r="QX1868" s="73"/>
      <c r="QY1868" s="73"/>
      <c r="QZ1868" s="73"/>
      <c r="RA1868" s="73"/>
      <c r="RB1868" s="73"/>
      <c r="RC1868" s="73"/>
      <c r="RD1868" s="73"/>
      <c r="RE1868" s="73"/>
      <c r="RF1868" s="73"/>
      <c r="RG1868" s="73"/>
      <c r="RH1868" s="73"/>
      <c r="RI1868" s="73"/>
      <c r="RJ1868" s="73"/>
      <c r="RK1868" s="73"/>
      <c r="RL1868" s="73"/>
      <c r="RM1868" s="73"/>
      <c r="RN1868" s="73"/>
      <c r="RO1868" s="73"/>
      <c r="RP1868" s="73"/>
      <c r="RQ1868" s="73"/>
      <c r="RR1868" s="73"/>
      <c r="RS1868" s="73"/>
      <c r="RT1868" s="73"/>
      <c r="RU1868" s="73"/>
      <c r="RV1868" s="73"/>
      <c r="RW1868" s="73"/>
      <c r="RX1868" s="73"/>
      <c r="RY1868" s="73"/>
      <c r="RZ1868" s="73"/>
      <c r="SA1868" s="73"/>
      <c r="SB1868" s="73"/>
      <c r="SC1868" s="73"/>
      <c r="SD1868" s="73"/>
      <c r="SE1868" s="73"/>
      <c r="SF1868" s="73"/>
      <c r="SG1868" s="73"/>
      <c r="SH1868" s="73"/>
      <c r="SI1868" s="73"/>
      <c r="SJ1868" s="73"/>
      <c r="SK1868" s="73"/>
      <c r="SL1868" s="73"/>
      <c r="SM1868" s="73"/>
      <c r="SN1868" s="73"/>
      <c r="SO1868" s="73"/>
      <c r="SP1868" s="73"/>
      <c r="SQ1868" s="73"/>
      <c r="SR1868" s="73"/>
      <c r="SS1868" s="73"/>
      <c r="ST1868" s="73"/>
      <c r="SU1868" s="73"/>
      <c r="SV1868" s="73"/>
      <c r="SW1868" s="73"/>
      <c r="SX1868" s="73"/>
      <c r="SY1868" s="73"/>
      <c r="SZ1868" s="73"/>
      <c r="TA1868" s="73"/>
      <c r="TB1868" s="73"/>
      <c r="TC1868" s="73"/>
      <c r="TD1868" s="73"/>
      <c r="TE1868" s="73"/>
      <c r="TF1868" s="73"/>
      <c r="TG1868" s="73"/>
      <c r="TH1868" s="73"/>
      <c r="TI1868" s="73"/>
      <c r="TJ1868" s="73"/>
      <c r="TK1868" s="73"/>
      <c r="TL1868" s="73"/>
      <c r="TM1868" s="73"/>
      <c r="TN1868" s="73"/>
      <c r="TO1868" s="73"/>
      <c r="TP1868" s="73"/>
      <c r="TQ1868" s="73"/>
      <c r="TR1868" s="73"/>
      <c r="TS1868" s="73"/>
      <c r="TT1868" s="73"/>
      <c r="TU1868" s="73"/>
      <c r="TV1868" s="73"/>
      <c r="TW1868" s="73"/>
      <c r="TX1868" s="73"/>
      <c r="TY1868" s="73"/>
      <c r="TZ1868" s="73"/>
      <c r="UA1868" s="73"/>
      <c r="UB1868" s="73"/>
      <c r="UC1868" s="73"/>
      <c r="UD1868" s="73"/>
      <c r="UE1868" s="73"/>
      <c r="UF1868" s="73"/>
      <c r="UG1868" s="73"/>
      <c r="UH1868" s="73"/>
      <c r="UI1868" s="73"/>
      <c r="UJ1868" s="73"/>
      <c r="UK1868" s="73"/>
      <c r="UL1868" s="73"/>
      <c r="UM1868" s="73"/>
      <c r="UN1868" s="73"/>
      <c r="UO1868" s="73"/>
      <c r="UP1868" s="73"/>
      <c r="UQ1868" s="73"/>
      <c r="UR1868" s="73"/>
      <c r="US1868" s="73"/>
      <c r="UT1868" s="73"/>
      <c r="UU1868" s="73"/>
      <c r="UV1868" s="73"/>
      <c r="UW1868" s="73"/>
      <c r="UX1868" s="73"/>
      <c r="UY1868" s="73"/>
      <c r="UZ1868" s="73"/>
      <c r="VA1868" s="73"/>
      <c r="VB1868" s="73"/>
      <c r="VC1868" s="73"/>
      <c r="VD1868" s="73"/>
      <c r="VE1868" s="73"/>
      <c r="VF1868" s="73"/>
      <c r="VG1868" s="73"/>
      <c r="VH1868" s="73"/>
      <c r="VI1868" s="73"/>
      <c r="VJ1868" s="73"/>
      <c r="VK1868" s="73"/>
      <c r="VL1868" s="73"/>
      <c r="VM1868" s="73"/>
      <c r="VN1868" s="73"/>
      <c r="VO1868" s="73"/>
      <c r="VP1868" s="73"/>
      <c r="VQ1868" s="73"/>
      <c r="VR1868" s="73"/>
      <c r="VS1868" s="73"/>
      <c r="VT1868" s="73"/>
      <c r="VU1868" s="73"/>
      <c r="VV1868" s="73"/>
      <c r="VW1868" s="73"/>
      <c r="VX1868" s="73"/>
      <c r="VY1868" s="73"/>
      <c r="VZ1868" s="73"/>
      <c r="WA1868" s="73"/>
      <c r="WB1868" s="73"/>
      <c r="WC1868" s="73"/>
      <c r="WD1868" s="73"/>
      <c r="WE1868" s="73"/>
      <c r="WF1868" s="73"/>
      <c r="WG1868" s="73"/>
      <c r="WH1868" s="73"/>
      <c r="WI1868" s="73"/>
      <c r="WJ1868" s="73"/>
      <c r="WK1868" s="73"/>
      <c r="WL1868" s="73"/>
      <c r="WM1868" s="73"/>
      <c r="WN1868" s="73"/>
      <c r="WO1868" s="73"/>
      <c r="WP1868" s="73"/>
      <c r="WQ1868" s="73"/>
      <c r="WR1868" s="73"/>
      <c r="WS1868" s="73"/>
      <c r="WT1868" s="73"/>
      <c r="WU1868" s="73"/>
      <c r="WV1868" s="73"/>
      <c r="WW1868" s="73"/>
      <c r="WX1868" s="73"/>
      <c r="WY1868" s="73"/>
      <c r="WZ1868" s="73"/>
      <c r="XA1868" s="73"/>
      <c r="XB1868" s="73"/>
      <c r="XC1868" s="73"/>
      <c r="XD1868" s="73"/>
      <c r="XE1868" s="73"/>
      <c r="XF1868" s="73"/>
      <c r="XG1868" s="73"/>
      <c r="XH1868" s="73"/>
      <c r="XI1868" s="73"/>
      <c r="XJ1868" s="73"/>
      <c r="XK1868" s="73"/>
      <c r="XL1868" s="73"/>
      <c r="XM1868" s="73"/>
      <c r="XN1868" s="73"/>
      <c r="XO1868" s="73"/>
      <c r="XP1868" s="73"/>
      <c r="XQ1868" s="73"/>
      <c r="XR1868" s="73"/>
      <c r="XS1868" s="73"/>
      <c r="XT1868" s="73"/>
      <c r="XU1868" s="73"/>
      <c r="XV1868" s="73"/>
      <c r="XW1868" s="73"/>
      <c r="XX1868" s="73"/>
      <c r="XY1868" s="73"/>
      <c r="XZ1868" s="73"/>
      <c r="YA1868" s="73"/>
      <c r="YB1868" s="73"/>
      <c r="YC1868" s="73"/>
      <c r="YD1868" s="73"/>
      <c r="YE1868" s="73"/>
      <c r="YF1868" s="73"/>
      <c r="YG1868" s="73"/>
      <c r="YH1868" s="73"/>
      <c r="YI1868" s="73"/>
      <c r="YJ1868" s="73"/>
      <c r="YK1868" s="73"/>
      <c r="YL1868" s="73"/>
      <c r="YM1868" s="73"/>
      <c r="YN1868" s="73"/>
      <c r="YO1868" s="73"/>
      <c r="YP1868" s="73"/>
      <c r="YQ1868" s="73"/>
      <c r="YR1868" s="73"/>
      <c r="YS1868" s="73"/>
      <c r="YT1868" s="73"/>
      <c r="YU1868" s="73"/>
      <c r="YV1868" s="73"/>
      <c r="YW1868" s="73"/>
      <c r="YX1868" s="73"/>
      <c r="YY1868" s="73"/>
      <c r="YZ1868" s="73"/>
      <c r="ZA1868" s="73"/>
      <c r="ZB1868" s="73"/>
      <c r="ZC1868" s="73"/>
      <c r="ZD1868" s="73"/>
      <c r="ZE1868" s="73"/>
      <c r="ZF1868" s="73"/>
      <c r="ZG1868" s="73"/>
      <c r="ZH1868" s="73"/>
      <c r="ZI1868" s="73"/>
      <c r="ZJ1868" s="73"/>
      <c r="ZK1868" s="73"/>
      <c r="ZL1868" s="73"/>
      <c r="ZM1868" s="73"/>
      <c r="ZN1868" s="73"/>
      <c r="ZO1868" s="73"/>
      <c r="ZP1868" s="73"/>
      <c r="ZQ1868" s="73"/>
      <c r="ZR1868" s="73"/>
      <c r="ZS1868" s="73"/>
      <c r="ZT1868" s="73"/>
      <c r="ZU1868" s="73"/>
      <c r="ZV1868" s="73"/>
      <c r="ZW1868" s="73"/>
      <c r="ZX1868" s="73"/>
      <c r="ZY1868" s="73"/>
      <c r="ZZ1868" s="73"/>
      <c r="AAA1868" s="73"/>
      <c r="AAB1868" s="73"/>
      <c r="AAC1868" s="73"/>
      <c r="AAD1868" s="73"/>
      <c r="AAE1868" s="73"/>
      <c r="AAF1868" s="73"/>
      <c r="AAG1868" s="73"/>
      <c r="AAH1868" s="73"/>
      <c r="AAI1868" s="73"/>
      <c r="AAJ1868" s="73"/>
      <c r="AAK1868" s="73"/>
      <c r="AAL1868" s="73"/>
      <c r="AAM1868" s="73"/>
      <c r="AAN1868" s="73"/>
      <c r="AAO1868" s="73"/>
      <c r="AAP1868" s="73"/>
      <c r="AAQ1868" s="73"/>
      <c r="AAR1868" s="73"/>
      <c r="AAS1868" s="73"/>
      <c r="AAT1868" s="73"/>
      <c r="AAU1868" s="73"/>
      <c r="AAV1868" s="73"/>
      <c r="AAW1868" s="73"/>
      <c r="AAX1868" s="73"/>
      <c r="AAY1868" s="73"/>
      <c r="AAZ1868" s="73"/>
      <c r="ABA1868" s="73"/>
      <c r="ABB1868" s="73"/>
      <c r="ABC1868" s="73"/>
      <c r="ABD1868" s="73"/>
      <c r="ABE1868" s="73"/>
      <c r="ABF1868" s="73"/>
      <c r="ABG1868" s="73"/>
      <c r="ABH1868" s="73"/>
      <c r="ABI1868" s="73"/>
      <c r="ABJ1868" s="73"/>
      <c r="ABK1868" s="73"/>
      <c r="ABL1868" s="73"/>
      <c r="ABM1868" s="73"/>
      <c r="ABN1868" s="73"/>
      <c r="ABO1868" s="73"/>
      <c r="ABP1868" s="73"/>
      <c r="ABQ1868" s="73"/>
      <c r="ABR1868" s="73"/>
      <c r="ABS1868" s="73"/>
      <c r="ABT1868" s="73"/>
      <c r="ABU1868" s="73"/>
      <c r="ABV1868" s="73"/>
      <c r="ABW1868" s="73"/>
      <c r="ABX1868" s="73"/>
      <c r="ABY1868" s="73"/>
      <c r="ABZ1868" s="73"/>
      <c r="ACA1868" s="73"/>
      <c r="ACB1868" s="73"/>
      <c r="ACC1868" s="73"/>
      <c r="ACD1868" s="73"/>
      <c r="ACE1868" s="73"/>
      <c r="ACF1868" s="73"/>
      <c r="ACG1868" s="73"/>
      <c r="ACH1868" s="73"/>
      <c r="ACI1868" s="73"/>
      <c r="ACJ1868" s="73"/>
      <c r="ACK1868" s="73"/>
      <c r="ACL1868" s="73"/>
      <c r="ACM1868" s="73"/>
      <c r="ACN1868" s="73"/>
      <c r="ACO1868" s="73"/>
      <c r="ACP1868" s="73"/>
      <c r="ACQ1868" s="73"/>
      <c r="ACR1868" s="73"/>
      <c r="ACS1868" s="73"/>
      <c r="ACT1868" s="73"/>
      <c r="ACU1868" s="73"/>
      <c r="ACV1868" s="73"/>
      <c r="ACW1868" s="73"/>
      <c r="ACX1868" s="73"/>
      <c r="ACY1868" s="73"/>
      <c r="ACZ1868" s="73"/>
      <c r="ADA1868" s="73"/>
      <c r="ADB1868" s="73"/>
      <c r="ADC1868" s="73"/>
      <c r="ADD1868" s="73"/>
      <c r="ADE1868" s="73"/>
      <c r="ADF1868" s="73"/>
      <c r="ADG1868" s="73"/>
      <c r="ADH1868" s="73"/>
      <c r="ADI1868" s="73"/>
      <c r="ADJ1868" s="73"/>
      <c r="ADK1868" s="73"/>
      <c r="ADL1868" s="73"/>
      <c r="ADM1868" s="73"/>
      <c r="ADN1868" s="73"/>
      <c r="ADO1868" s="73"/>
      <c r="ADP1868" s="73"/>
      <c r="ADQ1868" s="73"/>
      <c r="ADR1868" s="73"/>
      <c r="ADS1868" s="73"/>
      <c r="ADT1868" s="73"/>
      <c r="ADU1868" s="73"/>
      <c r="ADV1868" s="73"/>
      <c r="ADW1868" s="73"/>
      <c r="ADX1868" s="73"/>
      <c r="ADY1868" s="73"/>
      <c r="ADZ1868" s="73"/>
      <c r="AEA1868" s="73"/>
      <c r="AEB1868" s="73"/>
      <c r="AEC1868" s="73"/>
      <c r="AED1868" s="73"/>
      <c r="AEE1868" s="73"/>
      <c r="AEF1868" s="73"/>
      <c r="AEG1868" s="73"/>
      <c r="AEH1868" s="73"/>
      <c r="AEI1868" s="73"/>
      <c r="AEJ1868" s="73"/>
      <c r="AEK1868" s="73"/>
      <c r="AEL1868" s="73"/>
      <c r="AEM1868" s="73"/>
      <c r="AEN1868" s="73"/>
      <c r="AEO1868" s="73"/>
      <c r="AEP1868" s="73"/>
      <c r="AEQ1868" s="73"/>
      <c r="AER1868" s="73"/>
      <c r="AES1868" s="73"/>
      <c r="AET1868" s="73"/>
      <c r="AEU1868" s="73"/>
      <c r="AEV1868" s="73"/>
      <c r="AEW1868" s="73"/>
      <c r="AEX1868" s="73"/>
      <c r="AEY1868" s="73"/>
      <c r="AEZ1868" s="73"/>
      <c r="AFA1868" s="73"/>
      <c r="AFB1868" s="73"/>
      <c r="AFC1868" s="73"/>
      <c r="AFD1868" s="73"/>
      <c r="AFE1868" s="73"/>
      <c r="AFF1868" s="73"/>
      <c r="AFG1868" s="73"/>
      <c r="AFH1868" s="73"/>
      <c r="AFI1868" s="73"/>
      <c r="AFJ1868" s="73"/>
      <c r="AFK1868" s="73"/>
      <c r="AFL1868" s="73"/>
      <c r="AFM1868" s="73"/>
      <c r="AFN1868" s="73"/>
      <c r="AFO1868" s="73"/>
      <c r="AFP1868" s="73"/>
      <c r="AFQ1868" s="73"/>
      <c r="AFR1868" s="73"/>
      <c r="AFS1868" s="73"/>
      <c r="AFT1868" s="73"/>
      <c r="AFU1868" s="73"/>
      <c r="AFV1868" s="73"/>
      <c r="AFW1868" s="73"/>
      <c r="AFX1868" s="73"/>
      <c r="AFY1868" s="73"/>
      <c r="AFZ1868" s="73"/>
      <c r="AGA1868" s="73"/>
      <c r="AGB1868" s="73"/>
      <c r="AGC1868" s="73"/>
      <c r="AGD1868" s="73"/>
      <c r="AGE1868" s="73"/>
      <c r="AGF1868" s="73"/>
      <c r="AGG1868" s="73"/>
      <c r="AGH1868" s="73"/>
      <c r="AGI1868" s="73"/>
      <c r="AGJ1868" s="73"/>
      <c r="AGK1868" s="73"/>
      <c r="AGL1868" s="73"/>
      <c r="AGM1868" s="73"/>
      <c r="AGN1868" s="73"/>
      <c r="AGO1868" s="73"/>
      <c r="AGP1868" s="73"/>
      <c r="AGQ1868" s="73"/>
      <c r="AGR1868" s="73"/>
      <c r="AGS1868" s="73"/>
      <c r="AGT1868" s="73"/>
      <c r="AGU1868" s="73"/>
      <c r="AGV1868" s="73"/>
      <c r="AGW1868" s="73"/>
      <c r="AGX1868" s="73"/>
      <c r="AGY1868" s="73"/>
      <c r="AGZ1868" s="73"/>
      <c r="AHA1868" s="73"/>
      <c r="AHB1868" s="73"/>
      <c r="AHC1868" s="73"/>
      <c r="AHD1868" s="73"/>
      <c r="AHE1868" s="73"/>
      <c r="AHF1868" s="73"/>
      <c r="AHG1868" s="73"/>
      <c r="AHH1868" s="73"/>
      <c r="AHI1868" s="73"/>
      <c r="AHJ1868" s="73"/>
      <c r="AHK1868" s="73"/>
      <c r="AHL1868" s="73"/>
      <c r="AHM1868" s="73"/>
      <c r="AHN1868" s="73"/>
      <c r="AHO1868" s="73"/>
      <c r="AHP1868" s="73"/>
      <c r="AHQ1868" s="73"/>
      <c r="AHR1868" s="73"/>
      <c r="AHS1868" s="73"/>
      <c r="AHT1868" s="73"/>
      <c r="AHU1868" s="73"/>
      <c r="AHV1868" s="73"/>
      <c r="AHW1868" s="73"/>
      <c r="AHX1868" s="73"/>
      <c r="AHY1868" s="73"/>
      <c r="AHZ1868" s="73"/>
      <c r="AIA1868" s="73"/>
      <c r="AIB1868" s="73"/>
      <c r="AIC1868" s="73"/>
      <c r="AID1868" s="73"/>
      <c r="AIE1868" s="73"/>
      <c r="AIF1868" s="73"/>
      <c r="AIG1868" s="73"/>
      <c r="AIH1868" s="73"/>
      <c r="AII1868" s="73"/>
      <c r="AIJ1868" s="73"/>
      <c r="AIK1868" s="73"/>
      <c r="AIL1868" s="73"/>
      <c r="AIM1868" s="73"/>
      <c r="AIN1868" s="73"/>
      <c r="AIO1868" s="73"/>
      <c r="AIP1868" s="73"/>
      <c r="AIQ1868" s="73"/>
      <c r="AIR1868" s="73"/>
      <c r="AIS1868" s="73"/>
      <c r="AIT1868" s="73"/>
      <c r="AIU1868" s="73"/>
      <c r="AIV1868" s="73"/>
      <c r="AIW1868" s="73"/>
      <c r="AIX1868" s="73"/>
      <c r="AIY1868" s="73"/>
      <c r="AIZ1868" s="73"/>
      <c r="AJA1868" s="73"/>
      <c r="AJB1868" s="73"/>
      <c r="AJC1868" s="73"/>
      <c r="AJD1868" s="73"/>
      <c r="AJE1868" s="73"/>
      <c r="AJF1868" s="73"/>
      <c r="AJG1868" s="73"/>
      <c r="AJH1868" s="73"/>
      <c r="AJI1868" s="73"/>
      <c r="AJJ1868" s="73"/>
      <c r="AJK1868" s="73"/>
      <c r="AJL1868" s="73"/>
      <c r="AJM1868" s="73"/>
      <c r="AJN1868" s="73"/>
      <c r="AJO1868" s="73"/>
      <c r="AJP1868" s="73"/>
      <c r="AJQ1868" s="73"/>
      <c r="AJR1868" s="73"/>
      <c r="AJS1868" s="73"/>
      <c r="AJT1868" s="73"/>
      <c r="AJU1868" s="73"/>
      <c r="AJV1868" s="73"/>
      <c r="AJW1868" s="73"/>
      <c r="AJX1868" s="73"/>
      <c r="AJY1868" s="73"/>
      <c r="AJZ1868" s="73"/>
      <c r="AKA1868" s="73"/>
      <c r="AKB1868" s="73"/>
      <c r="AKC1868" s="73"/>
      <c r="AKD1868" s="73"/>
      <c r="AKE1868" s="73"/>
      <c r="AKF1868" s="73"/>
      <c r="AKG1868" s="73"/>
      <c r="AKH1868" s="73"/>
      <c r="AKI1868" s="73"/>
      <c r="AKJ1868" s="73"/>
      <c r="AKK1868" s="73"/>
      <c r="AKL1868" s="73"/>
      <c r="AKM1868" s="73"/>
      <c r="AKN1868" s="73"/>
      <c r="AKO1868" s="73"/>
      <c r="AKP1868" s="73"/>
      <c r="AKQ1868" s="73"/>
      <c r="AKR1868" s="73"/>
      <c r="AKS1868" s="73"/>
      <c r="AKT1868" s="73"/>
      <c r="AKU1868" s="73"/>
      <c r="AKV1868" s="73"/>
      <c r="AKW1868" s="73"/>
      <c r="AKX1868" s="73"/>
      <c r="AKY1868" s="73"/>
      <c r="AKZ1868" s="73"/>
      <c r="ALA1868" s="73"/>
      <c r="ALB1868" s="73"/>
      <c r="ALC1868" s="73"/>
      <c r="ALD1868" s="73"/>
      <c r="ALE1868" s="73"/>
      <c r="ALF1868" s="73"/>
      <c r="ALG1868" s="73"/>
      <c r="ALH1868" s="73"/>
      <c r="ALI1868" s="73"/>
      <c r="ALJ1868" s="73"/>
      <c r="ALK1868" s="73"/>
      <c r="ALL1868" s="73"/>
      <c r="ALM1868" s="73"/>
      <c r="ALN1868" s="73"/>
      <c r="ALO1868" s="73"/>
      <c r="ALP1868" s="73"/>
      <c r="ALQ1868" s="73"/>
      <c r="ALR1868" s="73"/>
      <c r="ALS1868" s="73"/>
      <c r="ALT1868" s="73"/>
      <c r="ALU1868" s="73"/>
      <c r="ALV1868" s="73"/>
      <c r="ALW1868" s="73"/>
      <c r="ALX1868" s="73"/>
      <c r="ALY1868" s="73"/>
      <c r="ALZ1868" s="73"/>
      <c r="AMA1868" s="73"/>
      <c r="AMB1868" s="73"/>
      <c r="AMC1868" s="73"/>
      <c r="AMD1868" s="73"/>
      <c r="AME1868" s="73"/>
      <c r="AMF1868" s="73"/>
      <c r="AMG1868" s="73"/>
      <c r="AMH1868" s="73"/>
      <c r="AMI1868" s="73"/>
      <c r="AMJ1868" s="73"/>
      <c r="AMK1868" s="73"/>
      <c r="AML1868" s="73"/>
      <c r="AMM1868" s="73"/>
      <c r="AMN1868" s="73"/>
      <c r="AMO1868" s="73"/>
      <c r="AMP1868" s="73"/>
      <c r="AMQ1868" s="73"/>
      <c r="AMR1868" s="73"/>
      <c r="AMS1868" s="73"/>
      <c r="AMT1868" s="73"/>
      <c r="AMU1868" s="73"/>
      <c r="AMV1868" s="73"/>
      <c r="AMW1868" s="73"/>
      <c r="AMX1868" s="73"/>
      <c r="AMY1868" s="73"/>
      <c r="AMZ1868" s="73"/>
      <c r="ANA1868" s="73"/>
      <c r="ANB1868" s="73"/>
      <c r="ANC1868" s="73"/>
      <c r="AND1868" s="73"/>
      <c r="ANE1868" s="73"/>
      <c r="ANF1868" s="73"/>
      <c r="ANG1868" s="73"/>
      <c r="ANH1868" s="73"/>
      <c r="ANI1868" s="73"/>
      <c r="ANJ1868" s="73"/>
      <c r="ANK1868" s="73"/>
      <c r="ANL1868" s="73"/>
      <c r="ANM1868" s="73"/>
      <c r="ANN1868" s="73"/>
      <c r="ANO1868" s="73"/>
      <c r="ANP1868" s="73"/>
      <c r="ANQ1868" s="73"/>
      <c r="ANR1868" s="73"/>
      <c r="ANS1868" s="73"/>
      <c r="ANT1868" s="73"/>
      <c r="ANU1868" s="73"/>
      <c r="ANV1868" s="73"/>
      <c r="ANW1868" s="73"/>
      <c r="ANX1868" s="73"/>
      <c r="ANY1868" s="73"/>
      <c r="ANZ1868" s="73"/>
      <c r="AOA1868" s="73"/>
      <c r="AOB1868" s="73"/>
      <c r="AOC1868" s="73"/>
      <c r="AOD1868" s="73"/>
      <c r="AOE1868" s="73"/>
      <c r="AOF1868" s="73"/>
      <c r="AOG1868" s="73"/>
      <c r="AOH1868" s="73"/>
      <c r="AOI1868" s="73"/>
      <c r="AOJ1868" s="73"/>
      <c r="AOK1868" s="73"/>
      <c r="AOL1868" s="73"/>
      <c r="AOM1868" s="73"/>
      <c r="AON1868" s="73"/>
      <c r="AOO1868" s="73"/>
      <c r="AOP1868" s="73"/>
      <c r="AOQ1868" s="73"/>
      <c r="AOR1868" s="73"/>
      <c r="AOS1868" s="73"/>
      <c r="AOT1868" s="73"/>
      <c r="AOU1868" s="73"/>
      <c r="AOV1868" s="73"/>
      <c r="AOW1868" s="73"/>
      <c r="AOX1868" s="73"/>
      <c r="AOY1868" s="73"/>
      <c r="AOZ1868" s="73"/>
      <c r="APA1868" s="73"/>
      <c r="APB1868" s="73"/>
      <c r="APC1868" s="73"/>
      <c r="APD1868" s="73"/>
      <c r="APE1868" s="73"/>
      <c r="APF1868" s="73"/>
      <c r="APG1868" s="73"/>
      <c r="APH1868" s="73"/>
      <c r="API1868" s="73"/>
      <c r="APJ1868" s="73"/>
      <c r="APK1868" s="73"/>
      <c r="APL1868" s="73"/>
      <c r="APM1868" s="73"/>
      <c r="APN1868" s="73"/>
      <c r="APO1868" s="73"/>
      <c r="APP1868" s="73"/>
      <c r="APQ1868" s="73"/>
      <c r="APR1868" s="73"/>
      <c r="APS1868" s="73"/>
      <c r="APT1868" s="73"/>
      <c r="APU1868" s="73"/>
      <c r="APV1868" s="73"/>
      <c r="APW1868" s="73"/>
      <c r="APX1868" s="73"/>
      <c r="APY1868" s="73"/>
      <c r="APZ1868" s="73"/>
      <c r="AQA1868" s="73"/>
      <c r="AQB1868" s="73"/>
      <c r="AQC1868" s="73"/>
      <c r="AQD1868" s="73"/>
      <c r="AQE1868" s="73"/>
      <c r="AQF1868" s="73"/>
      <c r="AQG1868" s="73"/>
      <c r="AQH1868" s="73"/>
      <c r="AQI1868" s="73"/>
      <c r="AQJ1868" s="73"/>
      <c r="AQK1868" s="73"/>
      <c r="AQL1868" s="73"/>
      <c r="AQM1868" s="73"/>
      <c r="AQN1868" s="73"/>
      <c r="AQO1868" s="73"/>
      <c r="AQP1868" s="73"/>
      <c r="AQQ1868" s="73"/>
      <c r="AQR1868" s="73"/>
      <c r="AQS1868" s="73"/>
      <c r="AQT1868" s="73"/>
      <c r="AQU1868" s="73"/>
      <c r="AQV1868" s="73"/>
      <c r="AQW1868" s="73"/>
      <c r="AQX1868" s="73"/>
      <c r="AQY1868" s="73"/>
      <c r="AQZ1868" s="73"/>
      <c r="ARA1868" s="73"/>
      <c r="ARB1868" s="73"/>
      <c r="ARC1868" s="73"/>
      <c r="ARD1868" s="73"/>
      <c r="ARE1868" s="73"/>
      <c r="ARF1868" s="73"/>
      <c r="ARG1868" s="73"/>
      <c r="ARH1868" s="73"/>
      <c r="ARI1868" s="73"/>
      <c r="ARJ1868" s="73"/>
      <c r="ARK1868" s="73"/>
      <c r="ARL1868" s="73"/>
      <c r="ARM1868" s="73"/>
      <c r="ARN1868" s="73"/>
      <c r="ARO1868" s="73"/>
      <c r="ARP1868" s="73"/>
      <c r="ARQ1868" s="73"/>
      <c r="ARR1868" s="73"/>
      <c r="ARS1868" s="73"/>
      <c r="ART1868" s="73"/>
      <c r="ARU1868" s="73"/>
      <c r="ARV1868" s="73"/>
      <c r="ARW1868" s="73"/>
      <c r="ARX1868" s="73"/>
      <c r="ARY1868" s="73"/>
      <c r="ARZ1868" s="73"/>
      <c r="ASA1868" s="73"/>
      <c r="ASB1868" s="73"/>
      <c r="ASC1868" s="73"/>
      <c r="ASD1868" s="73"/>
      <c r="ASE1868" s="73"/>
      <c r="ASF1868" s="73"/>
      <c r="ASG1868" s="73"/>
      <c r="ASH1868" s="73"/>
      <c r="ASI1868" s="73"/>
      <c r="ASJ1868" s="73"/>
      <c r="ASK1868" s="73"/>
      <c r="ASL1868" s="73"/>
      <c r="ASM1868" s="73"/>
      <c r="ASN1868" s="73"/>
      <c r="ASO1868" s="73"/>
      <c r="ASP1868" s="73"/>
      <c r="ASQ1868" s="73"/>
      <c r="ASR1868" s="73"/>
      <c r="ASS1868" s="73"/>
      <c r="AST1868" s="73"/>
      <c r="ASU1868" s="73"/>
      <c r="ASV1868" s="73"/>
      <c r="ASW1868" s="73"/>
      <c r="ASX1868" s="73"/>
      <c r="ASY1868" s="73"/>
      <c r="ASZ1868" s="73"/>
      <c r="ATA1868" s="73"/>
      <c r="ATB1868" s="73"/>
      <c r="ATC1868" s="73"/>
      <c r="ATD1868" s="73"/>
      <c r="ATE1868" s="73"/>
      <c r="ATF1868" s="73"/>
      <c r="ATG1868" s="73"/>
      <c r="ATH1868" s="73"/>
      <c r="ATI1868" s="73"/>
      <c r="ATJ1868" s="73"/>
      <c r="ATK1868" s="73"/>
      <c r="ATL1868" s="73"/>
      <c r="ATM1868" s="73"/>
      <c r="ATN1868" s="73"/>
      <c r="ATO1868" s="73"/>
      <c r="ATP1868" s="73"/>
      <c r="ATQ1868" s="73"/>
      <c r="ATR1868" s="73"/>
      <c r="ATS1868" s="73"/>
      <c r="ATT1868" s="73"/>
      <c r="ATU1868" s="73"/>
      <c r="ATV1868" s="73"/>
      <c r="ATW1868" s="73"/>
      <c r="ATX1868" s="73"/>
      <c r="ATY1868" s="73"/>
      <c r="ATZ1868" s="73"/>
      <c r="AUA1868" s="73"/>
      <c r="AUB1868" s="73"/>
      <c r="AUC1868" s="73"/>
      <c r="AUD1868" s="73"/>
      <c r="AUE1868" s="73"/>
      <c r="AUF1868" s="73"/>
      <c r="AUG1868" s="73"/>
      <c r="AUH1868" s="73"/>
      <c r="AUI1868" s="73"/>
      <c r="AUJ1868" s="73"/>
      <c r="AUK1868" s="73"/>
      <c r="AUL1868" s="73"/>
      <c r="AUM1868" s="73"/>
      <c r="AUN1868" s="73"/>
      <c r="AUO1868" s="73"/>
      <c r="AUP1868" s="73"/>
      <c r="AUQ1868" s="73"/>
      <c r="AUR1868" s="73"/>
      <c r="AUS1868" s="73"/>
      <c r="AUT1868" s="73"/>
      <c r="AUU1868" s="73"/>
      <c r="AUV1868" s="73"/>
      <c r="AUW1868" s="73"/>
      <c r="AUX1868" s="73"/>
      <c r="AUY1868" s="73"/>
      <c r="AUZ1868" s="73"/>
      <c r="AVA1868" s="73"/>
      <c r="AVB1868" s="73"/>
      <c r="AVC1868" s="73"/>
      <c r="AVD1868" s="73"/>
      <c r="AVE1868" s="73"/>
      <c r="AVF1868" s="73"/>
      <c r="AVG1868" s="73"/>
      <c r="AVH1868" s="73"/>
      <c r="AVI1868" s="73"/>
      <c r="AVJ1868" s="73"/>
      <c r="AVK1868" s="73"/>
      <c r="AVL1868" s="73"/>
      <c r="AVM1868" s="73"/>
      <c r="AVN1868" s="73"/>
      <c r="AVO1868" s="73"/>
      <c r="AVP1868" s="73"/>
      <c r="AVQ1868" s="73"/>
      <c r="AVR1868" s="73"/>
      <c r="AVS1868" s="73"/>
      <c r="AVT1868" s="73"/>
      <c r="AVU1868" s="73"/>
      <c r="AVV1868" s="73"/>
      <c r="AVW1868" s="73"/>
      <c r="AVX1868" s="73"/>
      <c r="AVY1868" s="73"/>
      <c r="AVZ1868" s="73"/>
      <c r="AWA1868" s="73"/>
      <c r="AWB1868" s="73"/>
      <c r="AWC1868" s="73"/>
      <c r="AWD1868" s="73"/>
      <c r="AWE1868" s="73"/>
      <c r="AWF1868" s="73"/>
      <c r="AWG1868" s="73"/>
      <c r="AWH1868" s="73"/>
      <c r="AWI1868" s="73"/>
      <c r="AWJ1868" s="73"/>
      <c r="AWK1868" s="73"/>
      <c r="AWL1868" s="73"/>
      <c r="AWM1868" s="73"/>
      <c r="AWN1868" s="73"/>
      <c r="AWO1868" s="73"/>
      <c r="AWP1868" s="73"/>
      <c r="AWQ1868" s="73"/>
      <c r="AWR1868" s="73"/>
      <c r="AWS1868" s="73"/>
      <c r="AWT1868" s="73"/>
      <c r="AWU1868" s="73"/>
      <c r="AWV1868" s="73"/>
      <c r="AWW1868" s="73"/>
      <c r="AWX1868" s="73"/>
      <c r="AWY1868" s="73"/>
      <c r="AWZ1868" s="73"/>
      <c r="AXA1868" s="73"/>
      <c r="AXB1868" s="73"/>
      <c r="AXC1868" s="73"/>
      <c r="AXD1868" s="73"/>
      <c r="AXE1868" s="73"/>
      <c r="AXF1868" s="73"/>
      <c r="AXG1868" s="73"/>
      <c r="AXH1868" s="73"/>
      <c r="AXI1868" s="73"/>
      <c r="AXJ1868" s="73"/>
      <c r="AXK1868" s="73"/>
      <c r="AXL1868" s="73"/>
      <c r="AXM1868" s="73"/>
      <c r="AXN1868" s="73"/>
      <c r="AXO1868" s="73"/>
      <c r="AXP1868" s="73"/>
      <c r="AXQ1868" s="73"/>
      <c r="AXR1868" s="73"/>
      <c r="AXS1868" s="73"/>
      <c r="AXT1868" s="73"/>
      <c r="AXU1868" s="73"/>
      <c r="AXV1868" s="73"/>
      <c r="AXW1868" s="73"/>
      <c r="AXX1868" s="73"/>
      <c r="AXY1868" s="73"/>
      <c r="AXZ1868" s="73"/>
      <c r="AYA1868" s="73"/>
      <c r="AYB1868" s="73"/>
      <c r="AYC1868" s="73"/>
      <c r="AYD1868" s="73"/>
      <c r="AYE1868" s="73"/>
      <c r="AYF1868" s="73"/>
      <c r="AYG1868" s="73"/>
      <c r="AYH1868" s="73"/>
      <c r="AYI1868" s="73"/>
      <c r="AYJ1868" s="73"/>
      <c r="AYK1868" s="73"/>
      <c r="AYL1868" s="73"/>
      <c r="AYM1868" s="73"/>
      <c r="AYN1868" s="73"/>
      <c r="AYO1868" s="73"/>
      <c r="AYP1868" s="73"/>
      <c r="AYQ1868" s="73"/>
      <c r="AYR1868" s="73"/>
      <c r="AYS1868" s="73"/>
      <c r="AYT1868" s="73"/>
      <c r="AYU1868" s="73"/>
      <c r="AYV1868" s="73"/>
      <c r="AYW1868" s="73"/>
      <c r="AYX1868" s="73"/>
      <c r="AYY1868" s="73"/>
      <c r="AYZ1868" s="73"/>
      <c r="AZA1868" s="73"/>
      <c r="AZB1868" s="73"/>
      <c r="AZC1868" s="73"/>
      <c r="AZD1868" s="73"/>
      <c r="AZE1868" s="73"/>
      <c r="AZF1868" s="73"/>
      <c r="AZG1868" s="73"/>
      <c r="AZH1868" s="73"/>
      <c r="AZI1868" s="73"/>
      <c r="AZJ1868" s="73"/>
      <c r="AZK1868" s="73"/>
      <c r="AZL1868" s="73"/>
      <c r="AZM1868" s="73"/>
      <c r="AZN1868" s="73"/>
      <c r="AZO1868" s="73"/>
      <c r="AZP1868" s="73"/>
      <c r="AZQ1868" s="73"/>
      <c r="AZR1868" s="73"/>
      <c r="AZS1868" s="73"/>
      <c r="AZT1868" s="73"/>
      <c r="AZU1868" s="73"/>
      <c r="AZV1868" s="73"/>
      <c r="AZW1868" s="73"/>
      <c r="AZX1868" s="73"/>
      <c r="AZY1868" s="73"/>
      <c r="AZZ1868" s="73"/>
      <c r="BAA1868" s="73"/>
      <c r="BAB1868" s="73"/>
      <c r="BAC1868" s="73"/>
      <c r="BAD1868" s="73"/>
      <c r="BAE1868" s="73"/>
      <c r="BAF1868" s="73"/>
      <c r="BAG1868" s="73"/>
      <c r="BAH1868" s="73"/>
      <c r="BAI1868" s="73"/>
      <c r="BAJ1868" s="73"/>
      <c r="BAK1868" s="73"/>
      <c r="BAL1868" s="73"/>
      <c r="BAM1868" s="73"/>
      <c r="BAN1868" s="73"/>
      <c r="BAO1868" s="73"/>
      <c r="BAP1868" s="73"/>
      <c r="BAQ1868" s="73"/>
      <c r="BAR1868" s="73"/>
      <c r="BAS1868" s="73"/>
      <c r="BAT1868" s="73"/>
      <c r="BAU1868" s="73"/>
      <c r="BAV1868" s="73"/>
      <c r="BAW1868" s="73"/>
      <c r="BAX1868" s="73"/>
      <c r="BAY1868" s="73"/>
      <c r="BAZ1868" s="73"/>
      <c r="BBA1868" s="73"/>
      <c r="BBB1868" s="73"/>
      <c r="BBC1868" s="73"/>
      <c r="BBD1868" s="73"/>
      <c r="BBE1868" s="73"/>
      <c r="BBF1868" s="73"/>
      <c r="BBG1868" s="73"/>
      <c r="BBH1868" s="73"/>
      <c r="BBI1868" s="73"/>
      <c r="BBJ1868" s="73"/>
      <c r="BBK1868" s="73"/>
      <c r="BBL1868" s="73"/>
      <c r="BBM1868" s="73"/>
      <c r="BBN1868" s="73"/>
      <c r="BBO1868" s="73"/>
      <c r="BBP1868" s="73"/>
      <c r="BBQ1868" s="73"/>
      <c r="BBR1868" s="73"/>
      <c r="BBS1868" s="73"/>
      <c r="BBT1868" s="73"/>
      <c r="BBU1868" s="73"/>
      <c r="BBV1868" s="73"/>
      <c r="BBW1868" s="73"/>
      <c r="BBX1868" s="73"/>
      <c r="BBY1868" s="73"/>
      <c r="BBZ1868" s="73"/>
      <c r="BCA1868" s="73"/>
      <c r="BCB1868" s="73"/>
      <c r="BCC1868" s="73"/>
      <c r="BCD1868" s="73"/>
      <c r="BCE1868" s="73"/>
      <c r="BCF1868" s="73"/>
      <c r="BCG1868" s="73"/>
      <c r="BCH1868" s="73"/>
      <c r="BCI1868" s="73"/>
      <c r="BCJ1868" s="73"/>
      <c r="BCK1868" s="73"/>
      <c r="BCL1868" s="73"/>
      <c r="BCM1868" s="73"/>
      <c r="BCN1868" s="73"/>
      <c r="BCO1868" s="73"/>
      <c r="BCP1868" s="73"/>
      <c r="BCQ1868" s="73"/>
      <c r="BCR1868" s="73"/>
      <c r="BCS1868" s="73"/>
      <c r="BCT1868" s="73"/>
      <c r="BCU1868" s="73"/>
      <c r="BCV1868" s="73"/>
      <c r="BCW1868" s="73"/>
      <c r="BCX1868" s="73"/>
      <c r="BCY1868" s="73"/>
      <c r="BCZ1868" s="73"/>
      <c r="BDA1868" s="73"/>
      <c r="BDB1868" s="73"/>
      <c r="BDC1868" s="73"/>
      <c r="BDD1868" s="73"/>
      <c r="BDE1868" s="73"/>
      <c r="BDF1868" s="73"/>
      <c r="BDG1868" s="73"/>
      <c r="BDH1868" s="73"/>
      <c r="BDI1868" s="73"/>
      <c r="BDJ1868" s="73"/>
      <c r="BDK1868" s="73"/>
      <c r="BDL1868" s="73"/>
      <c r="BDM1868" s="73"/>
      <c r="BDN1868" s="73"/>
      <c r="BDO1868" s="73"/>
      <c r="BDP1868" s="73"/>
      <c r="BDQ1868" s="73"/>
      <c r="BDR1868" s="73"/>
      <c r="BDS1868" s="73"/>
      <c r="BDT1868" s="73"/>
      <c r="BDU1868" s="73"/>
      <c r="BDV1868" s="73"/>
      <c r="BDW1868" s="73"/>
      <c r="BDX1868" s="73"/>
      <c r="BDY1868" s="73"/>
      <c r="BDZ1868" s="73"/>
      <c r="BEA1868" s="73"/>
      <c r="BEB1868" s="73"/>
      <c r="BEC1868" s="73"/>
      <c r="BED1868" s="73"/>
      <c r="BEE1868" s="73"/>
      <c r="BEF1868" s="73"/>
      <c r="BEG1868" s="73"/>
      <c r="BEH1868" s="73"/>
      <c r="BEI1868" s="73"/>
      <c r="BEJ1868" s="73"/>
      <c r="BEK1868" s="73"/>
      <c r="BEL1868" s="73"/>
      <c r="BEM1868" s="73"/>
      <c r="BEN1868" s="73"/>
      <c r="BEO1868" s="73"/>
      <c r="BEP1868" s="73"/>
      <c r="BEQ1868" s="73"/>
      <c r="BER1868" s="73"/>
      <c r="BES1868" s="73"/>
      <c r="BET1868" s="73"/>
      <c r="BEU1868" s="73"/>
      <c r="BEV1868" s="73"/>
      <c r="BEW1868" s="73"/>
      <c r="BEX1868" s="73"/>
      <c r="BEY1868" s="73"/>
      <c r="BEZ1868" s="73"/>
      <c r="BFA1868" s="73"/>
      <c r="BFB1868" s="73"/>
      <c r="BFC1868" s="73"/>
      <c r="BFD1868" s="73"/>
      <c r="BFE1868" s="73"/>
      <c r="BFF1868" s="73"/>
      <c r="BFG1868" s="73"/>
      <c r="BFH1868" s="73"/>
      <c r="BFI1868" s="73"/>
      <c r="BFJ1868" s="73"/>
      <c r="BFK1868" s="73"/>
      <c r="BFL1868" s="73"/>
      <c r="BFM1868" s="73"/>
      <c r="BFN1868" s="73"/>
      <c r="BFO1868" s="73"/>
      <c r="BFP1868" s="73"/>
      <c r="BFQ1868" s="73"/>
      <c r="BFR1868" s="73"/>
      <c r="BFS1868" s="73"/>
      <c r="BFT1868" s="73"/>
      <c r="BFU1868" s="73"/>
      <c r="BFV1868" s="73"/>
      <c r="BFW1868" s="73"/>
      <c r="BFX1868" s="73"/>
      <c r="BFY1868" s="73"/>
      <c r="BFZ1868" s="73"/>
      <c r="BGA1868" s="73"/>
      <c r="BGB1868" s="73"/>
      <c r="BGC1868" s="73"/>
      <c r="BGD1868" s="73"/>
      <c r="BGE1868" s="73"/>
      <c r="BGF1868" s="73"/>
      <c r="BGG1868" s="73"/>
      <c r="BGH1868" s="73"/>
      <c r="BGI1868" s="73"/>
      <c r="BGJ1868" s="73"/>
      <c r="BGK1868" s="73"/>
      <c r="BGL1868" s="73"/>
      <c r="BGM1868" s="73"/>
      <c r="BGN1868" s="73"/>
      <c r="BGO1868" s="73"/>
      <c r="BGP1868" s="73"/>
      <c r="BGQ1868" s="73"/>
      <c r="BGR1868" s="73"/>
      <c r="BGS1868" s="73"/>
      <c r="BGT1868" s="73"/>
      <c r="BGU1868" s="73"/>
      <c r="BGV1868" s="73"/>
      <c r="BGW1868" s="73"/>
      <c r="BGX1868" s="73"/>
      <c r="BGY1868" s="73"/>
      <c r="BGZ1868" s="73"/>
      <c r="BHA1868" s="73"/>
      <c r="BHB1868" s="73"/>
      <c r="BHC1868" s="73"/>
      <c r="BHD1868" s="73"/>
      <c r="BHE1868" s="73"/>
      <c r="BHF1868" s="73"/>
      <c r="BHG1868" s="73"/>
      <c r="BHH1868" s="73"/>
      <c r="BHI1868" s="73"/>
      <c r="BHJ1868" s="73"/>
      <c r="BHK1868" s="73"/>
      <c r="BHL1868" s="73"/>
      <c r="BHM1868" s="73"/>
      <c r="BHN1868" s="73"/>
      <c r="BHO1868" s="73"/>
      <c r="BHP1868" s="73"/>
      <c r="BHQ1868" s="73"/>
      <c r="BHR1868" s="73"/>
      <c r="BHS1868" s="73"/>
      <c r="BHT1868" s="73"/>
      <c r="BHU1868" s="73"/>
      <c r="BHV1868" s="73"/>
      <c r="BHW1868" s="73"/>
      <c r="BHX1868" s="73"/>
      <c r="BHY1868" s="73"/>
      <c r="BHZ1868" s="73"/>
      <c r="BIA1868" s="73"/>
      <c r="BIB1868" s="73"/>
      <c r="BIC1868" s="73"/>
      <c r="BID1868" s="73"/>
      <c r="BIE1868" s="73"/>
      <c r="BIF1868" s="73"/>
      <c r="BIG1868" s="73"/>
      <c r="BIH1868" s="73"/>
      <c r="BII1868" s="73"/>
      <c r="BIJ1868" s="73"/>
      <c r="BIK1868" s="73"/>
      <c r="BIL1868" s="73"/>
      <c r="BIM1868" s="73"/>
      <c r="BIN1868" s="73"/>
      <c r="BIO1868" s="73"/>
      <c r="BIP1868" s="73"/>
      <c r="BIQ1868" s="73"/>
      <c r="BIR1868" s="73"/>
      <c r="BIS1868" s="73"/>
      <c r="BIT1868" s="73"/>
      <c r="BIU1868" s="73"/>
      <c r="BIV1868" s="73"/>
      <c r="BIW1868" s="73"/>
      <c r="BIX1868" s="73"/>
      <c r="BIY1868" s="73"/>
      <c r="BIZ1868" s="73"/>
      <c r="BJA1868" s="73"/>
      <c r="BJB1868" s="73"/>
      <c r="BJC1868" s="73"/>
      <c r="BJD1868" s="73"/>
      <c r="BJE1868" s="73"/>
      <c r="BJF1868" s="73"/>
      <c r="BJG1868" s="73"/>
      <c r="BJH1868" s="73"/>
      <c r="BJI1868" s="73"/>
      <c r="BJJ1868" s="73"/>
      <c r="BJK1868" s="73"/>
      <c r="BJL1868" s="73"/>
      <c r="BJM1868" s="73"/>
      <c r="BJN1868" s="73"/>
      <c r="BJO1868" s="73"/>
      <c r="BJP1868" s="73"/>
      <c r="BJQ1868" s="73"/>
      <c r="BJR1868" s="73"/>
      <c r="BJS1868" s="73"/>
      <c r="BJT1868" s="73"/>
      <c r="BJU1868" s="73"/>
      <c r="BJV1868" s="73"/>
      <c r="BJW1868" s="73"/>
      <c r="BJX1868" s="73"/>
      <c r="BJY1868" s="73"/>
      <c r="BJZ1868" s="73"/>
      <c r="BKA1868" s="73"/>
      <c r="BKB1868" s="73"/>
      <c r="BKC1868" s="73"/>
      <c r="BKD1868" s="73"/>
      <c r="BKE1868" s="73"/>
      <c r="BKF1868" s="73"/>
      <c r="BKG1868" s="73"/>
      <c r="BKH1868" s="73"/>
      <c r="BKI1868" s="73"/>
      <c r="BKJ1868" s="73"/>
      <c r="BKK1868" s="73"/>
      <c r="BKL1868" s="73"/>
      <c r="BKM1868" s="73"/>
      <c r="BKN1868" s="73"/>
      <c r="BKO1868" s="73"/>
      <c r="BKP1868" s="73"/>
      <c r="BKQ1868" s="73"/>
      <c r="BKR1868" s="73"/>
      <c r="BKS1868" s="73"/>
      <c r="BKT1868" s="73"/>
      <c r="BKU1868" s="73"/>
      <c r="BKV1868" s="73"/>
      <c r="BKW1868" s="73"/>
      <c r="BKX1868" s="73"/>
      <c r="BKY1868" s="73"/>
      <c r="BKZ1868" s="73"/>
      <c r="BLA1868" s="73"/>
      <c r="BLB1868" s="73"/>
      <c r="BLC1868" s="73"/>
      <c r="BLD1868" s="73"/>
      <c r="BLE1868" s="73"/>
      <c r="BLF1868" s="73"/>
      <c r="BLG1868" s="73"/>
      <c r="BLH1868" s="73"/>
      <c r="BLI1868" s="73"/>
      <c r="BLJ1868" s="73"/>
      <c r="BLK1868" s="73"/>
      <c r="BLL1868" s="73"/>
      <c r="BLM1868" s="73"/>
      <c r="BLN1868" s="73"/>
      <c r="BLO1868" s="73"/>
      <c r="BLP1868" s="73"/>
      <c r="BLQ1868" s="73"/>
      <c r="BLR1868" s="73"/>
      <c r="BLS1868" s="73"/>
      <c r="BLT1868" s="73"/>
      <c r="BLU1868" s="73"/>
      <c r="BLV1868" s="73"/>
      <c r="BLW1868" s="73"/>
      <c r="BLX1868" s="73"/>
      <c r="BLY1868" s="73"/>
      <c r="BLZ1868" s="73"/>
      <c r="BMA1868" s="73"/>
      <c r="BMB1868" s="73"/>
      <c r="BMC1868" s="73"/>
      <c r="BMD1868" s="73"/>
      <c r="BME1868" s="73"/>
      <c r="BMF1868" s="73"/>
      <c r="BMG1868" s="73"/>
      <c r="BMH1868" s="73"/>
      <c r="BMI1868" s="73"/>
      <c r="BMJ1868" s="73"/>
      <c r="BMK1868" s="73"/>
      <c r="BML1868" s="73"/>
      <c r="BMM1868" s="73"/>
      <c r="BMN1868" s="73"/>
      <c r="BMO1868" s="73"/>
      <c r="BMP1868" s="73"/>
      <c r="BMQ1868" s="73"/>
      <c r="BMR1868" s="73"/>
      <c r="BMS1868" s="73"/>
      <c r="BMT1868" s="73"/>
      <c r="BMU1868" s="73"/>
      <c r="BMV1868" s="73"/>
      <c r="BMW1868" s="73"/>
      <c r="BMX1868" s="73"/>
      <c r="BMY1868" s="73"/>
      <c r="BMZ1868" s="73"/>
      <c r="BNA1868" s="73"/>
      <c r="BNB1868" s="73"/>
      <c r="BNC1868" s="73"/>
      <c r="BND1868" s="73"/>
      <c r="BNE1868" s="73"/>
      <c r="BNF1868" s="73"/>
      <c r="BNG1868" s="73"/>
      <c r="BNH1868" s="73"/>
      <c r="BNI1868" s="73"/>
      <c r="BNJ1868" s="73"/>
      <c r="BNK1868" s="73"/>
      <c r="BNL1868" s="73"/>
      <c r="BNM1868" s="73"/>
      <c r="BNN1868" s="73"/>
      <c r="BNO1868" s="73"/>
      <c r="BNP1868" s="73"/>
      <c r="BNQ1868" s="73"/>
      <c r="BNR1868" s="73"/>
      <c r="BNS1868" s="73"/>
      <c r="BNT1868" s="73"/>
      <c r="BNU1868" s="73"/>
      <c r="BNV1868" s="73"/>
      <c r="BNW1868" s="73"/>
      <c r="BNX1868" s="73"/>
      <c r="BNY1868" s="73"/>
      <c r="BNZ1868" s="73"/>
      <c r="BOA1868" s="73"/>
      <c r="BOB1868" s="73"/>
      <c r="BOC1868" s="73"/>
      <c r="BOD1868" s="73"/>
      <c r="BOE1868" s="73"/>
      <c r="BOF1868" s="73"/>
      <c r="BOG1868" s="73"/>
      <c r="BOH1868" s="73"/>
      <c r="BOI1868" s="73"/>
      <c r="BOJ1868" s="73"/>
      <c r="BOK1868" s="73"/>
      <c r="BOL1868" s="73"/>
      <c r="BOM1868" s="73"/>
      <c r="BON1868" s="73"/>
      <c r="BOO1868" s="73"/>
      <c r="BOP1868" s="73"/>
      <c r="BOQ1868" s="73"/>
      <c r="BOR1868" s="73"/>
      <c r="BOS1868" s="73"/>
      <c r="BOT1868" s="73"/>
      <c r="BOU1868" s="73"/>
      <c r="BOV1868" s="73"/>
      <c r="BOW1868" s="73"/>
      <c r="BOX1868" s="73"/>
      <c r="BOY1868" s="73"/>
      <c r="BOZ1868" s="73"/>
      <c r="BPA1868" s="73"/>
      <c r="BPB1868" s="73"/>
      <c r="BPC1868" s="73"/>
      <c r="BPD1868" s="73"/>
      <c r="BPE1868" s="73"/>
      <c r="BPF1868" s="73"/>
      <c r="BPG1868" s="73"/>
      <c r="BPH1868" s="73"/>
      <c r="BPI1868" s="73"/>
      <c r="BPJ1868" s="73"/>
      <c r="BPK1868" s="73"/>
      <c r="BPL1868" s="73"/>
      <c r="BPM1868" s="73"/>
      <c r="BPN1868" s="73"/>
      <c r="BPO1868" s="73"/>
      <c r="BPP1868" s="73"/>
      <c r="BPQ1868" s="73"/>
      <c r="BPR1868" s="73"/>
      <c r="BPS1868" s="73"/>
      <c r="BPT1868" s="73"/>
      <c r="BPU1868" s="73"/>
      <c r="BPV1868" s="73"/>
      <c r="BPW1868" s="73"/>
      <c r="BPX1868" s="73"/>
      <c r="BPY1868" s="73"/>
      <c r="BPZ1868" s="73"/>
      <c r="BQA1868" s="73"/>
      <c r="BQB1868" s="73"/>
      <c r="BQC1868" s="73"/>
      <c r="BQD1868" s="73"/>
      <c r="BQE1868" s="73"/>
      <c r="BQF1868" s="73"/>
      <c r="BQG1868" s="73"/>
      <c r="BQH1868" s="73"/>
      <c r="BQI1868" s="73"/>
      <c r="BQJ1868" s="73"/>
      <c r="BQK1868" s="73"/>
      <c r="BQL1868" s="73"/>
      <c r="BQM1868" s="73"/>
      <c r="BQN1868" s="73"/>
      <c r="BQO1868" s="73"/>
      <c r="BQP1868" s="73"/>
      <c r="BQQ1868" s="73"/>
      <c r="BQR1868" s="73"/>
      <c r="BQS1868" s="73"/>
      <c r="BQT1868" s="73"/>
      <c r="BQU1868" s="73"/>
      <c r="BQV1868" s="73"/>
      <c r="BQW1868" s="73"/>
      <c r="BQX1868" s="73"/>
      <c r="BQY1868" s="73"/>
      <c r="BQZ1868" s="73"/>
      <c r="BRA1868" s="73"/>
      <c r="BRB1868" s="73"/>
      <c r="BRC1868" s="73"/>
      <c r="BRD1868" s="73"/>
      <c r="BRE1868" s="73"/>
      <c r="BRF1868" s="73"/>
      <c r="BRG1868" s="73"/>
      <c r="BRH1868" s="73"/>
      <c r="BRI1868" s="73"/>
      <c r="BRJ1868" s="73"/>
      <c r="BRK1868" s="73"/>
      <c r="BRL1868" s="73"/>
      <c r="BRM1868" s="73"/>
      <c r="BRN1868" s="73"/>
      <c r="BRO1868" s="73"/>
      <c r="BRP1868" s="73"/>
      <c r="BRQ1868" s="73"/>
      <c r="BRR1868" s="73"/>
      <c r="BRS1868" s="73"/>
      <c r="BRT1868" s="73"/>
      <c r="BRU1868" s="73"/>
      <c r="BRV1868" s="73"/>
      <c r="BRW1868" s="73"/>
      <c r="BRX1868" s="73"/>
      <c r="BRY1868" s="73"/>
      <c r="BRZ1868" s="73"/>
      <c r="BSA1868" s="73"/>
      <c r="BSB1868" s="73"/>
      <c r="BSC1868" s="73"/>
      <c r="BSD1868" s="73"/>
      <c r="BSE1868" s="73"/>
      <c r="BSF1868" s="73"/>
      <c r="BSG1868" s="73"/>
      <c r="BSH1868" s="73"/>
      <c r="BSI1868" s="73"/>
      <c r="BSJ1868" s="73"/>
      <c r="BSK1868" s="73"/>
      <c r="BSL1868" s="73"/>
      <c r="BSM1868" s="73"/>
      <c r="BSN1868" s="73"/>
      <c r="BSO1868" s="73"/>
      <c r="BSP1868" s="73"/>
      <c r="BSQ1868" s="73"/>
      <c r="BSR1868" s="73"/>
      <c r="BSS1868" s="73"/>
      <c r="BST1868" s="73"/>
      <c r="BSU1868" s="73"/>
      <c r="BSV1868" s="73"/>
      <c r="BSW1868" s="73"/>
      <c r="BSX1868" s="73"/>
      <c r="BSY1868" s="73"/>
      <c r="BSZ1868" s="73"/>
      <c r="BTA1868" s="73"/>
      <c r="BTB1868" s="73"/>
      <c r="BTC1868" s="73"/>
      <c r="BTD1868" s="73"/>
      <c r="BTE1868" s="73"/>
      <c r="BTF1868" s="73"/>
      <c r="BTG1868" s="73"/>
      <c r="BTH1868" s="73"/>
      <c r="BTI1868" s="73"/>
      <c r="BTJ1868" s="73"/>
      <c r="BTK1868" s="73"/>
      <c r="BTL1868" s="73"/>
      <c r="BTM1868" s="73"/>
      <c r="BTN1868" s="73"/>
      <c r="BTO1868" s="73"/>
      <c r="BTP1868" s="73"/>
      <c r="BTQ1868" s="73"/>
      <c r="BTR1868" s="73"/>
      <c r="BTS1868" s="73"/>
      <c r="BTT1868" s="73"/>
      <c r="BTU1868" s="73"/>
      <c r="BTV1868" s="73"/>
      <c r="BTW1868" s="73"/>
      <c r="BTX1868" s="73"/>
      <c r="BTY1868" s="73"/>
      <c r="BTZ1868" s="73"/>
      <c r="BUA1868" s="73"/>
      <c r="BUB1868" s="73"/>
      <c r="BUC1868" s="73"/>
      <c r="BUD1868" s="73"/>
      <c r="BUE1868" s="73"/>
      <c r="BUF1868" s="73"/>
      <c r="BUG1868" s="73"/>
      <c r="BUH1868" s="73"/>
      <c r="BUI1868" s="73"/>
      <c r="BUJ1868" s="73"/>
      <c r="BUK1868" s="73"/>
      <c r="BUL1868" s="73"/>
      <c r="BUM1868" s="73"/>
      <c r="BUN1868" s="73"/>
      <c r="BUO1868" s="73"/>
      <c r="BUP1868" s="73"/>
      <c r="BUQ1868" s="73"/>
      <c r="BUR1868" s="73"/>
      <c r="BUS1868" s="73"/>
      <c r="BUT1868" s="73"/>
      <c r="BUU1868" s="73"/>
      <c r="BUV1868" s="73"/>
      <c r="BUW1868" s="73"/>
      <c r="BUX1868" s="73"/>
      <c r="BUY1868" s="73"/>
      <c r="BUZ1868" s="73"/>
      <c r="BVA1868" s="73"/>
      <c r="BVB1868" s="73"/>
      <c r="BVC1868" s="73"/>
      <c r="BVD1868" s="73"/>
      <c r="BVE1868" s="73"/>
      <c r="BVF1868" s="73"/>
      <c r="BVG1868" s="73"/>
      <c r="BVH1868" s="73"/>
      <c r="BVI1868" s="73"/>
      <c r="BVJ1868" s="73"/>
      <c r="BVK1868" s="73"/>
      <c r="BVL1868" s="73"/>
      <c r="BVM1868" s="73"/>
      <c r="BVN1868" s="73"/>
      <c r="BVO1868" s="73"/>
      <c r="BVP1868" s="73"/>
      <c r="BVQ1868" s="73"/>
      <c r="BVR1868" s="73"/>
      <c r="BVS1868" s="73"/>
      <c r="BVT1868" s="73"/>
      <c r="BVU1868" s="73"/>
      <c r="BVV1868" s="73"/>
      <c r="BVW1868" s="73"/>
      <c r="BVX1868" s="73"/>
      <c r="BVY1868" s="73"/>
      <c r="BVZ1868" s="73"/>
      <c r="BWA1868" s="73"/>
      <c r="BWB1868" s="73"/>
      <c r="BWC1868" s="73"/>
      <c r="BWD1868" s="73"/>
      <c r="BWE1868" s="73"/>
      <c r="BWF1868" s="73"/>
      <c r="BWG1868" s="73"/>
      <c r="BWH1868" s="73"/>
      <c r="BWI1868" s="73"/>
      <c r="BWJ1868" s="73"/>
      <c r="BWK1868" s="73"/>
      <c r="BWL1868" s="73"/>
      <c r="BWM1868" s="73"/>
      <c r="BWN1868" s="73"/>
      <c r="BWO1868" s="73"/>
      <c r="BWP1868" s="73"/>
      <c r="BWQ1868" s="73"/>
      <c r="BWR1868" s="73"/>
      <c r="BWS1868" s="73"/>
      <c r="BWT1868" s="73"/>
      <c r="BWU1868" s="73"/>
      <c r="BWV1868" s="73"/>
      <c r="BWW1868" s="73"/>
      <c r="BWX1868" s="73"/>
      <c r="BWY1868" s="73"/>
      <c r="BWZ1868" s="73"/>
      <c r="BXA1868" s="73"/>
      <c r="BXB1868" s="73"/>
      <c r="BXC1868" s="73"/>
      <c r="BXD1868" s="73"/>
      <c r="BXE1868" s="73"/>
      <c r="BXF1868" s="73"/>
      <c r="BXG1868" s="73"/>
      <c r="BXH1868" s="73"/>
      <c r="BXI1868" s="73"/>
      <c r="BXJ1868" s="73"/>
      <c r="BXK1868" s="73"/>
      <c r="BXL1868" s="73"/>
      <c r="BXM1868" s="73"/>
      <c r="BXN1868" s="73"/>
      <c r="BXO1868" s="73"/>
      <c r="BXP1868" s="73"/>
      <c r="BXQ1868" s="73"/>
      <c r="BXR1868" s="73"/>
      <c r="BXS1868" s="73"/>
      <c r="BXT1868" s="73"/>
      <c r="BXU1868" s="73"/>
      <c r="BXV1868" s="73"/>
      <c r="BXW1868" s="73"/>
      <c r="BXX1868" s="73"/>
      <c r="BXY1868" s="73"/>
      <c r="BXZ1868" s="73"/>
      <c r="BYA1868" s="73"/>
      <c r="BYB1868" s="73"/>
      <c r="BYC1868" s="73"/>
      <c r="BYD1868" s="73"/>
      <c r="BYE1868" s="73"/>
      <c r="BYF1868" s="73"/>
      <c r="BYG1868" s="73"/>
      <c r="BYH1868" s="73"/>
      <c r="BYI1868" s="73"/>
      <c r="BYJ1868" s="73"/>
      <c r="BYK1868" s="73"/>
      <c r="BYL1868" s="73"/>
      <c r="BYM1868" s="73"/>
      <c r="BYN1868" s="73"/>
      <c r="BYO1868" s="73"/>
      <c r="BYP1868" s="73"/>
      <c r="BYQ1868" s="73"/>
      <c r="BYR1868" s="73"/>
      <c r="BYS1868" s="73"/>
      <c r="BYT1868" s="73"/>
      <c r="BYU1868" s="73"/>
      <c r="BYV1868" s="73"/>
      <c r="BYW1868" s="73"/>
      <c r="BYX1868" s="73"/>
      <c r="BYY1868" s="73"/>
      <c r="BYZ1868" s="73"/>
      <c r="BZA1868" s="73"/>
      <c r="BZB1868" s="73"/>
      <c r="BZC1868" s="73"/>
      <c r="BZD1868" s="73"/>
      <c r="BZE1868" s="73"/>
      <c r="BZF1868" s="73"/>
      <c r="BZG1868" s="73"/>
      <c r="BZH1868" s="73"/>
      <c r="BZI1868" s="73"/>
      <c r="BZJ1868" s="73"/>
      <c r="BZK1868" s="73"/>
      <c r="BZL1868" s="73"/>
      <c r="BZM1868" s="73"/>
      <c r="BZN1868" s="73"/>
      <c r="BZO1868" s="73"/>
      <c r="BZP1868" s="73"/>
      <c r="BZQ1868" s="73"/>
      <c r="BZR1868" s="73"/>
      <c r="BZS1868" s="73"/>
      <c r="BZT1868" s="73"/>
      <c r="BZU1868" s="73"/>
      <c r="BZV1868" s="73"/>
      <c r="BZW1868" s="73"/>
      <c r="BZX1868" s="73"/>
      <c r="BZY1868" s="73"/>
      <c r="BZZ1868" s="73"/>
      <c r="CAA1868" s="73"/>
      <c r="CAB1868" s="73"/>
      <c r="CAC1868" s="73"/>
      <c r="CAD1868" s="73"/>
      <c r="CAE1868" s="73"/>
      <c r="CAF1868" s="73"/>
      <c r="CAG1868" s="73"/>
      <c r="CAH1868" s="73"/>
      <c r="CAI1868" s="73"/>
      <c r="CAJ1868" s="73"/>
      <c r="CAK1868" s="73"/>
      <c r="CAL1868" s="73"/>
      <c r="CAM1868" s="73"/>
      <c r="CAN1868" s="73"/>
      <c r="CAO1868" s="73"/>
      <c r="CAP1868" s="73"/>
      <c r="CAQ1868" s="73"/>
      <c r="CAR1868" s="73"/>
      <c r="CAS1868" s="73"/>
      <c r="CAT1868" s="73"/>
      <c r="CAU1868" s="73"/>
      <c r="CAV1868" s="73"/>
      <c r="CAW1868" s="73"/>
      <c r="CAX1868" s="73"/>
      <c r="CAY1868" s="73"/>
      <c r="CAZ1868" s="73"/>
      <c r="CBA1868" s="73"/>
      <c r="CBB1868" s="73"/>
      <c r="CBC1868" s="73"/>
      <c r="CBD1868" s="73"/>
      <c r="CBE1868" s="73"/>
      <c r="CBF1868" s="73"/>
      <c r="CBG1868" s="73"/>
      <c r="CBH1868" s="73"/>
      <c r="CBI1868" s="73"/>
      <c r="CBJ1868" s="73"/>
      <c r="CBK1868" s="73"/>
      <c r="CBL1868" s="73"/>
      <c r="CBM1868" s="73"/>
      <c r="CBN1868" s="73"/>
      <c r="CBO1868" s="73"/>
      <c r="CBP1868" s="73"/>
      <c r="CBQ1868" s="73"/>
      <c r="CBR1868" s="73"/>
      <c r="CBS1868" s="73"/>
      <c r="CBT1868" s="73"/>
      <c r="CBU1868" s="73"/>
      <c r="CBV1868" s="73"/>
      <c r="CBW1868" s="73"/>
      <c r="CBX1868" s="73"/>
      <c r="CBY1868" s="73"/>
      <c r="CBZ1868" s="73"/>
      <c r="CCA1868" s="73"/>
      <c r="CCB1868" s="73"/>
      <c r="CCC1868" s="73"/>
      <c r="CCD1868" s="73"/>
      <c r="CCE1868" s="73"/>
      <c r="CCF1868" s="73"/>
      <c r="CCG1868" s="73"/>
      <c r="CCH1868" s="73"/>
      <c r="CCI1868" s="73"/>
      <c r="CCJ1868" s="73"/>
      <c r="CCK1868" s="73"/>
      <c r="CCL1868" s="73"/>
      <c r="CCM1868" s="73"/>
      <c r="CCN1868" s="73"/>
      <c r="CCO1868" s="73"/>
      <c r="CCP1868" s="73"/>
      <c r="CCQ1868" s="73"/>
      <c r="CCR1868" s="73"/>
      <c r="CCS1868" s="73"/>
      <c r="CCT1868" s="73"/>
      <c r="CCU1868" s="73"/>
      <c r="CCV1868" s="73"/>
      <c r="CCW1868" s="73"/>
      <c r="CCX1868" s="73"/>
      <c r="CCY1868" s="73"/>
      <c r="CCZ1868" s="73"/>
      <c r="CDA1868" s="73"/>
      <c r="CDB1868" s="73"/>
      <c r="CDC1868" s="73"/>
      <c r="CDD1868" s="73"/>
      <c r="CDE1868" s="73"/>
      <c r="CDF1868" s="73"/>
      <c r="CDG1868" s="73"/>
      <c r="CDH1868" s="73"/>
      <c r="CDI1868" s="73"/>
      <c r="CDJ1868" s="73"/>
      <c r="CDK1868" s="73"/>
      <c r="CDL1868" s="73"/>
      <c r="CDM1868" s="73"/>
      <c r="CDN1868" s="73"/>
      <c r="CDO1868" s="73"/>
      <c r="CDP1868" s="73"/>
      <c r="CDQ1868" s="73"/>
      <c r="CDR1868" s="73"/>
      <c r="CDS1868" s="73"/>
      <c r="CDT1868" s="73"/>
      <c r="CDU1868" s="73"/>
      <c r="CDV1868" s="73"/>
      <c r="CDW1868" s="73"/>
      <c r="CDX1868" s="73"/>
      <c r="CDY1868" s="73"/>
      <c r="CDZ1868" s="73"/>
      <c r="CEA1868" s="73"/>
      <c r="CEB1868" s="73"/>
      <c r="CEC1868" s="73"/>
      <c r="CED1868" s="73"/>
      <c r="CEE1868" s="73"/>
      <c r="CEF1868" s="73"/>
      <c r="CEG1868" s="73"/>
      <c r="CEH1868" s="73"/>
      <c r="CEI1868" s="73"/>
      <c r="CEJ1868" s="73"/>
      <c r="CEK1868" s="73"/>
      <c r="CEL1868" s="73"/>
      <c r="CEM1868" s="73"/>
      <c r="CEN1868" s="73"/>
      <c r="CEO1868" s="73"/>
      <c r="CEP1868" s="73"/>
      <c r="CEQ1868" s="73"/>
      <c r="CER1868" s="73"/>
      <c r="CES1868" s="73"/>
      <c r="CET1868" s="73"/>
      <c r="CEU1868" s="73"/>
      <c r="CEV1868" s="73"/>
      <c r="CEW1868" s="73"/>
      <c r="CEX1868" s="73"/>
      <c r="CEY1868" s="73"/>
      <c r="CEZ1868" s="73"/>
      <c r="CFA1868" s="73"/>
      <c r="CFB1868" s="73"/>
      <c r="CFC1868" s="73"/>
      <c r="CFD1868" s="73"/>
      <c r="CFE1868" s="73"/>
      <c r="CFF1868" s="73"/>
      <c r="CFG1868" s="73"/>
      <c r="CFH1868" s="73"/>
      <c r="CFI1868" s="73"/>
      <c r="CFJ1868" s="73"/>
      <c r="CFK1868" s="73"/>
      <c r="CFL1868" s="73"/>
      <c r="CFM1868" s="73"/>
      <c r="CFN1868" s="73"/>
      <c r="CFO1868" s="73"/>
      <c r="CFP1868" s="73"/>
      <c r="CFQ1868" s="73"/>
      <c r="CFR1868" s="73"/>
      <c r="CFS1868" s="73"/>
      <c r="CFT1868" s="73"/>
      <c r="CFU1868" s="73"/>
      <c r="CFV1868" s="73"/>
      <c r="CFW1868" s="73"/>
      <c r="CFX1868" s="73"/>
      <c r="CFY1868" s="73"/>
      <c r="CFZ1868" s="73"/>
      <c r="CGA1868" s="73"/>
      <c r="CGB1868" s="73"/>
      <c r="CGC1868" s="73"/>
      <c r="CGD1868" s="73"/>
      <c r="CGE1868" s="73"/>
      <c r="CGF1868" s="73"/>
      <c r="CGG1868" s="73"/>
      <c r="CGH1868" s="73"/>
      <c r="CGI1868" s="73"/>
      <c r="CGJ1868" s="73"/>
      <c r="CGK1868" s="73"/>
      <c r="CGL1868" s="73"/>
      <c r="CGM1868" s="73"/>
      <c r="CGN1868" s="73"/>
      <c r="CGO1868" s="73"/>
      <c r="CGP1868" s="73"/>
      <c r="CGQ1868" s="73"/>
      <c r="CGR1868" s="73"/>
      <c r="CGS1868" s="73"/>
      <c r="CGT1868" s="73"/>
      <c r="CGU1868" s="73"/>
      <c r="CGV1868" s="73"/>
      <c r="CGW1868" s="73"/>
      <c r="CGX1868" s="73"/>
      <c r="CGY1868" s="73"/>
      <c r="CGZ1868" s="73"/>
      <c r="CHA1868" s="73"/>
      <c r="CHB1868" s="73"/>
      <c r="CHC1868" s="73"/>
      <c r="CHD1868" s="73"/>
      <c r="CHE1868" s="73"/>
      <c r="CHF1868" s="73"/>
      <c r="CHG1868" s="73"/>
      <c r="CHH1868" s="73"/>
      <c r="CHI1868" s="73"/>
      <c r="CHJ1868" s="73"/>
      <c r="CHK1868" s="73"/>
      <c r="CHL1868" s="73"/>
      <c r="CHM1868" s="73"/>
      <c r="CHN1868" s="73"/>
      <c r="CHO1868" s="73"/>
      <c r="CHP1868" s="73"/>
      <c r="CHQ1868" s="73"/>
      <c r="CHR1868" s="73"/>
      <c r="CHS1868" s="73"/>
      <c r="CHT1868" s="73"/>
      <c r="CHU1868" s="73"/>
      <c r="CHV1868" s="73"/>
      <c r="CHW1868" s="73"/>
      <c r="CHX1868" s="73"/>
      <c r="CHY1868" s="73"/>
      <c r="CHZ1868" s="73"/>
      <c r="CIA1868" s="73"/>
      <c r="CIB1868" s="73"/>
      <c r="CIC1868" s="73"/>
      <c r="CID1868" s="73"/>
      <c r="CIE1868" s="73"/>
      <c r="CIF1868" s="73"/>
      <c r="CIG1868" s="73"/>
      <c r="CIH1868" s="73"/>
      <c r="CII1868" s="73"/>
      <c r="CIJ1868" s="73"/>
      <c r="CIK1868" s="73"/>
      <c r="CIL1868" s="73"/>
      <c r="CIM1868" s="73"/>
      <c r="CIN1868" s="73"/>
      <c r="CIO1868" s="73"/>
      <c r="CIP1868" s="73"/>
      <c r="CIQ1868" s="73"/>
      <c r="CIR1868" s="73"/>
      <c r="CIS1868" s="73"/>
      <c r="CIT1868" s="73"/>
      <c r="CIU1868" s="73"/>
      <c r="CIV1868" s="73"/>
      <c r="CIW1868" s="73"/>
      <c r="CIX1868" s="73"/>
      <c r="CIY1868" s="73"/>
      <c r="CIZ1868" s="73"/>
      <c r="CJA1868" s="73"/>
      <c r="CJB1868" s="73"/>
      <c r="CJC1868" s="73"/>
      <c r="CJD1868" s="73"/>
      <c r="CJE1868" s="73"/>
      <c r="CJF1868" s="73"/>
      <c r="CJG1868" s="73"/>
      <c r="CJH1868" s="73"/>
      <c r="CJI1868" s="73"/>
      <c r="CJJ1868" s="73"/>
      <c r="CJK1868" s="73"/>
      <c r="CJL1868" s="73"/>
      <c r="CJM1868" s="73"/>
      <c r="CJN1868" s="73"/>
      <c r="CJO1868" s="73"/>
      <c r="CJP1868" s="73"/>
      <c r="CJQ1868" s="73"/>
      <c r="CJR1868" s="73"/>
      <c r="CJS1868" s="73"/>
      <c r="CJT1868" s="73"/>
      <c r="CJU1868" s="73"/>
      <c r="CJV1868" s="73"/>
      <c r="CJW1868" s="73"/>
      <c r="CJX1868" s="73"/>
      <c r="CJY1868" s="73"/>
      <c r="CJZ1868" s="73"/>
      <c r="CKA1868" s="73"/>
      <c r="CKB1868" s="73"/>
      <c r="CKC1868" s="73"/>
      <c r="CKD1868" s="73"/>
      <c r="CKE1868" s="73"/>
      <c r="CKF1868" s="73"/>
      <c r="CKG1868" s="73"/>
      <c r="CKH1868" s="73"/>
      <c r="CKI1868" s="73"/>
      <c r="CKJ1868" s="73"/>
      <c r="CKK1868" s="73"/>
      <c r="CKL1868" s="73"/>
      <c r="CKM1868" s="73"/>
      <c r="CKN1868" s="73"/>
      <c r="CKO1868" s="73"/>
      <c r="CKP1868" s="73"/>
      <c r="CKQ1868" s="73"/>
      <c r="CKR1868" s="73"/>
      <c r="CKS1868" s="73"/>
      <c r="CKT1868" s="73"/>
      <c r="CKU1868" s="73"/>
      <c r="CKV1868" s="73"/>
      <c r="CKW1868" s="73"/>
      <c r="CKX1868" s="73"/>
      <c r="CKY1868" s="73"/>
      <c r="CKZ1868" s="73"/>
      <c r="CLA1868" s="73"/>
      <c r="CLB1868" s="73"/>
      <c r="CLC1868" s="73"/>
      <c r="CLD1868" s="73"/>
      <c r="CLE1868" s="73"/>
      <c r="CLF1868" s="73"/>
      <c r="CLG1868" s="73"/>
      <c r="CLH1868" s="73"/>
      <c r="CLI1868" s="73"/>
      <c r="CLJ1868" s="73"/>
      <c r="CLK1868" s="73"/>
      <c r="CLL1868" s="73"/>
      <c r="CLM1868" s="73"/>
      <c r="CLN1868" s="73"/>
      <c r="CLO1868" s="73"/>
      <c r="CLP1868" s="73"/>
      <c r="CLQ1868" s="73"/>
      <c r="CLR1868" s="73"/>
      <c r="CLS1868" s="73"/>
      <c r="CLT1868" s="73"/>
      <c r="CLU1868" s="73"/>
      <c r="CLV1868" s="73"/>
      <c r="CLW1868" s="73"/>
      <c r="CLX1868" s="73"/>
      <c r="CLY1868" s="73"/>
      <c r="CLZ1868" s="73"/>
      <c r="CMA1868" s="73"/>
      <c r="CMB1868" s="73"/>
      <c r="CMC1868" s="73"/>
      <c r="CMD1868" s="73"/>
      <c r="CME1868" s="73"/>
      <c r="CMF1868" s="73"/>
      <c r="CMG1868" s="73"/>
      <c r="CMH1868" s="73"/>
      <c r="CMI1868" s="73"/>
      <c r="CMJ1868" s="73"/>
      <c r="CMK1868" s="73"/>
      <c r="CML1868" s="73"/>
      <c r="CMM1868" s="73"/>
      <c r="CMN1868" s="73"/>
      <c r="CMO1868" s="73"/>
      <c r="CMP1868" s="73"/>
      <c r="CMQ1868" s="73"/>
      <c r="CMR1868" s="73"/>
      <c r="CMS1868" s="73"/>
      <c r="CMT1868" s="73"/>
      <c r="CMU1868" s="73"/>
      <c r="CMV1868" s="73"/>
      <c r="CMW1868" s="73"/>
      <c r="CMX1868" s="73"/>
      <c r="CMY1868" s="73"/>
      <c r="CMZ1868" s="73"/>
      <c r="CNA1868" s="73"/>
      <c r="CNB1868" s="73"/>
      <c r="CNC1868" s="73"/>
      <c r="CND1868" s="73"/>
      <c r="CNE1868" s="73"/>
      <c r="CNF1868" s="73"/>
      <c r="CNG1868" s="73"/>
      <c r="CNH1868" s="73"/>
      <c r="CNI1868" s="73"/>
      <c r="CNJ1868" s="73"/>
      <c r="CNK1868" s="73"/>
      <c r="CNL1868" s="73"/>
      <c r="CNM1868" s="73"/>
      <c r="CNN1868" s="73"/>
      <c r="CNO1868" s="73"/>
      <c r="CNP1868" s="73"/>
      <c r="CNQ1868" s="73"/>
      <c r="CNR1868" s="73"/>
      <c r="CNS1868" s="73"/>
      <c r="CNT1868" s="73"/>
      <c r="CNU1868" s="73"/>
      <c r="CNV1868" s="73"/>
      <c r="CNW1868" s="73"/>
      <c r="CNX1868" s="73"/>
      <c r="CNY1868" s="73"/>
      <c r="CNZ1868" s="73"/>
      <c r="COA1868" s="73"/>
      <c r="COB1868" s="73"/>
      <c r="COC1868" s="73"/>
      <c r="COD1868" s="73"/>
      <c r="COE1868" s="73"/>
      <c r="COF1868" s="73"/>
      <c r="COG1868" s="73"/>
      <c r="COH1868" s="73"/>
      <c r="COI1868" s="73"/>
      <c r="COJ1868" s="73"/>
      <c r="COK1868" s="73"/>
      <c r="COL1868" s="73"/>
      <c r="COM1868" s="73"/>
      <c r="CON1868" s="73"/>
      <c r="COO1868" s="73"/>
      <c r="COP1868" s="73"/>
      <c r="COQ1868" s="73"/>
      <c r="COR1868" s="73"/>
      <c r="COS1868" s="73"/>
      <c r="COT1868" s="73"/>
      <c r="COU1868" s="73"/>
      <c r="COV1868" s="73"/>
      <c r="COW1868" s="73"/>
      <c r="COX1868" s="73"/>
      <c r="COY1868" s="73"/>
      <c r="COZ1868" s="73"/>
      <c r="CPA1868" s="73"/>
      <c r="CPB1868" s="73"/>
      <c r="CPC1868" s="73"/>
      <c r="CPD1868" s="73"/>
      <c r="CPE1868" s="73"/>
      <c r="CPF1868" s="73"/>
      <c r="CPG1868" s="73"/>
      <c r="CPH1868" s="73"/>
      <c r="CPI1868" s="73"/>
      <c r="CPJ1868" s="73"/>
      <c r="CPK1868" s="73"/>
      <c r="CPL1868" s="73"/>
      <c r="CPM1868" s="73"/>
      <c r="CPN1868" s="73"/>
      <c r="CPO1868" s="73"/>
      <c r="CPP1868" s="73"/>
      <c r="CPQ1868" s="73"/>
      <c r="CPR1868" s="73"/>
      <c r="CPS1868" s="73"/>
      <c r="CPT1868" s="73"/>
      <c r="CPU1868" s="73"/>
      <c r="CPV1868" s="73"/>
      <c r="CPW1868" s="73"/>
      <c r="CPX1868" s="73"/>
      <c r="CPY1868" s="73"/>
      <c r="CPZ1868" s="73"/>
      <c r="CQA1868" s="73"/>
      <c r="CQB1868" s="73"/>
      <c r="CQC1868" s="73"/>
      <c r="CQD1868" s="73"/>
      <c r="CQE1868" s="73"/>
      <c r="CQF1868" s="73"/>
      <c r="CQG1868" s="73"/>
      <c r="CQH1868" s="73"/>
      <c r="CQI1868" s="73"/>
      <c r="CQJ1868" s="73"/>
      <c r="CQK1868" s="73"/>
      <c r="CQL1868" s="73"/>
      <c r="CQM1868" s="73"/>
      <c r="CQN1868" s="73"/>
      <c r="CQO1868" s="73"/>
      <c r="CQP1868" s="73"/>
      <c r="CQQ1868" s="73"/>
      <c r="CQR1868" s="73"/>
      <c r="CQS1868" s="73"/>
      <c r="CQT1868" s="73"/>
      <c r="CQU1868" s="73"/>
      <c r="CQV1868" s="73"/>
      <c r="CQW1868" s="73"/>
      <c r="CQX1868" s="73"/>
      <c r="CQY1868" s="73"/>
      <c r="CQZ1868" s="73"/>
      <c r="CRA1868" s="73"/>
      <c r="CRB1868" s="73"/>
      <c r="CRC1868" s="73"/>
      <c r="CRD1868" s="73"/>
      <c r="CRE1868" s="73"/>
      <c r="CRF1868" s="73"/>
      <c r="CRG1868" s="73"/>
      <c r="CRH1868" s="73"/>
      <c r="CRI1868" s="73"/>
      <c r="CRJ1868" s="73"/>
      <c r="CRK1868" s="73"/>
      <c r="CRL1868" s="73"/>
      <c r="CRM1868" s="73"/>
      <c r="CRN1868" s="73"/>
      <c r="CRO1868" s="73"/>
      <c r="CRP1868" s="73"/>
      <c r="CRQ1868" s="73"/>
      <c r="CRR1868" s="73"/>
      <c r="CRS1868" s="73"/>
      <c r="CRT1868" s="73"/>
      <c r="CRU1868" s="73"/>
      <c r="CRV1868" s="73"/>
      <c r="CRW1868" s="73"/>
      <c r="CRX1868" s="73"/>
      <c r="CRY1868" s="73"/>
      <c r="CRZ1868" s="73"/>
      <c r="CSA1868" s="73"/>
      <c r="CSB1868" s="73"/>
      <c r="CSC1868" s="73"/>
      <c r="CSD1868" s="73"/>
      <c r="CSE1868" s="73"/>
      <c r="CSF1868" s="73"/>
      <c r="CSG1868" s="73"/>
      <c r="CSH1868" s="73"/>
      <c r="CSI1868" s="73"/>
      <c r="CSJ1868" s="73"/>
      <c r="CSK1868" s="73"/>
      <c r="CSL1868" s="73"/>
      <c r="CSM1868" s="73"/>
      <c r="CSN1868" s="73"/>
      <c r="CSO1868" s="73"/>
      <c r="CSP1868" s="73"/>
      <c r="CSQ1868" s="73"/>
      <c r="CSR1868" s="73"/>
      <c r="CSS1868" s="73"/>
      <c r="CST1868" s="73"/>
      <c r="CSU1868" s="73"/>
      <c r="CSV1868" s="73"/>
      <c r="CSW1868" s="73"/>
      <c r="CSX1868" s="73"/>
      <c r="CSY1868" s="73"/>
      <c r="CSZ1868" s="73"/>
      <c r="CTA1868" s="73"/>
      <c r="CTB1868" s="73"/>
      <c r="CTC1868" s="73"/>
      <c r="CTD1868" s="73"/>
      <c r="CTE1868" s="73"/>
      <c r="CTF1868" s="73"/>
      <c r="CTG1868" s="73"/>
      <c r="CTH1868" s="73"/>
      <c r="CTI1868" s="73"/>
      <c r="CTJ1868" s="73"/>
      <c r="CTK1868" s="73"/>
      <c r="CTL1868" s="73"/>
      <c r="CTM1868" s="73"/>
      <c r="CTN1868" s="73"/>
      <c r="CTO1868" s="73"/>
      <c r="CTP1868" s="73"/>
      <c r="CTQ1868" s="73"/>
      <c r="CTR1868" s="73"/>
      <c r="CTS1868" s="73"/>
      <c r="CTT1868" s="73"/>
      <c r="CTU1868" s="73"/>
      <c r="CTV1868" s="73"/>
      <c r="CTW1868" s="73"/>
      <c r="CTX1868" s="73"/>
      <c r="CTY1868" s="73"/>
      <c r="CTZ1868" s="73"/>
      <c r="CUA1868" s="73"/>
      <c r="CUB1868" s="73"/>
      <c r="CUC1868" s="73"/>
      <c r="CUD1868" s="73"/>
      <c r="CUE1868" s="73"/>
      <c r="CUF1868" s="73"/>
      <c r="CUG1868" s="73"/>
      <c r="CUH1868" s="73"/>
      <c r="CUI1868" s="73"/>
      <c r="CUJ1868" s="73"/>
      <c r="CUK1868" s="73"/>
      <c r="CUL1868" s="73"/>
      <c r="CUM1868" s="73"/>
      <c r="CUN1868" s="73"/>
      <c r="CUO1868" s="73"/>
      <c r="CUP1868" s="73"/>
      <c r="CUQ1868" s="73"/>
      <c r="CUR1868" s="73"/>
      <c r="CUS1868" s="73"/>
      <c r="CUT1868" s="73"/>
      <c r="CUU1868" s="73"/>
      <c r="CUV1868" s="73"/>
      <c r="CUW1868" s="73"/>
      <c r="CUX1868" s="73"/>
      <c r="CUY1868" s="73"/>
      <c r="CUZ1868" s="73"/>
      <c r="CVA1868" s="73"/>
      <c r="CVB1868" s="73"/>
      <c r="CVC1868" s="73"/>
      <c r="CVD1868" s="73"/>
      <c r="CVE1868" s="73"/>
      <c r="CVF1868" s="73"/>
      <c r="CVG1868" s="73"/>
      <c r="CVH1868" s="73"/>
      <c r="CVI1868" s="73"/>
      <c r="CVJ1868" s="73"/>
      <c r="CVK1868" s="73"/>
      <c r="CVL1868" s="73"/>
      <c r="CVM1868" s="73"/>
      <c r="CVN1868" s="73"/>
      <c r="CVO1868" s="73"/>
      <c r="CVP1868" s="73"/>
      <c r="CVQ1868" s="73"/>
      <c r="CVR1868" s="73"/>
      <c r="CVS1868" s="73"/>
      <c r="CVT1868" s="73"/>
      <c r="CVU1868" s="73"/>
      <c r="CVV1868" s="73"/>
      <c r="CVW1868" s="73"/>
      <c r="CVX1868" s="73"/>
      <c r="CVY1868" s="73"/>
      <c r="CVZ1868" s="73"/>
      <c r="CWA1868" s="73"/>
      <c r="CWB1868" s="73"/>
      <c r="CWC1868" s="73"/>
      <c r="CWD1868" s="73"/>
      <c r="CWE1868" s="73"/>
      <c r="CWF1868" s="73"/>
      <c r="CWG1868" s="73"/>
      <c r="CWH1868" s="73"/>
      <c r="CWI1868" s="73"/>
      <c r="CWJ1868" s="73"/>
      <c r="CWK1868" s="73"/>
      <c r="CWL1868" s="73"/>
      <c r="CWM1868" s="73"/>
      <c r="CWN1868" s="73"/>
      <c r="CWO1868" s="73"/>
      <c r="CWP1868" s="73"/>
      <c r="CWQ1868" s="73"/>
      <c r="CWR1868" s="73"/>
      <c r="CWS1868" s="73"/>
      <c r="CWT1868" s="73"/>
      <c r="CWU1868" s="73"/>
      <c r="CWV1868" s="73"/>
      <c r="CWW1868" s="73"/>
      <c r="CWX1868" s="73"/>
      <c r="CWY1868" s="73"/>
      <c r="CWZ1868" s="73"/>
      <c r="CXA1868" s="73"/>
      <c r="CXB1868" s="73"/>
      <c r="CXC1868" s="73"/>
      <c r="CXD1868" s="73"/>
      <c r="CXE1868" s="73"/>
      <c r="CXF1868" s="73"/>
      <c r="CXG1868" s="73"/>
      <c r="CXH1868" s="73"/>
      <c r="CXI1868" s="73"/>
      <c r="CXJ1868" s="73"/>
      <c r="CXK1868" s="73"/>
      <c r="CXL1868" s="73"/>
      <c r="CXM1868" s="73"/>
      <c r="CXN1868" s="73"/>
      <c r="CXO1868" s="73"/>
      <c r="CXP1868" s="73"/>
      <c r="CXQ1868" s="73"/>
      <c r="CXR1868" s="73"/>
      <c r="CXS1868" s="73"/>
      <c r="CXT1868" s="73"/>
      <c r="CXU1868" s="73"/>
      <c r="CXV1868" s="73"/>
      <c r="CXW1868" s="73"/>
      <c r="CXX1868" s="73"/>
      <c r="CXY1868" s="73"/>
      <c r="CXZ1868" s="73"/>
      <c r="CYA1868" s="73"/>
      <c r="CYB1868" s="73"/>
      <c r="CYC1868" s="73"/>
      <c r="CYD1868" s="73"/>
      <c r="CYE1868" s="73"/>
      <c r="CYF1868" s="73"/>
      <c r="CYG1868" s="73"/>
      <c r="CYH1868" s="73"/>
      <c r="CYI1868" s="73"/>
      <c r="CYJ1868" s="73"/>
      <c r="CYK1868" s="73"/>
      <c r="CYL1868" s="73"/>
      <c r="CYM1868" s="73"/>
      <c r="CYN1868" s="73"/>
      <c r="CYO1868" s="73"/>
      <c r="CYP1868" s="73"/>
      <c r="CYQ1868" s="73"/>
      <c r="CYR1868" s="73"/>
      <c r="CYS1868" s="73"/>
      <c r="CYT1868" s="73"/>
      <c r="CYU1868" s="73"/>
      <c r="CYV1868" s="73"/>
      <c r="CYW1868" s="73"/>
      <c r="CYX1868" s="73"/>
      <c r="CYY1868" s="73"/>
      <c r="CYZ1868" s="73"/>
      <c r="CZA1868" s="73"/>
      <c r="CZB1868" s="73"/>
      <c r="CZC1868" s="73"/>
      <c r="CZD1868" s="73"/>
      <c r="CZE1868" s="73"/>
      <c r="CZF1868" s="73"/>
      <c r="CZG1868" s="73"/>
      <c r="CZH1868" s="73"/>
      <c r="CZI1868" s="73"/>
      <c r="CZJ1868" s="73"/>
      <c r="CZK1868" s="73"/>
      <c r="CZL1868" s="73"/>
      <c r="CZM1868" s="73"/>
      <c r="CZN1868" s="73"/>
      <c r="CZO1868" s="73"/>
      <c r="CZP1868" s="73"/>
      <c r="CZQ1868" s="73"/>
      <c r="CZR1868" s="73"/>
      <c r="CZS1868" s="73"/>
      <c r="CZT1868" s="73"/>
      <c r="CZU1868" s="73"/>
      <c r="CZV1868" s="73"/>
      <c r="CZW1868" s="73"/>
      <c r="CZX1868" s="73"/>
      <c r="CZY1868" s="73"/>
      <c r="CZZ1868" s="73"/>
      <c r="DAA1868" s="73"/>
      <c r="DAB1868" s="73"/>
      <c r="DAC1868" s="73"/>
      <c r="DAD1868" s="73"/>
      <c r="DAE1868" s="73"/>
      <c r="DAF1868" s="73"/>
      <c r="DAG1868" s="73"/>
      <c r="DAH1868" s="73"/>
      <c r="DAI1868" s="73"/>
      <c r="DAJ1868" s="73"/>
      <c r="DAK1868" s="73"/>
      <c r="DAL1868" s="73"/>
      <c r="DAM1868" s="73"/>
      <c r="DAN1868" s="73"/>
      <c r="DAO1868" s="73"/>
      <c r="DAP1868" s="73"/>
      <c r="DAQ1868" s="73"/>
      <c r="DAR1868" s="73"/>
      <c r="DAS1868" s="73"/>
      <c r="DAT1868" s="73"/>
      <c r="DAU1868" s="73"/>
      <c r="DAV1868" s="73"/>
      <c r="DAW1868" s="73"/>
      <c r="DAX1868" s="73"/>
      <c r="DAY1868" s="73"/>
      <c r="DAZ1868" s="73"/>
      <c r="DBA1868" s="73"/>
      <c r="DBB1868" s="73"/>
      <c r="DBC1868" s="73"/>
      <c r="DBD1868" s="73"/>
      <c r="DBE1868" s="73"/>
      <c r="DBF1868" s="73"/>
      <c r="DBG1868" s="73"/>
      <c r="DBH1868" s="73"/>
      <c r="DBI1868" s="73"/>
      <c r="DBJ1868" s="73"/>
      <c r="DBK1868" s="73"/>
      <c r="DBL1868" s="73"/>
      <c r="DBM1868" s="73"/>
      <c r="DBN1868" s="73"/>
      <c r="DBO1868" s="73"/>
      <c r="DBP1868" s="73"/>
      <c r="DBQ1868" s="73"/>
      <c r="DBR1868" s="73"/>
      <c r="DBS1868" s="73"/>
      <c r="DBT1868" s="73"/>
      <c r="DBU1868" s="73"/>
      <c r="DBV1868" s="73"/>
      <c r="DBW1868" s="73"/>
      <c r="DBX1868" s="73"/>
      <c r="DBY1868" s="73"/>
      <c r="DBZ1868" s="73"/>
      <c r="DCA1868" s="73"/>
      <c r="DCB1868" s="73"/>
      <c r="DCC1868" s="73"/>
      <c r="DCD1868" s="73"/>
      <c r="DCE1868" s="73"/>
      <c r="DCF1868" s="73"/>
      <c r="DCG1868" s="73"/>
      <c r="DCH1868" s="73"/>
      <c r="DCI1868" s="73"/>
      <c r="DCJ1868" s="73"/>
      <c r="DCK1868" s="73"/>
      <c r="DCL1868" s="73"/>
      <c r="DCM1868" s="73"/>
      <c r="DCN1868" s="73"/>
      <c r="DCO1868" s="73"/>
      <c r="DCP1868" s="73"/>
      <c r="DCQ1868" s="73"/>
      <c r="DCR1868" s="73"/>
      <c r="DCS1868" s="73"/>
      <c r="DCT1868" s="73"/>
      <c r="DCU1868" s="73"/>
      <c r="DCV1868" s="73"/>
      <c r="DCW1868" s="73"/>
      <c r="DCX1868" s="73"/>
      <c r="DCY1868" s="73"/>
      <c r="DCZ1868" s="73"/>
      <c r="DDA1868" s="73"/>
      <c r="DDB1868" s="73"/>
      <c r="DDC1868" s="73"/>
      <c r="DDD1868" s="73"/>
      <c r="DDE1868" s="73"/>
      <c r="DDF1868" s="73"/>
      <c r="DDG1868" s="73"/>
      <c r="DDH1868" s="73"/>
      <c r="DDI1868" s="73"/>
      <c r="DDJ1868" s="73"/>
      <c r="DDK1868" s="73"/>
      <c r="DDL1868" s="73"/>
      <c r="DDM1868" s="73"/>
      <c r="DDN1868" s="73"/>
      <c r="DDO1868" s="73"/>
      <c r="DDP1868" s="73"/>
      <c r="DDQ1868" s="73"/>
      <c r="DDR1868" s="73"/>
      <c r="DDS1868" s="73"/>
      <c r="DDT1868" s="73"/>
      <c r="DDU1868" s="73"/>
      <c r="DDV1868" s="73"/>
      <c r="DDW1868" s="73"/>
      <c r="DDX1868" s="73"/>
      <c r="DDY1868" s="73"/>
      <c r="DDZ1868" s="73"/>
      <c r="DEA1868" s="73"/>
      <c r="DEB1868" s="73"/>
      <c r="DEC1868" s="73"/>
      <c r="DED1868" s="73"/>
      <c r="DEE1868" s="73"/>
      <c r="DEF1868" s="73"/>
      <c r="DEG1868" s="73"/>
      <c r="DEH1868" s="73"/>
      <c r="DEI1868" s="73"/>
      <c r="DEJ1868" s="73"/>
      <c r="DEK1868" s="73"/>
      <c r="DEL1868" s="73"/>
      <c r="DEM1868" s="73"/>
      <c r="DEN1868" s="73"/>
      <c r="DEO1868" s="73"/>
      <c r="DEP1868" s="73"/>
      <c r="DEQ1868" s="73"/>
      <c r="DER1868" s="73"/>
      <c r="DES1868" s="73"/>
      <c r="DET1868" s="73"/>
      <c r="DEU1868" s="73"/>
      <c r="DEV1868" s="73"/>
      <c r="DEW1868" s="73"/>
      <c r="DEX1868" s="73"/>
      <c r="DEY1868" s="73"/>
      <c r="DEZ1868" s="73"/>
      <c r="DFA1868" s="73"/>
      <c r="DFB1868" s="73"/>
      <c r="DFC1868" s="73"/>
      <c r="DFD1868" s="73"/>
      <c r="DFE1868" s="73"/>
      <c r="DFF1868" s="73"/>
      <c r="DFG1868" s="73"/>
      <c r="DFH1868" s="73"/>
      <c r="DFI1868" s="73"/>
      <c r="DFJ1868" s="73"/>
      <c r="DFK1868" s="73"/>
      <c r="DFL1868" s="73"/>
      <c r="DFM1868" s="73"/>
      <c r="DFN1868" s="73"/>
      <c r="DFO1868" s="73"/>
      <c r="DFP1868" s="73"/>
      <c r="DFQ1868" s="73"/>
      <c r="DFR1868" s="73"/>
      <c r="DFS1868" s="73"/>
      <c r="DFT1868" s="73"/>
      <c r="DFU1868" s="73"/>
      <c r="DFV1868" s="73"/>
      <c r="DFW1868" s="73"/>
      <c r="DFX1868" s="73"/>
      <c r="DFY1868" s="73"/>
      <c r="DFZ1868" s="73"/>
      <c r="DGA1868" s="73"/>
      <c r="DGB1868" s="73"/>
      <c r="DGC1868" s="73"/>
      <c r="DGD1868" s="73"/>
      <c r="DGE1868" s="73"/>
      <c r="DGF1868" s="73"/>
      <c r="DGG1868" s="73"/>
      <c r="DGH1868" s="73"/>
      <c r="DGI1868" s="73"/>
      <c r="DGJ1868" s="73"/>
      <c r="DGK1868" s="73"/>
      <c r="DGL1868" s="73"/>
      <c r="DGM1868" s="73"/>
      <c r="DGN1868" s="73"/>
      <c r="DGO1868" s="73"/>
      <c r="DGP1868" s="73"/>
      <c r="DGQ1868" s="73"/>
      <c r="DGR1868" s="73"/>
      <c r="DGS1868" s="73"/>
      <c r="DGT1868" s="73"/>
      <c r="DGU1868" s="73"/>
      <c r="DGV1868" s="73"/>
      <c r="DGW1868" s="73"/>
      <c r="DGX1868" s="73"/>
      <c r="DGY1868" s="73"/>
      <c r="DGZ1868" s="73"/>
      <c r="DHA1868" s="73"/>
      <c r="DHB1868" s="73"/>
      <c r="DHC1868" s="73"/>
      <c r="DHD1868" s="73"/>
      <c r="DHE1868" s="73"/>
      <c r="DHF1868" s="73"/>
      <c r="DHG1868" s="73"/>
      <c r="DHH1868" s="73"/>
      <c r="DHI1868" s="73"/>
      <c r="DHJ1868" s="73"/>
      <c r="DHK1868" s="73"/>
      <c r="DHL1868" s="73"/>
      <c r="DHM1868" s="73"/>
      <c r="DHN1868" s="73"/>
      <c r="DHO1868" s="73"/>
      <c r="DHP1868" s="73"/>
      <c r="DHQ1868" s="73"/>
      <c r="DHR1868" s="73"/>
      <c r="DHS1868" s="73"/>
      <c r="DHT1868" s="73"/>
      <c r="DHU1868" s="73"/>
      <c r="DHV1868" s="73"/>
      <c r="DHW1868" s="73"/>
      <c r="DHX1868" s="73"/>
      <c r="DHY1868" s="73"/>
      <c r="DHZ1868" s="73"/>
      <c r="DIA1868" s="73"/>
      <c r="DIB1868" s="73"/>
      <c r="DIC1868" s="73"/>
      <c r="DID1868" s="73"/>
      <c r="DIE1868" s="73"/>
      <c r="DIF1868" s="73"/>
      <c r="DIG1868" s="73"/>
      <c r="DIH1868" s="73"/>
      <c r="DII1868" s="73"/>
      <c r="DIJ1868" s="73"/>
      <c r="DIK1868" s="73"/>
      <c r="DIL1868" s="73"/>
      <c r="DIM1868" s="73"/>
      <c r="DIN1868" s="73"/>
      <c r="DIO1868" s="73"/>
      <c r="DIP1868" s="73"/>
      <c r="DIQ1868" s="73"/>
      <c r="DIR1868" s="73"/>
      <c r="DIS1868" s="73"/>
      <c r="DIT1868" s="73"/>
      <c r="DIU1868" s="73"/>
      <c r="DIV1868" s="73"/>
      <c r="DIW1868" s="73"/>
      <c r="DIX1868" s="73"/>
      <c r="DIY1868" s="73"/>
      <c r="DIZ1868" s="73"/>
      <c r="DJA1868" s="73"/>
      <c r="DJB1868" s="73"/>
      <c r="DJC1868" s="73"/>
      <c r="DJD1868" s="73"/>
      <c r="DJE1868" s="73"/>
      <c r="DJF1868" s="73"/>
      <c r="DJG1868" s="73"/>
      <c r="DJH1868" s="73"/>
      <c r="DJI1868" s="73"/>
      <c r="DJJ1868" s="73"/>
      <c r="DJK1868" s="73"/>
      <c r="DJL1868" s="73"/>
      <c r="DJM1868" s="73"/>
      <c r="DJN1868" s="73"/>
      <c r="DJO1868" s="73"/>
      <c r="DJP1868" s="73"/>
      <c r="DJQ1868" s="73"/>
      <c r="DJR1868" s="73"/>
      <c r="DJS1868" s="73"/>
      <c r="DJT1868" s="73"/>
      <c r="DJU1868" s="73"/>
      <c r="DJV1868" s="73"/>
      <c r="DJW1868" s="73"/>
      <c r="DJX1868" s="73"/>
      <c r="DJY1868" s="73"/>
      <c r="DJZ1868" s="73"/>
      <c r="DKA1868" s="73"/>
      <c r="DKB1868" s="73"/>
      <c r="DKC1868" s="73"/>
      <c r="DKD1868" s="73"/>
      <c r="DKE1868" s="73"/>
      <c r="DKF1868" s="73"/>
      <c r="DKG1868" s="73"/>
      <c r="DKH1868" s="73"/>
      <c r="DKI1868" s="73"/>
      <c r="DKJ1868" s="73"/>
      <c r="DKK1868" s="73"/>
      <c r="DKL1868" s="73"/>
      <c r="DKM1868" s="73"/>
      <c r="DKN1868" s="73"/>
      <c r="DKO1868" s="73"/>
      <c r="DKP1868" s="73"/>
      <c r="DKQ1868" s="73"/>
      <c r="DKR1868" s="73"/>
      <c r="DKS1868" s="73"/>
      <c r="DKT1868" s="73"/>
      <c r="DKU1868" s="73"/>
      <c r="DKV1868" s="73"/>
      <c r="DKW1868" s="73"/>
      <c r="DKX1868" s="73"/>
      <c r="DKY1868" s="73"/>
      <c r="DKZ1868" s="73"/>
      <c r="DLA1868" s="73"/>
      <c r="DLB1868" s="73"/>
      <c r="DLC1868" s="73"/>
      <c r="DLD1868" s="73"/>
      <c r="DLE1868" s="73"/>
      <c r="DLF1868" s="73"/>
      <c r="DLG1868" s="73"/>
      <c r="DLH1868" s="73"/>
      <c r="DLI1868" s="73"/>
      <c r="DLJ1868" s="73"/>
      <c r="DLK1868" s="73"/>
      <c r="DLL1868" s="73"/>
      <c r="DLM1868" s="73"/>
      <c r="DLN1868" s="73"/>
      <c r="DLO1868" s="73"/>
      <c r="DLP1868" s="73"/>
      <c r="DLQ1868" s="73"/>
      <c r="DLR1868" s="73"/>
      <c r="DLS1868" s="73"/>
      <c r="DLT1868" s="73"/>
      <c r="DLU1868" s="73"/>
      <c r="DLV1868" s="73"/>
      <c r="DLW1868" s="73"/>
      <c r="DLX1868" s="73"/>
      <c r="DLY1868" s="73"/>
      <c r="DLZ1868" s="73"/>
      <c r="DMA1868" s="73"/>
      <c r="DMB1868" s="73"/>
      <c r="DMC1868" s="73"/>
      <c r="DMD1868" s="73"/>
      <c r="DME1868" s="73"/>
      <c r="DMF1868" s="73"/>
      <c r="DMG1868" s="73"/>
      <c r="DMH1868" s="73"/>
      <c r="DMI1868" s="73"/>
      <c r="DMJ1868" s="73"/>
      <c r="DMK1868" s="73"/>
      <c r="DML1868" s="73"/>
      <c r="DMM1868" s="73"/>
      <c r="DMN1868" s="73"/>
      <c r="DMO1868" s="73"/>
      <c r="DMP1868" s="73"/>
      <c r="DMQ1868" s="73"/>
      <c r="DMR1868" s="73"/>
      <c r="DMS1868" s="73"/>
      <c r="DMT1868" s="73"/>
      <c r="DMU1868" s="73"/>
      <c r="DMV1868" s="73"/>
      <c r="DMW1868" s="73"/>
      <c r="DMX1868" s="73"/>
      <c r="DMY1868" s="73"/>
      <c r="DMZ1868" s="73"/>
      <c r="DNA1868" s="73"/>
      <c r="DNB1868" s="73"/>
      <c r="DNC1868" s="73"/>
      <c r="DND1868" s="73"/>
      <c r="DNE1868" s="73"/>
      <c r="DNF1868" s="73"/>
      <c r="DNG1868" s="73"/>
      <c r="DNH1868" s="73"/>
      <c r="DNI1868" s="73"/>
      <c r="DNJ1868" s="73"/>
      <c r="DNK1868" s="73"/>
      <c r="DNL1868" s="73"/>
      <c r="DNM1868" s="73"/>
      <c r="DNN1868" s="73"/>
      <c r="DNO1868" s="73"/>
      <c r="DNP1868" s="73"/>
      <c r="DNQ1868" s="73"/>
      <c r="DNR1868" s="73"/>
      <c r="DNS1868" s="73"/>
      <c r="DNT1868" s="73"/>
      <c r="DNU1868" s="73"/>
      <c r="DNV1868" s="73"/>
      <c r="DNW1868" s="73"/>
      <c r="DNX1868" s="73"/>
      <c r="DNY1868" s="73"/>
      <c r="DNZ1868" s="73"/>
      <c r="DOA1868" s="73"/>
      <c r="DOB1868" s="73"/>
      <c r="DOC1868" s="73"/>
      <c r="DOD1868" s="73"/>
      <c r="DOE1868" s="73"/>
      <c r="DOF1868" s="73"/>
      <c r="DOG1868" s="73"/>
      <c r="DOH1868" s="73"/>
      <c r="DOI1868" s="73"/>
      <c r="DOJ1868" s="73"/>
      <c r="DOK1868" s="73"/>
      <c r="DOL1868" s="73"/>
      <c r="DOM1868" s="73"/>
      <c r="DON1868" s="73"/>
      <c r="DOO1868" s="73"/>
      <c r="DOP1868" s="73"/>
      <c r="DOQ1868" s="73"/>
      <c r="DOR1868" s="73"/>
      <c r="DOS1868" s="73"/>
      <c r="DOT1868" s="73"/>
      <c r="DOU1868" s="73"/>
      <c r="DOV1868" s="73"/>
      <c r="DOW1868" s="73"/>
      <c r="DOX1868" s="73"/>
      <c r="DOY1868" s="73"/>
      <c r="DOZ1868" s="73"/>
      <c r="DPA1868" s="73"/>
      <c r="DPB1868" s="73"/>
      <c r="DPC1868" s="73"/>
      <c r="DPD1868" s="73"/>
      <c r="DPE1868" s="73"/>
      <c r="DPF1868" s="73"/>
      <c r="DPG1868" s="73"/>
      <c r="DPH1868" s="73"/>
      <c r="DPI1868" s="73"/>
      <c r="DPJ1868" s="73"/>
      <c r="DPK1868" s="73"/>
      <c r="DPL1868" s="73"/>
      <c r="DPM1868" s="73"/>
      <c r="DPN1868" s="73"/>
      <c r="DPO1868" s="73"/>
      <c r="DPP1868" s="73"/>
      <c r="DPQ1868" s="73"/>
      <c r="DPR1868" s="73"/>
      <c r="DPS1868" s="73"/>
      <c r="DPT1868" s="73"/>
      <c r="DPU1868" s="73"/>
      <c r="DPV1868" s="73"/>
      <c r="DPW1868" s="73"/>
      <c r="DPX1868" s="73"/>
      <c r="DPY1868" s="73"/>
      <c r="DPZ1868" s="73"/>
      <c r="DQA1868" s="73"/>
      <c r="DQB1868" s="73"/>
      <c r="DQC1868" s="73"/>
      <c r="DQD1868" s="73"/>
      <c r="DQE1868" s="73"/>
      <c r="DQF1868" s="73"/>
      <c r="DQG1868" s="73"/>
      <c r="DQH1868" s="73"/>
      <c r="DQI1868" s="73"/>
      <c r="DQJ1868" s="73"/>
      <c r="DQK1868" s="73"/>
      <c r="DQL1868" s="73"/>
      <c r="DQM1868" s="73"/>
      <c r="DQN1868" s="73"/>
      <c r="DQO1868" s="73"/>
      <c r="DQP1868" s="73"/>
      <c r="DQQ1868" s="73"/>
      <c r="DQR1868" s="73"/>
      <c r="DQS1868" s="73"/>
      <c r="DQT1868" s="73"/>
      <c r="DQU1868" s="73"/>
      <c r="DQV1868" s="73"/>
      <c r="DQW1868" s="73"/>
      <c r="DQX1868" s="73"/>
      <c r="DQY1868" s="73"/>
      <c r="DQZ1868" s="73"/>
      <c r="DRA1868" s="73"/>
      <c r="DRB1868" s="73"/>
      <c r="DRC1868" s="73"/>
      <c r="DRD1868" s="73"/>
      <c r="DRE1868" s="73"/>
      <c r="DRF1868" s="73"/>
      <c r="DRG1868" s="73"/>
      <c r="DRH1868" s="73"/>
      <c r="DRI1868" s="73"/>
      <c r="DRJ1868" s="73"/>
      <c r="DRK1868" s="73"/>
      <c r="DRL1868" s="73"/>
      <c r="DRM1868" s="73"/>
      <c r="DRN1868" s="73"/>
      <c r="DRO1868" s="73"/>
      <c r="DRP1868" s="73"/>
      <c r="DRQ1868" s="73"/>
      <c r="DRR1868" s="73"/>
      <c r="DRS1868" s="73"/>
      <c r="DRT1868" s="73"/>
      <c r="DRU1868" s="73"/>
      <c r="DRV1868" s="73"/>
      <c r="DRW1868" s="73"/>
      <c r="DRX1868" s="73"/>
      <c r="DRY1868" s="73"/>
      <c r="DRZ1868" s="73"/>
      <c r="DSA1868" s="73"/>
      <c r="DSB1868" s="73"/>
      <c r="DSC1868" s="73"/>
      <c r="DSD1868" s="73"/>
      <c r="DSE1868" s="73"/>
      <c r="DSF1868" s="73"/>
      <c r="DSG1868" s="73"/>
      <c r="DSH1868" s="73"/>
      <c r="DSI1868" s="73"/>
      <c r="DSJ1868" s="73"/>
      <c r="DSK1868" s="73"/>
      <c r="DSL1868" s="73"/>
      <c r="DSM1868" s="73"/>
      <c r="DSN1868" s="73"/>
      <c r="DSO1868" s="73"/>
      <c r="DSP1868" s="73"/>
      <c r="DSQ1868" s="73"/>
      <c r="DSR1868" s="73"/>
      <c r="DSS1868" s="73"/>
      <c r="DST1868" s="73"/>
      <c r="DSU1868" s="73"/>
      <c r="DSV1868" s="73"/>
      <c r="DSW1868" s="73"/>
      <c r="DSX1868" s="73"/>
      <c r="DSY1868" s="73"/>
      <c r="DSZ1868" s="73"/>
      <c r="DTA1868" s="73"/>
      <c r="DTB1868" s="73"/>
      <c r="DTC1868" s="73"/>
      <c r="DTD1868" s="73"/>
      <c r="DTE1868" s="73"/>
      <c r="DTF1868" s="73"/>
      <c r="DTG1868" s="73"/>
      <c r="DTH1868" s="73"/>
      <c r="DTI1868" s="73"/>
      <c r="DTJ1868" s="73"/>
      <c r="DTK1868" s="73"/>
      <c r="DTL1868" s="73"/>
      <c r="DTM1868" s="73"/>
      <c r="DTN1868" s="73"/>
      <c r="DTO1868" s="73"/>
      <c r="DTP1868" s="73"/>
      <c r="DTQ1868" s="73"/>
      <c r="DTR1868" s="73"/>
      <c r="DTS1868" s="73"/>
      <c r="DTT1868" s="73"/>
      <c r="DTU1868" s="73"/>
      <c r="DTV1868" s="73"/>
      <c r="DTW1868" s="73"/>
      <c r="DTX1868" s="73"/>
      <c r="DTY1868" s="73"/>
      <c r="DTZ1868" s="73"/>
      <c r="DUA1868" s="73"/>
      <c r="DUB1868" s="73"/>
      <c r="DUC1868" s="73"/>
      <c r="DUD1868" s="73"/>
      <c r="DUE1868" s="73"/>
      <c r="DUF1868" s="73"/>
      <c r="DUG1868" s="73"/>
      <c r="DUH1868" s="73"/>
      <c r="DUI1868" s="73"/>
      <c r="DUJ1868" s="73"/>
      <c r="DUK1868" s="73"/>
      <c r="DUL1868" s="73"/>
      <c r="DUM1868" s="73"/>
      <c r="DUN1868" s="73"/>
      <c r="DUO1868" s="73"/>
      <c r="DUP1868" s="73"/>
      <c r="DUQ1868" s="73"/>
      <c r="DUR1868" s="73"/>
      <c r="DUS1868" s="73"/>
      <c r="DUT1868" s="73"/>
      <c r="DUU1868" s="73"/>
      <c r="DUV1868" s="73"/>
      <c r="DUW1868" s="73"/>
      <c r="DUX1868" s="73"/>
      <c r="DUY1868" s="73"/>
      <c r="DUZ1868" s="73"/>
      <c r="DVA1868" s="73"/>
      <c r="DVB1868" s="73"/>
      <c r="DVC1868" s="73"/>
      <c r="DVD1868" s="73"/>
      <c r="DVE1868" s="73"/>
      <c r="DVF1868" s="73"/>
      <c r="DVG1868" s="73"/>
      <c r="DVH1868" s="73"/>
      <c r="DVI1868" s="73"/>
      <c r="DVJ1868" s="73"/>
      <c r="DVK1868" s="73"/>
      <c r="DVL1868" s="73"/>
      <c r="DVM1868" s="73"/>
      <c r="DVN1868" s="73"/>
      <c r="DVO1868" s="73"/>
      <c r="DVP1868" s="73"/>
      <c r="DVQ1868" s="73"/>
      <c r="DVR1868" s="73"/>
      <c r="DVS1868" s="73"/>
      <c r="DVT1868" s="73"/>
      <c r="DVU1868" s="73"/>
      <c r="DVV1868" s="73"/>
      <c r="DVW1868" s="73"/>
      <c r="DVX1868" s="73"/>
      <c r="DVY1868" s="73"/>
      <c r="DVZ1868" s="73"/>
      <c r="DWA1868" s="73"/>
      <c r="DWB1868" s="73"/>
      <c r="DWC1868" s="73"/>
      <c r="DWD1868" s="73"/>
      <c r="DWE1868" s="73"/>
      <c r="DWF1868" s="73"/>
      <c r="DWG1868" s="73"/>
      <c r="DWH1868" s="73"/>
      <c r="DWI1868" s="73"/>
      <c r="DWJ1868" s="73"/>
      <c r="DWK1868" s="73"/>
      <c r="DWL1868" s="73"/>
      <c r="DWM1868" s="73"/>
      <c r="DWN1868" s="73"/>
      <c r="DWO1868" s="73"/>
      <c r="DWP1868" s="73"/>
      <c r="DWQ1868" s="73"/>
      <c r="DWR1868" s="73"/>
      <c r="DWS1868" s="73"/>
      <c r="DWT1868" s="73"/>
      <c r="DWU1868" s="73"/>
      <c r="DWV1868" s="73"/>
      <c r="DWW1868" s="73"/>
      <c r="DWX1868" s="73"/>
      <c r="DWY1868" s="73"/>
      <c r="DWZ1868" s="73"/>
      <c r="DXA1868" s="73"/>
      <c r="DXB1868" s="73"/>
      <c r="DXC1868" s="73"/>
      <c r="DXD1868" s="73"/>
      <c r="DXE1868" s="73"/>
      <c r="DXF1868" s="73"/>
      <c r="DXG1868" s="73"/>
      <c r="DXH1868" s="73"/>
      <c r="DXI1868" s="73"/>
      <c r="DXJ1868" s="73"/>
      <c r="DXK1868" s="73"/>
      <c r="DXL1868" s="73"/>
      <c r="DXM1868" s="73"/>
      <c r="DXN1868" s="73"/>
      <c r="DXO1868" s="73"/>
      <c r="DXP1868" s="73"/>
      <c r="DXQ1868" s="73"/>
      <c r="DXR1868" s="73"/>
      <c r="DXS1868" s="73"/>
      <c r="DXT1868" s="73"/>
      <c r="DXU1868" s="73"/>
      <c r="DXV1868" s="73"/>
      <c r="DXW1868" s="73"/>
      <c r="DXX1868" s="73"/>
      <c r="DXY1868" s="73"/>
      <c r="DXZ1868" s="73"/>
      <c r="DYA1868" s="73"/>
      <c r="DYB1868" s="73"/>
      <c r="DYC1868" s="73"/>
      <c r="DYD1868" s="73"/>
      <c r="DYE1868" s="73"/>
      <c r="DYF1868" s="73"/>
      <c r="DYG1868" s="73"/>
      <c r="DYH1868" s="73"/>
      <c r="DYI1868" s="73"/>
      <c r="DYJ1868" s="73"/>
      <c r="DYK1868" s="73"/>
      <c r="DYL1868" s="73"/>
      <c r="DYM1868" s="73"/>
      <c r="DYN1868" s="73"/>
      <c r="DYO1868" s="73"/>
      <c r="DYP1868" s="73"/>
      <c r="DYQ1868" s="73"/>
      <c r="DYR1868" s="73"/>
      <c r="DYS1868" s="73"/>
      <c r="DYT1868" s="73"/>
      <c r="DYU1868" s="73"/>
      <c r="DYV1868" s="73"/>
      <c r="DYW1868" s="73"/>
      <c r="DYX1868" s="73"/>
      <c r="DYY1868" s="73"/>
      <c r="DYZ1868" s="73"/>
      <c r="DZA1868" s="73"/>
      <c r="DZB1868" s="73"/>
      <c r="DZC1868" s="73"/>
      <c r="DZD1868" s="73"/>
      <c r="DZE1868" s="73"/>
      <c r="DZF1868" s="73"/>
      <c r="DZG1868" s="73"/>
      <c r="DZH1868" s="73"/>
      <c r="DZI1868" s="73"/>
      <c r="DZJ1868" s="73"/>
      <c r="DZK1868" s="73"/>
      <c r="DZL1868" s="73"/>
      <c r="DZM1868" s="73"/>
      <c r="DZN1868" s="73"/>
      <c r="DZO1868" s="73"/>
      <c r="DZP1868" s="73"/>
      <c r="DZQ1868" s="73"/>
      <c r="DZR1868" s="73"/>
      <c r="DZS1868" s="73"/>
      <c r="DZT1868" s="73"/>
      <c r="DZU1868" s="73"/>
      <c r="DZV1868" s="73"/>
      <c r="DZW1868" s="73"/>
      <c r="DZX1868" s="73"/>
      <c r="DZY1868" s="73"/>
      <c r="DZZ1868" s="73"/>
      <c r="EAA1868" s="73"/>
      <c r="EAB1868" s="73"/>
      <c r="EAC1868" s="73"/>
      <c r="EAD1868" s="73"/>
      <c r="EAE1868" s="73"/>
      <c r="EAF1868" s="73"/>
      <c r="EAG1868" s="73"/>
      <c r="EAH1868" s="73"/>
      <c r="EAI1868" s="73"/>
      <c r="EAJ1868" s="73"/>
      <c r="EAK1868" s="73"/>
      <c r="EAL1868" s="73"/>
      <c r="EAM1868" s="73"/>
      <c r="EAN1868" s="73"/>
      <c r="EAO1868" s="73"/>
      <c r="EAP1868" s="73"/>
      <c r="EAQ1868" s="73"/>
      <c r="EAR1868" s="73"/>
      <c r="EAS1868" s="73"/>
      <c r="EAT1868" s="73"/>
      <c r="EAU1868" s="73"/>
      <c r="EAV1868" s="73"/>
      <c r="EAW1868" s="73"/>
      <c r="EAX1868" s="73"/>
      <c r="EAY1868" s="73"/>
      <c r="EAZ1868" s="73"/>
      <c r="EBA1868" s="73"/>
      <c r="EBB1868" s="73"/>
      <c r="EBC1868" s="73"/>
      <c r="EBD1868" s="73"/>
      <c r="EBE1868" s="73"/>
      <c r="EBF1868" s="73"/>
      <c r="EBG1868" s="73"/>
      <c r="EBH1868" s="73"/>
      <c r="EBI1868" s="73"/>
      <c r="EBJ1868" s="73"/>
      <c r="EBK1868" s="73"/>
      <c r="EBL1868" s="73"/>
      <c r="EBM1868" s="73"/>
      <c r="EBN1868" s="73"/>
      <c r="EBO1868" s="73"/>
      <c r="EBP1868" s="73"/>
      <c r="EBQ1868" s="73"/>
      <c r="EBR1868" s="73"/>
      <c r="EBS1868" s="73"/>
      <c r="EBT1868" s="73"/>
      <c r="EBU1868" s="73"/>
      <c r="EBV1868" s="73"/>
      <c r="EBW1868" s="73"/>
      <c r="EBX1868" s="73"/>
      <c r="EBY1868" s="73"/>
      <c r="EBZ1868" s="73"/>
      <c r="ECA1868" s="73"/>
      <c r="ECB1868" s="73"/>
      <c r="ECC1868" s="73"/>
      <c r="ECD1868" s="73"/>
      <c r="ECE1868" s="73"/>
      <c r="ECF1868" s="73"/>
      <c r="ECG1868" s="73"/>
      <c r="ECH1868" s="73"/>
      <c r="ECI1868" s="73"/>
      <c r="ECJ1868" s="73"/>
      <c r="ECK1868" s="73"/>
      <c r="ECL1868" s="73"/>
      <c r="ECM1868" s="73"/>
      <c r="ECN1868" s="73"/>
      <c r="ECO1868" s="73"/>
      <c r="ECP1868" s="73"/>
      <c r="ECQ1868" s="73"/>
      <c r="ECR1868" s="73"/>
      <c r="ECS1868" s="73"/>
      <c r="ECT1868" s="73"/>
      <c r="ECU1868" s="73"/>
      <c r="ECV1868" s="73"/>
      <c r="ECW1868" s="73"/>
      <c r="ECX1868" s="73"/>
      <c r="ECY1868" s="73"/>
      <c r="ECZ1868" s="73"/>
      <c r="EDA1868" s="73"/>
      <c r="EDB1868" s="73"/>
      <c r="EDC1868" s="73"/>
      <c r="EDD1868" s="73"/>
      <c r="EDE1868" s="73"/>
      <c r="EDF1868" s="73"/>
      <c r="EDG1868" s="73"/>
      <c r="EDH1868" s="73"/>
      <c r="EDI1868" s="73"/>
      <c r="EDJ1868" s="73"/>
      <c r="EDK1868" s="73"/>
      <c r="EDL1868" s="73"/>
      <c r="EDM1868" s="73"/>
      <c r="EDN1868" s="73"/>
      <c r="EDO1868" s="73"/>
      <c r="EDP1868" s="73"/>
      <c r="EDQ1868" s="73"/>
      <c r="EDR1868" s="73"/>
      <c r="EDS1868" s="73"/>
      <c r="EDT1868" s="73"/>
      <c r="EDU1868" s="73"/>
      <c r="EDV1868" s="73"/>
      <c r="EDW1868" s="73"/>
      <c r="EDX1868" s="73"/>
      <c r="EDY1868" s="73"/>
      <c r="EDZ1868" s="73"/>
      <c r="EEA1868" s="73"/>
      <c r="EEB1868" s="73"/>
      <c r="EEC1868" s="73"/>
      <c r="EED1868" s="73"/>
      <c r="EEE1868" s="73"/>
      <c r="EEF1868" s="73"/>
      <c r="EEG1868" s="73"/>
      <c r="EEH1868" s="73"/>
      <c r="EEI1868" s="73"/>
      <c r="EEJ1868" s="73"/>
      <c r="EEK1868" s="73"/>
      <c r="EEL1868" s="73"/>
      <c r="EEM1868" s="73"/>
      <c r="EEN1868" s="73"/>
      <c r="EEO1868" s="73"/>
      <c r="EEP1868" s="73"/>
      <c r="EEQ1868" s="73"/>
      <c r="EER1868" s="73"/>
      <c r="EES1868" s="73"/>
      <c r="EET1868" s="73"/>
      <c r="EEU1868" s="73"/>
      <c r="EEV1868" s="73"/>
      <c r="EEW1868" s="73"/>
      <c r="EEX1868" s="73"/>
      <c r="EEY1868" s="73"/>
      <c r="EEZ1868" s="73"/>
      <c r="EFA1868" s="73"/>
      <c r="EFB1868" s="73"/>
      <c r="EFC1868" s="73"/>
      <c r="EFD1868" s="73"/>
      <c r="EFE1868" s="73"/>
      <c r="EFF1868" s="73"/>
      <c r="EFG1868" s="73"/>
      <c r="EFH1868" s="73"/>
      <c r="EFI1868" s="73"/>
      <c r="EFJ1868" s="73"/>
      <c r="EFK1868" s="73"/>
      <c r="EFL1868" s="73"/>
      <c r="EFM1868" s="73"/>
      <c r="EFN1868" s="73"/>
      <c r="EFO1868" s="73"/>
      <c r="EFP1868" s="73"/>
      <c r="EFQ1868" s="73"/>
      <c r="EFR1868" s="73"/>
      <c r="EFS1868" s="73"/>
      <c r="EFT1868" s="73"/>
      <c r="EFU1868" s="73"/>
      <c r="EFV1868" s="73"/>
      <c r="EFW1868" s="73"/>
      <c r="EFX1868" s="73"/>
      <c r="EFY1868" s="73"/>
      <c r="EFZ1868" s="73"/>
      <c r="EGA1868" s="73"/>
      <c r="EGB1868" s="73"/>
      <c r="EGC1868" s="73"/>
      <c r="EGD1868" s="73"/>
      <c r="EGE1868" s="73"/>
      <c r="EGF1868" s="73"/>
      <c r="EGG1868" s="73"/>
      <c r="EGH1868" s="73"/>
      <c r="EGI1868" s="73"/>
      <c r="EGJ1868" s="73"/>
      <c r="EGK1868" s="73"/>
      <c r="EGL1868" s="73"/>
      <c r="EGM1868" s="73"/>
      <c r="EGN1868" s="73"/>
      <c r="EGO1868" s="73"/>
      <c r="EGP1868" s="73"/>
      <c r="EGQ1868" s="73"/>
      <c r="EGR1868" s="73"/>
      <c r="EGS1868" s="73"/>
      <c r="EGT1868" s="73"/>
      <c r="EGU1868" s="73"/>
      <c r="EGV1868" s="73"/>
      <c r="EGW1868" s="73"/>
      <c r="EGX1868" s="73"/>
      <c r="EGY1868" s="73"/>
      <c r="EGZ1868" s="73"/>
      <c r="EHA1868" s="73"/>
      <c r="EHB1868" s="73"/>
      <c r="EHC1868" s="73"/>
      <c r="EHD1868" s="73"/>
      <c r="EHE1868" s="73"/>
      <c r="EHF1868" s="73"/>
      <c r="EHG1868" s="73"/>
      <c r="EHH1868" s="73"/>
      <c r="EHI1868" s="73"/>
      <c r="EHJ1868" s="73"/>
      <c r="EHK1868" s="73"/>
      <c r="EHL1868" s="73"/>
      <c r="EHM1868" s="73"/>
      <c r="EHN1868" s="73"/>
      <c r="EHO1868" s="73"/>
      <c r="EHP1868" s="73"/>
      <c r="EHQ1868" s="73"/>
      <c r="EHR1868" s="73"/>
      <c r="EHS1868" s="73"/>
      <c r="EHT1868" s="73"/>
      <c r="EHU1868" s="73"/>
      <c r="EHV1868" s="73"/>
      <c r="EHW1868" s="73"/>
      <c r="EHX1868" s="73"/>
      <c r="EHY1868" s="73"/>
      <c r="EHZ1868" s="73"/>
      <c r="EIA1868" s="73"/>
      <c r="EIB1868" s="73"/>
      <c r="EIC1868" s="73"/>
      <c r="EID1868" s="73"/>
      <c r="EIE1868" s="73"/>
      <c r="EIF1868" s="73"/>
      <c r="EIG1868" s="73"/>
      <c r="EIH1868" s="73"/>
      <c r="EII1868" s="73"/>
      <c r="EIJ1868" s="73"/>
      <c r="EIK1868" s="73"/>
      <c r="EIL1868" s="73"/>
      <c r="EIM1868" s="73"/>
      <c r="EIN1868" s="73"/>
      <c r="EIO1868" s="73"/>
      <c r="EIP1868" s="73"/>
      <c r="EIQ1868" s="73"/>
      <c r="EIR1868" s="73"/>
      <c r="EIS1868" s="73"/>
      <c r="EIT1868" s="73"/>
      <c r="EIU1868" s="73"/>
      <c r="EIV1868" s="73"/>
      <c r="EIW1868" s="73"/>
      <c r="EIX1868" s="73"/>
      <c r="EIY1868" s="73"/>
      <c r="EIZ1868" s="73"/>
      <c r="EJA1868" s="73"/>
      <c r="EJB1868" s="73"/>
      <c r="EJC1868" s="73"/>
      <c r="EJD1868" s="73"/>
      <c r="EJE1868" s="73"/>
      <c r="EJF1868" s="73"/>
      <c r="EJG1868" s="73"/>
      <c r="EJH1868" s="73"/>
      <c r="EJI1868" s="73"/>
      <c r="EJJ1868" s="73"/>
      <c r="EJK1868" s="73"/>
      <c r="EJL1868" s="73"/>
      <c r="EJM1868" s="73"/>
      <c r="EJN1868" s="73"/>
      <c r="EJO1868" s="73"/>
      <c r="EJP1868" s="73"/>
      <c r="EJQ1868" s="73"/>
      <c r="EJR1868" s="73"/>
      <c r="EJS1868" s="73"/>
      <c r="EJT1868" s="73"/>
      <c r="EJU1868" s="73"/>
      <c r="EJV1868" s="73"/>
      <c r="EJW1868" s="73"/>
      <c r="EJX1868" s="73"/>
      <c r="EJY1868" s="73"/>
      <c r="EJZ1868" s="73"/>
      <c r="EKA1868" s="73"/>
      <c r="EKB1868" s="73"/>
      <c r="EKC1868" s="73"/>
      <c r="EKD1868" s="73"/>
      <c r="EKE1868" s="73"/>
      <c r="EKF1868" s="73"/>
      <c r="EKG1868" s="73"/>
      <c r="EKH1868" s="73"/>
      <c r="EKI1868" s="73"/>
      <c r="EKJ1868" s="73"/>
      <c r="EKK1868" s="73"/>
      <c r="EKL1868" s="73"/>
      <c r="EKM1868" s="73"/>
      <c r="EKN1868" s="73"/>
      <c r="EKO1868" s="73"/>
      <c r="EKP1868" s="73"/>
      <c r="EKQ1868" s="73"/>
      <c r="EKR1868" s="73"/>
      <c r="EKS1868" s="73"/>
      <c r="EKT1868" s="73"/>
      <c r="EKU1868" s="73"/>
      <c r="EKV1868" s="73"/>
      <c r="EKW1868" s="73"/>
      <c r="EKX1868" s="73"/>
      <c r="EKY1868" s="73"/>
      <c r="EKZ1868" s="73"/>
      <c r="ELA1868" s="73"/>
      <c r="ELB1868" s="73"/>
      <c r="ELC1868" s="73"/>
      <c r="ELD1868" s="73"/>
      <c r="ELE1868" s="73"/>
      <c r="ELF1868" s="73"/>
      <c r="ELG1868" s="73"/>
      <c r="ELH1868" s="73"/>
      <c r="ELI1868" s="73"/>
      <c r="ELJ1868" s="73"/>
      <c r="ELK1868" s="73"/>
      <c r="ELL1868" s="73"/>
      <c r="ELM1868" s="73"/>
      <c r="ELN1868" s="73"/>
      <c r="ELO1868" s="73"/>
      <c r="ELP1868" s="73"/>
      <c r="ELQ1868" s="73"/>
      <c r="ELR1868" s="73"/>
      <c r="ELS1868" s="73"/>
      <c r="ELT1868" s="73"/>
      <c r="ELU1868" s="73"/>
      <c r="ELV1868" s="73"/>
      <c r="ELW1868" s="73"/>
      <c r="ELX1868" s="73"/>
      <c r="ELY1868" s="73"/>
      <c r="ELZ1868" s="73"/>
      <c r="EMA1868" s="73"/>
      <c r="EMB1868" s="73"/>
      <c r="EMC1868" s="73"/>
      <c r="EMD1868" s="73"/>
      <c r="EME1868" s="73"/>
      <c r="EMF1868" s="73"/>
      <c r="EMG1868" s="73"/>
      <c r="EMH1868" s="73"/>
      <c r="EMI1868" s="73"/>
      <c r="EMJ1868" s="73"/>
      <c r="EMK1868" s="73"/>
      <c r="EML1868" s="73"/>
      <c r="EMM1868" s="73"/>
      <c r="EMN1868" s="73"/>
      <c r="EMO1868" s="73"/>
      <c r="EMP1868" s="73"/>
      <c r="EMQ1868" s="73"/>
      <c r="EMR1868" s="73"/>
      <c r="EMS1868" s="73"/>
      <c r="EMT1868" s="73"/>
      <c r="EMU1868" s="73"/>
      <c r="EMV1868" s="73"/>
      <c r="EMW1868" s="73"/>
      <c r="EMX1868" s="73"/>
      <c r="EMY1868" s="73"/>
      <c r="EMZ1868" s="73"/>
      <c r="ENA1868" s="73"/>
      <c r="ENB1868" s="73"/>
      <c r="ENC1868" s="73"/>
      <c r="END1868" s="73"/>
      <c r="ENE1868" s="73"/>
      <c r="ENF1868" s="73"/>
      <c r="ENG1868" s="73"/>
      <c r="ENH1868" s="73"/>
      <c r="ENI1868" s="73"/>
      <c r="ENJ1868" s="73"/>
      <c r="ENK1868" s="73"/>
      <c r="ENL1868" s="73"/>
      <c r="ENM1868" s="73"/>
      <c r="ENN1868" s="73"/>
      <c r="ENO1868" s="73"/>
      <c r="ENP1868" s="73"/>
      <c r="ENQ1868" s="73"/>
      <c r="ENR1868" s="73"/>
      <c r="ENS1868" s="73"/>
      <c r="ENT1868" s="73"/>
      <c r="ENU1868" s="73"/>
      <c r="ENV1868" s="73"/>
      <c r="ENW1868" s="73"/>
      <c r="ENX1868" s="73"/>
      <c r="ENY1868" s="73"/>
      <c r="ENZ1868" s="73"/>
      <c r="EOA1868" s="73"/>
      <c r="EOB1868" s="73"/>
      <c r="EOC1868" s="73"/>
      <c r="EOD1868" s="73"/>
      <c r="EOE1868" s="73"/>
      <c r="EOF1868" s="73"/>
      <c r="EOG1868" s="73"/>
      <c r="EOH1868" s="73"/>
      <c r="EOI1868" s="73"/>
      <c r="EOJ1868" s="73"/>
      <c r="EOK1868" s="73"/>
      <c r="EOL1868" s="73"/>
      <c r="EOM1868" s="73"/>
      <c r="EON1868" s="73"/>
      <c r="EOO1868" s="73"/>
      <c r="EOP1868" s="73"/>
      <c r="EOQ1868" s="73"/>
      <c r="EOR1868" s="73"/>
      <c r="EOS1868" s="73"/>
      <c r="EOT1868" s="73"/>
      <c r="EOU1868" s="73"/>
      <c r="EOV1868" s="73"/>
      <c r="EOW1868" s="73"/>
      <c r="EOX1868" s="73"/>
      <c r="EOY1868" s="73"/>
      <c r="EOZ1868" s="73"/>
      <c r="EPA1868" s="73"/>
      <c r="EPB1868" s="73"/>
      <c r="EPC1868" s="73"/>
      <c r="EPD1868" s="73"/>
      <c r="EPE1868" s="73"/>
      <c r="EPF1868" s="73"/>
      <c r="EPG1868" s="73"/>
      <c r="EPH1868" s="73"/>
      <c r="EPI1868" s="73"/>
      <c r="EPJ1868" s="73"/>
      <c r="EPK1868" s="73"/>
      <c r="EPL1868" s="73"/>
      <c r="EPM1868" s="73"/>
      <c r="EPN1868" s="73"/>
      <c r="EPO1868" s="73"/>
      <c r="EPP1868" s="73"/>
      <c r="EPQ1868" s="73"/>
      <c r="EPR1868" s="73"/>
      <c r="EPS1868" s="73"/>
      <c r="EPT1868" s="73"/>
      <c r="EPU1868" s="73"/>
      <c r="EPV1868" s="73"/>
      <c r="EPW1868" s="73"/>
      <c r="EPX1868" s="73"/>
      <c r="EPY1868" s="73"/>
      <c r="EPZ1868" s="73"/>
      <c r="EQA1868" s="73"/>
      <c r="EQB1868" s="73"/>
      <c r="EQC1868" s="73"/>
      <c r="EQD1868" s="73"/>
      <c r="EQE1868" s="73"/>
      <c r="EQF1868" s="73"/>
      <c r="EQG1868" s="73"/>
      <c r="EQH1868" s="73"/>
      <c r="EQI1868" s="73"/>
      <c r="EQJ1868" s="73"/>
      <c r="EQK1868" s="73"/>
      <c r="EQL1868" s="73"/>
      <c r="EQM1868" s="73"/>
      <c r="EQN1868" s="73"/>
      <c r="EQO1868" s="73"/>
      <c r="EQP1868" s="73"/>
      <c r="EQQ1868" s="73"/>
      <c r="EQR1868" s="73"/>
      <c r="EQS1868" s="73"/>
      <c r="EQT1868" s="73"/>
      <c r="EQU1868" s="73"/>
      <c r="EQV1868" s="73"/>
      <c r="EQW1868" s="73"/>
      <c r="EQX1868" s="73"/>
      <c r="EQY1868" s="73"/>
      <c r="EQZ1868" s="73"/>
      <c r="ERA1868" s="73"/>
      <c r="ERB1868" s="73"/>
      <c r="ERC1868" s="73"/>
      <c r="ERD1868" s="73"/>
      <c r="ERE1868" s="73"/>
      <c r="ERF1868" s="73"/>
      <c r="ERG1868" s="73"/>
      <c r="ERH1868" s="73"/>
      <c r="ERI1868" s="73"/>
      <c r="ERJ1868" s="73"/>
      <c r="ERK1868" s="73"/>
      <c r="ERL1868" s="73"/>
      <c r="ERM1868" s="73"/>
      <c r="ERN1868" s="73"/>
      <c r="ERO1868" s="73"/>
      <c r="ERP1868" s="73"/>
      <c r="ERQ1868" s="73"/>
      <c r="ERR1868" s="73"/>
      <c r="ERS1868" s="73"/>
      <c r="ERT1868" s="73"/>
      <c r="ERU1868" s="73"/>
      <c r="ERV1868" s="73"/>
      <c r="ERW1868" s="73"/>
      <c r="ERX1868" s="73"/>
      <c r="ERY1868" s="73"/>
      <c r="ERZ1868" s="73"/>
      <c r="ESA1868" s="73"/>
      <c r="ESB1868" s="73"/>
      <c r="ESC1868" s="73"/>
      <c r="ESD1868" s="73"/>
      <c r="ESE1868" s="73"/>
      <c r="ESF1868" s="73"/>
      <c r="ESG1868" s="73"/>
      <c r="ESH1868" s="73"/>
      <c r="ESI1868" s="73"/>
      <c r="ESJ1868" s="73"/>
      <c r="ESK1868" s="73"/>
      <c r="ESL1868" s="73"/>
      <c r="ESM1868" s="73"/>
      <c r="ESN1868" s="73"/>
      <c r="ESO1868" s="73"/>
      <c r="ESP1868" s="73"/>
      <c r="ESQ1868" s="73"/>
      <c r="ESR1868" s="73"/>
      <c r="ESS1868" s="73"/>
      <c r="EST1868" s="73"/>
      <c r="ESU1868" s="73"/>
      <c r="ESV1868" s="73"/>
      <c r="ESW1868" s="73"/>
      <c r="ESX1868" s="73"/>
      <c r="ESY1868" s="73"/>
      <c r="ESZ1868" s="73"/>
      <c r="ETA1868" s="73"/>
      <c r="ETB1868" s="73"/>
      <c r="ETC1868" s="73"/>
      <c r="ETD1868" s="73"/>
      <c r="ETE1868" s="73"/>
      <c r="ETF1868" s="73"/>
      <c r="ETG1868" s="73"/>
      <c r="ETH1868" s="73"/>
      <c r="ETI1868" s="73"/>
      <c r="ETJ1868" s="73"/>
      <c r="ETK1868" s="73"/>
      <c r="ETL1868" s="73"/>
      <c r="ETM1868" s="73"/>
      <c r="ETN1868" s="73"/>
      <c r="ETO1868" s="73"/>
      <c r="ETP1868" s="73"/>
      <c r="ETQ1868" s="73"/>
      <c r="ETR1868" s="73"/>
      <c r="ETS1868" s="73"/>
      <c r="ETT1868" s="73"/>
      <c r="ETU1868" s="73"/>
      <c r="ETV1868" s="73"/>
      <c r="ETW1868" s="73"/>
      <c r="ETX1868" s="73"/>
      <c r="ETY1868" s="73"/>
      <c r="ETZ1868" s="73"/>
      <c r="EUA1868" s="73"/>
      <c r="EUB1868" s="73"/>
      <c r="EUC1868" s="73"/>
      <c r="EUD1868" s="73"/>
      <c r="EUE1868" s="73"/>
      <c r="EUF1868" s="73"/>
      <c r="EUG1868" s="73"/>
      <c r="EUH1868" s="73"/>
      <c r="EUI1868" s="73"/>
      <c r="EUJ1868" s="73"/>
      <c r="EUK1868" s="73"/>
      <c r="EUL1868" s="73"/>
      <c r="EUM1868" s="73"/>
      <c r="EUN1868" s="73"/>
      <c r="EUO1868" s="73"/>
      <c r="EUP1868" s="73"/>
      <c r="EUQ1868" s="73"/>
      <c r="EUR1868" s="73"/>
      <c r="EUS1868" s="73"/>
      <c r="EUT1868" s="73"/>
      <c r="EUU1868" s="73"/>
      <c r="EUV1868" s="73"/>
      <c r="EUW1868" s="73"/>
      <c r="EUX1868" s="73"/>
      <c r="EUY1868" s="73"/>
      <c r="EUZ1868" s="73"/>
      <c r="EVA1868" s="73"/>
      <c r="EVB1868" s="73"/>
      <c r="EVC1868" s="73"/>
      <c r="EVD1868" s="73"/>
      <c r="EVE1868" s="73"/>
      <c r="EVF1868" s="73"/>
      <c r="EVG1868" s="73"/>
      <c r="EVH1868" s="73"/>
      <c r="EVI1868" s="73"/>
      <c r="EVJ1868" s="73"/>
      <c r="EVK1868" s="73"/>
      <c r="EVL1868" s="73"/>
      <c r="EVM1868" s="73"/>
      <c r="EVN1868" s="73"/>
      <c r="EVO1868" s="73"/>
      <c r="EVP1868" s="73"/>
      <c r="EVQ1868" s="73"/>
      <c r="EVR1868" s="73"/>
      <c r="EVS1868" s="73"/>
      <c r="EVT1868" s="73"/>
      <c r="EVU1868" s="73"/>
      <c r="EVV1868" s="73"/>
      <c r="EVW1868" s="73"/>
      <c r="EVX1868" s="73"/>
      <c r="EVY1868" s="73"/>
      <c r="EVZ1868" s="73"/>
      <c r="EWA1868" s="73"/>
      <c r="EWB1868" s="73"/>
      <c r="EWC1868" s="73"/>
      <c r="EWD1868" s="73"/>
      <c r="EWE1868" s="73"/>
      <c r="EWF1868" s="73"/>
      <c r="EWG1868" s="73"/>
      <c r="EWH1868" s="73"/>
      <c r="EWI1868" s="73"/>
      <c r="EWJ1868" s="73"/>
      <c r="EWK1868" s="73"/>
      <c r="EWL1868" s="73"/>
      <c r="EWM1868" s="73"/>
      <c r="EWN1868" s="73"/>
      <c r="EWO1868" s="73"/>
      <c r="EWP1868" s="73"/>
      <c r="EWQ1868" s="73"/>
      <c r="EWR1868" s="73"/>
      <c r="EWS1868" s="73"/>
      <c r="EWT1868" s="73"/>
      <c r="EWU1868" s="73"/>
      <c r="EWV1868" s="73"/>
      <c r="EWW1868" s="73"/>
      <c r="EWX1868" s="73"/>
      <c r="EWY1868" s="73"/>
      <c r="EWZ1868" s="73"/>
      <c r="EXA1868" s="73"/>
      <c r="EXB1868" s="73"/>
      <c r="EXC1868" s="73"/>
      <c r="EXD1868" s="73"/>
      <c r="EXE1868" s="73"/>
      <c r="EXF1868" s="73"/>
      <c r="EXG1868" s="73"/>
      <c r="EXH1868" s="73"/>
      <c r="EXI1868" s="73"/>
      <c r="EXJ1868" s="73"/>
      <c r="EXK1868" s="73"/>
      <c r="EXL1868" s="73"/>
      <c r="EXM1868" s="73"/>
      <c r="EXN1868" s="73"/>
      <c r="EXO1868" s="73"/>
      <c r="EXP1868" s="73"/>
      <c r="EXQ1868" s="73"/>
      <c r="EXR1868" s="73"/>
      <c r="EXS1868" s="73"/>
      <c r="EXT1868" s="73"/>
      <c r="EXU1868" s="73"/>
      <c r="EXV1868" s="73"/>
      <c r="EXW1868" s="73"/>
      <c r="EXX1868" s="73"/>
      <c r="EXY1868" s="73"/>
      <c r="EXZ1868" s="73"/>
      <c r="EYA1868" s="73"/>
      <c r="EYB1868" s="73"/>
      <c r="EYC1868" s="73"/>
      <c r="EYD1868" s="73"/>
      <c r="EYE1868" s="73"/>
      <c r="EYF1868" s="73"/>
      <c r="EYG1868" s="73"/>
      <c r="EYH1868" s="73"/>
      <c r="EYI1868" s="73"/>
      <c r="EYJ1868" s="73"/>
      <c r="EYK1868" s="73"/>
      <c r="EYL1868" s="73"/>
      <c r="EYM1868" s="73"/>
      <c r="EYN1868" s="73"/>
      <c r="EYO1868" s="73"/>
      <c r="EYP1868" s="73"/>
      <c r="EYQ1868" s="73"/>
      <c r="EYR1868" s="73"/>
      <c r="EYS1868" s="73"/>
      <c r="EYT1868" s="73"/>
      <c r="EYU1868" s="73"/>
      <c r="EYV1868" s="73"/>
      <c r="EYW1868" s="73"/>
      <c r="EYX1868" s="73"/>
      <c r="EYY1868" s="73"/>
      <c r="EYZ1868" s="73"/>
      <c r="EZA1868" s="73"/>
      <c r="EZB1868" s="73"/>
      <c r="EZC1868" s="73"/>
      <c r="EZD1868" s="73"/>
      <c r="EZE1868" s="73"/>
      <c r="EZF1868" s="73"/>
      <c r="EZG1868" s="73"/>
      <c r="EZH1868" s="73"/>
      <c r="EZI1868" s="73"/>
      <c r="EZJ1868" s="73"/>
      <c r="EZK1868" s="73"/>
      <c r="EZL1868" s="73"/>
      <c r="EZM1868" s="73"/>
      <c r="EZN1868" s="73"/>
      <c r="EZO1868" s="73"/>
      <c r="EZP1868" s="73"/>
      <c r="EZQ1868" s="73"/>
      <c r="EZR1868" s="73"/>
      <c r="EZS1868" s="73"/>
      <c r="EZT1868" s="73"/>
      <c r="EZU1868" s="73"/>
      <c r="EZV1868" s="73"/>
      <c r="EZW1868" s="73"/>
      <c r="EZX1868" s="73"/>
      <c r="EZY1868" s="73"/>
      <c r="EZZ1868" s="73"/>
      <c r="FAA1868" s="73"/>
      <c r="FAB1868" s="73"/>
      <c r="FAC1868" s="73"/>
      <c r="FAD1868" s="73"/>
      <c r="FAE1868" s="73"/>
      <c r="FAF1868" s="73"/>
      <c r="FAG1868" s="73"/>
      <c r="FAH1868" s="73"/>
      <c r="FAI1868" s="73"/>
      <c r="FAJ1868" s="73"/>
      <c r="FAK1868" s="73"/>
      <c r="FAL1868" s="73"/>
      <c r="FAM1868" s="73"/>
      <c r="FAN1868" s="73"/>
      <c r="FAO1868" s="73"/>
      <c r="FAP1868" s="73"/>
      <c r="FAQ1868" s="73"/>
      <c r="FAR1868" s="73"/>
      <c r="FAS1868" s="73"/>
      <c r="FAT1868" s="73"/>
      <c r="FAU1868" s="73"/>
      <c r="FAV1868" s="73"/>
      <c r="FAW1868" s="73"/>
      <c r="FAX1868" s="73"/>
      <c r="FAY1868" s="73"/>
      <c r="FAZ1868" s="73"/>
      <c r="FBA1868" s="73"/>
      <c r="FBB1868" s="73"/>
      <c r="FBC1868" s="73"/>
      <c r="FBD1868" s="73"/>
      <c r="FBE1868" s="73"/>
      <c r="FBF1868" s="73"/>
      <c r="FBG1868" s="73"/>
      <c r="FBH1868" s="73"/>
      <c r="FBI1868" s="73"/>
      <c r="FBJ1868" s="73"/>
      <c r="FBK1868" s="73"/>
      <c r="FBL1868" s="73"/>
      <c r="FBM1868" s="73"/>
      <c r="FBN1868" s="73"/>
      <c r="FBO1868" s="73"/>
      <c r="FBP1868" s="73"/>
      <c r="FBQ1868" s="73"/>
      <c r="FBR1868" s="73"/>
      <c r="FBS1868" s="73"/>
      <c r="FBT1868" s="73"/>
      <c r="FBU1868" s="73"/>
      <c r="FBV1868" s="73"/>
      <c r="FBW1868" s="73"/>
      <c r="FBX1868" s="73"/>
      <c r="FBY1868" s="73"/>
      <c r="FBZ1868" s="73"/>
      <c r="FCA1868" s="73"/>
      <c r="FCB1868" s="73"/>
      <c r="FCC1868" s="73"/>
      <c r="FCD1868" s="73"/>
      <c r="FCE1868" s="73"/>
      <c r="FCF1868" s="73"/>
      <c r="FCG1868" s="73"/>
      <c r="FCH1868" s="73"/>
      <c r="FCI1868" s="73"/>
      <c r="FCJ1868" s="73"/>
      <c r="FCK1868" s="73"/>
      <c r="FCL1868" s="73"/>
      <c r="FCM1868" s="73"/>
      <c r="FCN1868" s="73"/>
      <c r="FCO1868" s="73"/>
      <c r="FCP1868" s="73"/>
      <c r="FCQ1868" s="73"/>
      <c r="FCR1868" s="73"/>
      <c r="FCS1868" s="73"/>
      <c r="FCT1868" s="73"/>
      <c r="FCU1868" s="73"/>
      <c r="FCV1868" s="73"/>
      <c r="FCW1868" s="73"/>
      <c r="FCX1868" s="73"/>
      <c r="FCY1868" s="73"/>
      <c r="FCZ1868" s="73"/>
      <c r="FDA1868" s="73"/>
      <c r="FDB1868" s="73"/>
      <c r="FDC1868" s="73"/>
      <c r="FDD1868" s="73"/>
      <c r="FDE1868" s="73"/>
      <c r="FDF1868" s="73"/>
      <c r="FDG1868" s="73"/>
      <c r="FDH1868" s="73"/>
      <c r="FDI1868" s="73"/>
      <c r="FDJ1868" s="73"/>
      <c r="FDK1868" s="73"/>
      <c r="FDL1868" s="73"/>
      <c r="FDM1868" s="73"/>
      <c r="FDN1868" s="73"/>
      <c r="FDO1868" s="73"/>
      <c r="FDP1868" s="73"/>
      <c r="FDQ1868" s="73"/>
      <c r="FDR1868" s="73"/>
      <c r="FDS1868" s="73"/>
      <c r="FDT1868" s="73"/>
      <c r="FDU1868" s="73"/>
      <c r="FDV1868" s="73"/>
      <c r="FDW1868" s="73"/>
      <c r="FDX1868" s="73"/>
      <c r="FDY1868" s="73"/>
      <c r="FDZ1868" s="73"/>
      <c r="FEA1868" s="73"/>
      <c r="FEB1868" s="73"/>
      <c r="FEC1868" s="73"/>
      <c r="FED1868" s="73"/>
      <c r="FEE1868" s="73"/>
      <c r="FEF1868" s="73"/>
      <c r="FEG1868" s="73"/>
      <c r="FEH1868" s="73"/>
      <c r="FEI1868" s="73"/>
      <c r="FEJ1868" s="73"/>
      <c r="FEK1868" s="73"/>
      <c r="FEL1868" s="73"/>
      <c r="FEM1868" s="73"/>
      <c r="FEN1868" s="73"/>
      <c r="FEO1868" s="73"/>
      <c r="FEP1868" s="73"/>
      <c r="FEQ1868" s="73"/>
      <c r="FER1868" s="73"/>
      <c r="FES1868" s="73"/>
      <c r="FET1868" s="73"/>
      <c r="FEU1868" s="73"/>
      <c r="FEV1868" s="73"/>
      <c r="FEW1868" s="73"/>
      <c r="FEX1868" s="73"/>
      <c r="FEY1868" s="73"/>
      <c r="FEZ1868" s="73"/>
      <c r="FFA1868" s="73"/>
      <c r="FFB1868" s="73"/>
      <c r="FFC1868" s="73"/>
      <c r="FFD1868" s="73"/>
      <c r="FFE1868" s="73"/>
      <c r="FFF1868" s="73"/>
      <c r="FFG1868" s="73"/>
      <c r="FFH1868" s="73"/>
      <c r="FFI1868" s="73"/>
      <c r="FFJ1868" s="73"/>
      <c r="FFK1868" s="73"/>
      <c r="FFL1868" s="73"/>
      <c r="FFM1868" s="73"/>
      <c r="FFN1868" s="73"/>
      <c r="FFO1868" s="73"/>
      <c r="FFP1868" s="73"/>
      <c r="FFQ1868" s="73"/>
      <c r="FFR1868" s="73"/>
      <c r="FFS1868" s="73"/>
      <c r="FFT1868" s="73"/>
      <c r="FFU1868" s="73"/>
      <c r="FFV1868" s="73"/>
      <c r="FFW1868" s="73"/>
      <c r="FFX1868" s="73"/>
      <c r="FFY1868" s="73"/>
      <c r="FFZ1868" s="73"/>
      <c r="FGA1868" s="73"/>
      <c r="FGB1868" s="73"/>
      <c r="FGC1868" s="73"/>
      <c r="FGD1868" s="73"/>
      <c r="FGE1868" s="73"/>
      <c r="FGF1868" s="73"/>
      <c r="FGG1868" s="73"/>
      <c r="FGH1868" s="73"/>
      <c r="FGI1868" s="73"/>
      <c r="FGJ1868" s="73"/>
      <c r="FGK1868" s="73"/>
      <c r="FGL1868" s="73"/>
      <c r="FGM1868" s="73"/>
      <c r="FGN1868" s="73"/>
      <c r="FGO1868" s="73"/>
      <c r="FGP1868" s="73"/>
      <c r="FGQ1868" s="73"/>
      <c r="FGR1868" s="73"/>
      <c r="FGS1868" s="73"/>
      <c r="FGT1868" s="73"/>
      <c r="FGU1868" s="73"/>
      <c r="FGV1868" s="73"/>
      <c r="FGW1868" s="73"/>
      <c r="FGX1868" s="73"/>
      <c r="FGY1868" s="73"/>
      <c r="FGZ1868" s="73"/>
      <c r="FHA1868" s="73"/>
      <c r="FHB1868" s="73"/>
      <c r="FHC1868" s="73"/>
      <c r="FHD1868" s="73"/>
      <c r="FHE1868" s="73"/>
      <c r="FHF1868" s="73"/>
      <c r="FHG1868" s="73"/>
      <c r="FHH1868" s="73"/>
      <c r="FHI1868" s="73"/>
      <c r="FHJ1868" s="73"/>
      <c r="FHK1868" s="73"/>
      <c r="FHL1868" s="73"/>
      <c r="FHM1868" s="73"/>
      <c r="FHN1868" s="73"/>
      <c r="FHO1868" s="73"/>
      <c r="FHP1868" s="73"/>
      <c r="FHQ1868" s="73"/>
      <c r="FHR1868" s="73"/>
      <c r="FHS1868" s="73"/>
      <c r="FHT1868" s="73"/>
      <c r="FHU1868" s="73"/>
      <c r="FHV1868" s="73"/>
      <c r="FHW1868" s="73"/>
      <c r="FHX1868" s="73"/>
      <c r="FHY1868" s="73"/>
      <c r="FHZ1868" s="73"/>
      <c r="FIA1868" s="73"/>
      <c r="FIB1868" s="73"/>
      <c r="FIC1868" s="73"/>
      <c r="FID1868" s="73"/>
      <c r="FIE1868" s="73"/>
      <c r="FIF1868" s="73"/>
      <c r="FIG1868" s="73"/>
      <c r="FIH1868" s="73"/>
      <c r="FII1868" s="73"/>
      <c r="FIJ1868" s="73"/>
      <c r="FIK1868" s="73"/>
      <c r="FIL1868" s="73"/>
      <c r="FIM1868" s="73"/>
      <c r="FIN1868" s="73"/>
      <c r="FIO1868" s="73"/>
      <c r="FIP1868" s="73"/>
      <c r="FIQ1868" s="73"/>
      <c r="FIR1868" s="73"/>
      <c r="FIS1868" s="73"/>
      <c r="FIT1868" s="73"/>
      <c r="FIU1868" s="73"/>
      <c r="FIV1868" s="73"/>
      <c r="FIW1868" s="73"/>
      <c r="FIX1868" s="73"/>
      <c r="FIY1868" s="73"/>
      <c r="FIZ1868" s="73"/>
      <c r="FJA1868" s="73"/>
      <c r="FJB1868" s="73"/>
      <c r="FJC1868" s="73"/>
      <c r="FJD1868" s="73"/>
      <c r="FJE1868" s="73"/>
      <c r="FJF1868" s="73"/>
      <c r="FJG1868" s="73"/>
      <c r="FJH1868" s="73"/>
      <c r="FJI1868" s="73"/>
      <c r="FJJ1868" s="73"/>
      <c r="FJK1868" s="73"/>
      <c r="FJL1868" s="73"/>
      <c r="FJM1868" s="73"/>
      <c r="FJN1868" s="73"/>
      <c r="FJO1868" s="73"/>
      <c r="FJP1868" s="73"/>
      <c r="FJQ1868" s="73"/>
      <c r="FJR1868" s="73"/>
      <c r="FJS1868" s="73"/>
      <c r="FJT1868" s="73"/>
      <c r="FJU1868" s="73"/>
      <c r="FJV1868" s="73"/>
      <c r="FJW1868" s="73"/>
      <c r="FJX1868" s="73"/>
      <c r="FJY1868" s="73"/>
      <c r="FJZ1868" s="73"/>
      <c r="FKA1868" s="73"/>
      <c r="FKB1868" s="73"/>
      <c r="FKC1868" s="73"/>
      <c r="FKD1868" s="73"/>
      <c r="FKE1868" s="73"/>
      <c r="FKF1868" s="73"/>
      <c r="FKG1868" s="73"/>
      <c r="FKH1868" s="73"/>
      <c r="FKI1868" s="73"/>
      <c r="FKJ1868" s="73"/>
      <c r="FKK1868" s="73"/>
      <c r="FKL1868" s="73"/>
      <c r="FKM1868" s="73"/>
      <c r="FKN1868" s="73"/>
      <c r="FKO1868" s="73"/>
      <c r="FKP1868" s="73"/>
      <c r="FKQ1868" s="73"/>
      <c r="FKR1868" s="73"/>
      <c r="FKS1868" s="73"/>
      <c r="FKT1868" s="73"/>
      <c r="FKU1868" s="73"/>
      <c r="FKV1868" s="73"/>
      <c r="FKW1868" s="73"/>
      <c r="FKX1868" s="73"/>
      <c r="FKY1868" s="73"/>
      <c r="FKZ1868" s="73"/>
      <c r="FLA1868" s="73"/>
      <c r="FLB1868" s="73"/>
      <c r="FLC1868" s="73"/>
      <c r="FLD1868" s="73"/>
      <c r="FLE1868" s="73"/>
      <c r="FLF1868" s="73"/>
      <c r="FLG1868" s="73"/>
      <c r="FLH1868" s="73"/>
      <c r="FLI1868" s="73"/>
      <c r="FLJ1868" s="73"/>
      <c r="FLK1868" s="73"/>
      <c r="FLL1868" s="73"/>
      <c r="FLM1868" s="73"/>
      <c r="FLN1868" s="73"/>
      <c r="FLO1868" s="73"/>
      <c r="FLP1868" s="73"/>
      <c r="FLQ1868" s="73"/>
      <c r="FLR1868" s="73"/>
      <c r="FLS1868" s="73"/>
      <c r="FLT1868" s="73"/>
      <c r="FLU1868" s="73"/>
      <c r="FLV1868" s="73"/>
      <c r="FLW1868" s="73"/>
      <c r="FLX1868" s="73"/>
      <c r="FLY1868" s="73"/>
      <c r="FLZ1868" s="73"/>
      <c r="FMA1868" s="73"/>
      <c r="FMB1868" s="73"/>
      <c r="FMC1868" s="73"/>
      <c r="FMD1868" s="73"/>
      <c r="FME1868" s="73"/>
      <c r="FMF1868" s="73"/>
      <c r="FMG1868" s="73"/>
      <c r="FMH1868" s="73"/>
      <c r="FMI1868" s="73"/>
      <c r="FMJ1868" s="73"/>
      <c r="FMK1868" s="73"/>
      <c r="FML1868" s="73"/>
      <c r="FMM1868" s="73"/>
      <c r="FMN1868" s="73"/>
      <c r="FMO1868" s="73"/>
      <c r="FMP1868" s="73"/>
      <c r="FMQ1868" s="73"/>
      <c r="FMR1868" s="73"/>
      <c r="FMS1868" s="73"/>
      <c r="FMT1868" s="73"/>
      <c r="FMU1868" s="73"/>
      <c r="FMV1868" s="73"/>
      <c r="FMW1868" s="73"/>
      <c r="FMX1868" s="73"/>
      <c r="FMY1868" s="73"/>
      <c r="FMZ1868" s="73"/>
      <c r="FNA1868" s="73"/>
      <c r="FNB1868" s="73"/>
      <c r="FNC1868" s="73"/>
      <c r="FND1868" s="73"/>
      <c r="FNE1868" s="73"/>
      <c r="FNF1868" s="73"/>
      <c r="FNG1868" s="73"/>
      <c r="FNH1868" s="73"/>
      <c r="FNI1868" s="73"/>
      <c r="FNJ1868" s="73"/>
      <c r="FNK1868" s="73"/>
      <c r="FNL1868" s="73"/>
      <c r="FNM1868" s="73"/>
      <c r="FNN1868" s="73"/>
      <c r="FNO1868" s="73"/>
      <c r="FNP1868" s="73"/>
      <c r="FNQ1868" s="73"/>
      <c r="FNR1868" s="73"/>
      <c r="FNS1868" s="73"/>
      <c r="FNT1868" s="73"/>
      <c r="FNU1868" s="73"/>
      <c r="FNV1868" s="73"/>
      <c r="FNW1868" s="73"/>
      <c r="FNX1868" s="73"/>
      <c r="FNY1868" s="73"/>
      <c r="FNZ1868" s="73"/>
      <c r="FOA1868" s="73"/>
      <c r="FOB1868" s="73"/>
      <c r="FOC1868" s="73"/>
      <c r="FOD1868" s="73"/>
      <c r="FOE1868" s="73"/>
      <c r="FOF1868" s="73"/>
      <c r="FOG1868" s="73"/>
      <c r="FOH1868" s="73"/>
      <c r="FOI1868" s="73"/>
      <c r="FOJ1868" s="73"/>
      <c r="FOK1868" s="73"/>
      <c r="FOL1868" s="73"/>
      <c r="FOM1868" s="73"/>
      <c r="FON1868" s="73"/>
      <c r="FOO1868" s="73"/>
      <c r="FOP1868" s="73"/>
      <c r="FOQ1868" s="73"/>
      <c r="FOR1868" s="73"/>
      <c r="FOS1868" s="73"/>
      <c r="FOT1868" s="73"/>
      <c r="FOU1868" s="73"/>
      <c r="FOV1868" s="73"/>
      <c r="FOW1868" s="73"/>
      <c r="FOX1868" s="73"/>
      <c r="FOY1868" s="73"/>
      <c r="FOZ1868" s="73"/>
      <c r="FPA1868" s="73"/>
      <c r="FPB1868" s="73"/>
      <c r="FPC1868" s="73"/>
      <c r="FPD1868" s="73"/>
      <c r="FPE1868" s="73"/>
      <c r="FPF1868" s="73"/>
      <c r="FPG1868" s="73"/>
      <c r="FPH1868" s="73"/>
      <c r="FPI1868" s="73"/>
      <c r="FPJ1868" s="73"/>
      <c r="FPK1868" s="73"/>
      <c r="FPL1868" s="73"/>
      <c r="FPM1868" s="73"/>
      <c r="FPN1868" s="73"/>
      <c r="FPO1868" s="73"/>
      <c r="FPP1868" s="73"/>
      <c r="FPQ1868" s="73"/>
      <c r="FPR1868" s="73"/>
      <c r="FPS1868" s="73"/>
      <c r="FPT1868" s="73"/>
      <c r="FPU1868" s="73"/>
      <c r="FPV1868" s="73"/>
      <c r="FPW1868" s="73"/>
      <c r="FPX1868" s="73"/>
      <c r="FPY1868" s="73"/>
      <c r="FPZ1868" s="73"/>
      <c r="FQA1868" s="73"/>
      <c r="FQB1868" s="73"/>
      <c r="FQC1868" s="73"/>
      <c r="FQD1868" s="73"/>
      <c r="FQE1868" s="73"/>
      <c r="FQF1868" s="73"/>
      <c r="FQG1868" s="73"/>
      <c r="FQH1868" s="73"/>
      <c r="FQI1868" s="73"/>
      <c r="FQJ1868" s="73"/>
      <c r="FQK1868" s="73"/>
      <c r="FQL1868" s="73"/>
      <c r="FQM1868" s="73"/>
      <c r="FQN1868" s="73"/>
      <c r="FQO1868" s="73"/>
      <c r="FQP1868" s="73"/>
      <c r="FQQ1868" s="73"/>
      <c r="FQR1868" s="73"/>
      <c r="FQS1868" s="73"/>
      <c r="FQT1868" s="73"/>
      <c r="FQU1868" s="73"/>
      <c r="FQV1868" s="73"/>
      <c r="FQW1868" s="73"/>
      <c r="FQX1868" s="73"/>
      <c r="FQY1868" s="73"/>
      <c r="FQZ1868" s="73"/>
      <c r="FRA1868" s="73"/>
      <c r="FRB1868" s="73"/>
      <c r="FRC1868" s="73"/>
      <c r="FRD1868" s="73"/>
      <c r="FRE1868" s="73"/>
      <c r="FRF1868" s="73"/>
      <c r="FRG1868" s="73"/>
      <c r="FRH1868" s="73"/>
      <c r="FRI1868" s="73"/>
      <c r="FRJ1868" s="73"/>
      <c r="FRK1868" s="73"/>
      <c r="FRL1868" s="73"/>
      <c r="FRM1868" s="73"/>
      <c r="FRN1868" s="73"/>
      <c r="FRO1868" s="73"/>
      <c r="FRP1868" s="73"/>
      <c r="FRQ1868" s="73"/>
      <c r="FRR1868" s="73"/>
      <c r="FRS1868" s="73"/>
      <c r="FRT1868" s="73"/>
      <c r="FRU1868" s="73"/>
      <c r="FRV1868" s="73"/>
      <c r="FRW1868" s="73"/>
      <c r="FRX1868" s="73"/>
      <c r="FRY1868" s="73"/>
      <c r="FRZ1868" s="73"/>
      <c r="FSA1868" s="73"/>
      <c r="FSB1868" s="73"/>
      <c r="FSC1868" s="73"/>
      <c r="FSD1868" s="73"/>
      <c r="FSE1868" s="73"/>
      <c r="FSF1868" s="73"/>
      <c r="FSG1868" s="73"/>
      <c r="FSH1868" s="73"/>
      <c r="FSI1868" s="73"/>
      <c r="FSJ1868" s="73"/>
      <c r="FSK1868" s="73"/>
      <c r="FSL1868" s="73"/>
      <c r="FSM1868" s="73"/>
      <c r="FSN1868" s="73"/>
      <c r="FSO1868" s="73"/>
      <c r="FSP1868" s="73"/>
      <c r="FSQ1868" s="73"/>
      <c r="FSR1868" s="73"/>
      <c r="FSS1868" s="73"/>
      <c r="FST1868" s="73"/>
      <c r="FSU1868" s="73"/>
      <c r="FSV1868" s="73"/>
      <c r="FSW1868" s="73"/>
      <c r="FSX1868" s="73"/>
      <c r="FSY1868" s="73"/>
      <c r="FSZ1868" s="73"/>
      <c r="FTA1868" s="73"/>
      <c r="FTB1868" s="73"/>
      <c r="FTC1868" s="73"/>
      <c r="FTD1868" s="73"/>
      <c r="FTE1868" s="73"/>
      <c r="FTF1868" s="73"/>
      <c r="FTG1868" s="73"/>
      <c r="FTH1868" s="73"/>
      <c r="FTI1868" s="73"/>
      <c r="FTJ1868" s="73"/>
      <c r="FTK1868" s="73"/>
      <c r="FTL1868" s="73"/>
      <c r="FTM1868" s="73"/>
      <c r="FTN1868" s="73"/>
      <c r="FTO1868" s="73"/>
      <c r="FTP1868" s="73"/>
      <c r="FTQ1868" s="73"/>
      <c r="FTR1868" s="73"/>
      <c r="FTS1868" s="73"/>
      <c r="FTT1868" s="73"/>
      <c r="FTU1868" s="73"/>
      <c r="FTV1868" s="73"/>
      <c r="FTW1868" s="73"/>
      <c r="FTX1868" s="73"/>
      <c r="FTY1868" s="73"/>
      <c r="FTZ1868" s="73"/>
      <c r="FUA1868" s="73"/>
      <c r="FUB1868" s="73"/>
      <c r="FUC1868" s="73"/>
      <c r="FUD1868" s="73"/>
      <c r="FUE1868" s="73"/>
      <c r="FUF1868" s="73"/>
      <c r="FUG1868" s="73"/>
      <c r="FUH1868" s="73"/>
      <c r="FUI1868" s="73"/>
      <c r="FUJ1868" s="73"/>
      <c r="FUK1868" s="73"/>
      <c r="FUL1868" s="73"/>
      <c r="FUM1868" s="73"/>
      <c r="FUN1868" s="73"/>
      <c r="FUO1868" s="73"/>
      <c r="FUP1868" s="73"/>
      <c r="FUQ1868" s="73"/>
      <c r="FUR1868" s="73"/>
      <c r="FUS1868" s="73"/>
      <c r="FUT1868" s="73"/>
      <c r="FUU1868" s="73"/>
      <c r="FUV1868" s="73"/>
      <c r="FUW1868" s="73"/>
      <c r="FUX1868" s="73"/>
      <c r="FUY1868" s="73"/>
      <c r="FUZ1868" s="73"/>
      <c r="FVA1868" s="73"/>
      <c r="FVB1868" s="73"/>
      <c r="FVC1868" s="73"/>
      <c r="FVD1868" s="73"/>
      <c r="FVE1868" s="73"/>
      <c r="FVF1868" s="73"/>
      <c r="FVG1868" s="73"/>
      <c r="FVH1868" s="73"/>
      <c r="FVI1868" s="73"/>
      <c r="FVJ1868" s="73"/>
      <c r="FVK1868" s="73"/>
      <c r="FVL1868" s="73"/>
      <c r="FVM1868" s="73"/>
      <c r="FVN1868" s="73"/>
      <c r="FVO1868" s="73"/>
      <c r="FVP1868" s="73"/>
      <c r="FVQ1868" s="73"/>
      <c r="FVR1868" s="73"/>
      <c r="FVS1868" s="73"/>
      <c r="FVT1868" s="73"/>
      <c r="FVU1868" s="73"/>
      <c r="FVV1868" s="73"/>
      <c r="FVW1868" s="73"/>
      <c r="FVX1868" s="73"/>
      <c r="FVY1868" s="73"/>
      <c r="FVZ1868" s="73"/>
      <c r="FWA1868" s="73"/>
      <c r="FWB1868" s="73"/>
      <c r="FWC1868" s="73"/>
      <c r="FWD1868" s="73"/>
      <c r="FWE1868" s="73"/>
      <c r="FWF1868" s="73"/>
      <c r="FWG1868" s="73"/>
      <c r="FWH1868" s="73"/>
      <c r="FWI1868" s="73"/>
      <c r="FWJ1868" s="73"/>
      <c r="FWK1868" s="73"/>
      <c r="FWL1868" s="73"/>
      <c r="FWM1868" s="73"/>
      <c r="FWN1868" s="73"/>
      <c r="FWO1868" s="73"/>
      <c r="FWP1868" s="73"/>
      <c r="FWQ1868" s="73"/>
      <c r="FWR1868" s="73"/>
      <c r="FWS1868" s="73"/>
      <c r="FWT1868" s="73"/>
      <c r="FWU1868" s="73"/>
      <c r="FWV1868" s="73"/>
      <c r="FWW1868" s="73"/>
      <c r="FWX1868" s="73"/>
      <c r="FWY1868" s="73"/>
      <c r="FWZ1868" s="73"/>
      <c r="FXA1868" s="73"/>
      <c r="FXB1868" s="73"/>
      <c r="FXC1868" s="73"/>
      <c r="FXD1868" s="73"/>
      <c r="FXE1868" s="73"/>
      <c r="FXF1868" s="73"/>
      <c r="FXG1868" s="73"/>
      <c r="FXH1868" s="73"/>
      <c r="FXI1868" s="73"/>
      <c r="FXJ1868" s="73"/>
      <c r="FXK1868" s="73"/>
      <c r="FXL1868" s="73"/>
      <c r="FXM1868" s="73"/>
      <c r="FXN1868" s="73"/>
      <c r="FXO1868" s="73"/>
      <c r="FXP1868" s="73"/>
      <c r="FXQ1868" s="73"/>
      <c r="FXR1868" s="73"/>
      <c r="FXS1868" s="73"/>
      <c r="FXT1868" s="73"/>
      <c r="FXU1868" s="73"/>
      <c r="FXV1868" s="73"/>
      <c r="FXW1868" s="73"/>
      <c r="FXX1868" s="73"/>
      <c r="FXY1868" s="73"/>
      <c r="FXZ1868" s="73"/>
      <c r="FYA1868" s="73"/>
      <c r="FYB1868" s="73"/>
      <c r="FYC1868" s="73"/>
      <c r="FYD1868" s="73"/>
      <c r="FYE1868" s="73"/>
      <c r="FYF1868" s="73"/>
      <c r="FYG1868" s="73"/>
      <c r="FYH1868" s="73"/>
      <c r="FYI1868" s="73"/>
      <c r="FYJ1868" s="73"/>
      <c r="FYK1868" s="73"/>
      <c r="FYL1868" s="73"/>
      <c r="FYM1868" s="73"/>
      <c r="FYN1868" s="73"/>
      <c r="FYO1868" s="73"/>
      <c r="FYP1868" s="73"/>
      <c r="FYQ1868" s="73"/>
      <c r="FYR1868" s="73"/>
      <c r="FYS1868" s="73"/>
      <c r="FYT1868" s="73"/>
      <c r="FYU1868" s="73"/>
      <c r="FYV1868" s="73"/>
      <c r="FYW1868" s="73"/>
      <c r="FYX1868" s="73"/>
      <c r="FYY1868" s="73"/>
      <c r="FYZ1868" s="73"/>
      <c r="FZA1868" s="73"/>
      <c r="FZB1868" s="73"/>
      <c r="FZC1868" s="73"/>
      <c r="FZD1868" s="73"/>
      <c r="FZE1868" s="73"/>
      <c r="FZF1868" s="73"/>
      <c r="FZG1868" s="73"/>
      <c r="FZH1868" s="73"/>
      <c r="FZI1868" s="73"/>
      <c r="FZJ1868" s="73"/>
      <c r="FZK1868" s="73"/>
      <c r="FZL1868" s="73"/>
      <c r="FZM1868" s="73"/>
      <c r="FZN1868" s="73"/>
      <c r="FZO1868" s="73"/>
      <c r="FZP1868" s="73"/>
      <c r="FZQ1868" s="73"/>
      <c r="FZR1868" s="73"/>
      <c r="FZS1868" s="73"/>
      <c r="FZT1868" s="73"/>
      <c r="FZU1868" s="73"/>
      <c r="FZV1868" s="73"/>
      <c r="FZW1868" s="73"/>
      <c r="FZX1868" s="73"/>
      <c r="FZY1868" s="73"/>
      <c r="FZZ1868" s="73"/>
      <c r="GAA1868" s="73"/>
      <c r="GAB1868" s="73"/>
      <c r="GAC1868" s="73"/>
      <c r="GAD1868" s="73"/>
      <c r="GAE1868" s="73"/>
      <c r="GAF1868" s="73"/>
      <c r="GAG1868" s="73"/>
      <c r="GAH1868" s="73"/>
      <c r="GAI1868" s="73"/>
      <c r="GAJ1868" s="73"/>
      <c r="GAK1868" s="73"/>
      <c r="GAL1868" s="73"/>
      <c r="GAM1868" s="73"/>
      <c r="GAN1868" s="73"/>
      <c r="GAO1868" s="73"/>
      <c r="GAP1868" s="73"/>
      <c r="GAQ1868" s="73"/>
      <c r="GAR1868" s="73"/>
      <c r="GAS1868" s="73"/>
      <c r="GAT1868" s="73"/>
      <c r="GAU1868" s="73"/>
      <c r="GAV1868" s="73"/>
      <c r="GAW1868" s="73"/>
      <c r="GAX1868" s="73"/>
      <c r="GAY1868" s="73"/>
      <c r="GAZ1868" s="73"/>
      <c r="GBA1868" s="73"/>
      <c r="GBB1868" s="73"/>
      <c r="GBC1868" s="73"/>
      <c r="GBD1868" s="73"/>
      <c r="GBE1868" s="73"/>
      <c r="GBF1868" s="73"/>
      <c r="GBG1868" s="73"/>
      <c r="GBH1868" s="73"/>
      <c r="GBI1868" s="73"/>
      <c r="GBJ1868" s="73"/>
      <c r="GBK1868" s="73"/>
      <c r="GBL1868" s="73"/>
      <c r="GBM1868" s="73"/>
      <c r="GBN1868" s="73"/>
      <c r="GBO1868" s="73"/>
      <c r="GBP1868" s="73"/>
      <c r="GBQ1868" s="73"/>
      <c r="GBR1868" s="73"/>
      <c r="GBS1868" s="73"/>
      <c r="GBT1868" s="73"/>
      <c r="GBU1868" s="73"/>
      <c r="GBV1868" s="73"/>
      <c r="GBW1868" s="73"/>
      <c r="GBX1868" s="73"/>
      <c r="GBY1868" s="73"/>
      <c r="GBZ1868" s="73"/>
      <c r="GCA1868" s="73"/>
      <c r="GCB1868" s="73"/>
      <c r="GCC1868" s="73"/>
      <c r="GCD1868" s="73"/>
      <c r="GCE1868" s="73"/>
      <c r="GCF1868" s="73"/>
      <c r="GCG1868" s="73"/>
      <c r="GCH1868" s="73"/>
      <c r="GCI1868" s="73"/>
      <c r="GCJ1868" s="73"/>
      <c r="GCK1868" s="73"/>
      <c r="GCL1868" s="73"/>
      <c r="GCM1868" s="73"/>
      <c r="GCN1868" s="73"/>
      <c r="GCO1868" s="73"/>
      <c r="GCP1868" s="73"/>
      <c r="GCQ1868" s="73"/>
      <c r="GCR1868" s="73"/>
      <c r="GCS1868" s="73"/>
      <c r="GCT1868" s="73"/>
      <c r="GCU1868" s="73"/>
      <c r="GCV1868" s="73"/>
      <c r="GCW1868" s="73"/>
      <c r="GCX1868" s="73"/>
      <c r="GCY1868" s="73"/>
      <c r="GCZ1868" s="73"/>
      <c r="GDA1868" s="73"/>
      <c r="GDB1868" s="73"/>
      <c r="GDC1868" s="73"/>
      <c r="GDD1868" s="73"/>
      <c r="GDE1868" s="73"/>
      <c r="GDF1868" s="73"/>
      <c r="GDG1868" s="73"/>
      <c r="GDH1868" s="73"/>
      <c r="GDI1868" s="73"/>
      <c r="GDJ1868" s="73"/>
      <c r="GDK1868" s="73"/>
      <c r="GDL1868" s="73"/>
      <c r="GDM1868" s="73"/>
      <c r="GDN1868" s="73"/>
      <c r="GDO1868" s="73"/>
      <c r="GDP1868" s="73"/>
      <c r="GDQ1868" s="73"/>
      <c r="GDR1868" s="73"/>
      <c r="GDS1868" s="73"/>
      <c r="GDT1868" s="73"/>
      <c r="GDU1868" s="73"/>
      <c r="GDV1868" s="73"/>
      <c r="GDW1868" s="73"/>
      <c r="GDX1868" s="73"/>
      <c r="GDY1868" s="73"/>
      <c r="GDZ1868" s="73"/>
      <c r="GEA1868" s="73"/>
      <c r="GEB1868" s="73"/>
      <c r="GEC1868" s="73"/>
      <c r="GED1868" s="73"/>
      <c r="GEE1868" s="73"/>
      <c r="GEF1868" s="73"/>
      <c r="GEG1868" s="73"/>
      <c r="GEH1868" s="73"/>
      <c r="GEI1868" s="73"/>
      <c r="GEJ1868" s="73"/>
      <c r="GEK1868" s="73"/>
      <c r="GEL1868" s="73"/>
      <c r="GEM1868" s="73"/>
      <c r="GEN1868" s="73"/>
      <c r="GEO1868" s="73"/>
      <c r="GEP1868" s="73"/>
      <c r="GEQ1868" s="73"/>
      <c r="GER1868" s="73"/>
      <c r="GES1868" s="73"/>
      <c r="GET1868" s="73"/>
      <c r="GEU1868" s="73"/>
      <c r="GEV1868" s="73"/>
      <c r="GEW1868" s="73"/>
      <c r="GEX1868" s="73"/>
      <c r="GEY1868" s="73"/>
      <c r="GEZ1868" s="73"/>
      <c r="GFA1868" s="73"/>
      <c r="GFB1868" s="73"/>
      <c r="GFC1868" s="73"/>
      <c r="GFD1868" s="73"/>
      <c r="GFE1868" s="73"/>
      <c r="GFF1868" s="73"/>
      <c r="GFG1868" s="73"/>
      <c r="GFH1868" s="73"/>
      <c r="GFI1868" s="73"/>
      <c r="GFJ1868" s="73"/>
      <c r="GFK1868" s="73"/>
      <c r="GFL1868" s="73"/>
      <c r="GFM1868" s="73"/>
      <c r="GFN1868" s="73"/>
      <c r="GFO1868" s="73"/>
      <c r="GFP1868" s="73"/>
      <c r="GFQ1868" s="73"/>
      <c r="GFR1868" s="73"/>
      <c r="GFS1868" s="73"/>
      <c r="GFT1868" s="73"/>
      <c r="GFU1868" s="73"/>
      <c r="GFV1868" s="73"/>
      <c r="GFW1868" s="73"/>
      <c r="GFX1868" s="73"/>
      <c r="GFY1868" s="73"/>
      <c r="GFZ1868" s="73"/>
      <c r="GGA1868" s="73"/>
      <c r="GGB1868" s="73"/>
      <c r="GGC1868" s="73"/>
      <c r="GGD1868" s="73"/>
      <c r="GGE1868" s="73"/>
      <c r="GGF1868" s="73"/>
      <c r="GGG1868" s="73"/>
      <c r="GGH1868" s="73"/>
      <c r="GGI1868" s="73"/>
      <c r="GGJ1868" s="73"/>
      <c r="GGK1868" s="73"/>
      <c r="GGL1868" s="73"/>
      <c r="GGM1868" s="73"/>
      <c r="GGN1868" s="73"/>
      <c r="GGO1868" s="73"/>
      <c r="GGP1868" s="73"/>
      <c r="GGQ1868" s="73"/>
      <c r="GGR1868" s="73"/>
      <c r="GGS1868" s="73"/>
      <c r="GGT1868" s="73"/>
      <c r="GGU1868" s="73"/>
      <c r="GGV1868" s="73"/>
      <c r="GGW1868" s="73"/>
      <c r="GGX1868" s="73"/>
      <c r="GGY1868" s="73"/>
      <c r="GGZ1868" s="73"/>
      <c r="GHA1868" s="73"/>
      <c r="GHB1868" s="73"/>
      <c r="GHC1868" s="73"/>
      <c r="GHD1868" s="73"/>
      <c r="GHE1868" s="73"/>
      <c r="GHF1868" s="73"/>
      <c r="GHG1868" s="73"/>
      <c r="GHH1868" s="73"/>
      <c r="GHI1868" s="73"/>
      <c r="GHJ1868" s="73"/>
      <c r="GHK1868" s="73"/>
      <c r="GHL1868" s="73"/>
      <c r="GHM1868" s="73"/>
      <c r="GHN1868" s="73"/>
      <c r="GHO1868" s="73"/>
      <c r="GHP1868" s="73"/>
      <c r="GHQ1868" s="73"/>
      <c r="GHR1868" s="73"/>
      <c r="GHS1868" s="73"/>
      <c r="GHT1868" s="73"/>
      <c r="GHU1868" s="73"/>
      <c r="GHV1868" s="73"/>
      <c r="GHW1868" s="73"/>
      <c r="GHX1868" s="73"/>
      <c r="GHY1868" s="73"/>
      <c r="GHZ1868" s="73"/>
      <c r="GIA1868" s="73"/>
      <c r="GIB1868" s="73"/>
      <c r="GIC1868" s="73"/>
      <c r="GID1868" s="73"/>
      <c r="GIE1868" s="73"/>
      <c r="GIF1868" s="73"/>
      <c r="GIG1868" s="73"/>
      <c r="GIH1868" s="73"/>
      <c r="GII1868" s="73"/>
      <c r="GIJ1868" s="73"/>
      <c r="GIK1868" s="73"/>
      <c r="GIL1868" s="73"/>
      <c r="GIM1868" s="73"/>
      <c r="GIN1868" s="73"/>
      <c r="GIO1868" s="73"/>
      <c r="GIP1868" s="73"/>
      <c r="GIQ1868" s="73"/>
      <c r="GIR1868" s="73"/>
      <c r="GIS1868" s="73"/>
      <c r="GIT1868" s="73"/>
      <c r="GIU1868" s="73"/>
      <c r="GIV1868" s="73"/>
      <c r="GIW1868" s="73"/>
      <c r="GIX1868" s="73"/>
      <c r="GIY1868" s="73"/>
      <c r="GIZ1868" s="73"/>
      <c r="GJA1868" s="73"/>
      <c r="GJB1868" s="73"/>
      <c r="GJC1868" s="73"/>
      <c r="GJD1868" s="73"/>
      <c r="GJE1868" s="73"/>
      <c r="GJF1868" s="73"/>
      <c r="GJG1868" s="73"/>
      <c r="GJH1868" s="73"/>
      <c r="GJI1868" s="73"/>
      <c r="GJJ1868" s="73"/>
      <c r="GJK1868" s="73"/>
      <c r="GJL1868" s="73"/>
      <c r="GJM1868" s="73"/>
      <c r="GJN1868" s="73"/>
      <c r="GJO1868" s="73"/>
      <c r="GJP1868" s="73"/>
      <c r="GJQ1868" s="73"/>
      <c r="GJR1868" s="73"/>
      <c r="GJS1868" s="73"/>
      <c r="GJT1868" s="73"/>
      <c r="GJU1868" s="73"/>
      <c r="GJV1868" s="73"/>
      <c r="GJW1868" s="73"/>
      <c r="GJX1868" s="73"/>
      <c r="GJY1868" s="73"/>
      <c r="GJZ1868" s="73"/>
      <c r="GKA1868" s="73"/>
      <c r="GKB1868" s="73"/>
      <c r="GKC1868" s="73"/>
      <c r="GKD1868" s="73"/>
      <c r="GKE1868" s="73"/>
      <c r="GKF1868" s="73"/>
      <c r="GKG1868" s="73"/>
      <c r="GKH1868" s="73"/>
      <c r="GKI1868" s="73"/>
      <c r="GKJ1868" s="73"/>
      <c r="GKK1868" s="73"/>
      <c r="GKL1868" s="73"/>
      <c r="GKM1868" s="73"/>
      <c r="GKN1868" s="73"/>
      <c r="GKO1868" s="73"/>
      <c r="GKP1868" s="73"/>
      <c r="GKQ1868" s="73"/>
      <c r="GKR1868" s="73"/>
      <c r="GKS1868" s="73"/>
      <c r="GKT1868" s="73"/>
      <c r="GKU1868" s="73"/>
      <c r="GKV1868" s="73"/>
      <c r="GKW1868" s="73"/>
      <c r="GKX1868" s="73"/>
      <c r="GKY1868" s="73"/>
      <c r="GKZ1868" s="73"/>
      <c r="GLA1868" s="73"/>
      <c r="GLB1868" s="73"/>
      <c r="GLC1868" s="73"/>
      <c r="GLD1868" s="73"/>
      <c r="GLE1868" s="73"/>
      <c r="GLF1868" s="73"/>
      <c r="GLG1868" s="73"/>
      <c r="GLH1868" s="73"/>
      <c r="GLI1868" s="73"/>
      <c r="GLJ1868" s="73"/>
      <c r="GLK1868" s="73"/>
      <c r="GLL1868" s="73"/>
      <c r="GLM1868" s="73"/>
      <c r="GLN1868" s="73"/>
      <c r="GLO1868" s="73"/>
      <c r="GLP1868" s="73"/>
      <c r="GLQ1868" s="73"/>
      <c r="GLR1868" s="73"/>
      <c r="GLS1868" s="73"/>
      <c r="GLT1868" s="73"/>
      <c r="GLU1868" s="73"/>
      <c r="GLV1868" s="73"/>
      <c r="GLW1868" s="73"/>
      <c r="GLX1868" s="73"/>
      <c r="GLY1868" s="73"/>
      <c r="GLZ1868" s="73"/>
      <c r="GMA1868" s="73"/>
      <c r="GMB1868" s="73"/>
      <c r="GMC1868" s="73"/>
      <c r="GMD1868" s="73"/>
      <c r="GME1868" s="73"/>
      <c r="GMF1868" s="73"/>
      <c r="GMG1868" s="73"/>
      <c r="GMH1868" s="73"/>
      <c r="GMI1868" s="73"/>
      <c r="GMJ1868" s="73"/>
      <c r="GMK1868" s="73"/>
      <c r="GML1868" s="73"/>
      <c r="GMM1868" s="73"/>
      <c r="GMN1868" s="73"/>
      <c r="GMO1868" s="73"/>
      <c r="GMP1868" s="73"/>
      <c r="GMQ1868" s="73"/>
      <c r="GMR1868" s="73"/>
      <c r="GMS1868" s="73"/>
      <c r="GMT1868" s="73"/>
      <c r="GMU1868" s="73"/>
      <c r="GMV1868" s="73"/>
      <c r="GMW1868" s="73"/>
      <c r="GMX1868" s="73"/>
      <c r="GMY1868" s="73"/>
      <c r="GMZ1868" s="73"/>
      <c r="GNA1868" s="73"/>
      <c r="GNB1868" s="73"/>
      <c r="GNC1868" s="73"/>
      <c r="GND1868" s="73"/>
      <c r="GNE1868" s="73"/>
      <c r="GNF1868" s="73"/>
      <c r="GNG1868" s="73"/>
      <c r="GNH1868" s="73"/>
      <c r="GNI1868" s="73"/>
      <c r="GNJ1868" s="73"/>
      <c r="GNK1868" s="73"/>
      <c r="GNL1868" s="73"/>
      <c r="GNM1868" s="73"/>
      <c r="GNN1868" s="73"/>
      <c r="GNO1868" s="73"/>
      <c r="GNP1868" s="73"/>
      <c r="GNQ1868" s="73"/>
      <c r="GNR1868" s="73"/>
      <c r="GNS1868" s="73"/>
      <c r="GNT1868" s="73"/>
      <c r="GNU1868" s="73"/>
      <c r="GNV1868" s="73"/>
      <c r="GNW1868" s="73"/>
      <c r="GNX1868" s="73"/>
      <c r="GNY1868" s="73"/>
      <c r="GNZ1868" s="73"/>
      <c r="GOA1868" s="73"/>
      <c r="GOB1868" s="73"/>
      <c r="GOC1868" s="73"/>
      <c r="GOD1868" s="73"/>
      <c r="GOE1868" s="73"/>
      <c r="GOF1868" s="73"/>
      <c r="GOG1868" s="73"/>
      <c r="GOH1868" s="73"/>
      <c r="GOI1868" s="73"/>
      <c r="GOJ1868" s="73"/>
      <c r="GOK1868" s="73"/>
      <c r="GOL1868" s="73"/>
      <c r="GOM1868" s="73"/>
      <c r="GON1868" s="73"/>
      <c r="GOO1868" s="73"/>
      <c r="GOP1868" s="73"/>
      <c r="GOQ1868" s="73"/>
      <c r="GOR1868" s="73"/>
      <c r="GOS1868" s="73"/>
      <c r="GOT1868" s="73"/>
      <c r="GOU1868" s="73"/>
      <c r="GOV1868" s="73"/>
      <c r="GOW1868" s="73"/>
      <c r="GOX1868" s="73"/>
      <c r="GOY1868" s="73"/>
      <c r="GOZ1868" s="73"/>
      <c r="GPA1868" s="73"/>
      <c r="GPB1868" s="73"/>
      <c r="GPC1868" s="73"/>
      <c r="GPD1868" s="73"/>
      <c r="GPE1868" s="73"/>
      <c r="GPF1868" s="73"/>
      <c r="GPG1868" s="73"/>
      <c r="GPH1868" s="73"/>
      <c r="GPI1868" s="73"/>
      <c r="GPJ1868" s="73"/>
      <c r="GPK1868" s="73"/>
      <c r="GPL1868" s="73"/>
      <c r="GPM1868" s="73"/>
      <c r="GPN1868" s="73"/>
      <c r="GPO1868" s="73"/>
      <c r="GPP1868" s="73"/>
      <c r="GPQ1868" s="73"/>
      <c r="GPR1868" s="73"/>
      <c r="GPS1868" s="73"/>
      <c r="GPT1868" s="73"/>
      <c r="GPU1868" s="73"/>
      <c r="GPV1868" s="73"/>
      <c r="GPW1868" s="73"/>
      <c r="GPX1868" s="73"/>
      <c r="GPY1868" s="73"/>
      <c r="GPZ1868" s="73"/>
      <c r="GQA1868" s="73"/>
      <c r="GQB1868" s="73"/>
      <c r="GQC1868" s="73"/>
      <c r="GQD1868" s="73"/>
      <c r="GQE1868" s="73"/>
      <c r="GQF1868" s="73"/>
      <c r="GQG1868" s="73"/>
      <c r="GQH1868" s="73"/>
      <c r="GQI1868" s="73"/>
      <c r="GQJ1868" s="73"/>
      <c r="GQK1868" s="73"/>
      <c r="GQL1868" s="73"/>
      <c r="GQM1868" s="73"/>
      <c r="GQN1868" s="73"/>
      <c r="GQO1868" s="73"/>
      <c r="GQP1868" s="73"/>
      <c r="GQQ1868" s="73"/>
      <c r="GQR1868" s="73"/>
      <c r="GQS1868" s="73"/>
      <c r="GQT1868" s="73"/>
      <c r="GQU1868" s="73"/>
      <c r="GQV1868" s="73"/>
      <c r="GQW1868" s="73"/>
      <c r="GQX1868" s="73"/>
      <c r="GQY1868" s="73"/>
      <c r="GQZ1868" s="73"/>
      <c r="GRA1868" s="73"/>
      <c r="GRB1868" s="73"/>
      <c r="GRC1868" s="73"/>
      <c r="GRD1868" s="73"/>
      <c r="GRE1868" s="73"/>
      <c r="GRF1868" s="73"/>
      <c r="GRG1868" s="73"/>
      <c r="GRH1868" s="73"/>
      <c r="GRI1868" s="73"/>
      <c r="GRJ1868" s="73"/>
      <c r="GRK1868" s="73"/>
      <c r="GRL1868" s="73"/>
      <c r="GRM1868" s="73"/>
      <c r="GRN1868" s="73"/>
      <c r="GRO1868" s="73"/>
      <c r="GRP1868" s="73"/>
      <c r="GRQ1868" s="73"/>
      <c r="GRR1868" s="73"/>
      <c r="GRS1868" s="73"/>
      <c r="GRT1868" s="73"/>
      <c r="GRU1868" s="73"/>
      <c r="GRV1868" s="73"/>
      <c r="GRW1868" s="73"/>
      <c r="GRX1868" s="73"/>
      <c r="GRY1868" s="73"/>
      <c r="GRZ1868" s="73"/>
      <c r="GSA1868" s="73"/>
      <c r="GSB1868" s="73"/>
      <c r="GSC1868" s="73"/>
      <c r="GSD1868" s="73"/>
      <c r="GSE1868" s="73"/>
      <c r="GSF1868" s="73"/>
      <c r="GSG1868" s="73"/>
      <c r="GSH1868" s="73"/>
      <c r="GSI1868" s="73"/>
      <c r="GSJ1868" s="73"/>
      <c r="GSK1868" s="73"/>
      <c r="GSL1868" s="73"/>
      <c r="GSM1868" s="73"/>
      <c r="GSN1868" s="73"/>
      <c r="GSO1868" s="73"/>
      <c r="GSP1868" s="73"/>
      <c r="GSQ1868" s="73"/>
      <c r="GSR1868" s="73"/>
      <c r="GSS1868" s="73"/>
      <c r="GST1868" s="73"/>
      <c r="GSU1868" s="73"/>
      <c r="GSV1868" s="73"/>
      <c r="GSW1868" s="73"/>
      <c r="GSX1868" s="73"/>
      <c r="GSY1868" s="73"/>
      <c r="GSZ1868" s="73"/>
      <c r="GTA1868" s="73"/>
      <c r="GTB1868" s="73"/>
      <c r="GTC1868" s="73"/>
      <c r="GTD1868" s="73"/>
      <c r="GTE1868" s="73"/>
      <c r="GTF1868" s="73"/>
      <c r="GTG1868" s="73"/>
      <c r="GTH1868" s="73"/>
      <c r="GTI1868" s="73"/>
      <c r="GTJ1868" s="73"/>
      <c r="GTK1868" s="73"/>
      <c r="GTL1868" s="73"/>
      <c r="GTM1868" s="73"/>
      <c r="GTN1868" s="73"/>
      <c r="GTO1868" s="73"/>
      <c r="GTP1868" s="73"/>
      <c r="GTQ1868" s="73"/>
      <c r="GTR1868" s="73"/>
      <c r="GTS1868" s="73"/>
      <c r="GTT1868" s="73"/>
      <c r="GTU1868" s="73"/>
      <c r="GTV1868" s="73"/>
      <c r="GTW1868" s="73"/>
      <c r="GTX1868" s="73"/>
      <c r="GTY1868" s="73"/>
      <c r="GTZ1868" s="73"/>
      <c r="GUA1868" s="73"/>
      <c r="GUB1868" s="73"/>
      <c r="GUC1868" s="73"/>
      <c r="GUD1868" s="73"/>
      <c r="GUE1868" s="73"/>
      <c r="GUF1868" s="73"/>
      <c r="GUG1868" s="73"/>
      <c r="GUH1868" s="73"/>
      <c r="GUI1868" s="73"/>
      <c r="GUJ1868" s="73"/>
      <c r="GUK1868" s="73"/>
      <c r="GUL1868" s="73"/>
      <c r="GUM1868" s="73"/>
      <c r="GUN1868" s="73"/>
      <c r="GUO1868" s="73"/>
      <c r="GUP1868" s="73"/>
      <c r="GUQ1868" s="73"/>
      <c r="GUR1868" s="73"/>
      <c r="GUS1868" s="73"/>
      <c r="GUT1868" s="73"/>
      <c r="GUU1868" s="73"/>
      <c r="GUV1868" s="73"/>
      <c r="GUW1868" s="73"/>
      <c r="GUX1868" s="73"/>
      <c r="GUY1868" s="73"/>
      <c r="GUZ1868" s="73"/>
      <c r="GVA1868" s="73"/>
      <c r="GVB1868" s="73"/>
      <c r="GVC1868" s="73"/>
      <c r="GVD1868" s="73"/>
      <c r="GVE1868" s="73"/>
      <c r="GVF1868" s="73"/>
      <c r="GVG1868" s="73"/>
      <c r="GVH1868" s="73"/>
      <c r="GVI1868" s="73"/>
      <c r="GVJ1868" s="73"/>
      <c r="GVK1868" s="73"/>
      <c r="GVL1868" s="73"/>
      <c r="GVM1868" s="73"/>
      <c r="GVN1868" s="73"/>
      <c r="GVO1868" s="73"/>
      <c r="GVP1868" s="73"/>
      <c r="GVQ1868" s="73"/>
      <c r="GVR1868" s="73"/>
      <c r="GVS1868" s="73"/>
      <c r="GVT1868" s="73"/>
      <c r="GVU1868" s="73"/>
      <c r="GVV1868" s="73"/>
      <c r="GVW1868" s="73"/>
      <c r="GVX1868" s="73"/>
      <c r="GVY1868" s="73"/>
      <c r="GVZ1868" s="73"/>
      <c r="GWA1868" s="73"/>
      <c r="GWB1868" s="73"/>
      <c r="GWC1868" s="73"/>
      <c r="GWD1868" s="73"/>
      <c r="GWE1868" s="73"/>
      <c r="GWF1868" s="73"/>
      <c r="GWG1868" s="73"/>
      <c r="GWH1868" s="73"/>
      <c r="GWI1868" s="73"/>
      <c r="GWJ1868" s="73"/>
      <c r="GWK1868" s="73"/>
      <c r="GWL1868" s="73"/>
      <c r="GWM1868" s="73"/>
      <c r="GWN1868" s="73"/>
      <c r="GWO1868" s="73"/>
      <c r="GWP1868" s="73"/>
      <c r="GWQ1868" s="73"/>
      <c r="GWR1868" s="73"/>
      <c r="GWS1868" s="73"/>
      <c r="GWT1868" s="73"/>
      <c r="GWU1868" s="73"/>
      <c r="GWV1868" s="73"/>
      <c r="GWW1868" s="73"/>
      <c r="GWX1868" s="73"/>
      <c r="GWY1868" s="73"/>
      <c r="GWZ1868" s="73"/>
      <c r="GXA1868" s="73"/>
      <c r="GXB1868" s="73"/>
      <c r="GXC1868" s="73"/>
      <c r="GXD1868" s="73"/>
      <c r="GXE1868" s="73"/>
      <c r="GXF1868" s="73"/>
      <c r="GXG1868" s="73"/>
      <c r="GXH1868" s="73"/>
      <c r="GXI1868" s="73"/>
      <c r="GXJ1868" s="73"/>
      <c r="GXK1868" s="73"/>
      <c r="GXL1868" s="73"/>
      <c r="GXM1868" s="73"/>
      <c r="GXN1868" s="73"/>
      <c r="GXO1868" s="73"/>
      <c r="GXP1868" s="73"/>
      <c r="GXQ1868" s="73"/>
      <c r="GXR1868" s="73"/>
      <c r="GXS1868" s="73"/>
      <c r="GXT1868" s="73"/>
      <c r="GXU1868" s="73"/>
      <c r="GXV1868" s="73"/>
      <c r="GXW1868" s="73"/>
      <c r="GXX1868" s="73"/>
      <c r="GXY1868" s="73"/>
      <c r="GXZ1868" s="73"/>
      <c r="GYA1868" s="73"/>
      <c r="GYB1868" s="73"/>
      <c r="GYC1868" s="73"/>
      <c r="GYD1868" s="73"/>
      <c r="GYE1868" s="73"/>
      <c r="GYF1868" s="73"/>
      <c r="GYG1868" s="73"/>
      <c r="GYH1868" s="73"/>
      <c r="GYI1868" s="73"/>
      <c r="GYJ1868" s="73"/>
      <c r="GYK1868" s="73"/>
      <c r="GYL1868" s="73"/>
      <c r="GYM1868" s="73"/>
      <c r="GYN1868" s="73"/>
      <c r="GYO1868" s="73"/>
      <c r="GYP1868" s="73"/>
      <c r="GYQ1868" s="73"/>
      <c r="GYR1868" s="73"/>
      <c r="GYS1868" s="73"/>
      <c r="GYT1868" s="73"/>
      <c r="GYU1868" s="73"/>
      <c r="GYV1868" s="73"/>
      <c r="GYW1868" s="73"/>
      <c r="GYX1868" s="73"/>
      <c r="GYY1868" s="73"/>
      <c r="GYZ1868" s="73"/>
      <c r="GZA1868" s="73"/>
      <c r="GZB1868" s="73"/>
      <c r="GZC1868" s="73"/>
      <c r="GZD1868" s="73"/>
      <c r="GZE1868" s="73"/>
      <c r="GZF1868" s="73"/>
      <c r="GZG1868" s="73"/>
      <c r="GZH1868" s="73"/>
      <c r="GZI1868" s="73"/>
      <c r="GZJ1868" s="73"/>
      <c r="GZK1868" s="73"/>
      <c r="GZL1868" s="73"/>
      <c r="GZM1868" s="73"/>
      <c r="GZN1868" s="73"/>
      <c r="GZO1868" s="73"/>
      <c r="GZP1868" s="73"/>
      <c r="GZQ1868" s="73"/>
      <c r="GZR1868" s="73"/>
      <c r="GZS1868" s="73"/>
      <c r="GZT1868" s="73"/>
      <c r="GZU1868" s="73"/>
      <c r="GZV1868" s="73"/>
      <c r="GZW1868" s="73"/>
      <c r="GZX1868" s="73"/>
      <c r="GZY1868" s="73"/>
      <c r="GZZ1868" s="73"/>
      <c r="HAA1868" s="73"/>
      <c r="HAB1868" s="73"/>
      <c r="HAC1868" s="73"/>
      <c r="HAD1868" s="73"/>
      <c r="HAE1868" s="73"/>
      <c r="HAF1868" s="73"/>
      <c r="HAG1868" s="73"/>
      <c r="HAH1868" s="73"/>
      <c r="HAI1868" s="73"/>
      <c r="HAJ1868" s="73"/>
      <c r="HAK1868" s="73"/>
      <c r="HAL1868" s="73"/>
      <c r="HAM1868" s="73"/>
      <c r="HAN1868" s="73"/>
      <c r="HAO1868" s="73"/>
      <c r="HAP1868" s="73"/>
      <c r="HAQ1868" s="73"/>
      <c r="HAR1868" s="73"/>
      <c r="HAS1868" s="73"/>
      <c r="HAT1868" s="73"/>
      <c r="HAU1868" s="73"/>
      <c r="HAV1868" s="73"/>
      <c r="HAW1868" s="73"/>
      <c r="HAX1868" s="73"/>
      <c r="HAY1868" s="73"/>
      <c r="HAZ1868" s="73"/>
      <c r="HBA1868" s="73"/>
      <c r="HBB1868" s="73"/>
      <c r="HBC1868" s="73"/>
      <c r="HBD1868" s="73"/>
      <c r="HBE1868" s="73"/>
      <c r="HBF1868" s="73"/>
      <c r="HBG1868" s="73"/>
      <c r="HBH1868" s="73"/>
      <c r="HBI1868" s="73"/>
      <c r="HBJ1868" s="73"/>
      <c r="HBK1868" s="73"/>
      <c r="HBL1868" s="73"/>
      <c r="HBM1868" s="73"/>
      <c r="HBN1868" s="73"/>
      <c r="HBO1868" s="73"/>
      <c r="HBP1868" s="73"/>
      <c r="HBQ1868" s="73"/>
      <c r="HBR1868" s="73"/>
      <c r="HBS1868" s="73"/>
      <c r="HBT1868" s="73"/>
      <c r="HBU1868" s="73"/>
      <c r="HBV1868" s="73"/>
      <c r="HBW1868" s="73"/>
      <c r="HBX1868" s="73"/>
      <c r="HBY1868" s="73"/>
      <c r="HBZ1868" s="73"/>
      <c r="HCA1868" s="73"/>
      <c r="HCB1868" s="73"/>
      <c r="HCC1868" s="73"/>
      <c r="HCD1868" s="73"/>
      <c r="HCE1868" s="73"/>
      <c r="HCF1868" s="73"/>
      <c r="HCG1868" s="73"/>
      <c r="HCH1868" s="73"/>
      <c r="HCI1868" s="73"/>
      <c r="HCJ1868" s="73"/>
      <c r="HCK1868" s="73"/>
      <c r="HCL1868" s="73"/>
      <c r="HCM1868" s="73"/>
      <c r="HCN1868" s="73"/>
      <c r="HCO1868" s="73"/>
      <c r="HCP1868" s="73"/>
      <c r="HCQ1868" s="73"/>
      <c r="HCR1868" s="73"/>
      <c r="HCS1868" s="73"/>
      <c r="HCT1868" s="73"/>
      <c r="HCU1868" s="73"/>
      <c r="HCV1868" s="73"/>
      <c r="HCW1868" s="73"/>
      <c r="HCX1868" s="73"/>
      <c r="HCY1868" s="73"/>
      <c r="HCZ1868" s="73"/>
      <c r="HDA1868" s="73"/>
      <c r="HDB1868" s="73"/>
      <c r="HDC1868" s="73"/>
      <c r="HDD1868" s="73"/>
      <c r="HDE1868" s="73"/>
      <c r="HDF1868" s="73"/>
      <c r="HDG1868" s="73"/>
      <c r="HDH1868" s="73"/>
      <c r="HDI1868" s="73"/>
      <c r="HDJ1868" s="73"/>
      <c r="HDK1868" s="73"/>
      <c r="HDL1868" s="73"/>
      <c r="HDM1868" s="73"/>
      <c r="HDN1868" s="73"/>
      <c r="HDO1868" s="73"/>
      <c r="HDP1868" s="73"/>
      <c r="HDQ1868" s="73"/>
      <c r="HDR1868" s="73"/>
      <c r="HDS1868" s="73"/>
      <c r="HDT1868" s="73"/>
      <c r="HDU1868" s="73"/>
      <c r="HDV1868" s="73"/>
      <c r="HDW1868" s="73"/>
      <c r="HDX1868" s="73"/>
      <c r="HDY1868" s="73"/>
      <c r="HDZ1868" s="73"/>
      <c r="HEA1868" s="73"/>
      <c r="HEB1868" s="73"/>
      <c r="HEC1868" s="73"/>
      <c r="HED1868" s="73"/>
      <c r="HEE1868" s="73"/>
      <c r="HEF1868" s="73"/>
      <c r="HEG1868" s="73"/>
      <c r="HEH1868" s="73"/>
      <c r="HEI1868" s="73"/>
      <c r="HEJ1868" s="73"/>
      <c r="HEK1868" s="73"/>
      <c r="HEL1868" s="73"/>
      <c r="HEM1868" s="73"/>
      <c r="HEN1868" s="73"/>
      <c r="HEO1868" s="73"/>
      <c r="HEP1868" s="73"/>
      <c r="HEQ1868" s="73"/>
      <c r="HER1868" s="73"/>
      <c r="HES1868" s="73"/>
      <c r="HET1868" s="73"/>
      <c r="HEU1868" s="73"/>
      <c r="HEV1868" s="73"/>
      <c r="HEW1868" s="73"/>
      <c r="HEX1868" s="73"/>
      <c r="HEY1868" s="73"/>
      <c r="HEZ1868" s="73"/>
      <c r="HFA1868" s="73"/>
      <c r="HFB1868" s="73"/>
      <c r="HFC1868" s="73"/>
      <c r="HFD1868" s="73"/>
      <c r="HFE1868" s="73"/>
      <c r="HFF1868" s="73"/>
      <c r="HFG1868" s="73"/>
      <c r="HFH1868" s="73"/>
      <c r="HFI1868" s="73"/>
      <c r="HFJ1868" s="73"/>
      <c r="HFK1868" s="73"/>
      <c r="HFL1868" s="73"/>
      <c r="HFM1868" s="73"/>
      <c r="HFN1868" s="73"/>
      <c r="HFO1868" s="73"/>
      <c r="HFP1868" s="73"/>
      <c r="HFQ1868" s="73"/>
      <c r="HFR1868" s="73"/>
      <c r="HFS1868" s="73"/>
      <c r="HFT1868" s="73"/>
      <c r="HFU1868" s="73"/>
      <c r="HFV1868" s="73"/>
      <c r="HFW1868" s="73"/>
      <c r="HFX1868" s="73"/>
      <c r="HFY1868" s="73"/>
      <c r="HFZ1868" s="73"/>
      <c r="HGA1868" s="73"/>
      <c r="HGB1868" s="73"/>
      <c r="HGC1868" s="73"/>
      <c r="HGD1868" s="73"/>
      <c r="HGE1868" s="73"/>
      <c r="HGF1868" s="73"/>
      <c r="HGG1868" s="73"/>
      <c r="HGH1868" s="73"/>
      <c r="HGI1868" s="73"/>
      <c r="HGJ1868" s="73"/>
      <c r="HGK1868" s="73"/>
      <c r="HGL1868" s="73"/>
      <c r="HGM1868" s="73"/>
      <c r="HGN1868" s="73"/>
      <c r="HGO1868" s="73"/>
      <c r="HGP1868" s="73"/>
      <c r="HGQ1868" s="73"/>
      <c r="HGR1868" s="73"/>
      <c r="HGS1868" s="73"/>
      <c r="HGT1868" s="73"/>
      <c r="HGU1868" s="73"/>
      <c r="HGV1868" s="73"/>
      <c r="HGW1868" s="73"/>
      <c r="HGX1868" s="73"/>
      <c r="HGY1868" s="73"/>
      <c r="HGZ1868" s="73"/>
      <c r="HHA1868" s="73"/>
      <c r="HHB1868" s="73"/>
      <c r="HHC1868" s="73"/>
      <c r="HHD1868" s="73"/>
      <c r="HHE1868" s="73"/>
      <c r="HHF1868" s="73"/>
      <c r="HHG1868" s="73"/>
      <c r="HHH1868" s="73"/>
      <c r="HHI1868" s="73"/>
      <c r="HHJ1868" s="73"/>
      <c r="HHK1868" s="73"/>
      <c r="HHL1868" s="73"/>
      <c r="HHM1868" s="73"/>
      <c r="HHN1868" s="73"/>
      <c r="HHO1868" s="73"/>
      <c r="HHP1868" s="73"/>
      <c r="HHQ1868" s="73"/>
      <c r="HHR1868" s="73"/>
      <c r="HHS1868" s="73"/>
      <c r="HHT1868" s="73"/>
      <c r="HHU1868" s="73"/>
      <c r="HHV1868" s="73"/>
      <c r="HHW1868" s="73"/>
      <c r="HHX1868" s="73"/>
      <c r="HHY1868" s="73"/>
      <c r="HHZ1868" s="73"/>
      <c r="HIA1868" s="73"/>
      <c r="HIB1868" s="73"/>
      <c r="HIC1868" s="73"/>
      <c r="HID1868" s="73"/>
      <c r="HIE1868" s="73"/>
      <c r="HIF1868" s="73"/>
      <c r="HIG1868" s="73"/>
      <c r="HIH1868" s="73"/>
      <c r="HII1868" s="73"/>
      <c r="HIJ1868" s="73"/>
      <c r="HIK1868" s="73"/>
      <c r="HIL1868" s="73"/>
      <c r="HIM1868" s="73"/>
      <c r="HIN1868" s="73"/>
      <c r="HIO1868" s="73"/>
      <c r="HIP1868" s="73"/>
      <c r="HIQ1868" s="73"/>
      <c r="HIR1868" s="73"/>
      <c r="HIS1868" s="73"/>
      <c r="HIT1868" s="73"/>
      <c r="HIU1868" s="73"/>
      <c r="HIV1868" s="73"/>
      <c r="HIW1868" s="73"/>
      <c r="HIX1868" s="73"/>
      <c r="HIY1868" s="73"/>
      <c r="HIZ1868" s="73"/>
      <c r="HJA1868" s="73"/>
      <c r="HJB1868" s="73"/>
      <c r="HJC1868" s="73"/>
      <c r="HJD1868" s="73"/>
      <c r="HJE1868" s="73"/>
      <c r="HJF1868" s="73"/>
      <c r="HJG1868" s="73"/>
      <c r="HJH1868" s="73"/>
      <c r="HJI1868" s="73"/>
      <c r="HJJ1868" s="73"/>
      <c r="HJK1868" s="73"/>
      <c r="HJL1868" s="73"/>
      <c r="HJM1868" s="73"/>
      <c r="HJN1868" s="73"/>
      <c r="HJO1868" s="73"/>
      <c r="HJP1868" s="73"/>
      <c r="HJQ1868" s="73"/>
      <c r="HJR1868" s="73"/>
      <c r="HJS1868" s="73"/>
      <c r="HJT1868" s="73"/>
      <c r="HJU1868" s="73"/>
      <c r="HJV1868" s="73"/>
      <c r="HJW1868" s="73"/>
      <c r="HJX1868" s="73"/>
      <c r="HJY1868" s="73"/>
      <c r="HJZ1868" s="73"/>
      <c r="HKA1868" s="73"/>
      <c r="HKB1868" s="73"/>
      <c r="HKC1868" s="73"/>
      <c r="HKD1868" s="73"/>
      <c r="HKE1868" s="73"/>
      <c r="HKF1868" s="73"/>
      <c r="HKG1868" s="73"/>
      <c r="HKH1868" s="73"/>
      <c r="HKI1868" s="73"/>
      <c r="HKJ1868" s="73"/>
      <c r="HKK1868" s="73"/>
      <c r="HKL1868" s="73"/>
      <c r="HKM1868" s="73"/>
      <c r="HKN1868" s="73"/>
      <c r="HKO1868" s="73"/>
      <c r="HKP1868" s="73"/>
      <c r="HKQ1868" s="73"/>
      <c r="HKR1868" s="73"/>
      <c r="HKS1868" s="73"/>
      <c r="HKT1868" s="73"/>
      <c r="HKU1868" s="73"/>
      <c r="HKV1868" s="73"/>
      <c r="HKW1868" s="73"/>
      <c r="HKX1868" s="73"/>
      <c r="HKY1868" s="73"/>
      <c r="HKZ1868" s="73"/>
      <c r="HLA1868" s="73"/>
      <c r="HLB1868" s="73"/>
      <c r="HLC1868" s="73"/>
      <c r="HLD1868" s="73"/>
      <c r="HLE1868" s="73"/>
      <c r="HLF1868" s="73"/>
      <c r="HLG1868" s="73"/>
      <c r="HLH1868" s="73"/>
      <c r="HLI1868" s="73"/>
      <c r="HLJ1868" s="73"/>
      <c r="HLK1868" s="73"/>
      <c r="HLL1868" s="73"/>
      <c r="HLM1868" s="73"/>
      <c r="HLN1868" s="73"/>
      <c r="HLO1868" s="73"/>
      <c r="HLP1868" s="73"/>
      <c r="HLQ1868" s="73"/>
      <c r="HLR1868" s="73"/>
      <c r="HLS1868" s="73"/>
      <c r="HLT1868" s="73"/>
      <c r="HLU1868" s="73"/>
      <c r="HLV1868" s="73"/>
      <c r="HLW1868" s="73"/>
      <c r="HLX1868" s="73"/>
      <c r="HLY1868" s="73"/>
      <c r="HLZ1868" s="73"/>
      <c r="HMA1868" s="73"/>
      <c r="HMB1868" s="73"/>
      <c r="HMC1868" s="73"/>
      <c r="HMD1868" s="73"/>
      <c r="HME1868" s="73"/>
      <c r="HMF1868" s="73"/>
      <c r="HMG1868" s="73"/>
      <c r="HMH1868" s="73"/>
      <c r="HMI1868" s="73"/>
      <c r="HMJ1868" s="73"/>
      <c r="HMK1868" s="73"/>
      <c r="HML1868" s="73"/>
      <c r="HMM1868" s="73"/>
      <c r="HMN1868" s="73"/>
      <c r="HMO1868" s="73"/>
      <c r="HMP1868" s="73"/>
      <c r="HMQ1868" s="73"/>
      <c r="HMR1868" s="73"/>
      <c r="HMS1868" s="73"/>
      <c r="HMT1868" s="73"/>
      <c r="HMU1868" s="73"/>
      <c r="HMV1868" s="73"/>
      <c r="HMW1868" s="73"/>
      <c r="HMX1868" s="73"/>
      <c r="HMY1868" s="73"/>
      <c r="HMZ1868" s="73"/>
      <c r="HNA1868" s="73"/>
      <c r="HNB1868" s="73"/>
      <c r="HNC1868" s="73"/>
      <c r="HND1868" s="73"/>
      <c r="HNE1868" s="73"/>
      <c r="HNF1868" s="73"/>
      <c r="HNG1868" s="73"/>
      <c r="HNH1868" s="73"/>
      <c r="HNI1868" s="73"/>
      <c r="HNJ1868" s="73"/>
      <c r="HNK1868" s="73"/>
      <c r="HNL1868" s="73"/>
      <c r="HNM1868" s="73"/>
      <c r="HNN1868" s="73"/>
      <c r="HNO1868" s="73"/>
      <c r="HNP1868" s="73"/>
      <c r="HNQ1868" s="73"/>
      <c r="HNR1868" s="73"/>
      <c r="HNS1868" s="73"/>
      <c r="HNT1868" s="73"/>
      <c r="HNU1868" s="73"/>
      <c r="HNV1868" s="73"/>
      <c r="HNW1868" s="73"/>
      <c r="HNX1868" s="73"/>
      <c r="HNY1868" s="73"/>
      <c r="HNZ1868" s="73"/>
      <c r="HOA1868" s="73"/>
      <c r="HOB1868" s="73"/>
      <c r="HOC1868" s="73"/>
      <c r="HOD1868" s="73"/>
      <c r="HOE1868" s="73"/>
      <c r="HOF1868" s="73"/>
      <c r="HOG1868" s="73"/>
      <c r="HOH1868" s="73"/>
      <c r="HOI1868" s="73"/>
      <c r="HOJ1868" s="73"/>
      <c r="HOK1868" s="73"/>
      <c r="HOL1868" s="73"/>
      <c r="HOM1868" s="73"/>
      <c r="HON1868" s="73"/>
      <c r="HOO1868" s="73"/>
      <c r="HOP1868" s="73"/>
      <c r="HOQ1868" s="73"/>
      <c r="HOR1868" s="73"/>
      <c r="HOS1868" s="73"/>
      <c r="HOT1868" s="73"/>
      <c r="HOU1868" s="73"/>
      <c r="HOV1868" s="73"/>
      <c r="HOW1868" s="73"/>
      <c r="HOX1868" s="73"/>
      <c r="HOY1868" s="73"/>
      <c r="HOZ1868" s="73"/>
      <c r="HPA1868" s="73"/>
      <c r="HPB1868" s="73"/>
      <c r="HPC1868" s="73"/>
      <c r="HPD1868" s="73"/>
      <c r="HPE1868" s="73"/>
      <c r="HPF1868" s="73"/>
      <c r="HPG1868" s="73"/>
      <c r="HPH1868" s="73"/>
      <c r="HPI1868" s="73"/>
      <c r="HPJ1868" s="73"/>
      <c r="HPK1868" s="73"/>
      <c r="HPL1868" s="73"/>
      <c r="HPM1868" s="73"/>
      <c r="HPN1868" s="73"/>
      <c r="HPO1868" s="73"/>
      <c r="HPP1868" s="73"/>
      <c r="HPQ1868" s="73"/>
      <c r="HPR1868" s="73"/>
      <c r="HPS1868" s="73"/>
      <c r="HPT1868" s="73"/>
      <c r="HPU1868" s="73"/>
      <c r="HPV1868" s="73"/>
      <c r="HPW1868" s="73"/>
      <c r="HPX1868" s="73"/>
      <c r="HPY1868" s="73"/>
      <c r="HPZ1868" s="73"/>
      <c r="HQA1868" s="73"/>
      <c r="HQB1868" s="73"/>
      <c r="HQC1868" s="73"/>
      <c r="HQD1868" s="73"/>
      <c r="HQE1868" s="73"/>
      <c r="HQF1868" s="73"/>
      <c r="HQG1868" s="73"/>
      <c r="HQH1868" s="73"/>
      <c r="HQI1868" s="73"/>
      <c r="HQJ1868" s="73"/>
      <c r="HQK1868" s="73"/>
      <c r="HQL1868" s="73"/>
      <c r="HQM1868" s="73"/>
      <c r="HQN1868" s="73"/>
      <c r="HQO1868" s="73"/>
      <c r="HQP1868" s="73"/>
      <c r="HQQ1868" s="73"/>
      <c r="HQR1868" s="73"/>
      <c r="HQS1868" s="73"/>
      <c r="HQT1868" s="73"/>
      <c r="HQU1868" s="73"/>
      <c r="HQV1868" s="73"/>
      <c r="HQW1868" s="73"/>
      <c r="HQX1868" s="73"/>
      <c r="HQY1868" s="73"/>
      <c r="HQZ1868" s="73"/>
      <c r="HRA1868" s="73"/>
      <c r="HRB1868" s="73"/>
      <c r="HRC1868" s="73"/>
      <c r="HRD1868" s="73"/>
      <c r="HRE1868" s="73"/>
      <c r="HRF1868" s="73"/>
      <c r="HRG1868" s="73"/>
      <c r="HRH1868" s="73"/>
      <c r="HRI1868" s="73"/>
      <c r="HRJ1868" s="73"/>
      <c r="HRK1868" s="73"/>
      <c r="HRL1868" s="73"/>
      <c r="HRM1868" s="73"/>
      <c r="HRN1868" s="73"/>
      <c r="HRO1868" s="73"/>
      <c r="HRP1868" s="73"/>
      <c r="HRQ1868" s="73"/>
      <c r="HRR1868" s="73"/>
      <c r="HRS1868" s="73"/>
      <c r="HRT1868" s="73"/>
      <c r="HRU1868" s="73"/>
      <c r="HRV1868" s="73"/>
      <c r="HRW1868" s="73"/>
      <c r="HRX1868" s="73"/>
      <c r="HRY1868" s="73"/>
      <c r="HRZ1868" s="73"/>
      <c r="HSA1868" s="73"/>
      <c r="HSB1868" s="73"/>
      <c r="HSC1868" s="73"/>
      <c r="HSD1868" s="73"/>
      <c r="HSE1868" s="73"/>
      <c r="HSF1868" s="73"/>
      <c r="HSG1868" s="73"/>
      <c r="HSH1868" s="73"/>
      <c r="HSI1868" s="73"/>
      <c r="HSJ1868" s="73"/>
      <c r="HSK1868" s="73"/>
      <c r="HSL1868" s="73"/>
      <c r="HSM1868" s="73"/>
      <c r="HSN1868" s="73"/>
      <c r="HSO1868" s="73"/>
      <c r="HSP1868" s="73"/>
      <c r="HSQ1868" s="73"/>
      <c r="HSR1868" s="73"/>
      <c r="HSS1868" s="73"/>
      <c r="HST1868" s="73"/>
      <c r="HSU1868" s="73"/>
      <c r="HSV1868" s="73"/>
      <c r="HSW1868" s="73"/>
      <c r="HSX1868" s="73"/>
      <c r="HSY1868" s="73"/>
      <c r="HSZ1868" s="73"/>
      <c r="HTA1868" s="73"/>
      <c r="HTB1868" s="73"/>
      <c r="HTC1868" s="73"/>
      <c r="HTD1868" s="73"/>
      <c r="HTE1868" s="73"/>
      <c r="HTF1868" s="73"/>
      <c r="HTG1868" s="73"/>
      <c r="HTH1868" s="73"/>
      <c r="HTI1868" s="73"/>
      <c r="HTJ1868" s="73"/>
      <c r="HTK1868" s="73"/>
      <c r="HTL1868" s="73"/>
      <c r="HTM1868" s="73"/>
      <c r="HTN1868" s="73"/>
      <c r="HTO1868" s="73"/>
      <c r="HTP1868" s="73"/>
      <c r="HTQ1868" s="73"/>
      <c r="HTR1868" s="73"/>
      <c r="HTS1868" s="73"/>
      <c r="HTT1868" s="73"/>
      <c r="HTU1868" s="73"/>
      <c r="HTV1868" s="73"/>
      <c r="HTW1868" s="73"/>
      <c r="HTX1868" s="73"/>
      <c r="HTY1868" s="73"/>
      <c r="HTZ1868" s="73"/>
      <c r="HUA1868" s="73"/>
      <c r="HUB1868" s="73"/>
      <c r="HUC1868" s="73"/>
      <c r="HUD1868" s="73"/>
      <c r="HUE1868" s="73"/>
      <c r="HUF1868" s="73"/>
      <c r="HUG1868" s="73"/>
      <c r="HUH1868" s="73"/>
      <c r="HUI1868" s="73"/>
      <c r="HUJ1868" s="73"/>
      <c r="HUK1868" s="73"/>
      <c r="HUL1868" s="73"/>
      <c r="HUM1868" s="73"/>
      <c r="HUN1868" s="73"/>
      <c r="HUO1868" s="73"/>
      <c r="HUP1868" s="73"/>
      <c r="HUQ1868" s="73"/>
      <c r="HUR1868" s="73"/>
      <c r="HUS1868" s="73"/>
      <c r="HUT1868" s="73"/>
      <c r="HUU1868" s="73"/>
      <c r="HUV1868" s="73"/>
      <c r="HUW1868" s="73"/>
      <c r="HUX1868" s="73"/>
      <c r="HUY1868" s="73"/>
      <c r="HUZ1868" s="73"/>
      <c r="HVA1868" s="73"/>
      <c r="HVB1868" s="73"/>
      <c r="HVC1868" s="73"/>
      <c r="HVD1868" s="73"/>
      <c r="HVE1868" s="73"/>
      <c r="HVF1868" s="73"/>
      <c r="HVG1868" s="73"/>
      <c r="HVH1868" s="73"/>
      <c r="HVI1868" s="73"/>
      <c r="HVJ1868" s="73"/>
      <c r="HVK1868" s="73"/>
      <c r="HVL1868" s="73"/>
      <c r="HVM1868" s="73"/>
      <c r="HVN1868" s="73"/>
      <c r="HVO1868" s="73"/>
      <c r="HVP1868" s="73"/>
      <c r="HVQ1868" s="73"/>
      <c r="HVR1868" s="73"/>
      <c r="HVS1868" s="73"/>
      <c r="HVT1868" s="73"/>
      <c r="HVU1868" s="73"/>
      <c r="HVV1868" s="73"/>
      <c r="HVW1868" s="73"/>
      <c r="HVX1868" s="73"/>
      <c r="HVY1868" s="73"/>
      <c r="HVZ1868" s="73"/>
      <c r="HWA1868" s="73"/>
      <c r="HWB1868" s="73"/>
      <c r="HWC1868" s="73"/>
      <c r="HWD1868" s="73"/>
      <c r="HWE1868" s="73"/>
      <c r="HWF1868" s="73"/>
      <c r="HWG1868" s="73"/>
      <c r="HWH1868" s="73"/>
      <c r="HWI1868" s="73"/>
      <c r="HWJ1868" s="73"/>
      <c r="HWK1868" s="73"/>
      <c r="HWL1868" s="73"/>
      <c r="HWM1868" s="73"/>
      <c r="HWN1868" s="73"/>
      <c r="HWO1868" s="73"/>
      <c r="HWP1868" s="73"/>
      <c r="HWQ1868" s="73"/>
      <c r="HWR1868" s="73"/>
      <c r="HWS1868" s="73"/>
      <c r="HWT1868" s="73"/>
      <c r="HWU1868" s="73"/>
      <c r="HWV1868" s="73"/>
      <c r="HWW1868" s="73"/>
      <c r="HWX1868" s="73"/>
      <c r="HWY1868" s="73"/>
      <c r="HWZ1868" s="73"/>
      <c r="HXA1868" s="73"/>
      <c r="HXB1868" s="73"/>
      <c r="HXC1868" s="73"/>
      <c r="HXD1868" s="73"/>
      <c r="HXE1868" s="73"/>
      <c r="HXF1868" s="73"/>
      <c r="HXG1868" s="73"/>
      <c r="HXH1868" s="73"/>
      <c r="HXI1868" s="73"/>
      <c r="HXJ1868" s="73"/>
      <c r="HXK1868" s="73"/>
      <c r="HXL1868" s="73"/>
      <c r="HXM1868" s="73"/>
      <c r="HXN1868" s="73"/>
      <c r="HXO1868" s="73"/>
      <c r="HXP1868" s="73"/>
      <c r="HXQ1868" s="73"/>
      <c r="HXR1868" s="73"/>
      <c r="HXS1868" s="73"/>
      <c r="HXT1868" s="73"/>
      <c r="HXU1868" s="73"/>
      <c r="HXV1868" s="73"/>
      <c r="HXW1868" s="73"/>
      <c r="HXX1868" s="73"/>
      <c r="HXY1868" s="73"/>
      <c r="HXZ1868" s="73"/>
      <c r="HYA1868" s="73"/>
      <c r="HYB1868" s="73"/>
      <c r="HYC1868" s="73"/>
      <c r="HYD1868" s="73"/>
      <c r="HYE1868" s="73"/>
      <c r="HYF1868" s="73"/>
      <c r="HYG1868" s="73"/>
      <c r="HYH1868" s="73"/>
      <c r="HYI1868" s="73"/>
      <c r="HYJ1868" s="73"/>
      <c r="HYK1868" s="73"/>
      <c r="HYL1868" s="73"/>
      <c r="HYM1868" s="73"/>
      <c r="HYN1868" s="73"/>
      <c r="HYO1868" s="73"/>
      <c r="HYP1868" s="73"/>
      <c r="HYQ1868" s="73"/>
      <c r="HYR1868" s="73"/>
      <c r="HYS1868" s="73"/>
      <c r="HYT1868" s="73"/>
      <c r="HYU1868" s="73"/>
      <c r="HYV1868" s="73"/>
      <c r="HYW1868" s="73"/>
      <c r="HYX1868" s="73"/>
      <c r="HYY1868" s="73"/>
      <c r="HYZ1868" s="73"/>
      <c r="HZA1868" s="73"/>
      <c r="HZB1868" s="73"/>
      <c r="HZC1868" s="73"/>
      <c r="HZD1868" s="73"/>
      <c r="HZE1868" s="73"/>
      <c r="HZF1868" s="73"/>
      <c r="HZG1868" s="73"/>
      <c r="HZH1868" s="73"/>
      <c r="HZI1868" s="73"/>
      <c r="HZJ1868" s="73"/>
      <c r="HZK1868" s="73"/>
      <c r="HZL1868" s="73"/>
      <c r="HZM1868" s="73"/>
      <c r="HZN1868" s="73"/>
      <c r="HZO1868" s="73"/>
      <c r="HZP1868" s="73"/>
      <c r="HZQ1868" s="73"/>
      <c r="HZR1868" s="73"/>
      <c r="HZS1868" s="73"/>
      <c r="HZT1868" s="73"/>
      <c r="HZU1868" s="73"/>
      <c r="HZV1868" s="73"/>
      <c r="HZW1868" s="73"/>
      <c r="HZX1868" s="73"/>
      <c r="HZY1868" s="73"/>
      <c r="HZZ1868" s="73"/>
      <c r="IAA1868" s="73"/>
      <c r="IAB1868" s="73"/>
      <c r="IAC1868" s="73"/>
      <c r="IAD1868" s="73"/>
      <c r="IAE1868" s="73"/>
      <c r="IAF1868" s="73"/>
      <c r="IAG1868" s="73"/>
      <c r="IAH1868" s="73"/>
      <c r="IAI1868" s="73"/>
      <c r="IAJ1868" s="73"/>
      <c r="IAK1868" s="73"/>
      <c r="IAL1868" s="73"/>
      <c r="IAM1868" s="73"/>
      <c r="IAN1868" s="73"/>
      <c r="IAO1868" s="73"/>
      <c r="IAP1868" s="73"/>
      <c r="IAQ1868" s="73"/>
      <c r="IAR1868" s="73"/>
      <c r="IAS1868" s="73"/>
      <c r="IAT1868" s="73"/>
      <c r="IAU1868" s="73"/>
      <c r="IAV1868" s="73"/>
      <c r="IAW1868" s="73"/>
      <c r="IAX1868" s="73"/>
      <c r="IAY1868" s="73"/>
      <c r="IAZ1868" s="73"/>
      <c r="IBA1868" s="73"/>
      <c r="IBB1868" s="73"/>
      <c r="IBC1868" s="73"/>
      <c r="IBD1868" s="73"/>
      <c r="IBE1868" s="73"/>
      <c r="IBF1868" s="73"/>
      <c r="IBG1868" s="73"/>
      <c r="IBH1868" s="73"/>
      <c r="IBI1868" s="73"/>
      <c r="IBJ1868" s="73"/>
      <c r="IBK1868" s="73"/>
      <c r="IBL1868" s="73"/>
      <c r="IBM1868" s="73"/>
      <c r="IBN1868" s="73"/>
      <c r="IBO1868" s="73"/>
      <c r="IBP1868" s="73"/>
      <c r="IBQ1868" s="73"/>
      <c r="IBR1868" s="73"/>
      <c r="IBS1868" s="73"/>
      <c r="IBT1868" s="73"/>
      <c r="IBU1868" s="73"/>
      <c r="IBV1868" s="73"/>
      <c r="IBW1868" s="73"/>
      <c r="IBX1868" s="73"/>
      <c r="IBY1868" s="73"/>
      <c r="IBZ1868" s="73"/>
      <c r="ICA1868" s="73"/>
      <c r="ICB1868" s="73"/>
      <c r="ICC1868" s="73"/>
      <c r="ICD1868" s="73"/>
      <c r="ICE1868" s="73"/>
      <c r="ICF1868" s="73"/>
      <c r="ICG1868" s="73"/>
      <c r="ICH1868" s="73"/>
      <c r="ICI1868" s="73"/>
      <c r="ICJ1868" s="73"/>
      <c r="ICK1868" s="73"/>
      <c r="ICL1868" s="73"/>
      <c r="ICM1868" s="73"/>
      <c r="ICN1868" s="73"/>
      <c r="ICO1868" s="73"/>
      <c r="ICP1868" s="73"/>
      <c r="ICQ1868" s="73"/>
      <c r="ICR1868" s="73"/>
      <c r="ICS1868" s="73"/>
      <c r="ICT1868" s="73"/>
      <c r="ICU1868" s="73"/>
      <c r="ICV1868" s="73"/>
      <c r="ICW1868" s="73"/>
      <c r="ICX1868" s="73"/>
      <c r="ICY1868" s="73"/>
      <c r="ICZ1868" s="73"/>
      <c r="IDA1868" s="73"/>
      <c r="IDB1868" s="73"/>
      <c r="IDC1868" s="73"/>
      <c r="IDD1868" s="73"/>
      <c r="IDE1868" s="73"/>
      <c r="IDF1868" s="73"/>
      <c r="IDG1868" s="73"/>
      <c r="IDH1868" s="73"/>
      <c r="IDI1868" s="73"/>
      <c r="IDJ1868" s="73"/>
      <c r="IDK1868" s="73"/>
      <c r="IDL1868" s="73"/>
      <c r="IDM1868" s="73"/>
      <c r="IDN1868" s="73"/>
      <c r="IDO1868" s="73"/>
      <c r="IDP1868" s="73"/>
      <c r="IDQ1868" s="73"/>
      <c r="IDR1868" s="73"/>
      <c r="IDS1868" s="73"/>
      <c r="IDT1868" s="73"/>
      <c r="IDU1868" s="73"/>
      <c r="IDV1868" s="73"/>
      <c r="IDW1868" s="73"/>
      <c r="IDX1868" s="73"/>
      <c r="IDY1868" s="73"/>
      <c r="IDZ1868" s="73"/>
      <c r="IEA1868" s="73"/>
      <c r="IEB1868" s="73"/>
      <c r="IEC1868" s="73"/>
      <c r="IED1868" s="73"/>
      <c r="IEE1868" s="73"/>
      <c r="IEF1868" s="73"/>
      <c r="IEG1868" s="73"/>
      <c r="IEH1868" s="73"/>
      <c r="IEI1868" s="73"/>
      <c r="IEJ1868" s="73"/>
      <c r="IEK1868" s="73"/>
      <c r="IEL1868" s="73"/>
      <c r="IEM1868" s="73"/>
      <c r="IEN1868" s="73"/>
      <c r="IEO1868" s="73"/>
      <c r="IEP1868" s="73"/>
      <c r="IEQ1868" s="73"/>
      <c r="IER1868" s="73"/>
      <c r="IES1868" s="73"/>
      <c r="IET1868" s="73"/>
      <c r="IEU1868" s="73"/>
      <c r="IEV1868" s="73"/>
      <c r="IEW1868" s="73"/>
      <c r="IEX1868" s="73"/>
      <c r="IEY1868" s="73"/>
      <c r="IEZ1868" s="73"/>
      <c r="IFA1868" s="73"/>
      <c r="IFB1868" s="73"/>
      <c r="IFC1868" s="73"/>
      <c r="IFD1868" s="73"/>
      <c r="IFE1868" s="73"/>
      <c r="IFF1868" s="73"/>
      <c r="IFG1868" s="73"/>
      <c r="IFH1868" s="73"/>
      <c r="IFI1868" s="73"/>
      <c r="IFJ1868" s="73"/>
      <c r="IFK1868" s="73"/>
      <c r="IFL1868" s="73"/>
      <c r="IFM1868" s="73"/>
      <c r="IFN1868" s="73"/>
      <c r="IFO1868" s="73"/>
      <c r="IFP1868" s="73"/>
      <c r="IFQ1868" s="73"/>
      <c r="IFR1868" s="73"/>
      <c r="IFS1868" s="73"/>
      <c r="IFT1868" s="73"/>
      <c r="IFU1868" s="73"/>
      <c r="IFV1868" s="73"/>
      <c r="IFW1868" s="73"/>
      <c r="IFX1868" s="73"/>
      <c r="IFY1868" s="73"/>
      <c r="IFZ1868" s="73"/>
      <c r="IGA1868" s="73"/>
      <c r="IGB1868" s="73"/>
      <c r="IGC1868" s="73"/>
      <c r="IGD1868" s="73"/>
      <c r="IGE1868" s="73"/>
      <c r="IGF1868" s="73"/>
      <c r="IGG1868" s="73"/>
      <c r="IGH1868" s="73"/>
      <c r="IGI1868" s="73"/>
      <c r="IGJ1868" s="73"/>
      <c r="IGK1868" s="73"/>
      <c r="IGL1868" s="73"/>
      <c r="IGM1868" s="73"/>
      <c r="IGN1868" s="73"/>
      <c r="IGO1868" s="73"/>
      <c r="IGP1868" s="73"/>
      <c r="IGQ1868" s="73"/>
      <c r="IGR1868" s="73"/>
      <c r="IGS1868" s="73"/>
      <c r="IGT1868" s="73"/>
      <c r="IGU1868" s="73"/>
      <c r="IGV1868" s="73"/>
      <c r="IGW1868" s="73"/>
      <c r="IGX1868" s="73"/>
      <c r="IGY1868" s="73"/>
      <c r="IGZ1868" s="73"/>
      <c r="IHA1868" s="73"/>
      <c r="IHB1868" s="73"/>
      <c r="IHC1868" s="73"/>
      <c r="IHD1868" s="73"/>
      <c r="IHE1868" s="73"/>
      <c r="IHF1868" s="73"/>
      <c r="IHG1868" s="73"/>
      <c r="IHH1868" s="73"/>
      <c r="IHI1868" s="73"/>
      <c r="IHJ1868" s="73"/>
      <c r="IHK1868" s="73"/>
      <c r="IHL1868" s="73"/>
      <c r="IHM1868" s="73"/>
      <c r="IHN1868" s="73"/>
      <c r="IHO1868" s="73"/>
      <c r="IHP1868" s="73"/>
      <c r="IHQ1868" s="73"/>
      <c r="IHR1868" s="73"/>
      <c r="IHS1868" s="73"/>
      <c r="IHT1868" s="73"/>
      <c r="IHU1868" s="73"/>
      <c r="IHV1868" s="73"/>
      <c r="IHW1868" s="73"/>
      <c r="IHX1868" s="73"/>
      <c r="IHY1868" s="73"/>
      <c r="IHZ1868" s="73"/>
      <c r="IIA1868" s="73"/>
      <c r="IIB1868" s="73"/>
      <c r="IIC1868" s="73"/>
      <c r="IID1868" s="73"/>
      <c r="IIE1868" s="73"/>
      <c r="IIF1868" s="73"/>
      <c r="IIG1868" s="73"/>
      <c r="IIH1868" s="73"/>
      <c r="III1868" s="73"/>
      <c r="IIJ1868" s="73"/>
      <c r="IIK1868" s="73"/>
      <c r="IIL1868" s="73"/>
      <c r="IIM1868" s="73"/>
      <c r="IIN1868" s="73"/>
      <c r="IIO1868" s="73"/>
      <c r="IIP1868" s="73"/>
      <c r="IIQ1868" s="73"/>
      <c r="IIR1868" s="73"/>
      <c r="IIS1868" s="73"/>
      <c r="IIT1868" s="73"/>
      <c r="IIU1868" s="73"/>
      <c r="IIV1868" s="73"/>
      <c r="IIW1868" s="73"/>
      <c r="IIX1868" s="73"/>
      <c r="IIY1868" s="73"/>
      <c r="IIZ1868" s="73"/>
      <c r="IJA1868" s="73"/>
      <c r="IJB1868" s="73"/>
      <c r="IJC1868" s="73"/>
      <c r="IJD1868" s="73"/>
      <c r="IJE1868" s="73"/>
      <c r="IJF1868" s="73"/>
      <c r="IJG1868" s="73"/>
      <c r="IJH1868" s="73"/>
      <c r="IJI1868" s="73"/>
      <c r="IJJ1868" s="73"/>
      <c r="IJK1868" s="73"/>
      <c r="IJL1868" s="73"/>
      <c r="IJM1868" s="73"/>
      <c r="IJN1868" s="73"/>
      <c r="IJO1868" s="73"/>
      <c r="IJP1868" s="73"/>
      <c r="IJQ1868" s="73"/>
      <c r="IJR1868" s="73"/>
      <c r="IJS1868" s="73"/>
      <c r="IJT1868" s="73"/>
      <c r="IJU1868" s="73"/>
      <c r="IJV1868" s="73"/>
      <c r="IJW1868" s="73"/>
      <c r="IJX1868" s="73"/>
      <c r="IJY1868" s="73"/>
      <c r="IJZ1868" s="73"/>
      <c r="IKA1868" s="73"/>
      <c r="IKB1868" s="73"/>
      <c r="IKC1868" s="73"/>
      <c r="IKD1868" s="73"/>
      <c r="IKE1868" s="73"/>
      <c r="IKF1868" s="73"/>
      <c r="IKG1868" s="73"/>
      <c r="IKH1868" s="73"/>
      <c r="IKI1868" s="73"/>
      <c r="IKJ1868" s="73"/>
      <c r="IKK1868" s="73"/>
      <c r="IKL1868" s="73"/>
      <c r="IKM1868" s="73"/>
      <c r="IKN1868" s="73"/>
      <c r="IKO1868" s="73"/>
      <c r="IKP1868" s="73"/>
      <c r="IKQ1868" s="73"/>
      <c r="IKR1868" s="73"/>
      <c r="IKS1868" s="73"/>
      <c r="IKT1868" s="73"/>
      <c r="IKU1868" s="73"/>
      <c r="IKV1868" s="73"/>
      <c r="IKW1868" s="73"/>
      <c r="IKX1868" s="73"/>
      <c r="IKY1868" s="73"/>
      <c r="IKZ1868" s="73"/>
      <c r="ILA1868" s="73"/>
      <c r="ILB1868" s="73"/>
      <c r="ILC1868" s="73"/>
      <c r="ILD1868" s="73"/>
      <c r="ILE1868" s="73"/>
      <c r="ILF1868" s="73"/>
      <c r="ILG1868" s="73"/>
      <c r="ILH1868" s="73"/>
      <c r="ILI1868" s="73"/>
      <c r="ILJ1868" s="73"/>
      <c r="ILK1868" s="73"/>
      <c r="ILL1868" s="73"/>
      <c r="ILM1868" s="73"/>
      <c r="ILN1868" s="73"/>
      <c r="ILO1868" s="73"/>
      <c r="ILP1868" s="73"/>
      <c r="ILQ1868" s="73"/>
      <c r="ILR1868" s="73"/>
      <c r="ILS1868" s="73"/>
      <c r="ILT1868" s="73"/>
      <c r="ILU1868" s="73"/>
      <c r="ILV1868" s="73"/>
      <c r="ILW1868" s="73"/>
      <c r="ILX1868" s="73"/>
      <c r="ILY1868" s="73"/>
      <c r="ILZ1868" s="73"/>
      <c r="IMA1868" s="73"/>
      <c r="IMB1868" s="73"/>
      <c r="IMC1868" s="73"/>
      <c r="IMD1868" s="73"/>
      <c r="IME1868" s="73"/>
      <c r="IMF1868" s="73"/>
      <c r="IMG1868" s="73"/>
      <c r="IMH1868" s="73"/>
      <c r="IMI1868" s="73"/>
      <c r="IMJ1868" s="73"/>
      <c r="IMK1868" s="73"/>
      <c r="IML1868" s="73"/>
      <c r="IMM1868" s="73"/>
      <c r="IMN1868" s="73"/>
      <c r="IMO1868" s="73"/>
      <c r="IMP1868" s="73"/>
      <c r="IMQ1868" s="73"/>
      <c r="IMR1868" s="73"/>
      <c r="IMS1868" s="73"/>
      <c r="IMT1868" s="73"/>
      <c r="IMU1868" s="73"/>
      <c r="IMV1868" s="73"/>
      <c r="IMW1868" s="73"/>
      <c r="IMX1868" s="73"/>
      <c r="IMY1868" s="73"/>
      <c r="IMZ1868" s="73"/>
      <c r="INA1868" s="73"/>
      <c r="INB1868" s="73"/>
      <c r="INC1868" s="73"/>
      <c r="IND1868" s="73"/>
      <c r="INE1868" s="73"/>
      <c r="INF1868" s="73"/>
      <c r="ING1868" s="73"/>
      <c r="INH1868" s="73"/>
      <c r="INI1868" s="73"/>
      <c r="INJ1868" s="73"/>
      <c r="INK1868" s="73"/>
      <c r="INL1868" s="73"/>
      <c r="INM1868" s="73"/>
      <c r="INN1868" s="73"/>
      <c r="INO1868" s="73"/>
      <c r="INP1868" s="73"/>
      <c r="INQ1868" s="73"/>
      <c r="INR1868" s="73"/>
      <c r="INS1868" s="73"/>
      <c r="INT1868" s="73"/>
      <c r="INU1868" s="73"/>
      <c r="INV1868" s="73"/>
      <c r="INW1868" s="73"/>
      <c r="INX1868" s="73"/>
      <c r="INY1868" s="73"/>
      <c r="INZ1868" s="73"/>
      <c r="IOA1868" s="73"/>
      <c r="IOB1868" s="73"/>
      <c r="IOC1868" s="73"/>
      <c r="IOD1868" s="73"/>
      <c r="IOE1868" s="73"/>
      <c r="IOF1868" s="73"/>
      <c r="IOG1868" s="73"/>
      <c r="IOH1868" s="73"/>
      <c r="IOI1868" s="73"/>
      <c r="IOJ1868" s="73"/>
      <c r="IOK1868" s="73"/>
      <c r="IOL1868" s="73"/>
      <c r="IOM1868" s="73"/>
      <c r="ION1868" s="73"/>
      <c r="IOO1868" s="73"/>
      <c r="IOP1868" s="73"/>
      <c r="IOQ1868" s="73"/>
      <c r="IOR1868" s="73"/>
      <c r="IOS1868" s="73"/>
      <c r="IOT1868" s="73"/>
      <c r="IOU1868" s="73"/>
      <c r="IOV1868" s="73"/>
      <c r="IOW1868" s="73"/>
      <c r="IOX1868" s="73"/>
      <c r="IOY1868" s="73"/>
      <c r="IOZ1868" s="73"/>
      <c r="IPA1868" s="73"/>
      <c r="IPB1868" s="73"/>
      <c r="IPC1868" s="73"/>
      <c r="IPD1868" s="73"/>
      <c r="IPE1868" s="73"/>
      <c r="IPF1868" s="73"/>
      <c r="IPG1868" s="73"/>
      <c r="IPH1868" s="73"/>
      <c r="IPI1868" s="73"/>
      <c r="IPJ1868" s="73"/>
      <c r="IPK1868" s="73"/>
      <c r="IPL1868" s="73"/>
      <c r="IPM1868" s="73"/>
      <c r="IPN1868" s="73"/>
      <c r="IPO1868" s="73"/>
      <c r="IPP1868" s="73"/>
      <c r="IPQ1868" s="73"/>
      <c r="IPR1868" s="73"/>
      <c r="IPS1868" s="73"/>
      <c r="IPT1868" s="73"/>
      <c r="IPU1868" s="73"/>
      <c r="IPV1868" s="73"/>
      <c r="IPW1868" s="73"/>
      <c r="IPX1868" s="73"/>
      <c r="IPY1868" s="73"/>
      <c r="IPZ1868" s="73"/>
      <c r="IQA1868" s="73"/>
      <c r="IQB1868" s="73"/>
      <c r="IQC1868" s="73"/>
      <c r="IQD1868" s="73"/>
      <c r="IQE1868" s="73"/>
      <c r="IQF1868" s="73"/>
      <c r="IQG1868" s="73"/>
      <c r="IQH1868" s="73"/>
      <c r="IQI1868" s="73"/>
      <c r="IQJ1868" s="73"/>
      <c r="IQK1868" s="73"/>
      <c r="IQL1868" s="73"/>
      <c r="IQM1868" s="73"/>
      <c r="IQN1868" s="73"/>
      <c r="IQO1868" s="73"/>
      <c r="IQP1868" s="73"/>
      <c r="IQQ1868" s="73"/>
      <c r="IQR1868" s="73"/>
      <c r="IQS1868" s="73"/>
      <c r="IQT1868" s="73"/>
      <c r="IQU1868" s="73"/>
      <c r="IQV1868" s="73"/>
      <c r="IQW1868" s="73"/>
      <c r="IQX1868" s="73"/>
      <c r="IQY1868" s="73"/>
      <c r="IQZ1868" s="73"/>
      <c r="IRA1868" s="73"/>
      <c r="IRB1868" s="73"/>
      <c r="IRC1868" s="73"/>
      <c r="IRD1868" s="73"/>
      <c r="IRE1868" s="73"/>
      <c r="IRF1868" s="73"/>
      <c r="IRG1868" s="73"/>
      <c r="IRH1868" s="73"/>
      <c r="IRI1868" s="73"/>
      <c r="IRJ1868" s="73"/>
      <c r="IRK1868" s="73"/>
      <c r="IRL1868" s="73"/>
      <c r="IRM1868" s="73"/>
      <c r="IRN1868" s="73"/>
      <c r="IRO1868" s="73"/>
      <c r="IRP1868" s="73"/>
      <c r="IRQ1868" s="73"/>
      <c r="IRR1868" s="73"/>
      <c r="IRS1868" s="73"/>
      <c r="IRT1868" s="73"/>
      <c r="IRU1868" s="73"/>
      <c r="IRV1868" s="73"/>
      <c r="IRW1868" s="73"/>
      <c r="IRX1868" s="73"/>
      <c r="IRY1868" s="73"/>
      <c r="IRZ1868" s="73"/>
      <c r="ISA1868" s="73"/>
      <c r="ISB1868" s="73"/>
      <c r="ISC1868" s="73"/>
      <c r="ISD1868" s="73"/>
      <c r="ISE1868" s="73"/>
      <c r="ISF1868" s="73"/>
      <c r="ISG1868" s="73"/>
      <c r="ISH1868" s="73"/>
      <c r="ISI1868" s="73"/>
      <c r="ISJ1868" s="73"/>
      <c r="ISK1868" s="73"/>
      <c r="ISL1868" s="73"/>
      <c r="ISM1868" s="73"/>
      <c r="ISN1868" s="73"/>
      <c r="ISO1868" s="73"/>
      <c r="ISP1868" s="73"/>
      <c r="ISQ1868" s="73"/>
      <c r="ISR1868" s="73"/>
      <c r="ISS1868" s="73"/>
      <c r="IST1868" s="73"/>
      <c r="ISU1868" s="73"/>
      <c r="ISV1868" s="73"/>
      <c r="ISW1868" s="73"/>
      <c r="ISX1868" s="73"/>
      <c r="ISY1868" s="73"/>
      <c r="ISZ1868" s="73"/>
      <c r="ITA1868" s="73"/>
      <c r="ITB1868" s="73"/>
      <c r="ITC1868" s="73"/>
      <c r="ITD1868" s="73"/>
      <c r="ITE1868" s="73"/>
      <c r="ITF1868" s="73"/>
      <c r="ITG1868" s="73"/>
      <c r="ITH1868" s="73"/>
      <c r="ITI1868" s="73"/>
      <c r="ITJ1868" s="73"/>
      <c r="ITK1868" s="73"/>
      <c r="ITL1868" s="73"/>
      <c r="ITM1868" s="73"/>
      <c r="ITN1868" s="73"/>
      <c r="ITO1868" s="73"/>
      <c r="ITP1868" s="73"/>
      <c r="ITQ1868" s="73"/>
      <c r="ITR1868" s="73"/>
      <c r="ITS1868" s="73"/>
      <c r="ITT1868" s="73"/>
      <c r="ITU1868" s="73"/>
      <c r="ITV1868" s="73"/>
      <c r="ITW1868" s="73"/>
      <c r="ITX1868" s="73"/>
      <c r="ITY1868" s="73"/>
      <c r="ITZ1868" s="73"/>
      <c r="IUA1868" s="73"/>
      <c r="IUB1868" s="73"/>
      <c r="IUC1868" s="73"/>
      <c r="IUD1868" s="73"/>
      <c r="IUE1868" s="73"/>
      <c r="IUF1868" s="73"/>
      <c r="IUG1868" s="73"/>
      <c r="IUH1868" s="73"/>
      <c r="IUI1868" s="73"/>
      <c r="IUJ1868" s="73"/>
      <c r="IUK1868" s="73"/>
      <c r="IUL1868" s="73"/>
      <c r="IUM1868" s="73"/>
      <c r="IUN1868" s="73"/>
      <c r="IUO1868" s="73"/>
      <c r="IUP1868" s="73"/>
      <c r="IUQ1868" s="73"/>
      <c r="IUR1868" s="73"/>
      <c r="IUS1868" s="73"/>
      <c r="IUT1868" s="73"/>
      <c r="IUU1868" s="73"/>
      <c r="IUV1868" s="73"/>
      <c r="IUW1868" s="73"/>
      <c r="IUX1868" s="73"/>
      <c r="IUY1868" s="73"/>
      <c r="IUZ1868" s="73"/>
      <c r="IVA1868" s="73"/>
      <c r="IVB1868" s="73"/>
      <c r="IVC1868" s="73"/>
      <c r="IVD1868" s="73"/>
      <c r="IVE1868" s="73"/>
      <c r="IVF1868" s="73"/>
      <c r="IVG1868" s="73"/>
      <c r="IVH1868" s="73"/>
      <c r="IVI1868" s="73"/>
      <c r="IVJ1868" s="73"/>
      <c r="IVK1868" s="73"/>
      <c r="IVL1868" s="73"/>
      <c r="IVM1868" s="73"/>
      <c r="IVN1868" s="73"/>
      <c r="IVO1868" s="73"/>
      <c r="IVP1868" s="73"/>
      <c r="IVQ1868" s="73"/>
      <c r="IVR1868" s="73"/>
      <c r="IVS1868" s="73"/>
      <c r="IVT1868" s="73"/>
      <c r="IVU1868" s="73"/>
      <c r="IVV1868" s="73"/>
      <c r="IVW1868" s="73"/>
      <c r="IVX1868" s="73"/>
      <c r="IVY1868" s="73"/>
      <c r="IVZ1868" s="73"/>
      <c r="IWA1868" s="73"/>
      <c r="IWB1868" s="73"/>
      <c r="IWC1868" s="73"/>
      <c r="IWD1868" s="73"/>
      <c r="IWE1868" s="73"/>
      <c r="IWF1868" s="73"/>
      <c r="IWG1868" s="73"/>
      <c r="IWH1868" s="73"/>
      <c r="IWI1868" s="73"/>
      <c r="IWJ1868" s="73"/>
      <c r="IWK1868" s="73"/>
      <c r="IWL1868" s="73"/>
      <c r="IWM1868" s="73"/>
      <c r="IWN1868" s="73"/>
      <c r="IWO1868" s="73"/>
      <c r="IWP1868" s="73"/>
      <c r="IWQ1868" s="73"/>
      <c r="IWR1868" s="73"/>
      <c r="IWS1868" s="73"/>
      <c r="IWT1868" s="73"/>
      <c r="IWU1868" s="73"/>
      <c r="IWV1868" s="73"/>
      <c r="IWW1868" s="73"/>
      <c r="IWX1868" s="73"/>
      <c r="IWY1868" s="73"/>
      <c r="IWZ1868" s="73"/>
      <c r="IXA1868" s="73"/>
      <c r="IXB1868" s="73"/>
      <c r="IXC1868" s="73"/>
      <c r="IXD1868" s="73"/>
      <c r="IXE1868" s="73"/>
      <c r="IXF1868" s="73"/>
      <c r="IXG1868" s="73"/>
      <c r="IXH1868" s="73"/>
      <c r="IXI1868" s="73"/>
      <c r="IXJ1868" s="73"/>
      <c r="IXK1868" s="73"/>
      <c r="IXL1868" s="73"/>
      <c r="IXM1868" s="73"/>
      <c r="IXN1868" s="73"/>
      <c r="IXO1868" s="73"/>
      <c r="IXP1868" s="73"/>
      <c r="IXQ1868" s="73"/>
      <c r="IXR1868" s="73"/>
      <c r="IXS1868" s="73"/>
      <c r="IXT1868" s="73"/>
      <c r="IXU1868" s="73"/>
      <c r="IXV1868" s="73"/>
      <c r="IXW1868" s="73"/>
      <c r="IXX1868" s="73"/>
      <c r="IXY1868" s="73"/>
      <c r="IXZ1868" s="73"/>
      <c r="IYA1868" s="73"/>
      <c r="IYB1868" s="73"/>
      <c r="IYC1868" s="73"/>
      <c r="IYD1868" s="73"/>
      <c r="IYE1868" s="73"/>
      <c r="IYF1868" s="73"/>
      <c r="IYG1868" s="73"/>
      <c r="IYH1868" s="73"/>
      <c r="IYI1868" s="73"/>
      <c r="IYJ1868" s="73"/>
      <c r="IYK1868" s="73"/>
      <c r="IYL1868" s="73"/>
      <c r="IYM1868" s="73"/>
      <c r="IYN1868" s="73"/>
      <c r="IYO1868" s="73"/>
      <c r="IYP1868" s="73"/>
      <c r="IYQ1868" s="73"/>
      <c r="IYR1868" s="73"/>
      <c r="IYS1868" s="73"/>
      <c r="IYT1868" s="73"/>
      <c r="IYU1868" s="73"/>
      <c r="IYV1868" s="73"/>
      <c r="IYW1868" s="73"/>
      <c r="IYX1868" s="73"/>
      <c r="IYY1868" s="73"/>
      <c r="IYZ1868" s="73"/>
      <c r="IZA1868" s="73"/>
      <c r="IZB1868" s="73"/>
      <c r="IZC1868" s="73"/>
      <c r="IZD1868" s="73"/>
      <c r="IZE1868" s="73"/>
      <c r="IZF1868" s="73"/>
      <c r="IZG1868" s="73"/>
      <c r="IZH1868" s="73"/>
      <c r="IZI1868" s="73"/>
      <c r="IZJ1868" s="73"/>
      <c r="IZK1868" s="73"/>
      <c r="IZL1868" s="73"/>
      <c r="IZM1868" s="73"/>
      <c r="IZN1868" s="73"/>
      <c r="IZO1868" s="73"/>
      <c r="IZP1868" s="73"/>
      <c r="IZQ1868" s="73"/>
      <c r="IZR1868" s="73"/>
      <c r="IZS1868" s="73"/>
      <c r="IZT1868" s="73"/>
      <c r="IZU1868" s="73"/>
      <c r="IZV1868" s="73"/>
      <c r="IZW1868" s="73"/>
      <c r="IZX1868" s="73"/>
      <c r="IZY1868" s="73"/>
      <c r="IZZ1868" s="73"/>
      <c r="JAA1868" s="73"/>
      <c r="JAB1868" s="73"/>
      <c r="JAC1868" s="73"/>
      <c r="JAD1868" s="73"/>
      <c r="JAE1868" s="73"/>
      <c r="JAF1868" s="73"/>
      <c r="JAG1868" s="73"/>
      <c r="JAH1868" s="73"/>
      <c r="JAI1868" s="73"/>
      <c r="JAJ1868" s="73"/>
      <c r="JAK1868" s="73"/>
      <c r="JAL1868" s="73"/>
      <c r="JAM1868" s="73"/>
      <c r="JAN1868" s="73"/>
      <c r="JAO1868" s="73"/>
      <c r="JAP1868" s="73"/>
      <c r="JAQ1868" s="73"/>
      <c r="JAR1868" s="73"/>
      <c r="JAS1868" s="73"/>
      <c r="JAT1868" s="73"/>
      <c r="JAU1868" s="73"/>
      <c r="JAV1868" s="73"/>
      <c r="JAW1868" s="73"/>
      <c r="JAX1868" s="73"/>
      <c r="JAY1868" s="73"/>
      <c r="JAZ1868" s="73"/>
      <c r="JBA1868" s="73"/>
      <c r="JBB1868" s="73"/>
      <c r="JBC1868" s="73"/>
      <c r="JBD1868" s="73"/>
      <c r="JBE1868" s="73"/>
      <c r="JBF1868" s="73"/>
      <c r="JBG1868" s="73"/>
      <c r="JBH1868" s="73"/>
      <c r="JBI1868" s="73"/>
      <c r="JBJ1868" s="73"/>
      <c r="JBK1868" s="73"/>
      <c r="JBL1868" s="73"/>
      <c r="JBM1868" s="73"/>
      <c r="JBN1868" s="73"/>
      <c r="JBO1868" s="73"/>
      <c r="JBP1868" s="73"/>
      <c r="JBQ1868" s="73"/>
      <c r="JBR1868" s="73"/>
      <c r="JBS1868" s="73"/>
      <c r="JBT1868" s="73"/>
      <c r="JBU1868" s="73"/>
      <c r="JBV1868" s="73"/>
      <c r="JBW1868" s="73"/>
      <c r="JBX1868" s="73"/>
      <c r="JBY1868" s="73"/>
      <c r="JBZ1868" s="73"/>
      <c r="JCA1868" s="73"/>
      <c r="JCB1868" s="73"/>
      <c r="JCC1868" s="73"/>
      <c r="JCD1868" s="73"/>
      <c r="JCE1868" s="73"/>
      <c r="JCF1868" s="73"/>
      <c r="JCG1868" s="73"/>
      <c r="JCH1868" s="73"/>
      <c r="JCI1868" s="73"/>
      <c r="JCJ1868" s="73"/>
      <c r="JCK1868" s="73"/>
      <c r="JCL1868" s="73"/>
      <c r="JCM1868" s="73"/>
      <c r="JCN1868" s="73"/>
      <c r="JCO1868" s="73"/>
      <c r="JCP1868" s="73"/>
      <c r="JCQ1868" s="73"/>
      <c r="JCR1868" s="73"/>
      <c r="JCS1868" s="73"/>
      <c r="JCT1868" s="73"/>
      <c r="JCU1868" s="73"/>
      <c r="JCV1868" s="73"/>
      <c r="JCW1868" s="73"/>
      <c r="JCX1868" s="73"/>
      <c r="JCY1868" s="73"/>
      <c r="JCZ1868" s="73"/>
      <c r="JDA1868" s="73"/>
      <c r="JDB1868" s="73"/>
      <c r="JDC1868" s="73"/>
      <c r="JDD1868" s="73"/>
      <c r="JDE1868" s="73"/>
      <c r="JDF1868" s="73"/>
      <c r="JDG1868" s="73"/>
      <c r="JDH1868" s="73"/>
      <c r="JDI1868" s="73"/>
      <c r="JDJ1868" s="73"/>
      <c r="JDK1868" s="73"/>
      <c r="JDL1868" s="73"/>
      <c r="JDM1868" s="73"/>
      <c r="JDN1868" s="73"/>
      <c r="JDO1868" s="73"/>
      <c r="JDP1868" s="73"/>
      <c r="JDQ1868" s="73"/>
      <c r="JDR1868" s="73"/>
      <c r="JDS1868" s="73"/>
      <c r="JDT1868" s="73"/>
      <c r="JDU1868" s="73"/>
      <c r="JDV1868" s="73"/>
      <c r="JDW1868" s="73"/>
      <c r="JDX1868" s="73"/>
      <c r="JDY1868" s="73"/>
      <c r="JDZ1868" s="73"/>
      <c r="JEA1868" s="73"/>
      <c r="JEB1868" s="73"/>
      <c r="JEC1868" s="73"/>
      <c r="JED1868" s="73"/>
      <c r="JEE1868" s="73"/>
      <c r="JEF1868" s="73"/>
      <c r="JEG1868" s="73"/>
      <c r="JEH1868" s="73"/>
      <c r="JEI1868" s="73"/>
      <c r="JEJ1868" s="73"/>
      <c r="JEK1868" s="73"/>
      <c r="JEL1868" s="73"/>
      <c r="JEM1868" s="73"/>
      <c r="JEN1868" s="73"/>
      <c r="JEO1868" s="73"/>
      <c r="JEP1868" s="73"/>
      <c r="JEQ1868" s="73"/>
      <c r="JER1868" s="73"/>
      <c r="JES1868" s="73"/>
      <c r="JET1868" s="73"/>
      <c r="JEU1868" s="73"/>
      <c r="JEV1868" s="73"/>
      <c r="JEW1868" s="73"/>
      <c r="JEX1868" s="73"/>
      <c r="JEY1868" s="73"/>
      <c r="JEZ1868" s="73"/>
      <c r="JFA1868" s="73"/>
      <c r="JFB1868" s="73"/>
      <c r="JFC1868" s="73"/>
      <c r="JFD1868" s="73"/>
      <c r="JFE1868" s="73"/>
      <c r="JFF1868" s="73"/>
      <c r="JFG1868" s="73"/>
      <c r="JFH1868" s="73"/>
      <c r="JFI1868" s="73"/>
      <c r="JFJ1868" s="73"/>
      <c r="JFK1868" s="73"/>
      <c r="JFL1868" s="73"/>
      <c r="JFM1868" s="73"/>
      <c r="JFN1868" s="73"/>
      <c r="JFO1868" s="73"/>
      <c r="JFP1868" s="73"/>
      <c r="JFQ1868" s="73"/>
      <c r="JFR1868" s="73"/>
      <c r="JFS1868" s="73"/>
      <c r="JFT1868" s="73"/>
      <c r="JFU1868" s="73"/>
      <c r="JFV1868" s="73"/>
      <c r="JFW1868" s="73"/>
      <c r="JFX1868" s="73"/>
      <c r="JFY1868" s="73"/>
      <c r="JFZ1868" s="73"/>
      <c r="JGA1868" s="73"/>
      <c r="JGB1868" s="73"/>
      <c r="JGC1868" s="73"/>
      <c r="JGD1868" s="73"/>
      <c r="JGE1868" s="73"/>
      <c r="JGF1868" s="73"/>
      <c r="JGG1868" s="73"/>
      <c r="JGH1868" s="73"/>
      <c r="JGI1868" s="73"/>
      <c r="JGJ1868" s="73"/>
      <c r="JGK1868" s="73"/>
      <c r="JGL1868" s="73"/>
      <c r="JGM1868" s="73"/>
      <c r="JGN1868" s="73"/>
      <c r="JGO1868" s="73"/>
      <c r="JGP1868" s="73"/>
      <c r="JGQ1868" s="73"/>
      <c r="JGR1868" s="73"/>
      <c r="JGS1868" s="73"/>
      <c r="JGT1868" s="73"/>
      <c r="JGU1868" s="73"/>
      <c r="JGV1868" s="73"/>
      <c r="JGW1868" s="73"/>
      <c r="JGX1868" s="73"/>
      <c r="JGY1868" s="73"/>
      <c r="JGZ1868" s="73"/>
      <c r="JHA1868" s="73"/>
      <c r="JHB1868" s="73"/>
      <c r="JHC1868" s="73"/>
      <c r="JHD1868" s="73"/>
      <c r="JHE1868" s="73"/>
      <c r="JHF1868" s="73"/>
      <c r="JHG1868" s="73"/>
      <c r="JHH1868" s="73"/>
      <c r="JHI1868" s="73"/>
      <c r="JHJ1868" s="73"/>
      <c r="JHK1868" s="73"/>
      <c r="JHL1868" s="73"/>
      <c r="JHM1868" s="73"/>
      <c r="JHN1868" s="73"/>
      <c r="JHO1868" s="73"/>
      <c r="JHP1868" s="73"/>
      <c r="JHQ1868" s="73"/>
      <c r="JHR1868" s="73"/>
      <c r="JHS1868" s="73"/>
      <c r="JHT1868" s="73"/>
      <c r="JHU1868" s="73"/>
      <c r="JHV1868" s="73"/>
      <c r="JHW1868" s="73"/>
      <c r="JHX1868" s="73"/>
      <c r="JHY1868" s="73"/>
      <c r="JHZ1868" s="73"/>
      <c r="JIA1868" s="73"/>
      <c r="JIB1868" s="73"/>
      <c r="JIC1868" s="73"/>
      <c r="JID1868" s="73"/>
      <c r="JIE1868" s="73"/>
      <c r="JIF1868" s="73"/>
      <c r="JIG1868" s="73"/>
      <c r="JIH1868" s="73"/>
      <c r="JII1868" s="73"/>
      <c r="JIJ1868" s="73"/>
      <c r="JIK1868" s="73"/>
      <c r="JIL1868" s="73"/>
      <c r="JIM1868" s="73"/>
      <c r="JIN1868" s="73"/>
      <c r="JIO1868" s="73"/>
      <c r="JIP1868" s="73"/>
      <c r="JIQ1868" s="73"/>
      <c r="JIR1868" s="73"/>
      <c r="JIS1868" s="73"/>
      <c r="JIT1868" s="73"/>
      <c r="JIU1868" s="73"/>
      <c r="JIV1868" s="73"/>
      <c r="JIW1868" s="73"/>
      <c r="JIX1868" s="73"/>
      <c r="JIY1868" s="73"/>
      <c r="JIZ1868" s="73"/>
      <c r="JJA1868" s="73"/>
      <c r="JJB1868" s="73"/>
      <c r="JJC1868" s="73"/>
      <c r="JJD1868" s="73"/>
      <c r="JJE1868" s="73"/>
      <c r="JJF1868" s="73"/>
      <c r="JJG1868" s="73"/>
      <c r="JJH1868" s="73"/>
      <c r="JJI1868" s="73"/>
      <c r="JJJ1868" s="73"/>
      <c r="JJK1868" s="73"/>
      <c r="JJL1868" s="73"/>
      <c r="JJM1868" s="73"/>
      <c r="JJN1868" s="73"/>
      <c r="JJO1868" s="73"/>
      <c r="JJP1868" s="73"/>
      <c r="JJQ1868" s="73"/>
      <c r="JJR1868" s="73"/>
      <c r="JJS1868" s="73"/>
      <c r="JJT1868" s="73"/>
      <c r="JJU1868" s="73"/>
      <c r="JJV1868" s="73"/>
      <c r="JJW1868" s="73"/>
      <c r="JJX1868" s="73"/>
      <c r="JJY1868" s="73"/>
      <c r="JJZ1868" s="73"/>
      <c r="JKA1868" s="73"/>
      <c r="JKB1868" s="73"/>
      <c r="JKC1868" s="73"/>
      <c r="JKD1868" s="73"/>
      <c r="JKE1868" s="73"/>
      <c r="JKF1868" s="73"/>
      <c r="JKG1868" s="73"/>
      <c r="JKH1868" s="73"/>
      <c r="JKI1868" s="73"/>
      <c r="JKJ1868" s="73"/>
      <c r="JKK1868" s="73"/>
      <c r="JKL1868" s="73"/>
      <c r="JKM1868" s="73"/>
      <c r="JKN1868" s="73"/>
      <c r="JKO1868" s="73"/>
      <c r="JKP1868" s="73"/>
      <c r="JKQ1868" s="73"/>
      <c r="JKR1868" s="73"/>
      <c r="JKS1868" s="73"/>
      <c r="JKT1868" s="73"/>
      <c r="JKU1868" s="73"/>
      <c r="JKV1868" s="73"/>
      <c r="JKW1868" s="73"/>
      <c r="JKX1868" s="73"/>
      <c r="JKY1868" s="73"/>
      <c r="JKZ1868" s="73"/>
      <c r="JLA1868" s="73"/>
      <c r="JLB1868" s="73"/>
      <c r="JLC1868" s="73"/>
      <c r="JLD1868" s="73"/>
      <c r="JLE1868" s="73"/>
      <c r="JLF1868" s="73"/>
      <c r="JLG1868" s="73"/>
      <c r="JLH1868" s="73"/>
      <c r="JLI1868" s="73"/>
      <c r="JLJ1868" s="73"/>
      <c r="JLK1868" s="73"/>
      <c r="JLL1868" s="73"/>
      <c r="JLM1868" s="73"/>
      <c r="JLN1868" s="73"/>
      <c r="JLO1868" s="73"/>
      <c r="JLP1868" s="73"/>
      <c r="JLQ1868" s="73"/>
      <c r="JLR1868" s="73"/>
      <c r="JLS1868" s="73"/>
      <c r="JLT1868" s="73"/>
      <c r="JLU1868" s="73"/>
      <c r="JLV1868" s="73"/>
      <c r="JLW1868" s="73"/>
      <c r="JLX1868" s="73"/>
      <c r="JLY1868" s="73"/>
      <c r="JLZ1868" s="73"/>
      <c r="JMA1868" s="73"/>
      <c r="JMB1868" s="73"/>
      <c r="JMC1868" s="73"/>
      <c r="JMD1868" s="73"/>
      <c r="JME1868" s="73"/>
      <c r="JMF1868" s="73"/>
      <c r="JMG1868" s="73"/>
      <c r="JMH1868" s="73"/>
      <c r="JMI1868" s="73"/>
      <c r="JMJ1868" s="73"/>
      <c r="JMK1868" s="73"/>
      <c r="JML1868" s="73"/>
      <c r="JMM1868" s="73"/>
      <c r="JMN1868" s="73"/>
      <c r="JMO1868" s="73"/>
      <c r="JMP1868" s="73"/>
      <c r="JMQ1868" s="73"/>
      <c r="JMR1868" s="73"/>
      <c r="JMS1868" s="73"/>
      <c r="JMT1868" s="73"/>
      <c r="JMU1868" s="73"/>
      <c r="JMV1868" s="73"/>
      <c r="JMW1868" s="73"/>
      <c r="JMX1868" s="73"/>
      <c r="JMY1868" s="73"/>
      <c r="JMZ1868" s="73"/>
      <c r="JNA1868" s="73"/>
      <c r="JNB1868" s="73"/>
      <c r="JNC1868" s="73"/>
      <c r="JND1868" s="73"/>
      <c r="JNE1868" s="73"/>
      <c r="JNF1868" s="73"/>
      <c r="JNG1868" s="73"/>
      <c r="JNH1868" s="73"/>
      <c r="JNI1868" s="73"/>
      <c r="JNJ1868" s="73"/>
      <c r="JNK1868" s="73"/>
      <c r="JNL1868" s="73"/>
      <c r="JNM1868" s="73"/>
      <c r="JNN1868" s="73"/>
      <c r="JNO1868" s="73"/>
      <c r="JNP1868" s="73"/>
      <c r="JNQ1868" s="73"/>
      <c r="JNR1868" s="73"/>
      <c r="JNS1868" s="73"/>
      <c r="JNT1868" s="73"/>
      <c r="JNU1868" s="73"/>
      <c r="JNV1868" s="73"/>
      <c r="JNW1868" s="73"/>
      <c r="JNX1868" s="73"/>
      <c r="JNY1868" s="73"/>
      <c r="JNZ1868" s="73"/>
      <c r="JOA1868" s="73"/>
      <c r="JOB1868" s="73"/>
      <c r="JOC1868" s="73"/>
      <c r="JOD1868" s="73"/>
      <c r="JOE1868" s="73"/>
      <c r="JOF1868" s="73"/>
      <c r="JOG1868" s="73"/>
      <c r="JOH1868" s="73"/>
      <c r="JOI1868" s="73"/>
      <c r="JOJ1868" s="73"/>
      <c r="JOK1868" s="73"/>
      <c r="JOL1868" s="73"/>
      <c r="JOM1868" s="73"/>
      <c r="JON1868" s="73"/>
      <c r="JOO1868" s="73"/>
      <c r="JOP1868" s="73"/>
      <c r="JOQ1868" s="73"/>
      <c r="JOR1868" s="73"/>
      <c r="JOS1868" s="73"/>
      <c r="JOT1868" s="73"/>
      <c r="JOU1868" s="73"/>
      <c r="JOV1868" s="73"/>
      <c r="JOW1868" s="73"/>
      <c r="JOX1868" s="73"/>
      <c r="JOY1868" s="73"/>
      <c r="JOZ1868" s="73"/>
      <c r="JPA1868" s="73"/>
      <c r="JPB1868" s="73"/>
      <c r="JPC1868" s="73"/>
      <c r="JPD1868" s="73"/>
      <c r="JPE1868" s="73"/>
      <c r="JPF1868" s="73"/>
      <c r="JPG1868" s="73"/>
      <c r="JPH1868" s="73"/>
      <c r="JPI1868" s="73"/>
      <c r="JPJ1868" s="73"/>
      <c r="JPK1868" s="73"/>
      <c r="JPL1868" s="73"/>
      <c r="JPM1868" s="73"/>
      <c r="JPN1868" s="73"/>
      <c r="JPO1868" s="73"/>
      <c r="JPP1868" s="73"/>
      <c r="JPQ1868" s="73"/>
      <c r="JPR1868" s="73"/>
      <c r="JPS1868" s="73"/>
      <c r="JPT1868" s="73"/>
      <c r="JPU1868" s="73"/>
      <c r="JPV1868" s="73"/>
      <c r="JPW1868" s="73"/>
      <c r="JPX1868" s="73"/>
      <c r="JPY1868" s="73"/>
      <c r="JPZ1868" s="73"/>
      <c r="JQA1868" s="73"/>
      <c r="JQB1868" s="73"/>
      <c r="JQC1868" s="73"/>
      <c r="JQD1868" s="73"/>
      <c r="JQE1868" s="73"/>
      <c r="JQF1868" s="73"/>
      <c r="JQG1868" s="73"/>
      <c r="JQH1868" s="73"/>
      <c r="JQI1868" s="73"/>
      <c r="JQJ1868" s="73"/>
      <c r="JQK1868" s="73"/>
      <c r="JQL1868" s="73"/>
      <c r="JQM1868" s="73"/>
      <c r="JQN1868" s="73"/>
      <c r="JQO1868" s="73"/>
      <c r="JQP1868" s="73"/>
      <c r="JQQ1868" s="73"/>
      <c r="JQR1868" s="73"/>
      <c r="JQS1868" s="73"/>
      <c r="JQT1868" s="73"/>
      <c r="JQU1868" s="73"/>
      <c r="JQV1868" s="73"/>
      <c r="JQW1868" s="73"/>
      <c r="JQX1868" s="73"/>
      <c r="JQY1868" s="73"/>
      <c r="JQZ1868" s="73"/>
      <c r="JRA1868" s="73"/>
      <c r="JRB1868" s="73"/>
      <c r="JRC1868" s="73"/>
      <c r="JRD1868" s="73"/>
      <c r="JRE1868" s="73"/>
      <c r="JRF1868" s="73"/>
      <c r="JRG1868" s="73"/>
      <c r="JRH1868" s="73"/>
      <c r="JRI1868" s="73"/>
      <c r="JRJ1868" s="73"/>
      <c r="JRK1868" s="73"/>
      <c r="JRL1868" s="73"/>
      <c r="JRM1868" s="73"/>
      <c r="JRN1868" s="73"/>
      <c r="JRO1868" s="73"/>
      <c r="JRP1868" s="73"/>
      <c r="JRQ1868" s="73"/>
      <c r="JRR1868" s="73"/>
      <c r="JRS1868" s="73"/>
      <c r="JRT1868" s="73"/>
      <c r="JRU1868" s="73"/>
      <c r="JRV1868" s="73"/>
      <c r="JRW1868" s="73"/>
      <c r="JRX1868" s="73"/>
      <c r="JRY1868" s="73"/>
      <c r="JRZ1868" s="73"/>
      <c r="JSA1868" s="73"/>
      <c r="JSB1868" s="73"/>
      <c r="JSC1868" s="73"/>
      <c r="JSD1868" s="73"/>
      <c r="JSE1868" s="73"/>
      <c r="JSF1868" s="73"/>
      <c r="JSG1868" s="73"/>
      <c r="JSH1868" s="73"/>
      <c r="JSI1868" s="73"/>
      <c r="JSJ1868" s="73"/>
      <c r="JSK1868" s="73"/>
      <c r="JSL1868" s="73"/>
      <c r="JSM1868" s="73"/>
      <c r="JSN1868" s="73"/>
      <c r="JSO1868" s="73"/>
      <c r="JSP1868" s="73"/>
      <c r="JSQ1868" s="73"/>
      <c r="JSR1868" s="73"/>
      <c r="JSS1868" s="73"/>
      <c r="JST1868" s="73"/>
      <c r="JSU1868" s="73"/>
      <c r="JSV1868" s="73"/>
      <c r="JSW1868" s="73"/>
      <c r="JSX1868" s="73"/>
      <c r="JSY1868" s="73"/>
      <c r="JSZ1868" s="73"/>
      <c r="JTA1868" s="73"/>
      <c r="JTB1868" s="73"/>
      <c r="JTC1868" s="73"/>
      <c r="JTD1868" s="73"/>
      <c r="JTE1868" s="73"/>
      <c r="JTF1868" s="73"/>
      <c r="JTG1868" s="73"/>
      <c r="JTH1868" s="73"/>
      <c r="JTI1868" s="73"/>
      <c r="JTJ1868" s="73"/>
      <c r="JTK1868" s="73"/>
      <c r="JTL1868" s="73"/>
      <c r="JTM1868" s="73"/>
      <c r="JTN1868" s="73"/>
      <c r="JTO1868" s="73"/>
      <c r="JTP1868" s="73"/>
      <c r="JTQ1868" s="73"/>
      <c r="JTR1868" s="73"/>
      <c r="JTS1868" s="73"/>
      <c r="JTT1868" s="73"/>
      <c r="JTU1868" s="73"/>
      <c r="JTV1868" s="73"/>
      <c r="JTW1868" s="73"/>
      <c r="JTX1868" s="73"/>
      <c r="JTY1868" s="73"/>
      <c r="JTZ1868" s="73"/>
      <c r="JUA1868" s="73"/>
      <c r="JUB1868" s="73"/>
      <c r="JUC1868" s="73"/>
      <c r="JUD1868" s="73"/>
      <c r="JUE1868" s="73"/>
      <c r="JUF1868" s="73"/>
      <c r="JUG1868" s="73"/>
      <c r="JUH1868" s="73"/>
      <c r="JUI1868" s="73"/>
      <c r="JUJ1868" s="73"/>
      <c r="JUK1868" s="73"/>
      <c r="JUL1868" s="73"/>
      <c r="JUM1868" s="73"/>
      <c r="JUN1868" s="73"/>
      <c r="JUO1868" s="73"/>
      <c r="JUP1868" s="73"/>
      <c r="JUQ1868" s="73"/>
      <c r="JUR1868" s="73"/>
      <c r="JUS1868" s="73"/>
      <c r="JUT1868" s="73"/>
      <c r="JUU1868" s="73"/>
      <c r="JUV1868" s="73"/>
      <c r="JUW1868" s="73"/>
      <c r="JUX1868" s="73"/>
      <c r="JUY1868" s="73"/>
      <c r="JUZ1868" s="73"/>
      <c r="JVA1868" s="73"/>
      <c r="JVB1868" s="73"/>
      <c r="JVC1868" s="73"/>
      <c r="JVD1868" s="73"/>
      <c r="JVE1868" s="73"/>
      <c r="JVF1868" s="73"/>
      <c r="JVG1868" s="73"/>
      <c r="JVH1868" s="73"/>
      <c r="JVI1868" s="73"/>
      <c r="JVJ1868" s="73"/>
      <c r="JVK1868" s="73"/>
      <c r="JVL1868" s="73"/>
      <c r="JVM1868" s="73"/>
      <c r="JVN1868" s="73"/>
      <c r="JVO1868" s="73"/>
      <c r="JVP1868" s="73"/>
      <c r="JVQ1868" s="73"/>
      <c r="JVR1868" s="73"/>
      <c r="JVS1868" s="73"/>
      <c r="JVT1868" s="73"/>
      <c r="JVU1868" s="73"/>
      <c r="JVV1868" s="73"/>
      <c r="JVW1868" s="73"/>
      <c r="JVX1868" s="73"/>
      <c r="JVY1868" s="73"/>
      <c r="JVZ1868" s="73"/>
      <c r="JWA1868" s="73"/>
      <c r="JWB1868" s="73"/>
      <c r="JWC1868" s="73"/>
      <c r="JWD1868" s="73"/>
      <c r="JWE1868" s="73"/>
      <c r="JWF1868" s="73"/>
      <c r="JWG1868" s="73"/>
      <c r="JWH1868" s="73"/>
      <c r="JWI1868" s="73"/>
      <c r="JWJ1868" s="73"/>
      <c r="JWK1868" s="73"/>
      <c r="JWL1868" s="73"/>
      <c r="JWM1868" s="73"/>
      <c r="JWN1868" s="73"/>
      <c r="JWO1868" s="73"/>
      <c r="JWP1868" s="73"/>
      <c r="JWQ1868" s="73"/>
      <c r="JWR1868" s="73"/>
      <c r="JWS1868" s="73"/>
      <c r="JWT1868" s="73"/>
      <c r="JWU1868" s="73"/>
      <c r="JWV1868" s="73"/>
      <c r="JWW1868" s="73"/>
      <c r="JWX1868" s="73"/>
      <c r="JWY1868" s="73"/>
      <c r="JWZ1868" s="73"/>
      <c r="JXA1868" s="73"/>
      <c r="JXB1868" s="73"/>
      <c r="JXC1868" s="73"/>
      <c r="JXD1868" s="73"/>
      <c r="JXE1868" s="73"/>
      <c r="JXF1868" s="73"/>
      <c r="JXG1868" s="73"/>
      <c r="JXH1868" s="73"/>
      <c r="JXI1868" s="73"/>
      <c r="JXJ1868" s="73"/>
      <c r="JXK1868" s="73"/>
      <c r="JXL1868" s="73"/>
      <c r="JXM1868" s="73"/>
      <c r="JXN1868" s="73"/>
      <c r="JXO1868" s="73"/>
      <c r="JXP1868" s="73"/>
      <c r="JXQ1868" s="73"/>
      <c r="JXR1868" s="73"/>
      <c r="JXS1868" s="73"/>
      <c r="JXT1868" s="73"/>
      <c r="JXU1868" s="73"/>
      <c r="JXV1868" s="73"/>
      <c r="JXW1868" s="73"/>
      <c r="JXX1868" s="73"/>
      <c r="JXY1868" s="73"/>
      <c r="JXZ1868" s="73"/>
      <c r="JYA1868" s="73"/>
      <c r="JYB1868" s="73"/>
      <c r="JYC1868" s="73"/>
      <c r="JYD1868" s="73"/>
      <c r="JYE1868" s="73"/>
      <c r="JYF1868" s="73"/>
      <c r="JYG1868" s="73"/>
      <c r="JYH1868" s="73"/>
      <c r="JYI1868" s="73"/>
      <c r="JYJ1868" s="73"/>
      <c r="JYK1868" s="73"/>
      <c r="JYL1868" s="73"/>
      <c r="JYM1868" s="73"/>
      <c r="JYN1868" s="73"/>
      <c r="JYO1868" s="73"/>
      <c r="JYP1868" s="73"/>
      <c r="JYQ1868" s="73"/>
      <c r="JYR1868" s="73"/>
      <c r="JYS1868" s="73"/>
      <c r="JYT1868" s="73"/>
      <c r="JYU1868" s="73"/>
      <c r="JYV1868" s="73"/>
      <c r="JYW1868" s="73"/>
      <c r="JYX1868" s="73"/>
      <c r="JYY1868" s="73"/>
      <c r="JYZ1868" s="73"/>
      <c r="JZA1868" s="73"/>
      <c r="JZB1868" s="73"/>
      <c r="JZC1868" s="73"/>
      <c r="JZD1868" s="73"/>
      <c r="JZE1868" s="73"/>
      <c r="JZF1868" s="73"/>
      <c r="JZG1868" s="73"/>
      <c r="JZH1868" s="73"/>
      <c r="JZI1868" s="73"/>
      <c r="JZJ1868" s="73"/>
      <c r="JZK1868" s="73"/>
      <c r="JZL1868" s="73"/>
      <c r="JZM1868" s="73"/>
      <c r="JZN1868" s="73"/>
      <c r="JZO1868" s="73"/>
      <c r="JZP1868" s="73"/>
      <c r="JZQ1868" s="73"/>
      <c r="JZR1868" s="73"/>
      <c r="JZS1868" s="73"/>
      <c r="JZT1868" s="73"/>
      <c r="JZU1868" s="73"/>
      <c r="JZV1868" s="73"/>
      <c r="JZW1868" s="73"/>
      <c r="JZX1868" s="73"/>
      <c r="JZY1868" s="73"/>
      <c r="JZZ1868" s="73"/>
      <c r="KAA1868" s="73"/>
      <c r="KAB1868" s="73"/>
      <c r="KAC1868" s="73"/>
      <c r="KAD1868" s="73"/>
      <c r="KAE1868" s="73"/>
      <c r="KAF1868" s="73"/>
      <c r="KAG1868" s="73"/>
      <c r="KAH1868" s="73"/>
      <c r="KAI1868" s="73"/>
      <c r="KAJ1868" s="73"/>
      <c r="KAK1868" s="73"/>
      <c r="KAL1868" s="73"/>
      <c r="KAM1868" s="73"/>
      <c r="KAN1868" s="73"/>
      <c r="KAO1868" s="73"/>
      <c r="KAP1868" s="73"/>
      <c r="KAQ1868" s="73"/>
      <c r="KAR1868" s="73"/>
      <c r="KAS1868" s="73"/>
      <c r="KAT1868" s="73"/>
      <c r="KAU1868" s="73"/>
      <c r="KAV1868" s="73"/>
      <c r="KAW1868" s="73"/>
      <c r="KAX1868" s="73"/>
      <c r="KAY1868" s="73"/>
      <c r="KAZ1868" s="73"/>
      <c r="KBA1868" s="73"/>
      <c r="KBB1868" s="73"/>
      <c r="KBC1868" s="73"/>
      <c r="KBD1868" s="73"/>
      <c r="KBE1868" s="73"/>
      <c r="KBF1868" s="73"/>
      <c r="KBG1868" s="73"/>
      <c r="KBH1868" s="73"/>
      <c r="KBI1868" s="73"/>
      <c r="KBJ1868" s="73"/>
      <c r="KBK1868" s="73"/>
      <c r="KBL1868" s="73"/>
      <c r="KBM1868" s="73"/>
      <c r="KBN1868" s="73"/>
      <c r="KBO1868" s="73"/>
      <c r="KBP1868" s="73"/>
      <c r="KBQ1868" s="73"/>
      <c r="KBR1868" s="73"/>
      <c r="KBS1868" s="73"/>
      <c r="KBT1868" s="73"/>
      <c r="KBU1868" s="73"/>
      <c r="KBV1868" s="73"/>
      <c r="KBW1868" s="73"/>
      <c r="KBX1868" s="73"/>
      <c r="KBY1868" s="73"/>
      <c r="KBZ1868" s="73"/>
      <c r="KCA1868" s="73"/>
      <c r="KCB1868" s="73"/>
      <c r="KCC1868" s="73"/>
      <c r="KCD1868" s="73"/>
      <c r="KCE1868" s="73"/>
      <c r="KCF1868" s="73"/>
      <c r="KCG1868" s="73"/>
      <c r="KCH1868" s="73"/>
      <c r="KCI1868" s="73"/>
      <c r="KCJ1868" s="73"/>
      <c r="KCK1868" s="73"/>
      <c r="KCL1868" s="73"/>
      <c r="KCM1868" s="73"/>
      <c r="KCN1868" s="73"/>
      <c r="KCO1868" s="73"/>
      <c r="KCP1868" s="73"/>
      <c r="KCQ1868" s="73"/>
      <c r="KCR1868" s="73"/>
      <c r="KCS1868" s="73"/>
      <c r="KCT1868" s="73"/>
      <c r="KCU1868" s="73"/>
      <c r="KCV1868" s="73"/>
      <c r="KCW1868" s="73"/>
      <c r="KCX1868" s="73"/>
      <c r="KCY1868" s="73"/>
      <c r="KCZ1868" s="73"/>
      <c r="KDA1868" s="73"/>
      <c r="KDB1868" s="73"/>
      <c r="KDC1868" s="73"/>
      <c r="KDD1868" s="73"/>
      <c r="KDE1868" s="73"/>
      <c r="KDF1868" s="73"/>
      <c r="KDG1868" s="73"/>
      <c r="KDH1868" s="73"/>
      <c r="KDI1868" s="73"/>
      <c r="KDJ1868" s="73"/>
      <c r="KDK1868" s="73"/>
      <c r="KDL1868" s="73"/>
      <c r="KDM1868" s="73"/>
      <c r="KDN1868" s="73"/>
      <c r="KDO1868" s="73"/>
      <c r="KDP1868" s="73"/>
      <c r="KDQ1868" s="73"/>
      <c r="KDR1868" s="73"/>
      <c r="KDS1868" s="73"/>
      <c r="KDT1868" s="73"/>
      <c r="KDU1868" s="73"/>
      <c r="KDV1868" s="73"/>
      <c r="KDW1868" s="73"/>
      <c r="KDX1868" s="73"/>
      <c r="KDY1868" s="73"/>
      <c r="KDZ1868" s="73"/>
      <c r="KEA1868" s="73"/>
      <c r="KEB1868" s="73"/>
      <c r="KEC1868" s="73"/>
      <c r="KED1868" s="73"/>
      <c r="KEE1868" s="73"/>
      <c r="KEF1868" s="73"/>
      <c r="KEG1868" s="73"/>
      <c r="KEH1868" s="73"/>
      <c r="KEI1868" s="73"/>
      <c r="KEJ1868" s="73"/>
      <c r="KEK1868" s="73"/>
      <c r="KEL1868" s="73"/>
      <c r="KEM1868" s="73"/>
      <c r="KEN1868" s="73"/>
      <c r="KEO1868" s="73"/>
      <c r="KEP1868" s="73"/>
      <c r="KEQ1868" s="73"/>
      <c r="KER1868" s="73"/>
      <c r="KES1868" s="73"/>
      <c r="KET1868" s="73"/>
      <c r="KEU1868" s="73"/>
      <c r="KEV1868" s="73"/>
      <c r="KEW1868" s="73"/>
      <c r="KEX1868" s="73"/>
      <c r="KEY1868" s="73"/>
      <c r="KEZ1868" s="73"/>
      <c r="KFA1868" s="73"/>
      <c r="KFB1868" s="73"/>
      <c r="KFC1868" s="73"/>
      <c r="KFD1868" s="73"/>
      <c r="KFE1868" s="73"/>
      <c r="KFF1868" s="73"/>
      <c r="KFG1868" s="73"/>
      <c r="KFH1868" s="73"/>
      <c r="KFI1868" s="73"/>
      <c r="KFJ1868" s="73"/>
      <c r="KFK1868" s="73"/>
      <c r="KFL1868" s="73"/>
      <c r="KFM1868" s="73"/>
      <c r="KFN1868" s="73"/>
      <c r="KFO1868" s="73"/>
      <c r="KFP1868" s="73"/>
      <c r="KFQ1868" s="73"/>
      <c r="KFR1868" s="73"/>
      <c r="KFS1868" s="73"/>
      <c r="KFT1868" s="73"/>
      <c r="KFU1868" s="73"/>
      <c r="KFV1868" s="73"/>
      <c r="KFW1868" s="73"/>
      <c r="KFX1868" s="73"/>
      <c r="KFY1868" s="73"/>
      <c r="KFZ1868" s="73"/>
      <c r="KGA1868" s="73"/>
      <c r="KGB1868" s="73"/>
      <c r="KGC1868" s="73"/>
      <c r="KGD1868" s="73"/>
      <c r="KGE1868" s="73"/>
      <c r="KGF1868" s="73"/>
      <c r="KGG1868" s="73"/>
      <c r="KGH1868" s="73"/>
      <c r="KGI1868" s="73"/>
      <c r="KGJ1868" s="73"/>
      <c r="KGK1868" s="73"/>
      <c r="KGL1868" s="73"/>
      <c r="KGM1868" s="73"/>
      <c r="KGN1868" s="73"/>
      <c r="KGO1868" s="73"/>
      <c r="KGP1868" s="73"/>
      <c r="KGQ1868" s="73"/>
      <c r="KGR1868" s="73"/>
      <c r="KGS1868" s="73"/>
      <c r="KGT1868" s="73"/>
      <c r="KGU1868" s="73"/>
      <c r="KGV1868" s="73"/>
      <c r="KGW1868" s="73"/>
      <c r="KGX1868" s="73"/>
      <c r="KGY1868" s="73"/>
      <c r="KGZ1868" s="73"/>
      <c r="KHA1868" s="73"/>
      <c r="KHB1868" s="73"/>
      <c r="KHC1868" s="73"/>
      <c r="KHD1868" s="73"/>
      <c r="KHE1868" s="73"/>
      <c r="KHF1868" s="73"/>
      <c r="KHG1868" s="73"/>
      <c r="KHH1868" s="73"/>
      <c r="KHI1868" s="73"/>
      <c r="KHJ1868" s="73"/>
      <c r="KHK1868" s="73"/>
      <c r="KHL1868" s="73"/>
      <c r="KHM1868" s="73"/>
      <c r="KHN1868" s="73"/>
      <c r="KHO1868" s="73"/>
      <c r="KHP1868" s="73"/>
      <c r="KHQ1868" s="73"/>
      <c r="KHR1868" s="73"/>
      <c r="KHS1868" s="73"/>
      <c r="KHT1868" s="73"/>
      <c r="KHU1868" s="73"/>
      <c r="KHV1868" s="73"/>
      <c r="KHW1868" s="73"/>
      <c r="KHX1868" s="73"/>
      <c r="KHY1868" s="73"/>
      <c r="KHZ1868" s="73"/>
      <c r="KIA1868" s="73"/>
      <c r="KIB1868" s="73"/>
      <c r="KIC1868" s="73"/>
      <c r="KID1868" s="73"/>
      <c r="KIE1868" s="73"/>
      <c r="KIF1868" s="73"/>
      <c r="KIG1868" s="73"/>
      <c r="KIH1868" s="73"/>
      <c r="KII1868" s="73"/>
      <c r="KIJ1868" s="73"/>
      <c r="KIK1868" s="73"/>
      <c r="KIL1868" s="73"/>
      <c r="KIM1868" s="73"/>
      <c r="KIN1868" s="73"/>
      <c r="KIO1868" s="73"/>
      <c r="KIP1868" s="73"/>
      <c r="KIQ1868" s="73"/>
      <c r="KIR1868" s="73"/>
      <c r="KIS1868" s="73"/>
      <c r="KIT1868" s="73"/>
      <c r="KIU1868" s="73"/>
      <c r="KIV1868" s="73"/>
      <c r="KIW1868" s="73"/>
      <c r="KIX1868" s="73"/>
      <c r="KIY1868" s="73"/>
      <c r="KIZ1868" s="73"/>
      <c r="KJA1868" s="73"/>
      <c r="KJB1868" s="73"/>
      <c r="KJC1868" s="73"/>
      <c r="KJD1868" s="73"/>
      <c r="KJE1868" s="73"/>
      <c r="KJF1868" s="73"/>
      <c r="KJG1868" s="73"/>
      <c r="KJH1868" s="73"/>
      <c r="KJI1868" s="73"/>
      <c r="KJJ1868" s="73"/>
      <c r="KJK1868" s="73"/>
      <c r="KJL1868" s="73"/>
      <c r="KJM1868" s="73"/>
      <c r="KJN1868" s="73"/>
      <c r="KJO1868" s="73"/>
      <c r="KJP1868" s="73"/>
      <c r="KJQ1868" s="73"/>
      <c r="KJR1868" s="73"/>
      <c r="KJS1868" s="73"/>
      <c r="KJT1868" s="73"/>
      <c r="KJU1868" s="73"/>
      <c r="KJV1868" s="73"/>
      <c r="KJW1868" s="73"/>
      <c r="KJX1868" s="73"/>
      <c r="KJY1868" s="73"/>
      <c r="KJZ1868" s="73"/>
      <c r="KKA1868" s="73"/>
      <c r="KKB1868" s="73"/>
      <c r="KKC1868" s="73"/>
      <c r="KKD1868" s="73"/>
      <c r="KKE1868" s="73"/>
      <c r="KKF1868" s="73"/>
      <c r="KKG1868" s="73"/>
      <c r="KKH1868" s="73"/>
      <c r="KKI1868" s="73"/>
      <c r="KKJ1868" s="73"/>
      <c r="KKK1868" s="73"/>
      <c r="KKL1868" s="73"/>
      <c r="KKM1868" s="73"/>
      <c r="KKN1868" s="73"/>
      <c r="KKO1868" s="73"/>
      <c r="KKP1868" s="73"/>
      <c r="KKQ1868" s="73"/>
      <c r="KKR1868" s="73"/>
      <c r="KKS1868" s="73"/>
      <c r="KKT1868" s="73"/>
      <c r="KKU1868" s="73"/>
      <c r="KKV1868" s="73"/>
      <c r="KKW1868" s="73"/>
      <c r="KKX1868" s="73"/>
      <c r="KKY1868" s="73"/>
      <c r="KKZ1868" s="73"/>
      <c r="KLA1868" s="73"/>
      <c r="KLB1868" s="73"/>
      <c r="KLC1868" s="73"/>
      <c r="KLD1868" s="73"/>
      <c r="KLE1868" s="73"/>
      <c r="KLF1868" s="73"/>
      <c r="KLG1868" s="73"/>
      <c r="KLH1868" s="73"/>
      <c r="KLI1868" s="73"/>
      <c r="KLJ1868" s="73"/>
      <c r="KLK1868" s="73"/>
      <c r="KLL1868" s="73"/>
      <c r="KLM1868" s="73"/>
      <c r="KLN1868" s="73"/>
      <c r="KLO1868" s="73"/>
      <c r="KLP1868" s="73"/>
      <c r="KLQ1868" s="73"/>
      <c r="KLR1868" s="73"/>
      <c r="KLS1868" s="73"/>
      <c r="KLT1868" s="73"/>
      <c r="KLU1868" s="73"/>
      <c r="KLV1868" s="73"/>
      <c r="KLW1868" s="73"/>
      <c r="KLX1868" s="73"/>
      <c r="KLY1868" s="73"/>
      <c r="KLZ1868" s="73"/>
      <c r="KMA1868" s="73"/>
      <c r="KMB1868" s="73"/>
      <c r="KMC1868" s="73"/>
      <c r="KMD1868" s="73"/>
      <c r="KME1868" s="73"/>
      <c r="KMF1868" s="73"/>
      <c r="KMG1868" s="73"/>
      <c r="KMH1868" s="73"/>
      <c r="KMI1868" s="73"/>
      <c r="KMJ1868" s="73"/>
      <c r="KMK1868" s="73"/>
      <c r="KML1868" s="73"/>
      <c r="KMM1868" s="73"/>
      <c r="KMN1868" s="73"/>
      <c r="KMO1868" s="73"/>
      <c r="KMP1868" s="73"/>
      <c r="KMQ1868" s="73"/>
      <c r="KMR1868" s="73"/>
      <c r="KMS1868" s="73"/>
      <c r="KMT1868" s="73"/>
      <c r="KMU1868" s="73"/>
      <c r="KMV1868" s="73"/>
      <c r="KMW1868" s="73"/>
      <c r="KMX1868" s="73"/>
      <c r="KMY1868" s="73"/>
      <c r="KMZ1868" s="73"/>
      <c r="KNA1868" s="73"/>
      <c r="KNB1868" s="73"/>
      <c r="KNC1868" s="73"/>
      <c r="KND1868" s="73"/>
      <c r="KNE1868" s="73"/>
      <c r="KNF1868" s="73"/>
      <c r="KNG1868" s="73"/>
      <c r="KNH1868" s="73"/>
      <c r="KNI1868" s="73"/>
      <c r="KNJ1868" s="73"/>
      <c r="KNK1868" s="73"/>
      <c r="KNL1868" s="73"/>
      <c r="KNM1868" s="73"/>
      <c r="KNN1868" s="73"/>
      <c r="KNO1868" s="73"/>
      <c r="KNP1868" s="73"/>
      <c r="KNQ1868" s="73"/>
      <c r="KNR1868" s="73"/>
      <c r="KNS1868" s="73"/>
      <c r="KNT1868" s="73"/>
      <c r="KNU1868" s="73"/>
      <c r="KNV1868" s="73"/>
      <c r="KNW1868" s="73"/>
      <c r="KNX1868" s="73"/>
      <c r="KNY1868" s="73"/>
      <c r="KNZ1868" s="73"/>
      <c r="KOA1868" s="73"/>
      <c r="KOB1868" s="73"/>
      <c r="KOC1868" s="73"/>
      <c r="KOD1868" s="73"/>
      <c r="KOE1868" s="73"/>
      <c r="KOF1868" s="73"/>
      <c r="KOG1868" s="73"/>
      <c r="KOH1868" s="73"/>
      <c r="KOI1868" s="73"/>
      <c r="KOJ1868" s="73"/>
      <c r="KOK1868" s="73"/>
      <c r="KOL1868" s="73"/>
      <c r="KOM1868" s="73"/>
      <c r="KON1868" s="73"/>
      <c r="KOO1868" s="73"/>
      <c r="KOP1868" s="73"/>
      <c r="KOQ1868" s="73"/>
      <c r="KOR1868" s="73"/>
      <c r="KOS1868" s="73"/>
      <c r="KOT1868" s="73"/>
      <c r="KOU1868" s="73"/>
      <c r="KOV1868" s="73"/>
      <c r="KOW1868" s="73"/>
      <c r="KOX1868" s="73"/>
      <c r="KOY1868" s="73"/>
      <c r="KOZ1868" s="73"/>
      <c r="KPA1868" s="73"/>
      <c r="KPB1868" s="73"/>
      <c r="KPC1868" s="73"/>
      <c r="KPD1868" s="73"/>
      <c r="KPE1868" s="73"/>
      <c r="KPF1868" s="73"/>
      <c r="KPG1868" s="73"/>
      <c r="KPH1868" s="73"/>
      <c r="KPI1868" s="73"/>
      <c r="KPJ1868" s="73"/>
      <c r="KPK1868" s="73"/>
      <c r="KPL1868" s="73"/>
      <c r="KPM1868" s="73"/>
      <c r="KPN1868" s="73"/>
      <c r="KPO1868" s="73"/>
      <c r="KPP1868" s="73"/>
      <c r="KPQ1868" s="73"/>
      <c r="KPR1868" s="73"/>
      <c r="KPS1868" s="73"/>
      <c r="KPT1868" s="73"/>
      <c r="KPU1868" s="73"/>
      <c r="KPV1868" s="73"/>
      <c r="KPW1868" s="73"/>
      <c r="KPX1868" s="73"/>
      <c r="KPY1868" s="73"/>
      <c r="KPZ1868" s="73"/>
      <c r="KQA1868" s="73"/>
      <c r="KQB1868" s="73"/>
      <c r="KQC1868" s="73"/>
      <c r="KQD1868" s="73"/>
      <c r="KQE1868" s="73"/>
      <c r="KQF1868" s="73"/>
      <c r="KQG1868" s="73"/>
      <c r="KQH1868" s="73"/>
      <c r="KQI1868" s="73"/>
      <c r="KQJ1868" s="73"/>
      <c r="KQK1868" s="73"/>
      <c r="KQL1868" s="73"/>
      <c r="KQM1868" s="73"/>
      <c r="KQN1868" s="73"/>
      <c r="KQO1868" s="73"/>
      <c r="KQP1868" s="73"/>
      <c r="KQQ1868" s="73"/>
      <c r="KQR1868" s="73"/>
      <c r="KQS1868" s="73"/>
      <c r="KQT1868" s="73"/>
      <c r="KQU1868" s="73"/>
      <c r="KQV1868" s="73"/>
      <c r="KQW1868" s="73"/>
      <c r="KQX1868" s="73"/>
      <c r="KQY1868" s="73"/>
      <c r="KQZ1868" s="73"/>
      <c r="KRA1868" s="73"/>
      <c r="KRB1868" s="73"/>
      <c r="KRC1868" s="73"/>
      <c r="KRD1868" s="73"/>
      <c r="KRE1868" s="73"/>
      <c r="KRF1868" s="73"/>
      <c r="KRG1868" s="73"/>
      <c r="KRH1868" s="73"/>
      <c r="KRI1868" s="73"/>
      <c r="KRJ1868" s="73"/>
      <c r="KRK1868" s="73"/>
      <c r="KRL1868" s="73"/>
      <c r="KRM1868" s="73"/>
      <c r="KRN1868" s="73"/>
      <c r="KRO1868" s="73"/>
      <c r="KRP1868" s="73"/>
      <c r="KRQ1868" s="73"/>
      <c r="KRR1868" s="73"/>
      <c r="KRS1868" s="73"/>
      <c r="KRT1868" s="73"/>
      <c r="KRU1868" s="73"/>
      <c r="KRV1868" s="73"/>
      <c r="KRW1868" s="73"/>
      <c r="KRX1868" s="73"/>
      <c r="KRY1868" s="73"/>
      <c r="KRZ1868" s="73"/>
      <c r="KSA1868" s="73"/>
      <c r="KSB1868" s="73"/>
      <c r="KSC1868" s="73"/>
      <c r="KSD1868" s="73"/>
      <c r="KSE1868" s="73"/>
      <c r="KSF1868" s="73"/>
      <c r="KSG1868" s="73"/>
      <c r="KSH1868" s="73"/>
      <c r="KSI1868" s="73"/>
      <c r="KSJ1868" s="73"/>
      <c r="KSK1868" s="73"/>
      <c r="KSL1868" s="73"/>
      <c r="KSM1868" s="73"/>
      <c r="KSN1868" s="73"/>
      <c r="KSO1868" s="73"/>
      <c r="KSP1868" s="73"/>
      <c r="KSQ1868" s="73"/>
      <c r="KSR1868" s="73"/>
      <c r="KSS1868" s="73"/>
      <c r="KST1868" s="73"/>
      <c r="KSU1868" s="73"/>
      <c r="KSV1868" s="73"/>
      <c r="KSW1868" s="73"/>
      <c r="KSX1868" s="73"/>
      <c r="KSY1868" s="73"/>
      <c r="KSZ1868" s="73"/>
      <c r="KTA1868" s="73"/>
      <c r="KTB1868" s="73"/>
      <c r="KTC1868" s="73"/>
      <c r="KTD1868" s="73"/>
      <c r="KTE1868" s="73"/>
      <c r="KTF1868" s="73"/>
      <c r="KTG1868" s="73"/>
      <c r="KTH1868" s="73"/>
      <c r="KTI1868" s="73"/>
      <c r="KTJ1868" s="73"/>
      <c r="KTK1868" s="73"/>
      <c r="KTL1868" s="73"/>
      <c r="KTM1868" s="73"/>
      <c r="KTN1868" s="73"/>
      <c r="KTO1868" s="73"/>
      <c r="KTP1868" s="73"/>
      <c r="KTQ1868" s="73"/>
      <c r="KTR1868" s="73"/>
      <c r="KTS1868" s="73"/>
      <c r="KTT1868" s="73"/>
      <c r="KTU1868" s="73"/>
      <c r="KTV1868" s="73"/>
      <c r="KTW1868" s="73"/>
      <c r="KTX1868" s="73"/>
      <c r="KTY1868" s="73"/>
      <c r="KTZ1868" s="73"/>
      <c r="KUA1868" s="73"/>
      <c r="KUB1868" s="73"/>
      <c r="KUC1868" s="73"/>
      <c r="KUD1868" s="73"/>
      <c r="KUE1868" s="73"/>
      <c r="KUF1868" s="73"/>
      <c r="KUG1868" s="73"/>
      <c r="KUH1868" s="73"/>
      <c r="KUI1868" s="73"/>
      <c r="KUJ1868" s="73"/>
      <c r="KUK1868" s="73"/>
      <c r="KUL1868" s="73"/>
      <c r="KUM1868" s="73"/>
      <c r="KUN1868" s="73"/>
      <c r="KUO1868" s="73"/>
      <c r="KUP1868" s="73"/>
      <c r="KUQ1868" s="73"/>
      <c r="KUR1868" s="73"/>
      <c r="KUS1868" s="73"/>
      <c r="KUT1868" s="73"/>
      <c r="KUU1868" s="73"/>
      <c r="KUV1868" s="73"/>
      <c r="KUW1868" s="73"/>
      <c r="KUX1868" s="73"/>
      <c r="KUY1868" s="73"/>
      <c r="KUZ1868" s="73"/>
      <c r="KVA1868" s="73"/>
      <c r="KVB1868" s="73"/>
      <c r="KVC1868" s="73"/>
      <c r="KVD1868" s="73"/>
      <c r="KVE1868" s="73"/>
      <c r="KVF1868" s="73"/>
      <c r="KVG1868" s="73"/>
      <c r="KVH1868" s="73"/>
      <c r="KVI1868" s="73"/>
      <c r="KVJ1868" s="73"/>
      <c r="KVK1868" s="73"/>
      <c r="KVL1868" s="73"/>
      <c r="KVM1868" s="73"/>
      <c r="KVN1868" s="73"/>
      <c r="KVO1868" s="73"/>
      <c r="KVP1868" s="73"/>
      <c r="KVQ1868" s="73"/>
      <c r="KVR1868" s="73"/>
      <c r="KVS1868" s="73"/>
      <c r="KVT1868" s="73"/>
      <c r="KVU1868" s="73"/>
      <c r="KVV1868" s="73"/>
      <c r="KVW1868" s="73"/>
      <c r="KVX1868" s="73"/>
      <c r="KVY1868" s="73"/>
      <c r="KVZ1868" s="73"/>
      <c r="KWA1868" s="73"/>
      <c r="KWB1868" s="73"/>
      <c r="KWC1868" s="73"/>
      <c r="KWD1868" s="73"/>
      <c r="KWE1868" s="73"/>
      <c r="KWF1868" s="73"/>
      <c r="KWG1868" s="73"/>
      <c r="KWH1868" s="73"/>
      <c r="KWI1868" s="73"/>
      <c r="KWJ1868" s="73"/>
      <c r="KWK1868" s="73"/>
      <c r="KWL1868" s="73"/>
      <c r="KWM1868" s="73"/>
      <c r="KWN1868" s="73"/>
      <c r="KWO1868" s="73"/>
      <c r="KWP1868" s="73"/>
      <c r="KWQ1868" s="73"/>
      <c r="KWR1868" s="73"/>
      <c r="KWS1868" s="73"/>
      <c r="KWT1868" s="73"/>
      <c r="KWU1868" s="73"/>
      <c r="KWV1868" s="73"/>
      <c r="KWW1868" s="73"/>
      <c r="KWX1868" s="73"/>
      <c r="KWY1868" s="73"/>
      <c r="KWZ1868" s="73"/>
      <c r="KXA1868" s="73"/>
      <c r="KXB1868" s="73"/>
      <c r="KXC1868" s="73"/>
      <c r="KXD1868" s="73"/>
      <c r="KXE1868" s="73"/>
      <c r="KXF1868" s="73"/>
      <c r="KXG1868" s="73"/>
      <c r="KXH1868" s="73"/>
      <c r="KXI1868" s="73"/>
      <c r="KXJ1868" s="73"/>
      <c r="KXK1868" s="73"/>
      <c r="KXL1868" s="73"/>
      <c r="KXM1868" s="73"/>
      <c r="KXN1868" s="73"/>
      <c r="KXO1868" s="73"/>
      <c r="KXP1868" s="73"/>
      <c r="KXQ1868" s="73"/>
      <c r="KXR1868" s="73"/>
      <c r="KXS1868" s="73"/>
      <c r="KXT1868" s="73"/>
      <c r="KXU1868" s="73"/>
      <c r="KXV1868" s="73"/>
      <c r="KXW1868" s="73"/>
      <c r="KXX1868" s="73"/>
      <c r="KXY1868" s="73"/>
      <c r="KXZ1868" s="73"/>
      <c r="KYA1868" s="73"/>
      <c r="KYB1868" s="73"/>
      <c r="KYC1868" s="73"/>
      <c r="KYD1868" s="73"/>
      <c r="KYE1868" s="73"/>
      <c r="KYF1868" s="73"/>
      <c r="KYG1868" s="73"/>
      <c r="KYH1868" s="73"/>
      <c r="KYI1868" s="73"/>
      <c r="KYJ1868" s="73"/>
      <c r="KYK1868" s="73"/>
      <c r="KYL1868" s="73"/>
      <c r="KYM1868" s="73"/>
      <c r="KYN1868" s="73"/>
      <c r="KYO1868" s="73"/>
      <c r="KYP1868" s="73"/>
      <c r="KYQ1868" s="73"/>
      <c r="KYR1868" s="73"/>
      <c r="KYS1868" s="73"/>
      <c r="KYT1868" s="73"/>
      <c r="KYU1868" s="73"/>
      <c r="KYV1868" s="73"/>
      <c r="KYW1868" s="73"/>
      <c r="KYX1868" s="73"/>
      <c r="KYY1868" s="73"/>
      <c r="KYZ1868" s="73"/>
      <c r="KZA1868" s="73"/>
      <c r="KZB1868" s="73"/>
      <c r="KZC1868" s="73"/>
      <c r="KZD1868" s="73"/>
      <c r="KZE1868" s="73"/>
      <c r="KZF1868" s="73"/>
      <c r="KZG1868" s="73"/>
      <c r="KZH1868" s="73"/>
      <c r="KZI1868" s="73"/>
      <c r="KZJ1868" s="73"/>
      <c r="KZK1868" s="73"/>
      <c r="KZL1868" s="73"/>
      <c r="KZM1868" s="73"/>
      <c r="KZN1868" s="73"/>
      <c r="KZO1868" s="73"/>
      <c r="KZP1868" s="73"/>
      <c r="KZQ1868" s="73"/>
      <c r="KZR1868" s="73"/>
      <c r="KZS1868" s="73"/>
      <c r="KZT1868" s="73"/>
      <c r="KZU1868" s="73"/>
      <c r="KZV1868" s="73"/>
      <c r="KZW1868" s="73"/>
      <c r="KZX1868" s="73"/>
      <c r="KZY1868" s="73"/>
      <c r="KZZ1868" s="73"/>
      <c r="LAA1868" s="73"/>
      <c r="LAB1868" s="73"/>
      <c r="LAC1868" s="73"/>
      <c r="LAD1868" s="73"/>
      <c r="LAE1868" s="73"/>
      <c r="LAF1868" s="73"/>
      <c r="LAG1868" s="73"/>
      <c r="LAH1868" s="73"/>
      <c r="LAI1868" s="73"/>
      <c r="LAJ1868" s="73"/>
      <c r="LAK1868" s="73"/>
      <c r="LAL1868" s="73"/>
      <c r="LAM1868" s="73"/>
      <c r="LAN1868" s="73"/>
      <c r="LAO1868" s="73"/>
      <c r="LAP1868" s="73"/>
      <c r="LAQ1868" s="73"/>
      <c r="LAR1868" s="73"/>
      <c r="LAS1868" s="73"/>
      <c r="LAT1868" s="73"/>
      <c r="LAU1868" s="73"/>
      <c r="LAV1868" s="73"/>
      <c r="LAW1868" s="73"/>
      <c r="LAX1868" s="73"/>
      <c r="LAY1868" s="73"/>
      <c r="LAZ1868" s="73"/>
      <c r="LBA1868" s="73"/>
      <c r="LBB1868" s="73"/>
      <c r="LBC1868" s="73"/>
      <c r="LBD1868" s="73"/>
      <c r="LBE1868" s="73"/>
      <c r="LBF1868" s="73"/>
      <c r="LBG1868" s="73"/>
      <c r="LBH1868" s="73"/>
      <c r="LBI1868" s="73"/>
      <c r="LBJ1868" s="73"/>
      <c r="LBK1868" s="73"/>
      <c r="LBL1868" s="73"/>
      <c r="LBM1868" s="73"/>
      <c r="LBN1868" s="73"/>
      <c r="LBO1868" s="73"/>
      <c r="LBP1868" s="73"/>
      <c r="LBQ1868" s="73"/>
      <c r="LBR1868" s="73"/>
      <c r="LBS1868" s="73"/>
      <c r="LBT1868" s="73"/>
      <c r="LBU1868" s="73"/>
      <c r="LBV1868" s="73"/>
      <c r="LBW1868" s="73"/>
      <c r="LBX1868" s="73"/>
      <c r="LBY1868" s="73"/>
      <c r="LBZ1868" s="73"/>
      <c r="LCA1868" s="73"/>
      <c r="LCB1868" s="73"/>
      <c r="LCC1868" s="73"/>
      <c r="LCD1868" s="73"/>
      <c r="LCE1868" s="73"/>
      <c r="LCF1868" s="73"/>
      <c r="LCG1868" s="73"/>
      <c r="LCH1868" s="73"/>
      <c r="LCI1868" s="73"/>
      <c r="LCJ1868" s="73"/>
      <c r="LCK1868" s="73"/>
      <c r="LCL1868" s="73"/>
      <c r="LCM1868" s="73"/>
      <c r="LCN1868" s="73"/>
      <c r="LCO1868" s="73"/>
      <c r="LCP1868" s="73"/>
      <c r="LCQ1868" s="73"/>
      <c r="LCR1868" s="73"/>
      <c r="LCS1868" s="73"/>
      <c r="LCT1868" s="73"/>
      <c r="LCU1868" s="73"/>
      <c r="LCV1868" s="73"/>
      <c r="LCW1868" s="73"/>
      <c r="LCX1868" s="73"/>
      <c r="LCY1868" s="73"/>
      <c r="LCZ1868" s="73"/>
      <c r="LDA1868" s="73"/>
      <c r="LDB1868" s="73"/>
      <c r="LDC1868" s="73"/>
      <c r="LDD1868" s="73"/>
      <c r="LDE1868" s="73"/>
      <c r="LDF1868" s="73"/>
      <c r="LDG1868" s="73"/>
      <c r="LDH1868" s="73"/>
      <c r="LDI1868" s="73"/>
      <c r="LDJ1868" s="73"/>
      <c r="LDK1868" s="73"/>
      <c r="LDL1868" s="73"/>
      <c r="LDM1868" s="73"/>
      <c r="LDN1868" s="73"/>
      <c r="LDO1868" s="73"/>
      <c r="LDP1868" s="73"/>
      <c r="LDQ1868" s="73"/>
      <c r="LDR1868" s="73"/>
      <c r="LDS1868" s="73"/>
      <c r="LDT1868" s="73"/>
      <c r="LDU1868" s="73"/>
      <c r="LDV1868" s="73"/>
      <c r="LDW1868" s="73"/>
      <c r="LDX1868" s="73"/>
      <c r="LDY1868" s="73"/>
      <c r="LDZ1868" s="73"/>
      <c r="LEA1868" s="73"/>
      <c r="LEB1868" s="73"/>
      <c r="LEC1868" s="73"/>
      <c r="LED1868" s="73"/>
      <c r="LEE1868" s="73"/>
      <c r="LEF1868" s="73"/>
      <c r="LEG1868" s="73"/>
      <c r="LEH1868" s="73"/>
      <c r="LEI1868" s="73"/>
      <c r="LEJ1868" s="73"/>
      <c r="LEK1868" s="73"/>
      <c r="LEL1868" s="73"/>
      <c r="LEM1868" s="73"/>
      <c r="LEN1868" s="73"/>
      <c r="LEO1868" s="73"/>
      <c r="LEP1868" s="73"/>
      <c r="LEQ1868" s="73"/>
      <c r="LER1868" s="73"/>
      <c r="LES1868" s="73"/>
      <c r="LET1868" s="73"/>
      <c r="LEU1868" s="73"/>
      <c r="LEV1868" s="73"/>
      <c r="LEW1868" s="73"/>
      <c r="LEX1868" s="73"/>
      <c r="LEY1868" s="73"/>
      <c r="LEZ1868" s="73"/>
      <c r="LFA1868" s="73"/>
      <c r="LFB1868" s="73"/>
      <c r="LFC1868" s="73"/>
      <c r="LFD1868" s="73"/>
      <c r="LFE1868" s="73"/>
      <c r="LFF1868" s="73"/>
      <c r="LFG1868" s="73"/>
      <c r="LFH1868" s="73"/>
      <c r="LFI1868" s="73"/>
      <c r="LFJ1868" s="73"/>
      <c r="LFK1868" s="73"/>
      <c r="LFL1868" s="73"/>
      <c r="LFM1868" s="73"/>
      <c r="LFN1868" s="73"/>
      <c r="LFO1868" s="73"/>
      <c r="LFP1868" s="73"/>
      <c r="LFQ1868" s="73"/>
      <c r="LFR1868" s="73"/>
      <c r="LFS1868" s="73"/>
      <c r="LFT1868" s="73"/>
      <c r="LFU1868" s="73"/>
      <c r="LFV1868" s="73"/>
      <c r="LFW1868" s="73"/>
      <c r="LFX1868" s="73"/>
      <c r="LFY1868" s="73"/>
      <c r="LFZ1868" s="73"/>
      <c r="LGA1868" s="73"/>
      <c r="LGB1868" s="73"/>
      <c r="LGC1868" s="73"/>
      <c r="LGD1868" s="73"/>
      <c r="LGE1868" s="73"/>
      <c r="LGF1868" s="73"/>
      <c r="LGG1868" s="73"/>
      <c r="LGH1868" s="73"/>
      <c r="LGI1868" s="73"/>
      <c r="LGJ1868" s="73"/>
      <c r="LGK1868" s="73"/>
      <c r="LGL1868" s="73"/>
      <c r="LGM1868" s="73"/>
      <c r="LGN1868" s="73"/>
      <c r="LGO1868" s="73"/>
      <c r="LGP1868" s="73"/>
      <c r="LGQ1868" s="73"/>
      <c r="LGR1868" s="73"/>
      <c r="LGS1868" s="73"/>
      <c r="LGT1868" s="73"/>
      <c r="LGU1868" s="73"/>
      <c r="LGV1868" s="73"/>
      <c r="LGW1868" s="73"/>
      <c r="LGX1868" s="73"/>
      <c r="LGY1868" s="73"/>
      <c r="LGZ1868" s="73"/>
      <c r="LHA1868" s="73"/>
      <c r="LHB1868" s="73"/>
      <c r="LHC1868" s="73"/>
      <c r="LHD1868" s="73"/>
      <c r="LHE1868" s="73"/>
      <c r="LHF1868" s="73"/>
      <c r="LHG1868" s="73"/>
      <c r="LHH1868" s="73"/>
      <c r="LHI1868" s="73"/>
      <c r="LHJ1868" s="73"/>
      <c r="LHK1868" s="73"/>
      <c r="LHL1868" s="73"/>
      <c r="LHM1868" s="73"/>
      <c r="LHN1868" s="73"/>
      <c r="LHO1868" s="73"/>
      <c r="LHP1868" s="73"/>
      <c r="LHQ1868" s="73"/>
      <c r="LHR1868" s="73"/>
      <c r="LHS1868" s="73"/>
      <c r="LHT1868" s="73"/>
      <c r="LHU1868" s="73"/>
      <c r="LHV1868" s="73"/>
      <c r="LHW1868" s="73"/>
      <c r="LHX1868" s="73"/>
      <c r="LHY1868" s="73"/>
      <c r="LHZ1868" s="73"/>
      <c r="LIA1868" s="73"/>
      <c r="LIB1868" s="73"/>
      <c r="LIC1868" s="73"/>
      <c r="LID1868" s="73"/>
      <c r="LIE1868" s="73"/>
      <c r="LIF1868" s="73"/>
      <c r="LIG1868" s="73"/>
      <c r="LIH1868" s="73"/>
      <c r="LII1868" s="73"/>
      <c r="LIJ1868" s="73"/>
      <c r="LIK1868" s="73"/>
      <c r="LIL1868" s="73"/>
      <c r="LIM1868" s="73"/>
      <c r="LIN1868" s="73"/>
      <c r="LIO1868" s="73"/>
      <c r="LIP1868" s="73"/>
      <c r="LIQ1868" s="73"/>
      <c r="LIR1868" s="73"/>
      <c r="LIS1868" s="73"/>
      <c r="LIT1868" s="73"/>
      <c r="LIU1868" s="73"/>
      <c r="LIV1868" s="73"/>
      <c r="LIW1868" s="73"/>
      <c r="LIX1868" s="73"/>
      <c r="LIY1868" s="73"/>
      <c r="LIZ1868" s="73"/>
      <c r="LJA1868" s="73"/>
      <c r="LJB1868" s="73"/>
      <c r="LJC1868" s="73"/>
      <c r="LJD1868" s="73"/>
      <c r="LJE1868" s="73"/>
      <c r="LJF1868" s="73"/>
      <c r="LJG1868" s="73"/>
      <c r="LJH1868" s="73"/>
      <c r="LJI1868" s="73"/>
      <c r="LJJ1868" s="73"/>
      <c r="LJK1868" s="73"/>
      <c r="LJL1868" s="73"/>
      <c r="LJM1868" s="73"/>
      <c r="LJN1868" s="73"/>
      <c r="LJO1868" s="73"/>
      <c r="LJP1868" s="73"/>
      <c r="LJQ1868" s="73"/>
      <c r="LJR1868" s="73"/>
      <c r="LJS1868" s="73"/>
      <c r="LJT1868" s="73"/>
      <c r="LJU1868" s="73"/>
      <c r="LJV1868" s="73"/>
      <c r="LJW1868" s="73"/>
      <c r="LJX1868" s="73"/>
      <c r="LJY1868" s="73"/>
      <c r="LJZ1868" s="73"/>
      <c r="LKA1868" s="73"/>
      <c r="LKB1868" s="73"/>
      <c r="LKC1868" s="73"/>
      <c r="LKD1868" s="73"/>
      <c r="LKE1868" s="73"/>
      <c r="LKF1868" s="73"/>
      <c r="LKG1868" s="73"/>
      <c r="LKH1868" s="73"/>
      <c r="LKI1868" s="73"/>
      <c r="LKJ1868" s="73"/>
      <c r="LKK1868" s="73"/>
      <c r="LKL1868" s="73"/>
      <c r="LKM1868" s="73"/>
      <c r="LKN1868" s="73"/>
      <c r="LKO1868" s="73"/>
      <c r="LKP1868" s="73"/>
      <c r="LKQ1868" s="73"/>
      <c r="LKR1868" s="73"/>
      <c r="LKS1868" s="73"/>
      <c r="LKT1868" s="73"/>
      <c r="LKU1868" s="73"/>
      <c r="LKV1868" s="73"/>
      <c r="LKW1868" s="73"/>
      <c r="LKX1868" s="73"/>
      <c r="LKY1868" s="73"/>
      <c r="LKZ1868" s="73"/>
      <c r="LLA1868" s="73"/>
      <c r="LLB1868" s="73"/>
      <c r="LLC1868" s="73"/>
      <c r="LLD1868" s="73"/>
      <c r="LLE1868" s="73"/>
      <c r="LLF1868" s="73"/>
      <c r="LLG1868" s="73"/>
      <c r="LLH1868" s="73"/>
      <c r="LLI1868" s="73"/>
      <c r="LLJ1868" s="73"/>
      <c r="LLK1868" s="73"/>
      <c r="LLL1868" s="73"/>
      <c r="LLM1868" s="73"/>
      <c r="LLN1868" s="73"/>
      <c r="LLO1868" s="73"/>
      <c r="LLP1868" s="73"/>
      <c r="LLQ1868" s="73"/>
      <c r="LLR1868" s="73"/>
      <c r="LLS1868" s="73"/>
      <c r="LLT1868" s="73"/>
      <c r="LLU1868" s="73"/>
      <c r="LLV1868" s="73"/>
      <c r="LLW1868" s="73"/>
      <c r="LLX1868" s="73"/>
      <c r="LLY1868" s="73"/>
      <c r="LLZ1868" s="73"/>
      <c r="LMA1868" s="73"/>
      <c r="LMB1868" s="73"/>
      <c r="LMC1868" s="73"/>
      <c r="LMD1868" s="73"/>
      <c r="LME1868" s="73"/>
      <c r="LMF1868" s="73"/>
      <c r="LMG1868" s="73"/>
      <c r="LMH1868" s="73"/>
      <c r="LMI1868" s="73"/>
      <c r="LMJ1868" s="73"/>
      <c r="LMK1868" s="73"/>
      <c r="LML1868" s="73"/>
      <c r="LMM1868" s="73"/>
      <c r="LMN1868" s="73"/>
      <c r="LMO1868" s="73"/>
      <c r="LMP1868" s="73"/>
      <c r="LMQ1868" s="73"/>
      <c r="LMR1868" s="73"/>
      <c r="LMS1868" s="73"/>
      <c r="LMT1868" s="73"/>
      <c r="LMU1868" s="73"/>
      <c r="LMV1868" s="73"/>
      <c r="LMW1868" s="73"/>
      <c r="LMX1868" s="73"/>
      <c r="LMY1868" s="73"/>
      <c r="LMZ1868" s="73"/>
      <c r="LNA1868" s="73"/>
      <c r="LNB1868" s="73"/>
      <c r="LNC1868" s="73"/>
      <c r="LND1868" s="73"/>
      <c r="LNE1868" s="73"/>
      <c r="LNF1868" s="73"/>
      <c r="LNG1868" s="73"/>
      <c r="LNH1868" s="73"/>
      <c r="LNI1868" s="73"/>
      <c r="LNJ1868" s="73"/>
      <c r="LNK1868" s="73"/>
      <c r="LNL1868" s="73"/>
      <c r="LNM1868" s="73"/>
      <c r="LNN1868" s="73"/>
      <c r="LNO1868" s="73"/>
      <c r="LNP1868" s="73"/>
      <c r="LNQ1868" s="73"/>
      <c r="LNR1868" s="73"/>
      <c r="LNS1868" s="73"/>
      <c r="LNT1868" s="73"/>
      <c r="LNU1868" s="73"/>
      <c r="LNV1868" s="73"/>
      <c r="LNW1868" s="73"/>
      <c r="LNX1868" s="73"/>
      <c r="LNY1868" s="73"/>
      <c r="LNZ1868" s="73"/>
      <c r="LOA1868" s="73"/>
      <c r="LOB1868" s="73"/>
      <c r="LOC1868" s="73"/>
      <c r="LOD1868" s="73"/>
      <c r="LOE1868" s="73"/>
      <c r="LOF1868" s="73"/>
      <c r="LOG1868" s="73"/>
      <c r="LOH1868" s="73"/>
      <c r="LOI1868" s="73"/>
      <c r="LOJ1868" s="73"/>
      <c r="LOK1868" s="73"/>
      <c r="LOL1868" s="73"/>
      <c r="LOM1868" s="73"/>
      <c r="LON1868" s="73"/>
      <c r="LOO1868" s="73"/>
      <c r="LOP1868" s="73"/>
      <c r="LOQ1868" s="73"/>
      <c r="LOR1868" s="73"/>
      <c r="LOS1868" s="73"/>
      <c r="LOT1868" s="73"/>
      <c r="LOU1868" s="73"/>
      <c r="LOV1868" s="73"/>
      <c r="LOW1868" s="73"/>
      <c r="LOX1868" s="73"/>
      <c r="LOY1868" s="73"/>
      <c r="LOZ1868" s="73"/>
      <c r="LPA1868" s="73"/>
      <c r="LPB1868" s="73"/>
      <c r="LPC1868" s="73"/>
      <c r="LPD1868" s="73"/>
      <c r="LPE1868" s="73"/>
      <c r="LPF1868" s="73"/>
      <c r="LPG1868" s="73"/>
      <c r="LPH1868" s="73"/>
      <c r="LPI1868" s="73"/>
      <c r="LPJ1868" s="73"/>
      <c r="LPK1868" s="73"/>
      <c r="LPL1868" s="73"/>
      <c r="LPM1868" s="73"/>
      <c r="LPN1868" s="73"/>
      <c r="LPO1868" s="73"/>
      <c r="LPP1868" s="73"/>
      <c r="LPQ1868" s="73"/>
      <c r="LPR1868" s="73"/>
      <c r="LPS1868" s="73"/>
      <c r="LPT1868" s="73"/>
      <c r="LPU1868" s="73"/>
      <c r="LPV1868" s="73"/>
      <c r="LPW1868" s="73"/>
      <c r="LPX1868" s="73"/>
      <c r="LPY1868" s="73"/>
      <c r="LPZ1868" s="73"/>
      <c r="LQA1868" s="73"/>
      <c r="LQB1868" s="73"/>
      <c r="LQC1868" s="73"/>
      <c r="LQD1868" s="73"/>
      <c r="LQE1868" s="73"/>
      <c r="LQF1868" s="73"/>
      <c r="LQG1868" s="73"/>
      <c r="LQH1868" s="73"/>
      <c r="LQI1868" s="73"/>
      <c r="LQJ1868" s="73"/>
      <c r="LQK1868" s="73"/>
      <c r="LQL1868" s="73"/>
      <c r="LQM1868" s="73"/>
      <c r="LQN1868" s="73"/>
      <c r="LQO1868" s="73"/>
      <c r="LQP1868" s="73"/>
      <c r="LQQ1868" s="73"/>
      <c r="LQR1868" s="73"/>
      <c r="LQS1868" s="73"/>
      <c r="LQT1868" s="73"/>
      <c r="LQU1868" s="73"/>
      <c r="LQV1868" s="73"/>
      <c r="LQW1868" s="73"/>
      <c r="LQX1868" s="73"/>
      <c r="LQY1868" s="73"/>
      <c r="LQZ1868" s="73"/>
      <c r="LRA1868" s="73"/>
      <c r="LRB1868" s="73"/>
      <c r="LRC1868" s="73"/>
      <c r="LRD1868" s="73"/>
      <c r="LRE1868" s="73"/>
      <c r="LRF1868" s="73"/>
      <c r="LRG1868" s="73"/>
      <c r="LRH1868" s="73"/>
      <c r="LRI1868" s="73"/>
      <c r="LRJ1868" s="73"/>
      <c r="LRK1868" s="73"/>
      <c r="LRL1868" s="73"/>
      <c r="LRM1868" s="73"/>
      <c r="LRN1868" s="73"/>
      <c r="LRO1868" s="73"/>
      <c r="LRP1868" s="73"/>
      <c r="LRQ1868" s="73"/>
      <c r="LRR1868" s="73"/>
      <c r="LRS1868" s="73"/>
      <c r="LRT1868" s="73"/>
      <c r="LRU1868" s="73"/>
      <c r="LRV1868" s="73"/>
      <c r="LRW1868" s="73"/>
      <c r="LRX1868" s="73"/>
      <c r="LRY1868" s="73"/>
      <c r="LRZ1868" s="73"/>
      <c r="LSA1868" s="73"/>
      <c r="LSB1868" s="73"/>
      <c r="LSC1868" s="73"/>
      <c r="LSD1868" s="73"/>
      <c r="LSE1868" s="73"/>
      <c r="LSF1868" s="73"/>
      <c r="LSG1868" s="73"/>
      <c r="LSH1868" s="73"/>
      <c r="LSI1868" s="73"/>
      <c r="LSJ1868" s="73"/>
      <c r="LSK1868" s="73"/>
      <c r="LSL1868" s="73"/>
      <c r="LSM1868" s="73"/>
      <c r="LSN1868" s="73"/>
      <c r="LSO1868" s="73"/>
      <c r="LSP1868" s="73"/>
      <c r="LSQ1868" s="73"/>
      <c r="LSR1868" s="73"/>
      <c r="LSS1868" s="73"/>
      <c r="LST1868" s="73"/>
      <c r="LSU1868" s="73"/>
      <c r="LSV1868" s="73"/>
      <c r="LSW1868" s="73"/>
      <c r="LSX1868" s="73"/>
      <c r="LSY1868" s="73"/>
      <c r="LSZ1868" s="73"/>
      <c r="LTA1868" s="73"/>
      <c r="LTB1868" s="73"/>
      <c r="LTC1868" s="73"/>
      <c r="LTD1868" s="73"/>
      <c r="LTE1868" s="73"/>
      <c r="LTF1868" s="73"/>
      <c r="LTG1868" s="73"/>
      <c r="LTH1868" s="73"/>
      <c r="LTI1868" s="73"/>
      <c r="LTJ1868" s="73"/>
      <c r="LTK1868" s="73"/>
      <c r="LTL1868" s="73"/>
      <c r="LTM1868" s="73"/>
      <c r="LTN1868" s="73"/>
      <c r="LTO1868" s="73"/>
      <c r="LTP1868" s="73"/>
      <c r="LTQ1868" s="73"/>
      <c r="LTR1868" s="73"/>
      <c r="LTS1868" s="73"/>
      <c r="LTT1868" s="73"/>
      <c r="LTU1868" s="73"/>
      <c r="LTV1868" s="73"/>
      <c r="LTW1868" s="73"/>
      <c r="LTX1868" s="73"/>
      <c r="LTY1868" s="73"/>
      <c r="LTZ1868" s="73"/>
      <c r="LUA1868" s="73"/>
      <c r="LUB1868" s="73"/>
      <c r="LUC1868" s="73"/>
      <c r="LUD1868" s="73"/>
      <c r="LUE1868" s="73"/>
      <c r="LUF1868" s="73"/>
      <c r="LUG1868" s="73"/>
      <c r="LUH1868" s="73"/>
      <c r="LUI1868" s="73"/>
      <c r="LUJ1868" s="73"/>
      <c r="LUK1868" s="73"/>
      <c r="LUL1868" s="73"/>
      <c r="LUM1868" s="73"/>
      <c r="LUN1868" s="73"/>
      <c r="LUO1868" s="73"/>
      <c r="LUP1868" s="73"/>
      <c r="LUQ1868" s="73"/>
      <c r="LUR1868" s="73"/>
      <c r="LUS1868" s="73"/>
      <c r="LUT1868" s="73"/>
      <c r="LUU1868" s="73"/>
      <c r="LUV1868" s="73"/>
      <c r="LUW1868" s="73"/>
      <c r="LUX1868" s="73"/>
      <c r="LUY1868" s="73"/>
      <c r="LUZ1868" s="73"/>
      <c r="LVA1868" s="73"/>
      <c r="LVB1868" s="73"/>
      <c r="LVC1868" s="73"/>
      <c r="LVD1868" s="73"/>
      <c r="LVE1868" s="73"/>
      <c r="LVF1868" s="73"/>
      <c r="LVG1868" s="73"/>
      <c r="LVH1868" s="73"/>
      <c r="LVI1868" s="73"/>
      <c r="LVJ1868" s="73"/>
      <c r="LVK1868" s="73"/>
      <c r="LVL1868" s="73"/>
      <c r="LVM1868" s="73"/>
      <c r="LVN1868" s="73"/>
      <c r="LVO1868" s="73"/>
      <c r="LVP1868" s="73"/>
      <c r="LVQ1868" s="73"/>
      <c r="LVR1868" s="73"/>
      <c r="LVS1868" s="73"/>
      <c r="LVT1868" s="73"/>
      <c r="LVU1868" s="73"/>
      <c r="LVV1868" s="73"/>
      <c r="LVW1868" s="73"/>
      <c r="LVX1868" s="73"/>
      <c r="LVY1868" s="73"/>
      <c r="LVZ1868" s="73"/>
      <c r="LWA1868" s="73"/>
      <c r="LWB1868" s="73"/>
      <c r="LWC1868" s="73"/>
      <c r="LWD1868" s="73"/>
      <c r="LWE1868" s="73"/>
      <c r="LWF1868" s="73"/>
      <c r="LWG1868" s="73"/>
      <c r="LWH1868" s="73"/>
      <c r="LWI1868" s="73"/>
      <c r="LWJ1868" s="73"/>
      <c r="LWK1868" s="73"/>
      <c r="LWL1868" s="73"/>
      <c r="LWM1868" s="73"/>
      <c r="LWN1868" s="73"/>
      <c r="LWO1868" s="73"/>
      <c r="LWP1868" s="73"/>
      <c r="LWQ1868" s="73"/>
      <c r="LWR1868" s="73"/>
      <c r="LWS1868" s="73"/>
      <c r="LWT1868" s="73"/>
      <c r="LWU1868" s="73"/>
      <c r="LWV1868" s="73"/>
      <c r="LWW1868" s="73"/>
      <c r="LWX1868" s="73"/>
      <c r="LWY1868" s="73"/>
      <c r="LWZ1868" s="73"/>
      <c r="LXA1868" s="73"/>
      <c r="LXB1868" s="73"/>
      <c r="LXC1868" s="73"/>
      <c r="LXD1868" s="73"/>
      <c r="LXE1868" s="73"/>
      <c r="LXF1868" s="73"/>
      <c r="LXG1868" s="73"/>
      <c r="LXH1868" s="73"/>
      <c r="LXI1868" s="73"/>
      <c r="LXJ1868" s="73"/>
      <c r="LXK1868" s="73"/>
      <c r="LXL1868" s="73"/>
      <c r="LXM1868" s="73"/>
      <c r="LXN1868" s="73"/>
      <c r="LXO1868" s="73"/>
      <c r="LXP1868" s="73"/>
      <c r="LXQ1868" s="73"/>
      <c r="LXR1868" s="73"/>
      <c r="LXS1868" s="73"/>
      <c r="LXT1868" s="73"/>
      <c r="LXU1868" s="73"/>
      <c r="LXV1868" s="73"/>
      <c r="LXW1868" s="73"/>
      <c r="LXX1868" s="73"/>
      <c r="LXY1868" s="73"/>
      <c r="LXZ1868" s="73"/>
      <c r="LYA1868" s="73"/>
      <c r="LYB1868" s="73"/>
      <c r="LYC1868" s="73"/>
      <c r="LYD1868" s="73"/>
      <c r="LYE1868" s="73"/>
      <c r="LYF1868" s="73"/>
      <c r="LYG1868" s="73"/>
      <c r="LYH1868" s="73"/>
      <c r="LYI1868" s="73"/>
      <c r="LYJ1868" s="73"/>
      <c r="LYK1868" s="73"/>
      <c r="LYL1868" s="73"/>
      <c r="LYM1868" s="73"/>
      <c r="LYN1868" s="73"/>
      <c r="LYO1868" s="73"/>
      <c r="LYP1868" s="73"/>
      <c r="LYQ1868" s="73"/>
      <c r="LYR1868" s="73"/>
      <c r="LYS1868" s="73"/>
      <c r="LYT1868" s="73"/>
      <c r="LYU1868" s="73"/>
      <c r="LYV1868" s="73"/>
      <c r="LYW1868" s="73"/>
      <c r="LYX1868" s="73"/>
      <c r="LYY1868" s="73"/>
      <c r="LYZ1868" s="73"/>
      <c r="LZA1868" s="73"/>
      <c r="LZB1868" s="73"/>
      <c r="LZC1868" s="73"/>
      <c r="LZD1868" s="73"/>
      <c r="LZE1868" s="73"/>
      <c r="LZF1868" s="73"/>
      <c r="LZG1868" s="73"/>
      <c r="LZH1868" s="73"/>
      <c r="LZI1868" s="73"/>
      <c r="LZJ1868" s="73"/>
      <c r="LZK1868" s="73"/>
      <c r="LZL1868" s="73"/>
      <c r="LZM1868" s="73"/>
      <c r="LZN1868" s="73"/>
      <c r="LZO1868" s="73"/>
      <c r="LZP1868" s="73"/>
      <c r="LZQ1868" s="73"/>
      <c r="LZR1868" s="73"/>
      <c r="LZS1868" s="73"/>
      <c r="LZT1868" s="73"/>
      <c r="LZU1868" s="73"/>
      <c r="LZV1868" s="73"/>
      <c r="LZW1868" s="73"/>
      <c r="LZX1868" s="73"/>
      <c r="LZY1868" s="73"/>
      <c r="LZZ1868" s="73"/>
      <c r="MAA1868" s="73"/>
      <c r="MAB1868" s="73"/>
      <c r="MAC1868" s="73"/>
      <c r="MAD1868" s="73"/>
      <c r="MAE1868" s="73"/>
      <c r="MAF1868" s="73"/>
      <c r="MAG1868" s="73"/>
      <c r="MAH1868" s="73"/>
      <c r="MAI1868" s="73"/>
      <c r="MAJ1868" s="73"/>
      <c r="MAK1868" s="73"/>
      <c r="MAL1868" s="73"/>
      <c r="MAM1868" s="73"/>
      <c r="MAN1868" s="73"/>
      <c r="MAO1868" s="73"/>
      <c r="MAP1868" s="73"/>
      <c r="MAQ1868" s="73"/>
      <c r="MAR1868" s="73"/>
      <c r="MAS1868" s="73"/>
      <c r="MAT1868" s="73"/>
      <c r="MAU1868" s="73"/>
      <c r="MAV1868" s="73"/>
      <c r="MAW1868" s="73"/>
      <c r="MAX1868" s="73"/>
      <c r="MAY1868" s="73"/>
      <c r="MAZ1868" s="73"/>
      <c r="MBA1868" s="73"/>
      <c r="MBB1868" s="73"/>
      <c r="MBC1868" s="73"/>
      <c r="MBD1868" s="73"/>
      <c r="MBE1868" s="73"/>
      <c r="MBF1868" s="73"/>
      <c r="MBG1868" s="73"/>
      <c r="MBH1868" s="73"/>
      <c r="MBI1868" s="73"/>
      <c r="MBJ1868" s="73"/>
      <c r="MBK1868" s="73"/>
      <c r="MBL1868" s="73"/>
      <c r="MBM1868" s="73"/>
      <c r="MBN1868" s="73"/>
      <c r="MBO1868" s="73"/>
      <c r="MBP1868" s="73"/>
      <c r="MBQ1868" s="73"/>
      <c r="MBR1868" s="73"/>
      <c r="MBS1868" s="73"/>
      <c r="MBT1868" s="73"/>
      <c r="MBU1868" s="73"/>
      <c r="MBV1868" s="73"/>
      <c r="MBW1868" s="73"/>
      <c r="MBX1868" s="73"/>
      <c r="MBY1868" s="73"/>
      <c r="MBZ1868" s="73"/>
      <c r="MCA1868" s="73"/>
      <c r="MCB1868" s="73"/>
      <c r="MCC1868" s="73"/>
      <c r="MCD1868" s="73"/>
      <c r="MCE1868" s="73"/>
      <c r="MCF1868" s="73"/>
      <c r="MCG1868" s="73"/>
      <c r="MCH1868" s="73"/>
      <c r="MCI1868" s="73"/>
      <c r="MCJ1868" s="73"/>
      <c r="MCK1868" s="73"/>
      <c r="MCL1868" s="73"/>
      <c r="MCM1868" s="73"/>
      <c r="MCN1868" s="73"/>
      <c r="MCO1868" s="73"/>
      <c r="MCP1868" s="73"/>
      <c r="MCQ1868" s="73"/>
      <c r="MCR1868" s="73"/>
      <c r="MCS1868" s="73"/>
      <c r="MCT1868" s="73"/>
      <c r="MCU1868" s="73"/>
      <c r="MCV1868" s="73"/>
      <c r="MCW1868" s="73"/>
      <c r="MCX1868" s="73"/>
      <c r="MCY1868" s="73"/>
      <c r="MCZ1868" s="73"/>
      <c r="MDA1868" s="73"/>
      <c r="MDB1868" s="73"/>
      <c r="MDC1868" s="73"/>
      <c r="MDD1868" s="73"/>
      <c r="MDE1868" s="73"/>
      <c r="MDF1868" s="73"/>
      <c r="MDG1868" s="73"/>
      <c r="MDH1868" s="73"/>
      <c r="MDI1868" s="73"/>
      <c r="MDJ1868" s="73"/>
      <c r="MDK1868" s="73"/>
      <c r="MDL1868" s="73"/>
      <c r="MDM1868" s="73"/>
      <c r="MDN1868" s="73"/>
      <c r="MDO1868" s="73"/>
      <c r="MDP1868" s="73"/>
      <c r="MDQ1868" s="73"/>
      <c r="MDR1868" s="73"/>
      <c r="MDS1868" s="73"/>
      <c r="MDT1868" s="73"/>
      <c r="MDU1868" s="73"/>
      <c r="MDV1868" s="73"/>
      <c r="MDW1868" s="73"/>
      <c r="MDX1868" s="73"/>
      <c r="MDY1868" s="73"/>
      <c r="MDZ1868" s="73"/>
      <c r="MEA1868" s="73"/>
      <c r="MEB1868" s="73"/>
      <c r="MEC1868" s="73"/>
      <c r="MED1868" s="73"/>
      <c r="MEE1868" s="73"/>
      <c r="MEF1868" s="73"/>
      <c r="MEG1868" s="73"/>
      <c r="MEH1868" s="73"/>
      <c r="MEI1868" s="73"/>
      <c r="MEJ1868" s="73"/>
      <c r="MEK1868" s="73"/>
      <c r="MEL1868" s="73"/>
      <c r="MEM1868" s="73"/>
      <c r="MEN1868" s="73"/>
      <c r="MEO1868" s="73"/>
      <c r="MEP1868" s="73"/>
      <c r="MEQ1868" s="73"/>
      <c r="MER1868" s="73"/>
      <c r="MES1868" s="73"/>
      <c r="MET1868" s="73"/>
      <c r="MEU1868" s="73"/>
      <c r="MEV1868" s="73"/>
      <c r="MEW1868" s="73"/>
      <c r="MEX1868" s="73"/>
      <c r="MEY1868" s="73"/>
      <c r="MEZ1868" s="73"/>
      <c r="MFA1868" s="73"/>
      <c r="MFB1868" s="73"/>
      <c r="MFC1868" s="73"/>
      <c r="MFD1868" s="73"/>
      <c r="MFE1868" s="73"/>
      <c r="MFF1868" s="73"/>
      <c r="MFG1868" s="73"/>
      <c r="MFH1868" s="73"/>
      <c r="MFI1868" s="73"/>
      <c r="MFJ1868" s="73"/>
      <c r="MFK1868" s="73"/>
      <c r="MFL1868" s="73"/>
      <c r="MFM1868" s="73"/>
      <c r="MFN1868" s="73"/>
      <c r="MFO1868" s="73"/>
      <c r="MFP1868" s="73"/>
      <c r="MFQ1868" s="73"/>
      <c r="MFR1868" s="73"/>
      <c r="MFS1868" s="73"/>
      <c r="MFT1868" s="73"/>
      <c r="MFU1868" s="73"/>
      <c r="MFV1868" s="73"/>
      <c r="MFW1868" s="73"/>
      <c r="MFX1868" s="73"/>
      <c r="MFY1868" s="73"/>
      <c r="MFZ1868" s="73"/>
      <c r="MGA1868" s="73"/>
      <c r="MGB1868" s="73"/>
      <c r="MGC1868" s="73"/>
      <c r="MGD1868" s="73"/>
      <c r="MGE1868" s="73"/>
      <c r="MGF1868" s="73"/>
      <c r="MGG1868" s="73"/>
      <c r="MGH1868" s="73"/>
      <c r="MGI1868" s="73"/>
      <c r="MGJ1868" s="73"/>
      <c r="MGK1868" s="73"/>
      <c r="MGL1868" s="73"/>
      <c r="MGM1868" s="73"/>
      <c r="MGN1868" s="73"/>
      <c r="MGO1868" s="73"/>
      <c r="MGP1868" s="73"/>
      <c r="MGQ1868" s="73"/>
      <c r="MGR1868" s="73"/>
      <c r="MGS1868" s="73"/>
      <c r="MGT1868" s="73"/>
      <c r="MGU1868" s="73"/>
      <c r="MGV1868" s="73"/>
      <c r="MGW1868" s="73"/>
      <c r="MGX1868" s="73"/>
      <c r="MGY1868" s="73"/>
      <c r="MGZ1868" s="73"/>
      <c r="MHA1868" s="73"/>
      <c r="MHB1868" s="73"/>
      <c r="MHC1868" s="73"/>
      <c r="MHD1868" s="73"/>
      <c r="MHE1868" s="73"/>
      <c r="MHF1868" s="73"/>
      <c r="MHG1868" s="73"/>
      <c r="MHH1868" s="73"/>
      <c r="MHI1868" s="73"/>
      <c r="MHJ1868" s="73"/>
      <c r="MHK1868" s="73"/>
      <c r="MHL1868" s="73"/>
      <c r="MHM1868" s="73"/>
      <c r="MHN1868" s="73"/>
      <c r="MHO1868" s="73"/>
      <c r="MHP1868" s="73"/>
      <c r="MHQ1868" s="73"/>
      <c r="MHR1868" s="73"/>
      <c r="MHS1868" s="73"/>
      <c r="MHT1868" s="73"/>
      <c r="MHU1868" s="73"/>
      <c r="MHV1868" s="73"/>
      <c r="MHW1868" s="73"/>
      <c r="MHX1868" s="73"/>
      <c r="MHY1868" s="73"/>
      <c r="MHZ1868" s="73"/>
      <c r="MIA1868" s="73"/>
      <c r="MIB1868" s="73"/>
      <c r="MIC1868" s="73"/>
      <c r="MID1868" s="73"/>
      <c r="MIE1868" s="73"/>
      <c r="MIF1868" s="73"/>
      <c r="MIG1868" s="73"/>
      <c r="MIH1868" s="73"/>
      <c r="MII1868" s="73"/>
      <c r="MIJ1868" s="73"/>
      <c r="MIK1868" s="73"/>
      <c r="MIL1868" s="73"/>
      <c r="MIM1868" s="73"/>
      <c r="MIN1868" s="73"/>
      <c r="MIO1868" s="73"/>
      <c r="MIP1868" s="73"/>
      <c r="MIQ1868" s="73"/>
      <c r="MIR1868" s="73"/>
      <c r="MIS1868" s="73"/>
      <c r="MIT1868" s="73"/>
      <c r="MIU1868" s="73"/>
      <c r="MIV1868" s="73"/>
      <c r="MIW1868" s="73"/>
      <c r="MIX1868" s="73"/>
      <c r="MIY1868" s="73"/>
      <c r="MIZ1868" s="73"/>
      <c r="MJA1868" s="73"/>
      <c r="MJB1868" s="73"/>
      <c r="MJC1868" s="73"/>
      <c r="MJD1868" s="73"/>
      <c r="MJE1868" s="73"/>
      <c r="MJF1868" s="73"/>
      <c r="MJG1868" s="73"/>
      <c r="MJH1868" s="73"/>
      <c r="MJI1868" s="73"/>
      <c r="MJJ1868" s="73"/>
      <c r="MJK1868" s="73"/>
      <c r="MJL1868" s="73"/>
      <c r="MJM1868" s="73"/>
      <c r="MJN1868" s="73"/>
      <c r="MJO1868" s="73"/>
      <c r="MJP1868" s="73"/>
      <c r="MJQ1868" s="73"/>
      <c r="MJR1868" s="73"/>
      <c r="MJS1868" s="73"/>
      <c r="MJT1868" s="73"/>
      <c r="MJU1868" s="73"/>
      <c r="MJV1868" s="73"/>
      <c r="MJW1868" s="73"/>
      <c r="MJX1868" s="73"/>
      <c r="MJY1868" s="73"/>
      <c r="MJZ1868" s="73"/>
      <c r="MKA1868" s="73"/>
      <c r="MKB1868" s="73"/>
      <c r="MKC1868" s="73"/>
      <c r="MKD1868" s="73"/>
      <c r="MKE1868" s="73"/>
      <c r="MKF1868" s="73"/>
      <c r="MKG1868" s="73"/>
      <c r="MKH1868" s="73"/>
      <c r="MKI1868" s="73"/>
      <c r="MKJ1868" s="73"/>
      <c r="MKK1868" s="73"/>
      <c r="MKL1868" s="73"/>
      <c r="MKM1868" s="73"/>
      <c r="MKN1868" s="73"/>
      <c r="MKO1868" s="73"/>
      <c r="MKP1868" s="73"/>
      <c r="MKQ1868" s="73"/>
      <c r="MKR1868" s="73"/>
      <c r="MKS1868" s="73"/>
      <c r="MKT1868" s="73"/>
      <c r="MKU1868" s="73"/>
      <c r="MKV1868" s="73"/>
      <c r="MKW1868" s="73"/>
      <c r="MKX1868" s="73"/>
      <c r="MKY1868" s="73"/>
      <c r="MKZ1868" s="73"/>
      <c r="MLA1868" s="73"/>
      <c r="MLB1868" s="73"/>
      <c r="MLC1868" s="73"/>
      <c r="MLD1868" s="73"/>
      <c r="MLE1868" s="73"/>
      <c r="MLF1868" s="73"/>
      <c r="MLG1868" s="73"/>
      <c r="MLH1868" s="73"/>
      <c r="MLI1868" s="73"/>
      <c r="MLJ1868" s="73"/>
      <c r="MLK1868" s="73"/>
      <c r="MLL1868" s="73"/>
      <c r="MLM1868" s="73"/>
      <c r="MLN1868" s="73"/>
      <c r="MLO1868" s="73"/>
      <c r="MLP1868" s="73"/>
      <c r="MLQ1868" s="73"/>
      <c r="MLR1868" s="73"/>
      <c r="MLS1868" s="73"/>
      <c r="MLT1868" s="73"/>
      <c r="MLU1868" s="73"/>
      <c r="MLV1868" s="73"/>
      <c r="MLW1868" s="73"/>
      <c r="MLX1868" s="73"/>
      <c r="MLY1868" s="73"/>
      <c r="MLZ1868" s="73"/>
      <c r="MMA1868" s="73"/>
      <c r="MMB1868" s="73"/>
      <c r="MMC1868" s="73"/>
      <c r="MMD1868" s="73"/>
      <c r="MME1868" s="73"/>
      <c r="MMF1868" s="73"/>
      <c r="MMG1868" s="73"/>
      <c r="MMH1868" s="73"/>
      <c r="MMI1868" s="73"/>
      <c r="MMJ1868" s="73"/>
      <c r="MMK1868" s="73"/>
      <c r="MML1868" s="73"/>
      <c r="MMM1868" s="73"/>
      <c r="MMN1868" s="73"/>
      <c r="MMO1868" s="73"/>
      <c r="MMP1868" s="73"/>
      <c r="MMQ1868" s="73"/>
      <c r="MMR1868" s="73"/>
      <c r="MMS1868" s="73"/>
      <c r="MMT1868" s="73"/>
      <c r="MMU1868" s="73"/>
      <c r="MMV1868" s="73"/>
      <c r="MMW1868" s="73"/>
      <c r="MMX1868" s="73"/>
      <c r="MMY1868" s="73"/>
      <c r="MMZ1868" s="73"/>
      <c r="MNA1868" s="73"/>
      <c r="MNB1868" s="73"/>
      <c r="MNC1868" s="73"/>
      <c r="MND1868" s="73"/>
      <c r="MNE1868" s="73"/>
      <c r="MNF1868" s="73"/>
      <c r="MNG1868" s="73"/>
      <c r="MNH1868" s="73"/>
      <c r="MNI1868" s="73"/>
      <c r="MNJ1868" s="73"/>
      <c r="MNK1868" s="73"/>
      <c r="MNL1868" s="73"/>
      <c r="MNM1868" s="73"/>
      <c r="MNN1868" s="73"/>
      <c r="MNO1868" s="73"/>
      <c r="MNP1868" s="73"/>
      <c r="MNQ1868" s="73"/>
      <c r="MNR1868" s="73"/>
      <c r="MNS1868" s="73"/>
      <c r="MNT1868" s="73"/>
      <c r="MNU1868" s="73"/>
      <c r="MNV1868" s="73"/>
      <c r="MNW1868" s="73"/>
      <c r="MNX1868" s="73"/>
      <c r="MNY1868" s="73"/>
      <c r="MNZ1868" s="73"/>
      <c r="MOA1868" s="73"/>
      <c r="MOB1868" s="73"/>
      <c r="MOC1868" s="73"/>
      <c r="MOD1868" s="73"/>
      <c r="MOE1868" s="73"/>
      <c r="MOF1868" s="73"/>
      <c r="MOG1868" s="73"/>
      <c r="MOH1868" s="73"/>
      <c r="MOI1868" s="73"/>
      <c r="MOJ1868" s="73"/>
      <c r="MOK1868" s="73"/>
      <c r="MOL1868" s="73"/>
      <c r="MOM1868" s="73"/>
      <c r="MON1868" s="73"/>
      <c r="MOO1868" s="73"/>
      <c r="MOP1868" s="73"/>
      <c r="MOQ1868" s="73"/>
      <c r="MOR1868" s="73"/>
      <c r="MOS1868" s="73"/>
      <c r="MOT1868" s="73"/>
      <c r="MOU1868" s="73"/>
      <c r="MOV1868" s="73"/>
      <c r="MOW1868" s="73"/>
      <c r="MOX1868" s="73"/>
      <c r="MOY1868" s="73"/>
      <c r="MOZ1868" s="73"/>
      <c r="MPA1868" s="73"/>
      <c r="MPB1868" s="73"/>
      <c r="MPC1868" s="73"/>
      <c r="MPD1868" s="73"/>
      <c r="MPE1868" s="73"/>
      <c r="MPF1868" s="73"/>
      <c r="MPG1868" s="73"/>
      <c r="MPH1868" s="73"/>
      <c r="MPI1868" s="73"/>
      <c r="MPJ1868" s="73"/>
      <c r="MPK1868" s="73"/>
      <c r="MPL1868" s="73"/>
      <c r="MPM1868" s="73"/>
      <c r="MPN1868" s="73"/>
      <c r="MPO1868" s="73"/>
      <c r="MPP1868" s="73"/>
      <c r="MPQ1868" s="73"/>
      <c r="MPR1868" s="73"/>
      <c r="MPS1868" s="73"/>
      <c r="MPT1868" s="73"/>
      <c r="MPU1868" s="73"/>
      <c r="MPV1868" s="73"/>
      <c r="MPW1868" s="73"/>
      <c r="MPX1868" s="73"/>
      <c r="MPY1868" s="73"/>
      <c r="MPZ1868" s="73"/>
      <c r="MQA1868" s="73"/>
      <c r="MQB1868" s="73"/>
      <c r="MQC1868" s="73"/>
      <c r="MQD1868" s="73"/>
      <c r="MQE1868" s="73"/>
      <c r="MQF1868" s="73"/>
      <c r="MQG1868" s="73"/>
      <c r="MQH1868" s="73"/>
      <c r="MQI1868" s="73"/>
      <c r="MQJ1868" s="73"/>
      <c r="MQK1868" s="73"/>
      <c r="MQL1868" s="73"/>
      <c r="MQM1868" s="73"/>
      <c r="MQN1868" s="73"/>
      <c r="MQO1868" s="73"/>
      <c r="MQP1868" s="73"/>
      <c r="MQQ1868" s="73"/>
      <c r="MQR1868" s="73"/>
      <c r="MQS1868" s="73"/>
      <c r="MQT1868" s="73"/>
      <c r="MQU1868" s="73"/>
      <c r="MQV1868" s="73"/>
      <c r="MQW1868" s="73"/>
      <c r="MQX1868" s="73"/>
      <c r="MQY1868" s="73"/>
      <c r="MQZ1868" s="73"/>
      <c r="MRA1868" s="73"/>
      <c r="MRB1868" s="73"/>
      <c r="MRC1868" s="73"/>
      <c r="MRD1868" s="73"/>
      <c r="MRE1868" s="73"/>
      <c r="MRF1868" s="73"/>
      <c r="MRG1868" s="73"/>
      <c r="MRH1868" s="73"/>
      <c r="MRI1868" s="73"/>
      <c r="MRJ1868" s="73"/>
      <c r="MRK1868" s="73"/>
      <c r="MRL1868" s="73"/>
      <c r="MRM1868" s="73"/>
      <c r="MRN1868" s="73"/>
      <c r="MRO1868" s="73"/>
      <c r="MRP1868" s="73"/>
      <c r="MRQ1868" s="73"/>
      <c r="MRR1868" s="73"/>
      <c r="MRS1868" s="73"/>
      <c r="MRT1868" s="73"/>
      <c r="MRU1868" s="73"/>
      <c r="MRV1868" s="73"/>
      <c r="MRW1868" s="73"/>
      <c r="MRX1868" s="73"/>
      <c r="MRY1868" s="73"/>
      <c r="MRZ1868" s="73"/>
      <c r="MSA1868" s="73"/>
      <c r="MSB1868" s="73"/>
      <c r="MSC1868" s="73"/>
      <c r="MSD1868" s="73"/>
      <c r="MSE1868" s="73"/>
      <c r="MSF1868" s="73"/>
      <c r="MSG1868" s="73"/>
      <c r="MSH1868" s="73"/>
      <c r="MSI1868" s="73"/>
      <c r="MSJ1868" s="73"/>
      <c r="MSK1868" s="73"/>
      <c r="MSL1868" s="73"/>
      <c r="MSM1868" s="73"/>
      <c r="MSN1868" s="73"/>
      <c r="MSO1868" s="73"/>
      <c r="MSP1868" s="73"/>
      <c r="MSQ1868" s="73"/>
      <c r="MSR1868" s="73"/>
      <c r="MSS1868" s="73"/>
      <c r="MST1868" s="73"/>
      <c r="MSU1868" s="73"/>
      <c r="MSV1868" s="73"/>
      <c r="MSW1868" s="73"/>
      <c r="MSX1868" s="73"/>
      <c r="MSY1868" s="73"/>
      <c r="MSZ1868" s="73"/>
      <c r="MTA1868" s="73"/>
      <c r="MTB1868" s="73"/>
      <c r="MTC1868" s="73"/>
      <c r="MTD1868" s="73"/>
      <c r="MTE1868" s="73"/>
      <c r="MTF1868" s="73"/>
      <c r="MTG1868" s="73"/>
      <c r="MTH1868" s="73"/>
      <c r="MTI1868" s="73"/>
      <c r="MTJ1868" s="73"/>
      <c r="MTK1868" s="73"/>
      <c r="MTL1868" s="73"/>
      <c r="MTM1868" s="73"/>
      <c r="MTN1868" s="73"/>
      <c r="MTO1868" s="73"/>
      <c r="MTP1868" s="73"/>
      <c r="MTQ1868" s="73"/>
      <c r="MTR1868" s="73"/>
      <c r="MTS1868" s="73"/>
      <c r="MTT1868" s="73"/>
      <c r="MTU1868" s="73"/>
      <c r="MTV1868" s="73"/>
      <c r="MTW1868" s="73"/>
      <c r="MTX1868" s="73"/>
      <c r="MTY1868" s="73"/>
      <c r="MTZ1868" s="73"/>
      <c r="MUA1868" s="73"/>
      <c r="MUB1868" s="73"/>
      <c r="MUC1868" s="73"/>
      <c r="MUD1868" s="73"/>
      <c r="MUE1868" s="73"/>
      <c r="MUF1868" s="73"/>
      <c r="MUG1868" s="73"/>
      <c r="MUH1868" s="73"/>
      <c r="MUI1868" s="73"/>
      <c r="MUJ1868" s="73"/>
      <c r="MUK1868" s="73"/>
      <c r="MUL1868" s="73"/>
      <c r="MUM1868" s="73"/>
      <c r="MUN1868" s="73"/>
      <c r="MUO1868" s="73"/>
      <c r="MUP1868" s="73"/>
      <c r="MUQ1868" s="73"/>
      <c r="MUR1868" s="73"/>
      <c r="MUS1868" s="73"/>
      <c r="MUT1868" s="73"/>
      <c r="MUU1868" s="73"/>
      <c r="MUV1868" s="73"/>
      <c r="MUW1868" s="73"/>
      <c r="MUX1868" s="73"/>
      <c r="MUY1868" s="73"/>
      <c r="MUZ1868" s="73"/>
      <c r="MVA1868" s="73"/>
      <c r="MVB1868" s="73"/>
      <c r="MVC1868" s="73"/>
      <c r="MVD1868" s="73"/>
      <c r="MVE1868" s="73"/>
      <c r="MVF1868" s="73"/>
      <c r="MVG1868" s="73"/>
      <c r="MVH1868" s="73"/>
      <c r="MVI1868" s="73"/>
      <c r="MVJ1868" s="73"/>
      <c r="MVK1868" s="73"/>
      <c r="MVL1868" s="73"/>
      <c r="MVM1868" s="73"/>
      <c r="MVN1868" s="73"/>
      <c r="MVO1868" s="73"/>
      <c r="MVP1868" s="73"/>
      <c r="MVQ1868" s="73"/>
      <c r="MVR1868" s="73"/>
      <c r="MVS1868" s="73"/>
      <c r="MVT1868" s="73"/>
      <c r="MVU1868" s="73"/>
      <c r="MVV1868" s="73"/>
      <c r="MVW1868" s="73"/>
      <c r="MVX1868" s="73"/>
      <c r="MVY1868" s="73"/>
      <c r="MVZ1868" s="73"/>
      <c r="MWA1868" s="73"/>
      <c r="MWB1868" s="73"/>
      <c r="MWC1868" s="73"/>
      <c r="MWD1868" s="73"/>
      <c r="MWE1868" s="73"/>
      <c r="MWF1868" s="73"/>
      <c r="MWG1868" s="73"/>
      <c r="MWH1868" s="73"/>
      <c r="MWI1868" s="73"/>
      <c r="MWJ1868" s="73"/>
      <c r="MWK1868" s="73"/>
      <c r="MWL1868" s="73"/>
      <c r="MWM1868" s="73"/>
      <c r="MWN1868" s="73"/>
      <c r="MWO1868" s="73"/>
      <c r="MWP1868" s="73"/>
      <c r="MWQ1868" s="73"/>
      <c r="MWR1868" s="73"/>
      <c r="MWS1868" s="73"/>
      <c r="MWT1868" s="73"/>
      <c r="MWU1868" s="73"/>
      <c r="MWV1868" s="73"/>
      <c r="MWW1868" s="73"/>
      <c r="MWX1868" s="73"/>
      <c r="MWY1868" s="73"/>
      <c r="MWZ1868" s="73"/>
      <c r="MXA1868" s="73"/>
      <c r="MXB1868" s="73"/>
      <c r="MXC1868" s="73"/>
      <c r="MXD1868" s="73"/>
      <c r="MXE1868" s="73"/>
      <c r="MXF1868" s="73"/>
      <c r="MXG1868" s="73"/>
      <c r="MXH1868" s="73"/>
      <c r="MXI1868" s="73"/>
      <c r="MXJ1868" s="73"/>
      <c r="MXK1868" s="73"/>
      <c r="MXL1868" s="73"/>
      <c r="MXM1868" s="73"/>
      <c r="MXN1868" s="73"/>
      <c r="MXO1868" s="73"/>
      <c r="MXP1868" s="73"/>
      <c r="MXQ1868" s="73"/>
      <c r="MXR1868" s="73"/>
      <c r="MXS1868" s="73"/>
      <c r="MXT1868" s="73"/>
      <c r="MXU1868" s="73"/>
      <c r="MXV1868" s="73"/>
      <c r="MXW1868" s="73"/>
      <c r="MXX1868" s="73"/>
      <c r="MXY1868" s="73"/>
      <c r="MXZ1868" s="73"/>
      <c r="MYA1868" s="73"/>
      <c r="MYB1868" s="73"/>
      <c r="MYC1868" s="73"/>
      <c r="MYD1868" s="73"/>
      <c r="MYE1868" s="73"/>
      <c r="MYF1868" s="73"/>
      <c r="MYG1868" s="73"/>
      <c r="MYH1868" s="73"/>
      <c r="MYI1868" s="73"/>
      <c r="MYJ1868" s="73"/>
      <c r="MYK1868" s="73"/>
      <c r="MYL1868" s="73"/>
      <c r="MYM1868" s="73"/>
      <c r="MYN1868" s="73"/>
      <c r="MYO1868" s="73"/>
      <c r="MYP1868" s="73"/>
      <c r="MYQ1868" s="73"/>
      <c r="MYR1868" s="73"/>
      <c r="MYS1868" s="73"/>
      <c r="MYT1868" s="73"/>
      <c r="MYU1868" s="73"/>
      <c r="MYV1868" s="73"/>
      <c r="MYW1868" s="73"/>
      <c r="MYX1868" s="73"/>
      <c r="MYY1868" s="73"/>
      <c r="MYZ1868" s="73"/>
      <c r="MZA1868" s="73"/>
      <c r="MZB1868" s="73"/>
      <c r="MZC1868" s="73"/>
      <c r="MZD1868" s="73"/>
      <c r="MZE1868" s="73"/>
      <c r="MZF1868" s="73"/>
      <c r="MZG1868" s="73"/>
      <c r="MZH1868" s="73"/>
      <c r="MZI1868" s="73"/>
      <c r="MZJ1868" s="73"/>
      <c r="MZK1868" s="73"/>
      <c r="MZL1868" s="73"/>
      <c r="MZM1868" s="73"/>
      <c r="MZN1868" s="73"/>
      <c r="MZO1868" s="73"/>
      <c r="MZP1868" s="73"/>
      <c r="MZQ1868" s="73"/>
      <c r="MZR1868" s="73"/>
      <c r="MZS1868" s="73"/>
      <c r="MZT1868" s="73"/>
      <c r="MZU1868" s="73"/>
      <c r="MZV1868" s="73"/>
      <c r="MZW1868" s="73"/>
      <c r="MZX1868" s="73"/>
      <c r="MZY1868" s="73"/>
      <c r="MZZ1868" s="73"/>
      <c r="NAA1868" s="73"/>
      <c r="NAB1868" s="73"/>
      <c r="NAC1868" s="73"/>
      <c r="NAD1868" s="73"/>
      <c r="NAE1868" s="73"/>
      <c r="NAF1868" s="73"/>
      <c r="NAG1868" s="73"/>
      <c r="NAH1868" s="73"/>
      <c r="NAI1868" s="73"/>
      <c r="NAJ1868" s="73"/>
      <c r="NAK1868" s="73"/>
      <c r="NAL1868" s="73"/>
      <c r="NAM1868" s="73"/>
      <c r="NAN1868" s="73"/>
      <c r="NAO1868" s="73"/>
      <c r="NAP1868" s="73"/>
      <c r="NAQ1868" s="73"/>
      <c r="NAR1868" s="73"/>
      <c r="NAS1868" s="73"/>
      <c r="NAT1868" s="73"/>
      <c r="NAU1868" s="73"/>
      <c r="NAV1868" s="73"/>
      <c r="NAW1868" s="73"/>
      <c r="NAX1868" s="73"/>
      <c r="NAY1868" s="73"/>
      <c r="NAZ1868" s="73"/>
      <c r="NBA1868" s="73"/>
      <c r="NBB1868" s="73"/>
      <c r="NBC1868" s="73"/>
      <c r="NBD1868" s="73"/>
      <c r="NBE1868" s="73"/>
      <c r="NBF1868" s="73"/>
      <c r="NBG1868" s="73"/>
      <c r="NBH1868" s="73"/>
      <c r="NBI1868" s="73"/>
      <c r="NBJ1868" s="73"/>
      <c r="NBK1868" s="73"/>
      <c r="NBL1868" s="73"/>
      <c r="NBM1868" s="73"/>
      <c r="NBN1868" s="73"/>
      <c r="NBO1868" s="73"/>
      <c r="NBP1868" s="73"/>
      <c r="NBQ1868" s="73"/>
      <c r="NBR1868" s="73"/>
      <c r="NBS1868" s="73"/>
      <c r="NBT1868" s="73"/>
      <c r="NBU1868" s="73"/>
      <c r="NBV1868" s="73"/>
      <c r="NBW1868" s="73"/>
      <c r="NBX1868" s="73"/>
      <c r="NBY1868" s="73"/>
      <c r="NBZ1868" s="73"/>
      <c r="NCA1868" s="73"/>
      <c r="NCB1868" s="73"/>
      <c r="NCC1868" s="73"/>
      <c r="NCD1868" s="73"/>
      <c r="NCE1868" s="73"/>
      <c r="NCF1868" s="73"/>
      <c r="NCG1868" s="73"/>
      <c r="NCH1868" s="73"/>
      <c r="NCI1868" s="73"/>
      <c r="NCJ1868" s="73"/>
      <c r="NCK1868" s="73"/>
      <c r="NCL1868" s="73"/>
      <c r="NCM1868" s="73"/>
      <c r="NCN1868" s="73"/>
      <c r="NCO1868" s="73"/>
      <c r="NCP1868" s="73"/>
      <c r="NCQ1868" s="73"/>
      <c r="NCR1868" s="73"/>
      <c r="NCS1868" s="73"/>
      <c r="NCT1868" s="73"/>
      <c r="NCU1868" s="73"/>
      <c r="NCV1868" s="73"/>
      <c r="NCW1868" s="73"/>
      <c r="NCX1868" s="73"/>
      <c r="NCY1868" s="73"/>
      <c r="NCZ1868" s="73"/>
      <c r="NDA1868" s="73"/>
      <c r="NDB1868" s="73"/>
      <c r="NDC1868" s="73"/>
      <c r="NDD1868" s="73"/>
      <c r="NDE1868" s="73"/>
      <c r="NDF1868" s="73"/>
      <c r="NDG1868" s="73"/>
      <c r="NDH1868" s="73"/>
      <c r="NDI1868" s="73"/>
      <c r="NDJ1868" s="73"/>
      <c r="NDK1868" s="73"/>
      <c r="NDL1868" s="73"/>
      <c r="NDM1868" s="73"/>
      <c r="NDN1868" s="73"/>
      <c r="NDO1868" s="73"/>
      <c r="NDP1868" s="73"/>
      <c r="NDQ1868" s="73"/>
      <c r="NDR1868" s="73"/>
      <c r="NDS1868" s="73"/>
      <c r="NDT1868" s="73"/>
      <c r="NDU1868" s="73"/>
      <c r="NDV1868" s="73"/>
      <c r="NDW1868" s="73"/>
      <c r="NDX1868" s="73"/>
      <c r="NDY1868" s="73"/>
      <c r="NDZ1868" s="73"/>
      <c r="NEA1868" s="73"/>
      <c r="NEB1868" s="73"/>
      <c r="NEC1868" s="73"/>
      <c r="NED1868" s="73"/>
      <c r="NEE1868" s="73"/>
      <c r="NEF1868" s="73"/>
      <c r="NEG1868" s="73"/>
      <c r="NEH1868" s="73"/>
      <c r="NEI1868" s="73"/>
      <c r="NEJ1868" s="73"/>
      <c r="NEK1868" s="73"/>
      <c r="NEL1868" s="73"/>
      <c r="NEM1868" s="73"/>
      <c r="NEN1868" s="73"/>
      <c r="NEO1868" s="73"/>
      <c r="NEP1868" s="73"/>
      <c r="NEQ1868" s="73"/>
      <c r="NER1868" s="73"/>
      <c r="NES1868" s="73"/>
      <c r="NET1868" s="73"/>
      <c r="NEU1868" s="73"/>
      <c r="NEV1868" s="73"/>
      <c r="NEW1868" s="73"/>
      <c r="NEX1868" s="73"/>
      <c r="NEY1868" s="73"/>
      <c r="NEZ1868" s="73"/>
      <c r="NFA1868" s="73"/>
      <c r="NFB1868" s="73"/>
      <c r="NFC1868" s="73"/>
      <c r="NFD1868" s="73"/>
      <c r="NFE1868" s="73"/>
      <c r="NFF1868" s="73"/>
      <c r="NFG1868" s="73"/>
      <c r="NFH1868" s="73"/>
      <c r="NFI1868" s="73"/>
      <c r="NFJ1868" s="73"/>
      <c r="NFK1868" s="73"/>
      <c r="NFL1868" s="73"/>
      <c r="NFM1868" s="73"/>
      <c r="NFN1868" s="73"/>
      <c r="NFO1868" s="73"/>
      <c r="NFP1868" s="73"/>
      <c r="NFQ1868" s="73"/>
      <c r="NFR1868" s="73"/>
      <c r="NFS1868" s="73"/>
      <c r="NFT1868" s="73"/>
      <c r="NFU1868" s="73"/>
      <c r="NFV1868" s="73"/>
      <c r="NFW1868" s="73"/>
      <c r="NFX1868" s="73"/>
      <c r="NFY1868" s="73"/>
      <c r="NFZ1868" s="73"/>
      <c r="NGA1868" s="73"/>
      <c r="NGB1868" s="73"/>
      <c r="NGC1868" s="73"/>
      <c r="NGD1868" s="73"/>
      <c r="NGE1868" s="73"/>
      <c r="NGF1868" s="73"/>
      <c r="NGG1868" s="73"/>
      <c r="NGH1868" s="73"/>
      <c r="NGI1868" s="73"/>
      <c r="NGJ1868" s="73"/>
      <c r="NGK1868" s="73"/>
      <c r="NGL1868" s="73"/>
      <c r="NGM1868" s="73"/>
      <c r="NGN1868" s="73"/>
      <c r="NGO1868" s="73"/>
      <c r="NGP1868" s="73"/>
      <c r="NGQ1868" s="73"/>
      <c r="NGR1868" s="73"/>
      <c r="NGS1868" s="73"/>
      <c r="NGT1868" s="73"/>
      <c r="NGU1868" s="73"/>
      <c r="NGV1868" s="73"/>
      <c r="NGW1868" s="73"/>
      <c r="NGX1868" s="73"/>
      <c r="NGY1868" s="73"/>
      <c r="NGZ1868" s="73"/>
      <c r="NHA1868" s="73"/>
      <c r="NHB1868" s="73"/>
      <c r="NHC1868" s="73"/>
      <c r="NHD1868" s="73"/>
      <c r="NHE1868" s="73"/>
      <c r="NHF1868" s="73"/>
      <c r="NHG1868" s="73"/>
      <c r="NHH1868" s="73"/>
      <c r="NHI1868" s="73"/>
      <c r="NHJ1868" s="73"/>
      <c r="NHK1868" s="73"/>
      <c r="NHL1868" s="73"/>
      <c r="NHM1868" s="73"/>
      <c r="NHN1868" s="73"/>
      <c r="NHO1868" s="73"/>
      <c r="NHP1868" s="73"/>
      <c r="NHQ1868" s="73"/>
      <c r="NHR1868" s="73"/>
      <c r="NHS1868" s="73"/>
      <c r="NHT1868" s="73"/>
      <c r="NHU1868" s="73"/>
      <c r="NHV1868" s="73"/>
      <c r="NHW1868" s="73"/>
      <c r="NHX1868" s="73"/>
      <c r="NHY1868" s="73"/>
      <c r="NHZ1868" s="73"/>
      <c r="NIA1868" s="73"/>
      <c r="NIB1868" s="73"/>
      <c r="NIC1868" s="73"/>
      <c r="NID1868" s="73"/>
      <c r="NIE1868" s="73"/>
      <c r="NIF1868" s="73"/>
      <c r="NIG1868" s="73"/>
      <c r="NIH1868" s="73"/>
      <c r="NII1868" s="73"/>
      <c r="NIJ1868" s="73"/>
      <c r="NIK1868" s="73"/>
      <c r="NIL1868" s="73"/>
      <c r="NIM1868" s="73"/>
      <c r="NIN1868" s="73"/>
      <c r="NIO1868" s="73"/>
      <c r="NIP1868" s="73"/>
      <c r="NIQ1868" s="73"/>
      <c r="NIR1868" s="73"/>
      <c r="NIS1868" s="73"/>
      <c r="NIT1868" s="73"/>
      <c r="NIU1868" s="73"/>
      <c r="NIV1868" s="73"/>
      <c r="NIW1868" s="73"/>
      <c r="NIX1868" s="73"/>
      <c r="NIY1868" s="73"/>
      <c r="NIZ1868" s="73"/>
      <c r="NJA1868" s="73"/>
      <c r="NJB1868" s="73"/>
      <c r="NJC1868" s="73"/>
      <c r="NJD1868" s="73"/>
      <c r="NJE1868" s="73"/>
      <c r="NJF1868" s="73"/>
      <c r="NJG1868" s="73"/>
      <c r="NJH1868" s="73"/>
      <c r="NJI1868" s="73"/>
      <c r="NJJ1868" s="73"/>
      <c r="NJK1868" s="73"/>
      <c r="NJL1868" s="73"/>
      <c r="NJM1868" s="73"/>
      <c r="NJN1868" s="73"/>
      <c r="NJO1868" s="73"/>
      <c r="NJP1868" s="73"/>
      <c r="NJQ1868" s="73"/>
      <c r="NJR1868" s="73"/>
      <c r="NJS1868" s="73"/>
      <c r="NJT1868" s="73"/>
      <c r="NJU1868" s="73"/>
      <c r="NJV1868" s="73"/>
      <c r="NJW1868" s="73"/>
      <c r="NJX1868" s="73"/>
      <c r="NJY1868" s="73"/>
      <c r="NJZ1868" s="73"/>
      <c r="NKA1868" s="73"/>
      <c r="NKB1868" s="73"/>
      <c r="NKC1868" s="73"/>
      <c r="NKD1868" s="73"/>
      <c r="NKE1868" s="73"/>
      <c r="NKF1868" s="73"/>
      <c r="NKG1868" s="73"/>
      <c r="NKH1868" s="73"/>
      <c r="NKI1868" s="73"/>
      <c r="NKJ1868" s="73"/>
      <c r="NKK1868" s="73"/>
      <c r="NKL1868" s="73"/>
      <c r="NKM1868" s="73"/>
      <c r="NKN1868" s="73"/>
      <c r="NKO1868" s="73"/>
      <c r="NKP1868" s="73"/>
      <c r="NKQ1868" s="73"/>
      <c r="NKR1868" s="73"/>
      <c r="NKS1868" s="73"/>
      <c r="NKT1868" s="73"/>
      <c r="NKU1868" s="73"/>
      <c r="NKV1868" s="73"/>
      <c r="NKW1868" s="73"/>
      <c r="NKX1868" s="73"/>
      <c r="NKY1868" s="73"/>
      <c r="NKZ1868" s="73"/>
      <c r="NLA1868" s="73"/>
      <c r="NLB1868" s="73"/>
      <c r="NLC1868" s="73"/>
      <c r="NLD1868" s="73"/>
      <c r="NLE1868" s="73"/>
      <c r="NLF1868" s="73"/>
      <c r="NLG1868" s="73"/>
      <c r="NLH1868" s="73"/>
      <c r="NLI1868" s="73"/>
      <c r="NLJ1868" s="73"/>
      <c r="NLK1868" s="73"/>
      <c r="NLL1868" s="73"/>
      <c r="NLM1868" s="73"/>
      <c r="NLN1868" s="73"/>
      <c r="NLO1868" s="73"/>
      <c r="NLP1868" s="73"/>
      <c r="NLQ1868" s="73"/>
      <c r="NLR1868" s="73"/>
      <c r="NLS1868" s="73"/>
      <c r="NLT1868" s="73"/>
      <c r="NLU1868" s="73"/>
      <c r="NLV1868" s="73"/>
      <c r="NLW1868" s="73"/>
      <c r="NLX1868" s="73"/>
      <c r="NLY1868" s="73"/>
      <c r="NLZ1868" s="73"/>
      <c r="NMA1868" s="73"/>
      <c r="NMB1868" s="73"/>
      <c r="NMC1868" s="73"/>
      <c r="NMD1868" s="73"/>
      <c r="NME1868" s="73"/>
      <c r="NMF1868" s="73"/>
      <c r="NMG1868" s="73"/>
      <c r="NMH1868" s="73"/>
      <c r="NMI1868" s="73"/>
      <c r="NMJ1868" s="73"/>
      <c r="NMK1868" s="73"/>
      <c r="NML1868" s="73"/>
      <c r="NMM1868" s="73"/>
      <c r="NMN1868" s="73"/>
      <c r="NMO1868" s="73"/>
      <c r="NMP1868" s="73"/>
      <c r="NMQ1868" s="73"/>
      <c r="NMR1868" s="73"/>
      <c r="NMS1868" s="73"/>
      <c r="NMT1868" s="73"/>
      <c r="NMU1868" s="73"/>
      <c r="NMV1868" s="73"/>
      <c r="NMW1868" s="73"/>
      <c r="NMX1868" s="73"/>
      <c r="NMY1868" s="73"/>
      <c r="NMZ1868" s="73"/>
      <c r="NNA1868" s="73"/>
      <c r="NNB1868" s="73"/>
      <c r="NNC1868" s="73"/>
      <c r="NND1868" s="73"/>
      <c r="NNE1868" s="73"/>
      <c r="NNF1868" s="73"/>
      <c r="NNG1868" s="73"/>
      <c r="NNH1868" s="73"/>
      <c r="NNI1868" s="73"/>
      <c r="NNJ1868" s="73"/>
      <c r="NNK1868" s="73"/>
      <c r="NNL1868" s="73"/>
      <c r="NNM1868" s="73"/>
      <c r="NNN1868" s="73"/>
      <c r="NNO1868" s="73"/>
      <c r="NNP1868" s="73"/>
      <c r="NNQ1868" s="73"/>
      <c r="NNR1868" s="73"/>
      <c r="NNS1868" s="73"/>
      <c r="NNT1868" s="73"/>
      <c r="NNU1868" s="73"/>
      <c r="NNV1868" s="73"/>
      <c r="NNW1868" s="73"/>
      <c r="NNX1868" s="73"/>
      <c r="NNY1868" s="73"/>
      <c r="NNZ1868" s="73"/>
      <c r="NOA1868" s="73"/>
      <c r="NOB1868" s="73"/>
      <c r="NOC1868" s="73"/>
      <c r="NOD1868" s="73"/>
      <c r="NOE1868" s="73"/>
      <c r="NOF1868" s="73"/>
      <c r="NOG1868" s="73"/>
      <c r="NOH1868" s="73"/>
      <c r="NOI1868" s="73"/>
      <c r="NOJ1868" s="73"/>
      <c r="NOK1868" s="73"/>
      <c r="NOL1868" s="73"/>
      <c r="NOM1868" s="73"/>
      <c r="NON1868" s="73"/>
      <c r="NOO1868" s="73"/>
      <c r="NOP1868" s="73"/>
      <c r="NOQ1868" s="73"/>
      <c r="NOR1868" s="73"/>
      <c r="NOS1868" s="73"/>
      <c r="NOT1868" s="73"/>
      <c r="NOU1868" s="73"/>
      <c r="NOV1868" s="73"/>
      <c r="NOW1868" s="73"/>
      <c r="NOX1868" s="73"/>
      <c r="NOY1868" s="73"/>
      <c r="NOZ1868" s="73"/>
      <c r="NPA1868" s="73"/>
      <c r="NPB1868" s="73"/>
      <c r="NPC1868" s="73"/>
      <c r="NPD1868" s="73"/>
      <c r="NPE1868" s="73"/>
      <c r="NPF1868" s="73"/>
      <c r="NPG1868" s="73"/>
      <c r="NPH1868" s="73"/>
      <c r="NPI1868" s="73"/>
      <c r="NPJ1868" s="73"/>
      <c r="NPK1868" s="73"/>
      <c r="NPL1868" s="73"/>
      <c r="NPM1868" s="73"/>
      <c r="NPN1868" s="73"/>
      <c r="NPO1868" s="73"/>
      <c r="NPP1868" s="73"/>
      <c r="NPQ1868" s="73"/>
      <c r="NPR1868" s="73"/>
      <c r="NPS1868" s="73"/>
      <c r="NPT1868" s="73"/>
      <c r="NPU1868" s="73"/>
      <c r="NPV1868" s="73"/>
      <c r="NPW1868" s="73"/>
      <c r="NPX1868" s="73"/>
      <c r="NPY1868" s="73"/>
      <c r="NPZ1868" s="73"/>
      <c r="NQA1868" s="73"/>
      <c r="NQB1868" s="73"/>
      <c r="NQC1868" s="73"/>
      <c r="NQD1868" s="73"/>
      <c r="NQE1868" s="73"/>
      <c r="NQF1868" s="73"/>
      <c r="NQG1868" s="73"/>
      <c r="NQH1868" s="73"/>
      <c r="NQI1868" s="73"/>
      <c r="NQJ1868" s="73"/>
      <c r="NQK1868" s="73"/>
      <c r="NQL1868" s="73"/>
      <c r="NQM1868" s="73"/>
      <c r="NQN1868" s="73"/>
      <c r="NQO1868" s="73"/>
      <c r="NQP1868" s="73"/>
      <c r="NQQ1868" s="73"/>
      <c r="NQR1868" s="73"/>
      <c r="NQS1868" s="73"/>
      <c r="NQT1868" s="73"/>
      <c r="NQU1868" s="73"/>
      <c r="NQV1868" s="73"/>
      <c r="NQW1868" s="73"/>
      <c r="NQX1868" s="73"/>
      <c r="NQY1868" s="73"/>
      <c r="NQZ1868" s="73"/>
      <c r="NRA1868" s="73"/>
      <c r="NRB1868" s="73"/>
      <c r="NRC1868" s="73"/>
      <c r="NRD1868" s="73"/>
      <c r="NRE1868" s="73"/>
      <c r="NRF1868" s="73"/>
      <c r="NRG1868" s="73"/>
      <c r="NRH1868" s="73"/>
      <c r="NRI1868" s="73"/>
      <c r="NRJ1868" s="73"/>
      <c r="NRK1868" s="73"/>
      <c r="NRL1868" s="73"/>
      <c r="NRM1868" s="73"/>
      <c r="NRN1868" s="73"/>
      <c r="NRO1868" s="73"/>
      <c r="NRP1868" s="73"/>
      <c r="NRQ1868" s="73"/>
      <c r="NRR1868" s="73"/>
      <c r="NRS1868" s="73"/>
      <c r="NRT1868" s="73"/>
      <c r="NRU1868" s="73"/>
      <c r="NRV1868" s="73"/>
      <c r="NRW1868" s="73"/>
      <c r="NRX1868" s="73"/>
      <c r="NRY1868" s="73"/>
      <c r="NRZ1868" s="73"/>
      <c r="NSA1868" s="73"/>
      <c r="NSB1868" s="73"/>
      <c r="NSC1868" s="73"/>
      <c r="NSD1868" s="73"/>
      <c r="NSE1868" s="73"/>
      <c r="NSF1868" s="73"/>
      <c r="NSG1868" s="73"/>
      <c r="NSH1868" s="73"/>
      <c r="NSI1868" s="73"/>
      <c r="NSJ1868" s="73"/>
      <c r="NSK1868" s="73"/>
      <c r="NSL1868" s="73"/>
      <c r="NSM1868" s="73"/>
      <c r="NSN1868" s="73"/>
      <c r="NSO1868" s="73"/>
      <c r="NSP1868" s="73"/>
      <c r="NSQ1868" s="73"/>
      <c r="NSR1868" s="73"/>
      <c r="NSS1868" s="73"/>
      <c r="NST1868" s="73"/>
      <c r="NSU1868" s="73"/>
      <c r="NSV1868" s="73"/>
      <c r="NSW1868" s="73"/>
      <c r="NSX1868" s="73"/>
      <c r="NSY1868" s="73"/>
      <c r="NSZ1868" s="73"/>
      <c r="NTA1868" s="73"/>
      <c r="NTB1868" s="73"/>
      <c r="NTC1868" s="73"/>
      <c r="NTD1868" s="73"/>
      <c r="NTE1868" s="73"/>
      <c r="NTF1868" s="73"/>
      <c r="NTG1868" s="73"/>
      <c r="NTH1868" s="73"/>
      <c r="NTI1868" s="73"/>
      <c r="NTJ1868" s="73"/>
      <c r="NTK1868" s="73"/>
      <c r="NTL1868" s="73"/>
      <c r="NTM1868" s="73"/>
      <c r="NTN1868" s="73"/>
      <c r="NTO1868" s="73"/>
      <c r="NTP1868" s="73"/>
      <c r="NTQ1868" s="73"/>
      <c r="NTR1868" s="73"/>
      <c r="NTS1868" s="73"/>
      <c r="NTT1868" s="73"/>
      <c r="NTU1868" s="73"/>
      <c r="NTV1868" s="73"/>
      <c r="NTW1868" s="73"/>
      <c r="NTX1868" s="73"/>
      <c r="NTY1868" s="73"/>
      <c r="NTZ1868" s="73"/>
      <c r="NUA1868" s="73"/>
      <c r="NUB1868" s="73"/>
      <c r="NUC1868" s="73"/>
      <c r="NUD1868" s="73"/>
      <c r="NUE1868" s="73"/>
      <c r="NUF1868" s="73"/>
      <c r="NUG1868" s="73"/>
      <c r="NUH1868" s="73"/>
      <c r="NUI1868" s="73"/>
      <c r="NUJ1868" s="73"/>
      <c r="NUK1868" s="73"/>
      <c r="NUL1868" s="73"/>
      <c r="NUM1868" s="73"/>
      <c r="NUN1868" s="73"/>
      <c r="NUO1868" s="73"/>
      <c r="NUP1868" s="73"/>
      <c r="NUQ1868" s="73"/>
      <c r="NUR1868" s="73"/>
      <c r="NUS1868" s="73"/>
      <c r="NUT1868" s="73"/>
      <c r="NUU1868" s="73"/>
      <c r="NUV1868" s="73"/>
      <c r="NUW1868" s="73"/>
      <c r="NUX1868" s="73"/>
      <c r="NUY1868" s="73"/>
      <c r="NUZ1868" s="73"/>
      <c r="NVA1868" s="73"/>
      <c r="NVB1868" s="73"/>
      <c r="NVC1868" s="73"/>
      <c r="NVD1868" s="73"/>
      <c r="NVE1868" s="73"/>
      <c r="NVF1868" s="73"/>
      <c r="NVG1868" s="73"/>
      <c r="NVH1868" s="73"/>
      <c r="NVI1868" s="73"/>
      <c r="NVJ1868" s="73"/>
      <c r="NVK1868" s="73"/>
      <c r="NVL1868" s="73"/>
      <c r="NVM1868" s="73"/>
      <c r="NVN1868" s="73"/>
      <c r="NVO1868" s="73"/>
      <c r="NVP1868" s="73"/>
      <c r="NVQ1868" s="73"/>
      <c r="NVR1868" s="73"/>
      <c r="NVS1868" s="73"/>
      <c r="NVT1868" s="73"/>
      <c r="NVU1868" s="73"/>
      <c r="NVV1868" s="73"/>
      <c r="NVW1868" s="73"/>
      <c r="NVX1868" s="73"/>
      <c r="NVY1868" s="73"/>
      <c r="NVZ1868" s="73"/>
      <c r="NWA1868" s="73"/>
      <c r="NWB1868" s="73"/>
      <c r="NWC1868" s="73"/>
      <c r="NWD1868" s="73"/>
      <c r="NWE1868" s="73"/>
      <c r="NWF1868" s="73"/>
      <c r="NWG1868" s="73"/>
      <c r="NWH1868" s="73"/>
      <c r="NWI1868" s="73"/>
      <c r="NWJ1868" s="73"/>
      <c r="NWK1868" s="73"/>
      <c r="NWL1868" s="73"/>
      <c r="NWM1868" s="73"/>
      <c r="NWN1868" s="73"/>
      <c r="NWO1868" s="73"/>
      <c r="NWP1868" s="73"/>
      <c r="NWQ1868" s="73"/>
      <c r="NWR1868" s="73"/>
      <c r="NWS1868" s="73"/>
      <c r="NWT1868" s="73"/>
      <c r="NWU1868" s="73"/>
      <c r="NWV1868" s="73"/>
      <c r="NWW1868" s="73"/>
      <c r="NWX1868" s="73"/>
      <c r="NWY1868" s="73"/>
      <c r="NWZ1868" s="73"/>
      <c r="NXA1868" s="73"/>
      <c r="NXB1868" s="73"/>
      <c r="NXC1868" s="73"/>
      <c r="NXD1868" s="73"/>
      <c r="NXE1868" s="73"/>
      <c r="NXF1868" s="73"/>
      <c r="NXG1868" s="73"/>
      <c r="NXH1868" s="73"/>
      <c r="NXI1868" s="73"/>
      <c r="NXJ1868" s="73"/>
      <c r="NXK1868" s="73"/>
      <c r="NXL1868" s="73"/>
      <c r="NXM1868" s="73"/>
      <c r="NXN1868" s="73"/>
      <c r="NXO1868" s="73"/>
      <c r="NXP1868" s="73"/>
      <c r="NXQ1868" s="73"/>
      <c r="NXR1868" s="73"/>
      <c r="NXS1868" s="73"/>
      <c r="NXT1868" s="73"/>
      <c r="NXU1868" s="73"/>
      <c r="NXV1868" s="73"/>
      <c r="NXW1868" s="73"/>
      <c r="NXX1868" s="73"/>
      <c r="NXY1868" s="73"/>
      <c r="NXZ1868" s="73"/>
      <c r="NYA1868" s="73"/>
      <c r="NYB1868" s="73"/>
      <c r="NYC1868" s="73"/>
      <c r="NYD1868" s="73"/>
      <c r="NYE1868" s="73"/>
      <c r="NYF1868" s="73"/>
      <c r="NYG1868" s="73"/>
      <c r="NYH1868" s="73"/>
      <c r="NYI1868" s="73"/>
      <c r="NYJ1868" s="73"/>
      <c r="NYK1868" s="73"/>
      <c r="NYL1868" s="73"/>
      <c r="NYM1868" s="73"/>
      <c r="NYN1868" s="73"/>
      <c r="NYO1868" s="73"/>
      <c r="NYP1868" s="73"/>
      <c r="NYQ1868" s="73"/>
      <c r="NYR1868" s="73"/>
      <c r="NYS1868" s="73"/>
      <c r="NYT1868" s="73"/>
      <c r="NYU1868" s="73"/>
      <c r="NYV1868" s="73"/>
      <c r="NYW1868" s="73"/>
      <c r="NYX1868" s="73"/>
      <c r="NYY1868" s="73"/>
      <c r="NYZ1868" s="73"/>
      <c r="NZA1868" s="73"/>
      <c r="NZB1868" s="73"/>
      <c r="NZC1868" s="73"/>
      <c r="NZD1868" s="73"/>
      <c r="NZE1868" s="73"/>
      <c r="NZF1868" s="73"/>
      <c r="NZG1868" s="73"/>
      <c r="NZH1868" s="73"/>
      <c r="NZI1868" s="73"/>
      <c r="NZJ1868" s="73"/>
      <c r="NZK1868" s="73"/>
      <c r="NZL1868" s="73"/>
      <c r="NZM1868" s="73"/>
      <c r="NZN1868" s="73"/>
      <c r="NZO1868" s="73"/>
      <c r="NZP1868" s="73"/>
      <c r="NZQ1868" s="73"/>
      <c r="NZR1868" s="73"/>
      <c r="NZS1868" s="73"/>
      <c r="NZT1868" s="73"/>
      <c r="NZU1868" s="73"/>
      <c r="NZV1868" s="73"/>
      <c r="NZW1868" s="73"/>
      <c r="NZX1868" s="73"/>
      <c r="NZY1868" s="73"/>
      <c r="NZZ1868" s="73"/>
      <c r="OAA1868" s="73"/>
      <c r="OAB1868" s="73"/>
      <c r="OAC1868" s="73"/>
      <c r="OAD1868" s="73"/>
      <c r="OAE1868" s="73"/>
      <c r="OAF1868" s="73"/>
      <c r="OAG1868" s="73"/>
      <c r="OAH1868" s="73"/>
      <c r="OAI1868" s="73"/>
      <c r="OAJ1868" s="73"/>
      <c r="OAK1868" s="73"/>
      <c r="OAL1868" s="73"/>
      <c r="OAM1868" s="73"/>
      <c r="OAN1868" s="73"/>
      <c r="OAO1868" s="73"/>
      <c r="OAP1868" s="73"/>
      <c r="OAQ1868" s="73"/>
      <c r="OAR1868" s="73"/>
      <c r="OAS1868" s="73"/>
      <c r="OAT1868" s="73"/>
      <c r="OAU1868" s="73"/>
      <c r="OAV1868" s="73"/>
      <c r="OAW1868" s="73"/>
      <c r="OAX1868" s="73"/>
      <c r="OAY1868" s="73"/>
      <c r="OAZ1868" s="73"/>
      <c r="OBA1868" s="73"/>
      <c r="OBB1868" s="73"/>
      <c r="OBC1868" s="73"/>
      <c r="OBD1868" s="73"/>
      <c r="OBE1868" s="73"/>
      <c r="OBF1868" s="73"/>
      <c r="OBG1868" s="73"/>
      <c r="OBH1868" s="73"/>
      <c r="OBI1868" s="73"/>
      <c r="OBJ1868" s="73"/>
      <c r="OBK1868" s="73"/>
      <c r="OBL1868" s="73"/>
      <c r="OBM1868" s="73"/>
      <c r="OBN1868" s="73"/>
      <c r="OBO1868" s="73"/>
      <c r="OBP1868" s="73"/>
      <c r="OBQ1868" s="73"/>
      <c r="OBR1868" s="73"/>
      <c r="OBS1868" s="73"/>
      <c r="OBT1868" s="73"/>
      <c r="OBU1868" s="73"/>
      <c r="OBV1868" s="73"/>
      <c r="OBW1868" s="73"/>
      <c r="OBX1868" s="73"/>
      <c r="OBY1868" s="73"/>
      <c r="OBZ1868" s="73"/>
      <c r="OCA1868" s="73"/>
      <c r="OCB1868" s="73"/>
      <c r="OCC1868" s="73"/>
      <c r="OCD1868" s="73"/>
      <c r="OCE1868" s="73"/>
      <c r="OCF1868" s="73"/>
      <c r="OCG1868" s="73"/>
      <c r="OCH1868" s="73"/>
      <c r="OCI1868" s="73"/>
      <c r="OCJ1868" s="73"/>
      <c r="OCK1868" s="73"/>
      <c r="OCL1868" s="73"/>
      <c r="OCM1868" s="73"/>
      <c r="OCN1868" s="73"/>
      <c r="OCO1868" s="73"/>
      <c r="OCP1868" s="73"/>
      <c r="OCQ1868" s="73"/>
      <c r="OCR1868" s="73"/>
      <c r="OCS1868" s="73"/>
      <c r="OCT1868" s="73"/>
      <c r="OCU1868" s="73"/>
      <c r="OCV1868" s="73"/>
      <c r="OCW1868" s="73"/>
      <c r="OCX1868" s="73"/>
      <c r="OCY1868" s="73"/>
      <c r="OCZ1868" s="73"/>
      <c r="ODA1868" s="73"/>
      <c r="ODB1868" s="73"/>
      <c r="ODC1868" s="73"/>
      <c r="ODD1868" s="73"/>
      <c r="ODE1868" s="73"/>
      <c r="ODF1868" s="73"/>
      <c r="ODG1868" s="73"/>
      <c r="ODH1868" s="73"/>
      <c r="ODI1868" s="73"/>
      <c r="ODJ1868" s="73"/>
      <c r="ODK1868" s="73"/>
      <c r="ODL1868" s="73"/>
      <c r="ODM1868" s="73"/>
      <c r="ODN1868" s="73"/>
      <c r="ODO1868" s="73"/>
      <c r="ODP1868" s="73"/>
      <c r="ODQ1868" s="73"/>
      <c r="ODR1868" s="73"/>
      <c r="ODS1868" s="73"/>
      <c r="ODT1868" s="73"/>
      <c r="ODU1868" s="73"/>
      <c r="ODV1868" s="73"/>
      <c r="ODW1868" s="73"/>
      <c r="ODX1868" s="73"/>
      <c r="ODY1868" s="73"/>
      <c r="ODZ1868" s="73"/>
      <c r="OEA1868" s="73"/>
      <c r="OEB1868" s="73"/>
      <c r="OEC1868" s="73"/>
      <c r="OED1868" s="73"/>
      <c r="OEE1868" s="73"/>
      <c r="OEF1868" s="73"/>
      <c r="OEG1868" s="73"/>
      <c r="OEH1868" s="73"/>
      <c r="OEI1868" s="73"/>
      <c r="OEJ1868" s="73"/>
      <c r="OEK1868" s="73"/>
      <c r="OEL1868" s="73"/>
      <c r="OEM1868" s="73"/>
      <c r="OEN1868" s="73"/>
      <c r="OEO1868" s="73"/>
      <c r="OEP1868" s="73"/>
      <c r="OEQ1868" s="73"/>
      <c r="OER1868" s="73"/>
      <c r="OES1868" s="73"/>
      <c r="OET1868" s="73"/>
      <c r="OEU1868" s="73"/>
      <c r="OEV1868" s="73"/>
      <c r="OEW1868" s="73"/>
      <c r="OEX1868" s="73"/>
      <c r="OEY1868" s="73"/>
      <c r="OEZ1868" s="73"/>
      <c r="OFA1868" s="73"/>
      <c r="OFB1868" s="73"/>
      <c r="OFC1868" s="73"/>
      <c r="OFD1868" s="73"/>
      <c r="OFE1868" s="73"/>
      <c r="OFF1868" s="73"/>
      <c r="OFG1868" s="73"/>
      <c r="OFH1868" s="73"/>
      <c r="OFI1868" s="73"/>
      <c r="OFJ1868" s="73"/>
      <c r="OFK1868" s="73"/>
      <c r="OFL1868" s="73"/>
      <c r="OFM1868" s="73"/>
      <c r="OFN1868" s="73"/>
      <c r="OFO1868" s="73"/>
      <c r="OFP1868" s="73"/>
      <c r="OFQ1868" s="73"/>
      <c r="OFR1868" s="73"/>
      <c r="OFS1868" s="73"/>
      <c r="OFT1868" s="73"/>
      <c r="OFU1868" s="73"/>
      <c r="OFV1868" s="73"/>
      <c r="OFW1868" s="73"/>
      <c r="OFX1868" s="73"/>
      <c r="OFY1868" s="73"/>
      <c r="OFZ1868" s="73"/>
      <c r="OGA1868" s="73"/>
      <c r="OGB1868" s="73"/>
      <c r="OGC1868" s="73"/>
      <c r="OGD1868" s="73"/>
      <c r="OGE1868" s="73"/>
      <c r="OGF1868" s="73"/>
      <c r="OGG1868" s="73"/>
      <c r="OGH1868" s="73"/>
      <c r="OGI1868" s="73"/>
      <c r="OGJ1868" s="73"/>
      <c r="OGK1868" s="73"/>
      <c r="OGL1868" s="73"/>
      <c r="OGM1868" s="73"/>
      <c r="OGN1868" s="73"/>
      <c r="OGO1868" s="73"/>
      <c r="OGP1868" s="73"/>
      <c r="OGQ1868" s="73"/>
      <c r="OGR1868" s="73"/>
      <c r="OGS1868" s="73"/>
      <c r="OGT1868" s="73"/>
      <c r="OGU1868" s="73"/>
      <c r="OGV1868" s="73"/>
      <c r="OGW1868" s="73"/>
      <c r="OGX1868" s="73"/>
      <c r="OGY1868" s="73"/>
      <c r="OGZ1868" s="73"/>
      <c r="OHA1868" s="73"/>
      <c r="OHB1868" s="73"/>
      <c r="OHC1868" s="73"/>
      <c r="OHD1868" s="73"/>
      <c r="OHE1868" s="73"/>
      <c r="OHF1868" s="73"/>
      <c r="OHG1868" s="73"/>
      <c r="OHH1868" s="73"/>
      <c r="OHI1868" s="73"/>
      <c r="OHJ1868" s="73"/>
      <c r="OHK1868" s="73"/>
      <c r="OHL1868" s="73"/>
      <c r="OHM1868" s="73"/>
      <c r="OHN1868" s="73"/>
      <c r="OHO1868" s="73"/>
      <c r="OHP1868" s="73"/>
      <c r="OHQ1868" s="73"/>
      <c r="OHR1868" s="73"/>
      <c r="OHS1868" s="73"/>
      <c r="OHT1868" s="73"/>
      <c r="OHU1868" s="73"/>
      <c r="OHV1868" s="73"/>
      <c r="OHW1868" s="73"/>
      <c r="OHX1868" s="73"/>
      <c r="OHY1868" s="73"/>
      <c r="OHZ1868" s="73"/>
      <c r="OIA1868" s="73"/>
      <c r="OIB1868" s="73"/>
      <c r="OIC1868" s="73"/>
      <c r="OID1868" s="73"/>
      <c r="OIE1868" s="73"/>
      <c r="OIF1868" s="73"/>
      <c r="OIG1868" s="73"/>
      <c r="OIH1868" s="73"/>
      <c r="OII1868" s="73"/>
      <c r="OIJ1868" s="73"/>
      <c r="OIK1868" s="73"/>
      <c r="OIL1868" s="73"/>
      <c r="OIM1868" s="73"/>
      <c r="OIN1868" s="73"/>
      <c r="OIO1868" s="73"/>
      <c r="OIP1868" s="73"/>
      <c r="OIQ1868" s="73"/>
      <c r="OIR1868" s="73"/>
      <c r="OIS1868" s="73"/>
      <c r="OIT1868" s="73"/>
      <c r="OIU1868" s="73"/>
      <c r="OIV1868" s="73"/>
      <c r="OIW1868" s="73"/>
      <c r="OIX1868" s="73"/>
      <c r="OIY1868" s="73"/>
      <c r="OIZ1868" s="73"/>
      <c r="OJA1868" s="73"/>
      <c r="OJB1868" s="73"/>
      <c r="OJC1868" s="73"/>
      <c r="OJD1868" s="73"/>
      <c r="OJE1868" s="73"/>
      <c r="OJF1868" s="73"/>
      <c r="OJG1868" s="73"/>
      <c r="OJH1868" s="73"/>
      <c r="OJI1868" s="73"/>
      <c r="OJJ1868" s="73"/>
      <c r="OJK1868" s="73"/>
      <c r="OJL1868" s="73"/>
      <c r="OJM1868" s="73"/>
      <c r="OJN1868" s="73"/>
      <c r="OJO1868" s="73"/>
      <c r="OJP1868" s="73"/>
      <c r="OJQ1868" s="73"/>
      <c r="OJR1868" s="73"/>
      <c r="OJS1868" s="73"/>
      <c r="OJT1868" s="73"/>
      <c r="OJU1868" s="73"/>
      <c r="OJV1868" s="73"/>
      <c r="OJW1868" s="73"/>
      <c r="OJX1868" s="73"/>
      <c r="OJY1868" s="73"/>
      <c r="OJZ1868" s="73"/>
      <c r="OKA1868" s="73"/>
      <c r="OKB1868" s="73"/>
      <c r="OKC1868" s="73"/>
      <c r="OKD1868" s="73"/>
      <c r="OKE1868" s="73"/>
      <c r="OKF1868" s="73"/>
      <c r="OKG1868" s="73"/>
      <c r="OKH1868" s="73"/>
      <c r="OKI1868" s="73"/>
      <c r="OKJ1868" s="73"/>
      <c r="OKK1868" s="73"/>
      <c r="OKL1868" s="73"/>
      <c r="OKM1868" s="73"/>
      <c r="OKN1868" s="73"/>
      <c r="OKO1868" s="73"/>
      <c r="OKP1868" s="73"/>
      <c r="OKQ1868" s="73"/>
      <c r="OKR1868" s="73"/>
      <c r="OKS1868" s="73"/>
      <c r="OKT1868" s="73"/>
      <c r="OKU1868" s="73"/>
      <c r="OKV1868" s="73"/>
      <c r="OKW1868" s="73"/>
      <c r="OKX1868" s="73"/>
      <c r="OKY1868" s="73"/>
      <c r="OKZ1868" s="73"/>
      <c r="OLA1868" s="73"/>
      <c r="OLB1868" s="73"/>
      <c r="OLC1868" s="73"/>
      <c r="OLD1868" s="73"/>
      <c r="OLE1868" s="73"/>
      <c r="OLF1868" s="73"/>
      <c r="OLG1868" s="73"/>
      <c r="OLH1868" s="73"/>
      <c r="OLI1868" s="73"/>
      <c r="OLJ1868" s="73"/>
      <c r="OLK1868" s="73"/>
      <c r="OLL1868" s="73"/>
      <c r="OLM1868" s="73"/>
      <c r="OLN1868" s="73"/>
      <c r="OLO1868" s="73"/>
      <c r="OLP1868" s="73"/>
      <c r="OLQ1868" s="73"/>
      <c r="OLR1868" s="73"/>
      <c r="OLS1868" s="73"/>
      <c r="OLT1868" s="73"/>
      <c r="OLU1868" s="73"/>
      <c r="OLV1868" s="73"/>
      <c r="OLW1868" s="73"/>
      <c r="OLX1868" s="73"/>
      <c r="OLY1868" s="73"/>
      <c r="OLZ1868" s="73"/>
      <c r="OMA1868" s="73"/>
      <c r="OMB1868" s="73"/>
      <c r="OMC1868" s="73"/>
      <c r="OMD1868" s="73"/>
      <c r="OME1868" s="73"/>
      <c r="OMF1868" s="73"/>
      <c r="OMG1868" s="73"/>
      <c r="OMH1868" s="73"/>
      <c r="OMI1868" s="73"/>
      <c r="OMJ1868" s="73"/>
      <c r="OMK1868" s="73"/>
      <c r="OML1868" s="73"/>
      <c r="OMM1868" s="73"/>
      <c r="OMN1868" s="73"/>
      <c r="OMO1868" s="73"/>
      <c r="OMP1868" s="73"/>
      <c r="OMQ1868" s="73"/>
      <c r="OMR1868" s="73"/>
      <c r="OMS1868" s="73"/>
      <c r="OMT1868" s="73"/>
      <c r="OMU1868" s="73"/>
      <c r="OMV1868" s="73"/>
      <c r="OMW1868" s="73"/>
      <c r="OMX1868" s="73"/>
      <c r="OMY1868" s="73"/>
      <c r="OMZ1868" s="73"/>
      <c r="ONA1868" s="73"/>
      <c r="ONB1868" s="73"/>
      <c r="ONC1868" s="73"/>
      <c r="OND1868" s="73"/>
      <c r="ONE1868" s="73"/>
      <c r="ONF1868" s="73"/>
      <c r="ONG1868" s="73"/>
      <c r="ONH1868" s="73"/>
      <c r="ONI1868" s="73"/>
      <c r="ONJ1868" s="73"/>
      <c r="ONK1868" s="73"/>
      <c r="ONL1868" s="73"/>
      <c r="ONM1868" s="73"/>
      <c r="ONN1868" s="73"/>
      <c r="ONO1868" s="73"/>
      <c r="ONP1868" s="73"/>
      <c r="ONQ1868" s="73"/>
      <c r="ONR1868" s="73"/>
      <c r="ONS1868" s="73"/>
      <c r="ONT1868" s="73"/>
      <c r="ONU1868" s="73"/>
      <c r="ONV1868" s="73"/>
      <c r="ONW1868" s="73"/>
      <c r="ONX1868" s="73"/>
      <c r="ONY1868" s="73"/>
      <c r="ONZ1868" s="73"/>
      <c r="OOA1868" s="73"/>
      <c r="OOB1868" s="73"/>
      <c r="OOC1868" s="73"/>
      <c r="OOD1868" s="73"/>
      <c r="OOE1868" s="73"/>
      <c r="OOF1868" s="73"/>
      <c r="OOG1868" s="73"/>
      <c r="OOH1868" s="73"/>
      <c r="OOI1868" s="73"/>
      <c r="OOJ1868" s="73"/>
      <c r="OOK1868" s="73"/>
      <c r="OOL1868" s="73"/>
      <c r="OOM1868" s="73"/>
      <c r="OON1868" s="73"/>
      <c r="OOO1868" s="73"/>
      <c r="OOP1868" s="73"/>
      <c r="OOQ1868" s="73"/>
      <c r="OOR1868" s="73"/>
      <c r="OOS1868" s="73"/>
      <c r="OOT1868" s="73"/>
      <c r="OOU1868" s="73"/>
      <c r="OOV1868" s="73"/>
      <c r="OOW1868" s="73"/>
      <c r="OOX1868" s="73"/>
      <c r="OOY1868" s="73"/>
      <c r="OOZ1868" s="73"/>
      <c r="OPA1868" s="73"/>
      <c r="OPB1868" s="73"/>
      <c r="OPC1868" s="73"/>
      <c r="OPD1868" s="73"/>
      <c r="OPE1868" s="73"/>
      <c r="OPF1868" s="73"/>
      <c r="OPG1868" s="73"/>
      <c r="OPH1868" s="73"/>
      <c r="OPI1868" s="73"/>
      <c r="OPJ1868" s="73"/>
      <c r="OPK1868" s="73"/>
      <c r="OPL1868" s="73"/>
      <c r="OPM1868" s="73"/>
      <c r="OPN1868" s="73"/>
      <c r="OPO1868" s="73"/>
      <c r="OPP1868" s="73"/>
      <c r="OPQ1868" s="73"/>
      <c r="OPR1868" s="73"/>
      <c r="OPS1868" s="73"/>
      <c r="OPT1868" s="73"/>
      <c r="OPU1868" s="73"/>
      <c r="OPV1868" s="73"/>
      <c r="OPW1868" s="73"/>
      <c r="OPX1868" s="73"/>
      <c r="OPY1868" s="73"/>
      <c r="OPZ1868" s="73"/>
      <c r="OQA1868" s="73"/>
      <c r="OQB1868" s="73"/>
      <c r="OQC1868" s="73"/>
      <c r="OQD1868" s="73"/>
      <c r="OQE1868" s="73"/>
      <c r="OQF1868" s="73"/>
      <c r="OQG1868" s="73"/>
      <c r="OQH1868" s="73"/>
      <c r="OQI1868" s="73"/>
      <c r="OQJ1868" s="73"/>
      <c r="OQK1868" s="73"/>
      <c r="OQL1868" s="73"/>
      <c r="OQM1868" s="73"/>
      <c r="OQN1868" s="73"/>
      <c r="OQO1868" s="73"/>
      <c r="OQP1868" s="73"/>
      <c r="OQQ1868" s="73"/>
      <c r="OQR1868" s="73"/>
      <c r="OQS1868" s="73"/>
      <c r="OQT1868" s="73"/>
      <c r="OQU1868" s="73"/>
      <c r="OQV1868" s="73"/>
      <c r="OQW1868" s="73"/>
      <c r="OQX1868" s="73"/>
      <c r="OQY1868" s="73"/>
      <c r="OQZ1868" s="73"/>
      <c r="ORA1868" s="73"/>
      <c r="ORB1868" s="73"/>
      <c r="ORC1868" s="73"/>
      <c r="ORD1868" s="73"/>
      <c r="ORE1868" s="73"/>
      <c r="ORF1868" s="73"/>
      <c r="ORG1868" s="73"/>
      <c r="ORH1868" s="73"/>
      <c r="ORI1868" s="73"/>
      <c r="ORJ1868" s="73"/>
      <c r="ORK1868" s="73"/>
      <c r="ORL1868" s="73"/>
      <c r="ORM1868" s="73"/>
      <c r="ORN1868" s="73"/>
      <c r="ORO1868" s="73"/>
      <c r="ORP1868" s="73"/>
      <c r="ORQ1868" s="73"/>
      <c r="ORR1868" s="73"/>
      <c r="ORS1868" s="73"/>
      <c r="ORT1868" s="73"/>
      <c r="ORU1868" s="73"/>
      <c r="ORV1868" s="73"/>
      <c r="ORW1868" s="73"/>
      <c r="ORX1868" s="73"/>
      <c r="ORY1868" s="73"/>
      <c r="ORZ1868" s="73"/>
      <c r="OSA1868" s="73"/>
      <c r="OSB1868" s="73"/>
      <c r="OSC1868" s="73"/>
      <c r="OSD1868" s="73"/>
      <c r="OSE1868" s="73"/>
      <c r="OSF1868" s="73"/>
      <c r="OSG1868" s="73"/>
      <c r="OSH1868" s="73"/>
      <c r="OSI1868" s="73"/>
      <c r="OSJ1868" s="73"/>
      <c r="OSK1868" s="73"/>
      <c r="OSL1868" s="73"/>
      <c r="OSM1868" s="73"/>
      <c r="OSN1868" s="73"/>
      <c r="OSO1868" s="73"/>
      <c r="OSP1868" s="73"/>
      <c r="OSQ1868" s="73"/>
      <c r="OSR1868" s="73"/>
      <c r="OSS1868" s="73"/>
      <c r="OST1868" s="73"/>
      <c r="OSU1868" s="73"/>
      <c r="OSV1868" s="73"/>
      <c r="OSW1868" s="73"/>
      <c r="OSX1868" s="73"/>
      <c r="OSY1868" s="73"/>
      <c r="OSZ1868" s="73"/>
      <c r="OTA1868" s="73"/>
      <c r="OTB1868" s="73"/>
      <c r="OTC1868" s="73"/>
      <c r="OTD1868" s="73"/>
      <c r="OTE1868" s="73"/>
      <c r="OTF1868" s="73"/>
      <c r="OTG1868" s="73"/>
      <c r="OTH1868" s="73"/>
      <c r="OTI1868" s="73"/>
      <c r="OTJ1868" s="73"/>
      <c r="OTK1868" s="73"/>
      <c r="OTL1868" s="73"/>
      <c r="OTM1868" s="73"/>
      <c r="OTN1868" s="73"/>
      <c r="OTO1868" s="73"/>
      <c r="OTP1868" s="73"/>
      <c r="OTQ1868" s="73"/>
      <c r="OTR1868" s="73"/>
      <c r="OTS1868" s="73"/>
      <c r="OTT1868" s="73"/>
      <c r="OTU1868" s="73"/>
      <c r="OTV1868" s="73"/>
      <c r="OTW1868" s="73"/>
      <c r="OTX1868" s="73"/>
      <c r="OTY1868" s="73"/>
      <c r="OTZ1868" s="73"/>
      <c r="OUA1868" s="73"/>
      <c r="OUB1868" s="73"/>
      <c r="OUC1868" s="73"/>
      <c r="OUD1868" s="73"/>
      <c r="OUE1868" s="73"/>
      <c r="OUF1868" s="73"/>
      <c r="OUG1868" s="73"/>
      <c r="OUH1868" s="73"/>
      <c r="OUI1868" s="73"/>
      <c r="OUJ1868" s="73"/>
      <c r="OUK1868" s="73"/>
      <c r="OUL1868" s="73"/>
      <c r="OUM1868" s="73"/>
      <c r="OUN1868" s="73"/>
      <c r="OUO1868" s="73"/>
      <c r="OUP1868" s="73"/>
      <c r="OUQ1868" s="73"/>
      <c r="OUR1868" s="73"/>
      <c r="OUS1868" s="73"/>
      <c r="OUT1868" s="73"/>
      <c r="OUU1868" s="73"/>
      <c r="OUV1868" s="73"/>
      <c r="OUW1868" s="73"/>
      <c r="OUX1868" s="73"/>
      <c r="OUY1868" s="73"/>
      <c r="OUZ1868" s="73"/>
      <c r="OVA1868" s="73"/>
      <c r="OVB1868" s="73"/>
      <c r="OVC1868" s="73"/>
      <c r="OVD1868" s="73"/>
      <c r="OVE1868" s="73"/>
      <c r="OVF1868" s="73"/>
      <c r="OVG1868" s="73"/>
      <c r="OVH1868" s="73"/>
      <c r="OVI1868" s="73"/>
      <c r="OVJ1868" s="73"/>
      <c r="OVK1868" s="73"/>
      <c r="OVL1868" s="73"/>
      <c r="OVM1868" s="73"/>
      <c r="OVN1868" s="73"/>
      <c r="OVO1868" s="73"/>
      <c r="OVP1868" s="73"/>
      <c r="OVQ1868" s="73"/>
      <c r="OVR1868" s="73"/>
      <c r="OVS1868" s="73"/>
      <c r="OVT1868" s="73"/>
      <c r="OVU1868" s="73"/>
      <c r="OVV1868" s="73"/>
      <c r="OVW1868" s="73"/>
      <c r="OVX1868" s="73"/>
      <c r="OVY1868" s="73"/>
      <c r="OVZ1868" s="73"/>
      <c r="OWA1868" s="73"/>
      <c r="OWB1868" s="73"/>
      <c r="OWC1868" s="73"/>
      <c r="OWD1868" s="73"/>
      <c r="OWE1868" s="73"/>
      <c r="OWF1868" s="73"/>
      <c r="OWG1868" s="73"/>
      <c r="OWH1868" s="73"/>
      <c r="OWI1868" s="73"/>
      <c r="OWJ1868" s="73"/>
      <c r="OWK1868" s="73"/>
      <c r="OWL1868" s="73"/>
      <c r="OWM1868" s="73"/>
      <c r="OWN1868" s="73"/>
      <c r="OWO1868" s="73"/>
      <c r="OWP1868" s="73"/>
      <c r="OWQ1868" s="73"/>
      <c r="OWR1868" s="73"/>
      <c r="OWS1868" s="73"/>
      <c r="OWT1868" s="73"/>
      <c r="OWU1868" s="73"/>
      <c r="OWV1868" s="73"/>
      <c r="OWW1868" s="73"/>
      <c r="OWX1868" s="73"/>
      <c r="OWY1868" s="73"/>
      <c r="OWZ1868" s="73"/>
      <c r="OXA1868" s="73"/>
      <c r="OXB1868" s="73"/>
      <c r="OXC1868" s="73"/>
      <c r="OXD1868" s="73"/>
      <c r="OXE1868" s="73"/>
      <c r="OXF1868" s="73"/>
      <c r="OXG1868" s="73"/>
      <c r="OXH1868" s="73"/>
      <c r="OXI1868" s="73"/>
      <c r="OXJ1868" s="73"/>
      <c r="OXK1868" s="73"/>
      <c r="OXL1868" s="73"/>
      <c r="OXM1868" s="73"/>
      <c r="OXN1868" s="73"/>
      <c r="OXO1868" s="73"/>
      <c r="OXP1868" s="73"/>
      <c r="OXQ1868" s="73"/>
      <c r="OXR1868" s="73"/>
      <c r="OXS1868" s="73"/>
      <c r="OXT1868" s="73"/>
      <c r="OXU1868" s="73"/>
      <c r="OXV1868" s="73"/>
      <c r="OXW1868" s="73"/>
      <c r="OXX1868" s="73"/>
      <c r="OXY1868" s="73"/>
      <c r="OXZ1868" s="73"/>
      <c r="OYA1868" s="73"/>
      <c r="OYB1868" s="73"/>
      <c r="OYC1868" s="73"/>
      <c r="OYD1868" s="73"/>
      <c r="OYE1868" s="73"/>
      <c r="OYF1868" s="73"/>
      <c r="OYG1868" s="73"/>
      <c r="OYH1868" s="73"/>
      <c r="OYI1868" s="73"/>
      <c r="OYJ1868" s="73"/>
      <c r="OYK1868" s="73"/>
      <c r="OYL1868" s="73"/>
      <c r="OYM1868" s="73"/>
      <c r="OYN1868" s="73"/>
      <c r="OYO1868" s="73"/>
      <c r="OYP1868" s="73"/>
      <c r="OYQ1868" s="73"/>
      <c r="OYR1868" s="73"/>
      <c r="OYS1868" s="73"/>
      <c r="OYT1868" s="73"/>
      <c r="OYU1868" s="73"/>
      <c r="OYV1868" s="73"/>
      <c r="OYW1868" s="73"/>
      <c r="OYX1868" s="73"/>
      <c r="OYY1868" s="73"/>
      <c r="OYZ1868" s="73"/>
      <c r="OZA1868" s="73"/>
      <c r="OZB1868" s="73"/>
      <c r="OZC1868" s="73"/>
      <c r="OZD1868" s="73"/>
      <c r="OZE1868" s="73"/>
      <c r="OZF1868" s="73"/>
      <c r="OZG1868" s="73"/>
      <c r="OZH1868" s="73"/>
      <c r="OZI1868" s="73"/>
      <c r="OZJ1868" s="73"/>
      <c r="OZK1868" s="73"/>
      <c r="OZL1868" s="73"/>
      <c r="OZM1868" s="73"/>
      <c r="OZN1868" s="73"/>
      <c r="OZO1868" s="73"/>
      <c r="OZP1868" s="73"/>
      <c r="OZQ1868" s="73"/>
      <c r="OZR1868" s="73"/>
      <c r="OZS1868" s="73"/>
      <c r="OZT1868" s="73"/>
      <c r="OZU1868" s="73"/>
      <c r="OZV1868" s="73"/>
      <c r="OZW1868" s="73"/>
      <c r="OZX1868" s="73"/>
      <c r="OZY1868" s="73"/>
      <c r="OZZ1868" s="73"/>
      <c r="PAA1868" s="73"/>
      <c r="PAB1868" s="73"/>
      <c r="PAC1868" s="73"/>
      <c r="PAD1868" s="73"/>
      <c r="PAE1868" s="73"/>
      <c r="PAF1868" s="73"/>
      <c r="PAG1868" s="73"/>
      <c r="PAH1868" s="73"/>
      <c r="PAI1868" s="73"/>
      <c r="PAJ1868" s="73"/>
      <c r="PAK1868" s="73"/>
      <c r="PAL1868" s="73"/>
      <c r="PAM1868" s="73"/>
      <c r="PAN1868" s="73"/>
      <c r="PAO1868" s="73"/>
      <c r="PAP1868" s="73"/>
      <c r="PAQ1868" s="73"/>
      <c r="PAR1868" s="73"/>
      <c r="PAS1868" s="73"/>
      <c r="PAT1868" s="73"/>
      <c r="PAU1868" s="73"/>
      <c r="PAV1868" s="73"/>
      <c r="PAW1868" s="73"/>
      <c r="PAX1868" s="73"/>
      <c r="PAY1868" s="73"/>
      <c r="PAZ1868" s="73"/>
      <c r="PBA1868" s="73"/>
      <c r="PBB1868" s="73"/>
      <c r="PBC1868" s="73"/>
      <c r="PBD1868" s="73"/>
      <c r="PBE1868" s="73"/>
      <c r="PBF1868" s="73"/>
      <c r="PBG1868" s="73"/>
      <c r="PBH1868" s="73"/>
      <c r="PBI1868" s="73"/>
      <c r="PBJ1868" s="73"/>
      <c r="PBK1868" s="73"/>
      <c r="PBL1868" s="73"/>
      <c r="PBM1868" s="73"/>
      <c r="PBN1868" s="73"/>
      <c r="PBO1868" s="73"/>
      <c r="PBP1868" s="73"/>
      <c r="PBQ1868" s="73"/>
      <c r="PBR1868" s="73"/>
      <c r="PBS1868" s="73"/>
      <c r="PBT1868" s="73"/>
      <c r="PBU1868" s="73"/>
      <c r="PBV1868" s="73"/>
      <c r="PBW1868" s="73"/>
      <c r="PBX1868" s="73"/>
      <c r="PBY1868" s="73"/>
      <c r="PBZ1868" s="73"/>
      <c r="PCA1868" s="73"/>
      <c r="PCB1868" s="73"/>
      <c r="PCC1868" s="73"/>
      <c r="PCD1868" s="73"/>
      <c r="PCE1868" s="73"/>
      <c r="PCF1868" s="73"/>
      <c r="PCG1868" s="73"/>
      <c r="PCH1868" s="73"/>
      <c r="PCI1868" s="73"/>
      <c r="PCJ1868" s="73"/>
      <c r="PCK1868" s="73"/>
      <c r="PCL1868" s="73"/>
      <c r="PCM1868" s="73"/>
      <c r="PCN1868" s="73"/>
      <c r="PCO1868" s="73"/>
      <c r="PCP1868" s="73"/>
      <c r="PCQ1868" s="73"/>
      <c r="PCR1868" s="73"/>
      <c r="PCS1868" s="73"/>
      <c r="PCT1868" s="73"/>
      <c r="PCU1868" s="73"/>
      <c r="PCV1868" s="73"/>
      <c r="PCW1868" s="73"/>
      <c r="PCX1868" s="73"/>
      <c r="PCY1868" s="73"/>
      <c r="PCZ1868" s="73"/>
      <c r="PDA1868" s="73"/>
      <c r="PDB1868" s="73"/>
      <c r="PDC1868" s="73"/>
      <c r="PDD1868" s="73"/>
      <c r="PDE1868" s="73"/>
      <c r="PDF1868" s="73"/>
      <c r="PDG1868" s="73"/>
      <c r="PDH1868" s="73"/>
      <c r="PDI1868" s="73"/>
      <c r="PDJ1868" s="73"/>
      <c r="PDK1868" s="73"/>
      <c r="PDL1868" s="73"/>
      <c r="PDM1868" s="73"/>
      <c r="PDN1868" s="73"/>
      <c r="PDO1868" s="73"/>
      <c r="PDP1868" s="73"/>
      <c r="PDQ1868" s="73"/>
      <c r="PDR1868" s="73"/>
      <c r="PDS1868" s="73"/>
      <c r="PDT1868" s="73"/>
      <c r="PDU1868" s="73"/>
      <c r="PDV1868" s="73"/>
      <c r="PDW1868" s="73"/>
      <c r="PDX1868" s="73"/>
      <c r="PDY1868" s="73"/>
      <c r="PDZ1868" s="73"/>
      <c r="PEA1868" s="73"/>
      <c r="PEB1868" s="73"/>
      <c r="PEC1868" s="73"/>
      <c r="PED1868" s="73"/>
      <c r="PEE1868" s="73"/>
      <c r="PEF1868" s="73"/>
      <c r="PEG1868" s="73"/>
      <c r="PEH1868" s="73"/>
      <c r="PEI1868" s="73"/>
      <c r="PEJ1868" s="73"/>
      <c r="PEK1868" s="73"/>
      <c r="PEL1868" s="73"/>
      <c r="PEM1868" s="73"/>
      <c r="PEN1868" s="73"/>
      <c r="PEO1868" s="73"/>
      <c r="PEP1868" s="73"/>
      <c r="PEQ1868" s="73"/>
      <c r="PER1868" s="73"/>
      <c r="PES1868" s="73"/>
      <c r="PET1868" s="73"/>
      <c r="PEU1868" s="73"/>
      <c r="PEV1868" s="73"/>
      <c r="PEW1868" s="73"/>
      <c r="PEX1868" s="73"/>
      <c r="PEY1868" s="73"/>
      <c r="PEZ1868" s="73"/>
      <c r="PFA1868" s="73"/>
      <c r="PFB1868" s="73"/>
      <c r="PFC1868" s="73"/>
      <c r="PFD1868" s="73"/>
      <c r="PFE1868" s="73"/>
      <c r="PFF1868" s="73"/>
      <c r="PFG1868" s="73"/>
      <c r="PFH1868" s="73"/>
      <c r="PFI1868" s="73"/>
      <c r="PFJ1868" s="73"/>
      <c r="PFK1868" s="73"/>
      <c r="PFL1868" s="73"/>
      <c r="PFM1868" s="73"/>
      <c r="PFN1868" s="73"/>
      <c r="PFO1868" s="73"/>
      <c r="PFP1868" s="73"/>
      <c r="PFQ1868" s="73"/>
      <c r="PFR1868" s="73"/>
      <c r="PFS1868" s="73"/>
      <c r="PFT1868" s="73"/>
      <c r="PFU1868" s="73"/>
      <c r="PFV1868" s="73"/>
      <c r="PFW1868" s="73"/>
      <c r="PFX1868" s="73"/>
      <c r="PFY1868" s="73"/>
      <c r="PFZ1868" s="73"/>
      <c r="PGA1868" s="73"/>
      <c r="PGB1868" s="73"/>
      <c r="PGC1868" s="73"/>
      <c r="PGD1868" s="73"/>
      <c r="PGE1868" s="73"/>
      <c r="PGF1868" s="73"/>
      <c r="PGG1868" s="73"/>
      <c r="PGH1868" s="73"/>
      <c r="PGI1868" s="73"/>
      <c r="PGJ1868" s="73"/>
      <c r="PGK1868" s="73"/>
      <c r="PGL1868" s="73"/>
      <c r="PGM1868" s="73"/>
      <c r="PGN1868" s="73"/>
      <c r="PGO1868" s="73"/>
      <c r="PGP1868" s="73"/>
      <c r="PGQ1868" s="73"/>
      <c r="PGR1868" s="73"/>
      <c r="PGS1868" s="73"/>
      <c r="PGT1868" s="73"/>
      <c r="PGU1868" s="73"/>
      <c r="PGV1868" s="73"/>
      <c r="PGW1868" s="73"/>
      <c r="PGX1868" s="73"/>
      <c r="PGY1868" s="73"/>
      <c r="PGZ1868" s="73"/>
      <c r="PHA1868" s="73"/>
      <c r="PHB1868" s="73"/>
      <c r="PHC1868" s="73"/>
      <c r="PHD1868" s="73"/>
      <c r="PHE1868" s="73"/>
      <c r="PHF1868" s="73"/>
      <c r="PHG1868" s="73"/>
      <c r="PHH1868" s="73"/>
      <c r="PHI1868" s="73"/>
      <c r="PHJ1868" s="73"/>
      <c r="PHK1868" s="73"/>
      <c r="PHL1868" s="73"/>
      <c r="PHM1868" s="73"/>
      <c r="PHN1868" s="73"/>
      <c r="PHO1868" s="73"/>
      <c r="PHP1868" s="73"/>
      <c r="PHQ1868" s="73"/>
      <c r="PHR1868" s="73"/>
      <c r="PHS1868" s="73"/>
      <c r="PHT1868" s="73"/>
      <c r="PHU1868" s="73"/>
      <c r="PHV1868" s="73"/>
      <c r="PHW1868" s="73"/>
      <c r="PHX1868" s="73"/>
      <c r="PHY1868" s="73"/>
      <c r="PHZ1868" s="73"/>
      <c r="PIA1868" s="73"/>
      <c r="PIB1868" s="73"/>
      <c r="PIC1868" s="73"/>
      <c r="PID1868" s="73"/>
      <c r="PIE1868" s="73"/>
      <c r="PIF1868" s="73"/>
      <c r="PIG1868" s="73"/>
      <c r="PIH1868" s="73"/>
      <c r="PII1868" s="73"/>
      <c r="PIJ1868" s="73"/>
      <c r="PIK1868" s="73"/>
      <c r="PIL1868" s="73"/>
      <c r="PIM1868" s="73"/>
      <c r="PIN1868" s="73"/>
      <c r="PIO1868" s="73"/>
      <c r="PIP1868" s="73"/>
      <c r="PIQ1868" s="73"/>
      <c r="PIR1868" s="73"/>
      <c r="PIS1868" s="73"/>
      <c r="PIT1868" s="73"/>
      <c r="PIU1868" s="73"/>
      <c r="PIV1868" s="73"/>
      <c r="PIW1868" s="73"/>
      <c r="PIX1868" s="73"/>
      <c r="PIY1868" s="73"/>
      <c r="PIZ1868" s="73"/>
      <c r="PJA1868" s="73"/>
      <c r="PJB1868" s="73"/>
      <c r="PJC1868" s="73"/>
      <c r="PJD1868" s="73"/>
      <c r="PJE1868" s="73"/>
      <c r="PJF1868" s="73"/>
      <c r="PJG1868" s="73"/>
      <c r="PJH1868" s="73"/>
      <c r="PJI1868" s="73"/>
      <c r="PJJ1868" s="73"/>
      <c r="PJK1868" s="73"/>
      <c r="PJL1868" s="73"/>
      <c r="PJM1868" s="73"/>
      <c r="PJN1868" s="73"/>
      <c r="PJO1868" s="73"/>
      <c r="PJP1868" s="73"/>
      <c r="PJQ1868" s="73"/>
      <c r="PJR1868" s="73"/>
      <c r="PJS1868" s="73"/>
      <c r="PJT1868" s="73"/>
      <c r="PJU1868" s="73"/>
      <c r="PJV1868" s="73"/>
      <c r="PJW1868" s="73"/>
      <c r="PJX1868" s="73"/>
      <c r="PJY1868" s="73"/>
      <c r="PJZ1868" s="73"/>
      <c r="PKA1868" s="73"/>
      <c r="PKB1868" s="73"/>
      <c r="PKC1868" s="73"/>
      <c r="PKD1868" s="73"/>
      <c r="PKE1868" s="73"/>
      <c r="PKF1868" s="73"/>
      <c r="PKG1868" s="73"/>
      <c r="PKH1868" s="73"/>
      <c r="PKI1868" s="73"/>
      <c r="PKJ1868" s="73"/>
      <c r="PKK1868" s="73"/>
      <c r="PKL1868" s="73"/>
      <c r="PKM1868" s="73"/>
      <c r="PKN1868" s="73"/>
      <c r="PKO1868" s="73"/>
      <c r="PKP1868" s="73"/>
      <c r="PKQ1868" s="73"/>
      <c r="PKR1868" s="73"/>
      <c r="PKS1868" s="73"/>
      <c r="PKT1868" s="73"/>
      <c r="PKU1868" s="73"/>
      <c r="PKV1868" s="73"/>
      <c r="PKW1868" s="73"/>
      <c r="PKX1868" s="73"/>
      <c r="PKY1868" s="73"/>
      <c r="PKZ1868" s="73"/>
      <c r="PLA1868" s="73"/>
      <c r="PLB1868" s="73"/>
      <c r="PLC1868" s="73"/>
      <c r="PLD1868" s="73"/>
      <c r="PLE1868" s="73"/>
      <c r="PLF1868" s="73"/>
      <c r="PLG1868" s="73"/>
      <c r="PLH1868" s="73"/>
      <c r="PLI1868" s="73"/>
      <c r="PLJ1868" s="73"/>
      <c r="PLK1868" s="73"/>
      <c r="PLL1868" s="73"/>
      <c r="PLM1868" s="73"/>
      <c r="PLN1868" s="73"/>
      <c r="PLO1868" s="73"/>
      <c r="PLP1868" s="73"/>
      <c r="PLQ1868" s="73"/>
      <c r="PLR1868" s="73"/>
      <c r="PLS1868" s="73"/>
      <c r="PLT1868" s="73"/>
      <c r="PLU1868" s="73"/>
      <c r="PLV1868" s="73"/>
      <c r="PLW1868" s="73"/>
      <c r="PLX1868" s="73"/>
      <c r="PLY1868" s="73"/>
      <c r="PLZ1868" s="73"/>
      <c r="PMA1868" s="73"/>
      <c r="PMB1868" s="73"/>
      <c r="PMC1868" s="73"/>
      <c r="PMD1868" s="73"/>
      <c r="PME1868" s="73"/>
      <c r="PMF1868" s="73"/>
      <c r="PMG1868" s="73"/>
      <c r="PMH1868" s="73"/>
      <c r="PMI1868" s="73"/>
      <c r="PMJ1868" s="73"/>
      <c r="PMK1868" s="73"/>
      <c r="PML1868" s="73"/>
      <c r="PMM1868" s="73"/>
      <c r="PMN1868" s="73"/>
      <c r="PMO1868" s="73"/>
      <c r="PMP1868" s="73"/>
      <c r="PMQ1868" s="73"/>
      <c r="PMR1868" s="73"/>
      <c r="PMS1868" s="73"/>
      <c r="PMT1868" s="73"/>
      <c r="PMU1868" s="73"/>
      <c r="PMV1868" s="73"/>
      <c r="PMW1868" s="73"/>
      <c r="PMX1868" s="73"/>
      <c r="PMY1868" s="73"/>
      <c r="PMZ1868" s="73"/>
      <c r="PNA1868" s="73"/>
      <c r="PNB1868" s="73"/>
      <c r="PNC1868" s="73"/>
      <c r="PND1868" s="73"/>
      <c r="PNE1868" s="73"/>
      <c r="PNF1868" s="73"/>
      <c r="PNG1868" s="73"/>
      <c r="PNH1868" s="73"/>
      <c r="PNI1868" s="73"/>
      <c r="PNJ1868" s="73"/>
      <c r="PNK1868" s="73"/>
      <c r="PNL1868" s="73"/>
      <c r="PNM1868" s="73"/>
      <c r="PNN1868" s="73"/>
      <c r="PNO1868" s="73"/>
      <c r="PNP1868" s="73"/>
      <c r="PNQ1868" s="73"/>
      <c r="PNR1868" s="73"/>
      <c r="PNS1868" s="73"/>
      <c r="PNT1868" s="73"/>
      <c r="PNU1868" s="73"/>
      <c r="PNV1868" s="73"/>
      <c r="PNW1868" s="73"/>
      <c r="PNX1868" s="73"/>
      <c r="PNY1868" s="73"/>
      <c r="PNZ1868" s="73"/>
      <c r="POA1868" s="73"/>
      <c r="POB1868" s="73"/>
      <c r="POC1868" s="73"/>
      <c r="POD1868" s="73"/>
      <c r="POE1868" s="73"/>
      <c r="POF1868" s="73"/>
      <c r="POG1868" s="73"/>
      <c r="POH1868" s="73"/>
      <c r="POI1868" s="73"/>
      <c r="POJ1868" s="73"/>
      <c r="POK1868" s="73"/>
      <c r="POL1868" s="73"/>
      <c r="POM1868" s="73"/>
      <c r="PON1868" s="73"/>
      <c r="POO1868" s="73"/>
      <c r="POP1868" s="73"/>
      <c r="POQ1868" s="73"/>
      <c r="POR1868" s="73"/>
      <c r="POS1868" s="73"/>
      <c r="POT1868" s="73"/>
      <c r="POU1868" s="73"/>
      <c r="POV1868" s="73"/>
      <c r="POW1868" s="73"/>
      <c r="POX1868" s="73"/>
      <c r="POY1868" s="73"/>
      <c r="POZ1868" s="73"/>
      <c r="PPA1868" s="73"/>
      <c r="PPB1868" s="73"/>
      <c r="PPC1868" s="73"/>
      <c r="PPD1868" s="73"/>
      <c r="PPE1868" s="73"/>
      <c r="PPF1868" s="73"/>
      <c r="PPG1868" s="73"/>
      <c r="PPH1868" s="73"/>
      <c r="PPI1868" s="73"/>
      <c r="PPJ1868" s="73"/>
      <c r="PPK1868" s="73"/>
      <c r="PPL1868" s="73"/>
      <c r="PPM1868" s="73"/>
      <c r="PPN1868" s="73"/>
      <c r="PPO1868" s="73"/>
      <c r="PPP1868" s="73"/>
      <c r="PPQ1868" s="73"/>
      <c r="PPR1868" s="73"/>
      <c r="PPS1868" s="73"/>
      <c r="PPT1868" s="73"/>
      <c r="PPU1868" s="73"/>
      <c r="PPV1868" s="73"/>
      <c r="PPW1868" s="73"/>
      <c r="PPX1868" s="73"/>
      <c r="PPY1868" s="73"/>
      <c r="PPZ1868" s="73"/>
      <c r="PQA1868" s="73"/>
      <c r="PQB1868" s="73"/>
      <c r="PQC1868" s="73"/>
      <c r="PQD1868" s="73"/>
      <c r="PQE1868" s="73"/>
      <c r="PQF1868" s="73"/>
      <c r="PQG1868" s="73"/>
      <c r="PQH1868" s="73"/>
      <c r="PQI1868" s="73"/>
      <c r="PQJ1868" s="73"/>
      <c r="PQK1868" s="73"/>
      <c r="PQL1868" s="73"/>
      <c r="PQM1868" s="73"/>
      <c r="PQN1868" s="73"/>
      <c r="PQO1868" s="73"/>
      <c r="PQP1868" s="73"/>
      <c r="PQQ1868" s="73"/>
      <c r="PQR1868" s="73"/>
      <c r="PQS1868" s="73"/>
      <c r="PQT1868" s="73"/>
      <c r="PQU1868" s="73"/>
      <c r="PQV1868" s="73"/>
      <c r="PQW1868" s="73"/>
      <c r="PQX1868" s="73"/>
      <c r="PQY1868" s="73"/>
      <c r="PQZ1868" s="73"/>
      <c r="PRA1868" s="73"/>
      <c r="PRB1868" s="73"/>
      <c r="PRC1868" s="73"/>
      <c r="PRD1868" s="73"/>
      <c r="PRE1868" s="73"/>
      <c r="PRF1868" s="73"/>
      <c r="PRG1868" s="73"/>
      <c r="PRH1868" s="73"/>
      <c r="PRI1868" s="73"/>
      <c r="PRJ1868" s="73"/>
      <c r="PRK1868" s="73"/>
      <c r="PRL1868" s="73"/>
      <c r="PRM1868" s="73"/>
      <c r="PRN1868" s="73"/>
      <c r="PRO1868" s="73"/>
      <c r="PRP1868" s="73"/>
      <c r="PRQ1868" s="73"/>
      <c r="PRR1868" s="73"/>
      <c r="PRS1868" s="73"/>
      <c r="PRT1868" s="73"/>
      <c r="PRU1868" s="73"/>
      <c r="PRV1868" s="73"/>
      <c r="PRW1868" s="73"/>
      <c r="PRX1868" s="73"/>
      <c r="PRY1868" s="73"/>
      <c r="PRZ1868" s="73"/>
      <c r="PSA1868" s="73"/>
      <c r="PSB1868" s="73"/>
      <c r="PSC1868" s="73"/>
      <c r="PSD1868" s="73"/>
      <c r="PSE1868" s="73"/>
      <c r="PSF1868" s="73"/>
      <c r="PSG1868" s="73"/>
      <c r="PSH1868" s="73"/>
      <c r="PSI1868" s="73"/>
      <c r="PSJ1868" s="73"/>
      <c r="PSK1868" s="73"/>
      <c r="PSL1868" s="73"/>
      <c r="PSM1868" s="73"/>
      <c r="PSN1868" s="73"/>
      <c r="PSO1868" s="73"/>
      <c r="PSP1868" s="73"/>
      <c r="PSQ1868" s="73"/>
      <c r="PSR1868" s="73"/>
      <c r="PSS1868" s="73"/>
      <c r="PST1868" s="73"/>
      <c r="PSU1868" s="73"/>
      <c r="PSV1868" s="73"/>
      <c r="PSW1868" s="73"/>
      <c r="PSX1868" s="73"/>
      <c r="PSY1868" s="73"/>
      <c r="PSZ1868" s="73"/>
      <c r="PTA1868" s="73"/>
      <c r="PTB1868" s="73"/>
      <c r="PTC1868" s="73"/>
      <c r="PTD1868" s="73"/>
      <c r="PTE1868" s="73"/>
      <c r="PTF1868" s="73"/>
      <c r="PTG1868" s="73"/>
      <c r="PTH1868" s="73"/>
      <c r="PTI1868" s="73"/>
      <c r="PTJ1868" s="73"/>
      <c r="PTK1868" s="73"/>
      <c r="PTL1868" s="73"/>
      <c r="PTM1868" s="73"/>
      <c r="PTN1868" s="73"/>
      <c r="PTO1868" s="73"/>
      <c r="PTP1868" s="73"/>
      <c r="PTQ1868" s="73"/>
      <c r="PTR1868" s="73"/>
      <c r="PTS1868" s="73"/>
      <c r="PTT1868" s="73"/>
      <c r="PTU1868" s="73"/>
      <c r="PTV1868" s="73"/>
      <c r="PTW1868" s="73"/>
      <c r="PTX1868" s="73"/>
      <c r="PTY1868" s="73"/>
      <c r="PTZ1868" s="73"/>
      <c r="PUA1868" s="73"/>
      <c r="PUB1868" s="73"/>
      <c r="PUC1868" s="73"/>
      <c r="PUD1868" s="73"/>
      <c r="PUE1868" s="73"/>
      <c r="PUF1868" s="73"/>
      <c r="PUG1868" s="73"/>
      <c r="PUH1868" s="73"/>
      <c r="PUI1868" s="73"/>
      <c r="PUJ1868" s="73"/>
      <c r="PUK1868" s="73"/>
      <c r="PUL1868" s="73"/>
      <c r="PUM1868" s="73"/>
      <c r="PUN1868" s="73"/>
      <c r="PUO1868" s="73"/>
      <c r="PUP1868" s="73"/>
      <c r="PUQ1868" s="73"/>
      <c r="PUR1868" s="73"/>
      <c r="PUS1868" s="73"/>
      <c r="PUT1868" s="73"/>
      <c r="PUU1868" s="73"/>
      <c r="PUV1868" s="73"/>
      <c r="PUW1868" s="73"/>
      <c r="PUX1868" s="73"/>
      <c r="PUY1868" s="73"/>
      <c r="PUZ1868" s="73"/>
      <c r="PVA1868" s="73"/>
      <c r="PVB1868" s="73"/>
      <c r="PVC1868" s="73"/>
      <c r="PVD1868" s="73"/>
      <c r="PVE1868" s="73"/>
      <c r="PVF1868" s="73"/>
      <c r="PVG1868" s="73"/>
      <c r="PVH1868" s="73"/>
      <c r="PVI1868" s="73"/>
      <c r="PVJ1868" s="73"/>
      <c r="PVK1868" s="73"/>
      <c r="PVL1868" s="73"/>
      <c r="PVM1868" s="73"/>
      <c r="PVN1868" s="73"/>
      <c r="PVO1868" s="73"/>
      <c r="PVP1868" s="73"/>
      <c r="PVQ1868" s="73"/>
      <c r="PVR1868" s="73"/>
      <c r="PVS1868" s="73"/>
      <c r="PVT1868" s="73"/>
      <c r="PVU1868" s="73"/>
      <c r="PVV1868" s="73"/>
      <c r="PVW1868" s="73"/>
      <c r="PVX1868" s="73"/>
      <c r="PVY1868" s="73"/>
      <c r="PVZ1868" s="73"/>
      <c r="PWA1868" s="73"/>
      <c r="PWB1868" s="73"/>
      <c r="PWC1868" s="73"/>
      <c r="PWD1868" s="73"/>
      <c r="PWE1868" s="73"/>
      <c r="PWF1868" s="73"/>
      <c r="PWG1868" s="73"/>
      <c r="PWH1868" s="73"/>
      <c r="PWI1868" s="73"/>
      <c r="PWJ1868" s="73"/>
      <c r="PWK1868" s="73"/>
      <c r="PWL1868" s="73"/>
      <c r="PWM1868" s="73"/>
      <c r="PWN1868" s="73"/>
      <c r="PWO1868" s="73"/>
      <c r="PWP1868" s="73"/>
      <c r="PWQ1868" s="73"/>
      <c r="PWR1868" s="73"/>
      <c r="PWS1868" s="73"/>
      <c r="PWT1868" s="73"/>
      <c r="PWU1868" s="73"/>
      <c r="PWV1868" s="73"/>
      <c r="PWW1868" s="73"/>
      <c r="PWX1868" s="73"/>
      <c r="PWY1868" s="73"/>
      <c r="PWZ1868" s="73"/>
      <c r="PXA1868" s="73"/>
      <c r="PXB1868" s="73"/>
      <c r="PXC1868" s="73"/>
      <c r="PXD1868" s="73"/>
      <c r="PXE1868" s="73"/>
      <c r="PXF1868" s="73"/>
      <c r="PXG1868" s="73"/>
      <c r="PXH1868" s="73"/>
      <c r="PXI1868" s="73"/>
      <c r="PXJ1868" s="73"/>
      <c r="PXK1868" s="73"/>
      <c r="PXL1868" s="73"/>
      <c r="PXM1868" s="73"/>
      <c r="PXN1868" s="73"/>
      <c r="PXO1868" s="73"/>
      <c r="PXP1868" s="73"/>
      <c r="PXQ1868" s="73"/>
      <c r="PXR1868" s="73"/>
      <c r="PXS1868" s="73"/>
      <c r="PXT1868" s="73"/>
      <c r="PXU1868" s="73"/>
      <c r="PXV1868" s="73"/>
      <c r="PXW1868" s="73"/>
      <c r="PXX1868" s="73"/>
      <c r="PXY1868" s="73"/>
      <c r="PXZ1868" s="73"/>
      <c r="PYA1868" s="73"/>
      <c r="PYB1868" s="73"/>
      <c r="PYC1868" s="73"/>
      <c r="PYD1868" s="73"/>
      <c r="PYE1868" s="73"/>
      <c r="PYF1868" s="73"/>
      <c r="PYG1868" s="73"/>
      <c r="PYH1868" s="73"/>
      <c r="PYI1868" s="73"/>
      <c r="PYJ1868" s="73"/>
      <c r="PYK1868" s="73"/>
      <c r="PYL1868" s="73"/>
      <c r="PYM1868" s="73"/>
      <c r="PYN1868" s="73"/>
      <c r="PYO1868" s="73"/>
      <c r="PYP1868" s="73"/>
      <c r="PYQ1868" s="73"/>
      <c r="PYR1868" s="73"/>
      <c r="PYS1868" s="73"/>
      <c r="PYT1868" s="73"/>
      <c r="PYU1868" s="73"/>
      <c r="PYV1868" s="73"/>
      <c r="PYW1868" s="73"/>
      <c r="PYX1868" s="73"/>
      <c r="PYY1868" s="73"/>
      <c r="PYZ1868" s="73"/>
      <c r="PZA1868" s="73"/>
      <c r="PZB1868" s="73"/>
      <c r="PZC1868" s="73"/>
      <c r="PZD1868" s="73"/>
      <c r="PZE1868" s="73"/>
      <c r="PZF1868" s="73"/>
      <c r="PZG1868" s="73"/>
      <c r="PZH1868" s="73"/>
      <c r="PZI1868" s="73"/>
      <c r="PZJ1868" s="73"/>
      <c r="PZK1868" s="73"/>
      <c r="PZL1868" s="73"/>
      <c r="PZM1868" s="73"/>
      <c r="PZN1868" s="73"/>
      <c r="PZO1868" s="73"/>
      <c r="PZP1868" s="73"/>
      <c r="PZQ1868" s="73"/>
      <c r="PZR1868" s="73"/>
      <c r="PZS1868" s="73"/>
      <c r="PZT1868" s="73"/>
      <c r="PZU1868" s="73"/>
      <c r="PZV1868" s="73"/>
      <c r="PZW1868" s="73"/>
      <c r="PZX1868" s="73"/>
      <c r="PZY1868" s="73"/>
      <c r="PZZ1868" s="73"/>
      <c r="QAA1868" s="73"/>
      <c r="QAB1868" s="73"/>
      <c r="QAC1868" s="73"/>
      <c r="QAD1868" s="73"/>
      <c r="QAE1868" s="73"/>
      <c r="QAF1868" s="73"/>
      <c r="QAG1868" s="73"/>
      <c r="QAH1868" s="73"/>
      <c r="QAI1868" s="73"/>
      <c r="QAJ1868" s="73"/>
      <c r="QAK1868" s="73"/>
      <c r="QAL1868" s="73"/>
      <c r="QAM1868" s="73"/>
      <c r="QAN1868" s="73"/>
      <c r="QAO1868" s="73"/>
      <c r="QAP1868" s="73"/>
      <c r="QAQ1868" s="73"/>
      <c r="QAR1868" s="73"/>
      <c r="QAS1868" s="73"/>
      <c r="QAT1868" s="73"/>
      <c r="QAU1868" s="73"/>
      <c r="QAV1868" s="73"/>
      <c r="QAW1868" s="73"/>
      <c r="QAX1868" s="73"/>
      <c r="QAY1868" s="73"/>
      <c r="QAZ1868" s="73"/>
      <c r="QBA1868" s="73"/>
      <c r="QBB1868" s="73"/>
      <c r="QBC1868" s="73"/>
      <c r="QBD1868" s="73"/>
      <c r="QBE1868" s="73"/>
      <c r="QBF1868" s="73"/>
      <c r="QBG1868" s="73"/>
      <c r="QBH1868" s="73"/>
      <c r="QBI1868" s="73"/>
      <c r="QBJ1868" s="73"/>
      <c r="QBK1868" s="73"/>
      <c r="QBL1868" s="73"/>
      <c r="QBM1868" s="73"/>
      <c r="QBN1868" s="73"/>
      <c r="QBO1868" s="73"/>
      <c r="QBP1868" s="73"/>
      <c r="QBQ1868" s="73"/>
      <c r="QBR1868" s="73"/>
      <c r="QBS1868" s="73"/>
      <c r="QBT1868" s="73"/>
      <c r="QBU1868" s="73"/>
      <c r="QBV1868" s="73"/>
      <c r="QBW1868" s="73"/>
      <c r="QBX1868" s="73"/>
      <c r="QBY1868" s="73"/>
      <c r="QBZ1868" s="73"/>
      <c r="QCA1868" s="73"/>
      <c r="QCB1868" s="73"/>
      <c r="QCC1868" s="73"/>
      <c r="QCD1868" s="73"/>
      <c r="QCE1868" s="73"/>
      <c r="QCF1868" s="73"/>
      <c r="QCG1868" s="73"/>
      <c r="QCH1868" s="73"/>
      <c r="QCI1868" s="73"/>
      <c r="QCJ1868" s="73"/>
      <c r="QCK1868" s="73"/>
      <c r="QCL1868" s="73"/>
      <c r="QCM1868" s="73"/>
      <c r="QCN1868" s="73"/>
      <c r="QCO1868" s="73"/>
      <c r="QCP1868" s="73"/>
      <c r="QCQ1868" s="73"/>
      <c r="QCR1868" s="73"/>
      <c r="QCS1868" s="73"/>
      <c r="QCT1868" s="73"/>
      <c r="QCU1868" s="73"/>
      <c r="QCV1868" s="73"/>
      <c r="QCW1868" s="73"/>
      <c r="QCX1868" s="73"/>
      <c r="QCY1868" s="73"/>
      <c r="QCZ1868" s="73"/>
      <c r="QDA1868" s="73"/>
      <c r="QDB1868" s="73"/>
      <c r="QDC1868" s="73"/>
      <c r="QDD1868" s="73"/>
      <c r="QDE1868" s="73"/>
      <c r="QDF1868" s="73"/>
      <c r="QDG1868" s="73"/>
      <c r="QDH1868" s="73"/>
      <c r="QDI1868" s="73"/>
      <c r="QDJ1868" s="73"/>
      <c r="QDK1868" s="73"/>
      <c r="QDL1868" s="73"/>
      <c r="QDM1868" s="73"/>
      <c r="QDN1868" s="73"/>
      <c r="QDO1868" s="73"/>
      <c r="QDP1868" s="73"/>
      <c r="QDQ1868" s="73"/>
      <c r="QDR1868" s="73"/>
      <c r="QDS1868" s="73"/>
      <c r="QDT1868" s="73"/>
      <c r="QDU1868" s="73"/>
      <c r="QDV1868" s="73"/>
      <c r="QDW1868" s="73"/>
      <c r="QDX1868" s="73"/>
      <c r="QDY1868" s="73"/>
      <c r="QDZ1868" s="73"/>
      <c r="QEA1868" s="73"/>
      <c r="QEB1868" s="73"/>
      <c r="QEC1868" s="73"/>
      <c r="QED1868" s="73"/>
      <c r="QEE1868" s="73"/>
      <c r="QEF1868" s="73"/>
      <c r="QEG1868" s="73"/>
      <c r="QEH1868" s="73"/>
      <c r="QEI1868" s="73"/>
      <c r="QEJ1868" s="73"/>
      <c r="QEK1868" s="73"/>
      <c r="QEL1868" s="73"/>
      <c r="QEM1868" s="73"/>
      <c r="QEN1868" s="73"/>
      <c r="QEO1868" s="73"/>
      <c r="QEP1868" s="73"/>
      <c r="QEQ1868" s="73"/>
      <c r="QER1868" s="73"/>
      <c r="QES1868" s="73"/>
      <c r="QET1868" s="73"/>
      <c r="QEU1868" s="73"/>
      <c r="QEV1868" s="73"/>
      <c r="QEW1868" s="73"/>
      <c r="QEX1868" s="73"/>
      <c r="QEY1868" s="73"/>
      <c r="QEZ1868" s="73"/>
      <c r="QFA1868" s="73"/>
      <c r="QFB1868" s="73"/>
      <c r="QFC1868" s="73"/>
      <c r="QFD1868" s="73"/>
      <c r="QFE1868" s="73"/>
      <c r="QFF1868" s="73"/>
      <c r="QFG1868" s="73"/>
      <c r="QFH1868" s="73"/>
      <c r="QFI1868" s="73"/>
      <c r="QFJ1868" s="73"/>
      <c r="QFK1868" s="73"/>
      <c r="QFL1868" s="73"/>
      <c r="QFM1868" s="73"/>
      <c r="QFN1868" s="73"/>
      <c r="QFO1868" s="73"/>
      <c r="QFP1868" s="73"/>
      <c r="QFQ1868" s="73"/>
      <c r="QFR1868" s="73"/>
      <c r="QFS1868" s="73"/>
      <c r="QFT1868" s="73"/>
      <c r="QFU1868" s="73"/>
      <c r="QFV1868" s="73"/>
      <c r="QFW1868" s="73"/>
      <c r="QFX1868" s="73"/>
      <c r="QFY1868" s="73"/>
      <c r="QFZ1868" s="73"/>
      <c r="QGA1868" s="73"/>
      <c r="QGB1868" s="73"/>
      <c r="QGC1868" s="73"/>
      <c r="QGD1868" s="73"/>
      <c r="QGE1868" s="73"/>
      <c r="QGF1868" s="73"/>
      <c r="QGG1868" s="73"/>
      <c r="QGH1868" s="73"/>
      <c r="QGI1868" s="73"/>
      <c r="QGJ1868" s="73"/>
      <c r="QGK1868" s="73"/>
      <c r="QGL1868" s="73"/>
      <c r="QGM1868" s="73"/>
      <c r="QGN1868" s="73"/>
      <c r="QGO1868" s="73"/>
      <c r="QGP1868" s="73"/>
      <c r="QGQ1868" s="73"/>
      <c r="QGR1868" s="73"/>
      <c r="QGS1868" s="73"/>
      <c r="QGT1868" s="73"/>
      <c r="QGU1868" s="73"/>
      <c r="QGV1868" s="73"/>
      <c r="QGW1868" s="73"/>
      <c r="QGX1868" s="73"/>
      <c r="QGY1868" s="73"/>
      <c r="QGZ1868" s="73"/>
      <c r="QHA1868" s="73"/>
      <c r="QHB1868" s="73"/>
      <c r="QHC1868" s="73"/>
      <c r="QHD1868" s="73"/>
      <c r="QHE1868" s="73"/>
      <c r="QHF1868" s="73"/>
      <c r="QHG1868" s="73"/>
      <c r="QHH1868" s="73"/>
      <c r="QHI1868" s="73"/>
      <c r="QHJ1868" s="73"/>
      <c r="QHK1868" s="73"/>
      <c r="QHL1868" s="73"/>
      <c r="QHM1868" s="73"/>
      <c r="QHN1868" s="73"/>
      <c r="QHO1868" s="73"/>
      <c r="QHP1868" s="73"/>
      <c r="QHQ1868" s="73"/>
      <c r="QHR1868" s="73"/>
      <c r="QHS1868" s="73"/>
      <c r="QHT1868" s="73"/>
      <c r="QHU1868" s="73"/>
      <c r="QHV1868" s="73"/>
      <c r="QHW1868" s="73"/>
      <c r="QHX1868" s="73"/>
      <c r="QHY1868" s="73"/>
      <c r="QHZ1868" s="73"/>
      <c r="QIA1868" s="73"/>
      <c r="QIB1868" s="73"/>
      <c r="QIC1868" s="73"/>
      <c r="QID1868" s="73"/>
      <c r="QIE1868" s="73"/>
      <c r="QIF1868" s="73"/>
      <c r="QIG1868" s="73"/>
      <c r="QIH1868" s="73"/>
      <c r="QII1868" s="73"/>
      <c r="QIJ1868" s="73"/>
      <c r="QIK1868" s="73"/>
      <c r="QIL1868" s="73"/>
      <c r="QIM1868" s="73"/>
      <c r="QIN1868" s="73"/>
      <c r="QIO1868" s="73"/>
      <c r="QIP1868" s="73"/>
      <c r="QIQ1868" s="73"/>
      <c r="QIR1868" s="73"/>
      <c r="QIS1868" s="73"/>
      <c r="QIT1868" s="73"/>
      <c r="QIU1868" s="73"/>
      <c r="QIV1868" s="73"/>
      <c r="QIW1868" s="73"/>
      <c r="QIX1868" s="73"/>
      <c r="QIY1868" s="73"/>
      <c r="QIZ1868" s="73"/>
      <c r="QJA1868" s="73"/>
      <c r="QJB1868" s="73"/>
      <c r="QJC1868" s="73"/>
      <c r="QJD1868" s="73"/>
      <c r="QJE1868" s="73"/>
      <c r="QJF1868" s="73"/>
      <c r="QJG1868" s="73"/>
      <c r="QJH1868" s="73"/>
      <c r="QJI1868" s="73"/>
      <c r="QJJ1868" s="73"/>
      <c r="QJK1868" s="73"/>
      <c r="QJL1868" s="73"/>
      <c r="QJM1868" s="73"/>
      <c r="QJN1868" s="73"/>
      <c r="QJO1868" s="73"/>
      <c r="QJP1868" s="73"/>
      <c r="QJQ1868" s="73"/>
      <c r="QJR1868" s="73"/>
      <c r="QJS1868" s="73"/>
      <c r="QJT1868" s="73"/>
      <c r="QJU1868" s="73"/>
      <c r="QJV1868" s="73"/>
      <c r="QJW1868" s="73"/>
      <c r="QJX1868" s="73"/>
      <c r="QJY1868" s="73"/>
      <c r="QJZ1868" s="73"/>
      <c r="QKA1868" s="73"/>
      <c r="QKB1868" s="73"/>
      <c r="QKC1868" s="73"/>
      <c r="QKD1868" s="73"/>
      <c r="QKE1868" s="73"/>
      <c r="QKF1868" s="73"/>
      <c r="QKG1868" s="73"/>
      <c r="QKH1868" s="73"/>
      <c r="QKI1868" s="73"/>
      <c r="QKJ1868" s="73"/>
      <c r="QKK1868" s="73"/>
      <c r="QKL1868" s="73"/>
      <c r="QKM1868" s="73"/>
      <c r="QKN1868" s="73"/>
      <c r="QKO1868" s="73"/>
      <c r="QKP1868" s="73"/>
      <c r="QKQ1868" s="73"/>
      <c r="QKR1868" s="73"/>
      <c r="QKS1868" s="73"/>
      <c r="QKT1868" s="73"/>
      <c r="QKU1868" s="73"/>
      <c r="QKV1868" s="73"/>
      <c r="QKW1868" s="73"/>
      <c r="QKX1868" s="73"/>
      <c r="QKY1868" s="73"/>
      <c r="QKZ1868" s="73"/>
      <c r="QLA1868" s="73"/>
      <c r="QLB1868" s="73"/>
      <c r="QLC1868" s="73"/>
      <c r="QLD1868" s="73"/>
      <c r="QLE1868" s="73"/>
      <c r="QLF1868" s="73"/>
      <c r="QLG1868" s="73"/>
      <c r="QLH1868" s="73"/>
      <c r="QLI1868" s="73"/>
      <c r="QLJ1868" s="73"/>
      <c r="QLK1868" s="73"/>
      <c r="QLL1868" s="73"/>
      <c r="QLM1868" s="73"/>
      <c r="QLN1868" s="73"/>
      <c r="QLO1868" s="73"/>
      <c r="QLP1868" s="73"/>
      <c r="QLQ1868" s="73"/>
      <c r="QLR1868" s="73"/>
      <c r="QLS1868" s="73"/>
      <c r="QLT1868" s="73"/>
      <c r="QLU1868" s="73"/>
      <c r="QLV1868" s="73"/>
      <c r="QLW1868" s="73"/>
      <c r="QLX1868" s="73"/>
      <c r="QLY1868" s="73"/>
      <c r="QLZ1868" s="73"/>
      <c r="QMA1868" s="73"/>
      <c r="QMB1868" s="73"/>
      <c r="QMC1868" s="73"/>
      <c r="QMD1868" s="73"/>
      <c r="QME1868" s="73"/>
      <c r="QMF1868" s="73"/>
      <c r="QMG1868" s="73"/>
      <c r="QMH1868" s="73"/>
      <c r="QMI1868" s="73"/>
      <c r="QMJ1868" s="73"/>
      <c r="QMK1868" s="73"/>
      <c r="QML1868" s="73"/>
      <c r="QMM1868" s="73"/>
      <c r="QMN1868" s="73"/>
      <c r="QMO1868" s="73"/>
      <c r="QMP1868" s="73"/>
      <c r="QMQ1868" s="73"/>
      <c r="QMR1868" s="73"/>
      <c r="QMS1868" s="73"/>
      <c r="QMT1868" s="73"/>
      <c r="QMU1868" s="73"/>
      <c r="QMV1868" s="73"/>
      <c r="QMW1868" s="73"/>
      <c r="QMX1868" s="73"/>
      <c r="QMY1868" s="73"/>
      <c r="QMZ1868" s="73"/>
      <c r="QNA1868" s="73"/>
      <c r="QNB1868" s="73"/>
      <c r="QNC1868" s="73"/>
      <c r="QND1868" s="73"/>
      <c r="QNE1868" s="73"/>
      <c r="QNF1868" s="73"/>
      <c r="QNG1868" s="73"/>
      <c r="QNH1868" s="73"/>
      <c r="QNI1868" s="73"/>
      <c r="QNJ1868" s="73"/>
      <c r="QNK1868" s="73"/>
      <c r="QNL1868" s="73"/>
      <c r="QNM1868" s="73"/>
      <c r="QNN1868" s="73"/>
      <c r="QNO1868" s="73"/>
      <c r="QNP1868" s="73"/>
      <c r="QNQ1868" s="73"/>
      <c r="QNR1868" s="73"/>
      <c r="QNS1868" s="73"/>
      <c r="QNT1868" s="73"/>
      <c r="QNU1868" s="73"/>
      <c r="QNV1868" s="73"/>
      <c r="QNW1868" s="73"/>
      <c r="QNX1868" s="73"/>
      <c r="QNY1868" s="73"/>
      <c r="QNZ1868" s="73"/>
      <c r="QOA1868" s="73"/>
      <c r="QOB1868" s="73"/>
      <c r="QOC1868" s="73"/>
      <c r="QOD1868" s="73"/>
      <c r="QOE1868" s="73"/>
      <c r="QOF1868" s="73"/>
      <c r="QOG1868" s="73"/>
      <c r="QOH1868" s="73"/>
      <c r="QOI1868" s="73"/>
      <c r="QOJ1868" s="73"/>
      <c r="QOK1868" s="73"/>
      <c r="QOL1868" s="73"/>
      <c r="QOM1868" s="73"/>
      <c r="QON1868" s="73"/>
      <c r="QOO1868" s="73"/>
      <c r="QOP1868" s="73"/>
      <c r="QOQ1868" s="73"/>
      <c r="QOR1868" s="73"/>
      <c r="QOS1868" s="73"/>
      <c r="QOT1868" s="73"/>
      <c r="QOU1868" s="73"/>
      <c r="QOV1868" s="73"/>
      <c r="QOW1868" s="73"/>
      <c r="QOX1868" s="73"/>
      <c r="QOY1868" s="73"/>
      <c r="QOZ1868" s="73"/>
      <c r="QPA1868" s="73"/>
      <c r="QPB1868" s="73"/>
      <c r="QPC1868" s="73"/>
      <c r="QPD1868" s="73"/>
      <c r="QPE1868" s="73"/>
      <c r="QPF1868" s="73"/>
      <c r="QPG1868" s="73"/>
      <c r="QPH1868" s="73"/>
      <c r="QPI1868" s="73"/>
      <c r="QPJ1868" s="73"/>
      <c r="QPK1868" s="73"/>
      <c r="QPL1868" s="73"/>
      <c r="QPM1868" s="73"/>
      <c r="QPN1868" s="73"/>
      <c r="QPO1868" s="73"/>
      <c r="QPP1868" s="73"/>
      <c r="QPQ1868" s="73"/>
      <c r="QPR1868" s="73"/>
      <c r="QPS1868" s="73"/>
      <c r="QPT1868" s="73"/>
      <c r="QPU1868" s="73"/>
      <c r="QPV1868" s="73"/>
      <c r="QPW1868" s="73"/>
      <c r="QPX1868" s="73"/>
      <c r="QPY1868" s="73"/>
      <c r="QPZ1868" s="73"/>
      <c r="QQA1868" s="73"/>
      <c r="QQB1868" s="73"/>
      <c r="QQC1868" s="73"/>
      <c r="QQD1868" s="73"/>
      <c r="QQE1868" s="73"/>
      <c r="QQF1868" s="73"/>
      <c r="QQG1868" s="73"/>
      <c r="QQH1868" s="73"/>
      <c r="QQI1868" s="73"/>
      <c r="QQJ1868" s="73"/>
      <c r="QQK1868" s="73"/>
      <c r="QQL1868" s="73"/>
      <c r="QQM1868" s="73"/>
      <c r="QQN1868" s="73"/>
      <c r="QQO1868" s="73"/>
      <c r="QQP1868" s="73"/>
      <c r="QQQ1868" s="73"/>
      <c r="QQR1868" s="73"/>
      <c r="QQS1868" s="73"/>
      <c r="QQT1868" s="73"/>
      <c r="QQU1868" s="73"/>
      <c r="QQV1868" s="73"/>
      <c r="QQW1868" s="73"/>
      <c r="QQX1868" s="73"/>
      <c r="QQY1868" s="73"/>
      <c r="QQZ1868" s="73"/>
      <c r="QRA1868" s="73"/>
      <c r="QRB1868" s="73"/>
      <c r="QRC1868" s="73"/>
      <c r="QRD1868" s="73"/>
      <c r="QRE1868" s="73"/>
      <c r="QRF1868" s="73"/>
      <c r="QRG1868" s="73"/>
      <c r="QRH1868" s="73"/>
      <c r="QRI1868" s="73"/>
      <c r="QRJ1868" s="73"/>
      <c r="QRK1868" s="73"/>
      <c r="QRL1868" s="73"/>
      <c r="QRM1868" s="73"/>
      <c r="QRN1868" s="73"/>
      <c r="QRO1868" s="73"/>
      <c r="QRP1868" s="73"/>
      <c r="QRQ1868" s="73"/>
      <c r="QRR1868" s="73"/>
      <c r="QRS1868" s="73"/>
      <c r="QRT1868" s="73"/>
      <c r="QRU1868" s="73"/>
      <c r="QRV1868" s="73"/>
      <c r="QRW1868" s="73"/>
      <c r="QRX1868" s="73"/>
      <c r="QRY1868" s="73"/>
      <c r="QRZ1868" s="73"/>
      <c r="QSA1868" s="73"/>
      <c r="QSB1868" s="73"/>
      <c r="QSC1868" s="73"/>
      <c r="QSD1868" s="73"/>
      <c r="QSE1868" s="73"/>
      <c r="QSF1868" s="73"/>
      <c r="QSG1868" s="73"/>
      <c r="QSH1868" s="73"/>
      <c r="QSI1868" s="73"/>
      <c r="QSJ1868" s="73"/>
      <c r="QSK1868" s="73"/>
      <c r="QSL1868" s="73"/>
      <c r="QSM1868" s="73"/>
      <c r="QSN1868" s="73"/>
      <c r="QSO1868" s="73"/>
      <c r="QSP1868" s="73"/>
      <c r="QSQ1868" s="73"/>
      <c r="QSR1868" s="73"/>
      <c r="QSS1868" s="73"/>
      <c r="QST1868" s="73"/>
      <c r="QSU1868" s="73"/>
      <c r="QSV1868" s="73"/>
      <c r="QSW1868" s="73"/>
      <c r="QSX1868" s="73"/>
      <c r="QSY1868" s="73"/>
      <c r="QSZ1868" s="73"/>
      <c r="QTA1868" s="73"/>
      <c r="QTB1868" s="73"/>
      <c r="QTC1868" s="73"/>
      <c r="QTD1868" s="73"/>
      <c r="QTE1868" s="73"/>
      <c r="QTF1868" s="73"/>
      <c r="QTG1868" s="73"/>
      <c r="QTH1868" s="73"/>
      <c r="QTI1868" s="73"/>
      <c r="QTJ1868" s="73"/>
      <c r="QTK1868" s="73"/>
      <c r="QTL1868" s="73"/>
      <c r="QTM1868" s="73"/>
      <c r="QTN1868" s="73"/>
      <c r="QTO1868" s="73"/>
      <c r="QTP1868" s="73"/>
      <c r="QTQ1868" s="73"/>
      <c r="QTR1868" s="73"/>
      <c r="QTS1868" s="73"/>
      <c r="QTT1868" s="73"/>
      <c r="QTU1868" s="73"/>
      <c r="QTV1868" s="73"/>
      <c r="QTW1868" s="73"/>
      <c r="QTX1868" s="73"/>
      <c r="QTY1868" s="73"/>
      <c r="QTZ1868" s="73"/>
      <c r="QUA1868" s="73"/>
      <c r="QUB1868" s="73"/>
      <c r="QUC1868" s="73"/>
      <c r="QUD1868" s="73"/>
      <c r="QUE1868" s="73"/>
      <c r="QUF1868" s="73"/>
      <c r="QUG1868" s="73"/>
      <c r="QUH1868" s="73"/>
      <c r="QUI1868" s="73"/>
      <c r="QUJ1868" s="73"/>
      <c r="QUK1868" s="73"/>
      <c r="QUL1868" s="73"/>
      <c r="QUM1868" s="73"/>
      <c r="QUN1868" s="73"/>
      <c r="QUO1868" s="73"/>
      <c r="QUP1868" s="73"/>
      <c r="QUQ1868" s="73"/>
      <c r="QUR1868" s="73"/>
      <c r="QUS1868" s="73"/>
      <c r="QUT1868" s="73"/>
      <c r="QUU1868" s="73"/>
      <c r="QUV1868" s="73"/>
      <c r="QUW1868" s="73"/>
      <c r="QUX1868" s="73"/>
      <c r="QUY1868" s="73"/>
      <c r="QUZ1868" s="73"/>
      <c r="QVA1868" s="73"/>
      <c r="QVB1868" s="73"/>
      <c r="QVC1868" s="73"/>
      <c r="QVD1868" s="73"/>
      <c r="QVE1868" s="73"/>
      <c r="QVF1868" s="73"/>
      <c r="QVG1868" s="73"/>
      <c r="QVH1868" s="73"/>
      <c r="QVI1868" s="73"/>
      <c r="QVJ1868" s="73"/>
      <c r="QVK1868" s="73"/>
      <c r="QVL1868" s="73"/>
      <c r="QVM1868" s="73"/>
      <c r="QVN1868" s="73"/>
      <c r="QVO1868" s="73"/>
      <c r="QVP1868" s="73"/>
      <c r="QVQ1868" s="73"/>
      <c r="QVR1868" s="73"/>
      <c r="QVS1868" s="73"/>
      <c r="QVT1868" s="73"/>
      <c r="QVU1868" s="73"/>
      <c r="QVV1868" s="73"/>
      <c r="QVW1868" s="73"/>
      <c r="QVX1868" s="73"/>
      <c r="QVY1868" s="73"/>
      <c r="QVZ1868" s="73"/>
      <c r="QWA1868" s="73"/>
      <c r="QWB1868" s="73"/>
      <c r="QWC1868" s="73"/>
      <c r="QWD1868" s="73"/>
      <c r="QWE1868" s="73"/>
      <c r="QWF1868" s="73"/>
      <c r="QWG1868" s="73"/>
      <c r="QWH1868" s="73"/>
      <c r="QWI1868" s="73"/>
      <c r="QWJ1868" s="73"/>
      <c r="QWK1868" s="73"/>
      <c r="QWL1868" s="73"/>
      <c r="QWM1868" s="73"/>
      <c r="QWN1868" s="73"/>
      <c r="QWO1868" s="73"/>
      <c r="QWP1868" s="73"/>
      <c r="QWQ1868" s="73"/>
      <c r="QWR1868" s="73"/>
      <c r="QWS1868" s="73"/>
      <c r="QWT1868" s="73"/>
      <c r="QWU1868" s="73"/>
      <c r="QWV1868" s="73"/>
      <c r="QWW1868" s="73"/>
      <c r="QWX1868" s="73"/>
      <c r="QWY1868" s="73"/>
      <c r="QWZ1868" s="73"/>
      <c r="QXA1868" s="73"/>
      <c r="QXB1868" s="73"/>
      <c r="QXC1868" s="73"/>
      <c r="QXD1868" s="73"/>
      <c r="QXE1868" s="73"/>
      <c r="QXF1868" s="73"/>
      <c r="QXG1868" s="73"/>
      <c r="QXH1868" s="73"/>
      <c r="QXI1868" s="73"/>
      <c r="QXJ1868" s="73"/>
      <c r="QXK1868" s="73"/>
      <c r="QXL1868" s="73"/>
      <c r="QXM1868" s="73"/>
      <c r="QXN1868" s="73"/>
      <c r="QXO1868" s="73"/>
      <c r="QXP1868" s="73"/>
      <c r="QXQ1868" s="73"/>
      <c r="QXR1868" s="73"/>
      <c r="QXS1868" s="73"/>
      <c r="QXT1868" s="73"/>
      <c r="QXU1868" s="73"/>
      <c r="QXV1868" s="73"/>
      <c r="QXW1868" s="73"/>
      <c r="QXX1868" s="73"/>
      <c r="QXY1868" s="73"/>
      <c r="QXZ1868" s="73"/>
      <c r="QYA1868" s="73"/>
      <c r="QYB1868" s="73"/>
      <c r="QYC1868" s="73"/>
      <c r="QYD1868" s="73"/>
      <c r="QYE1868" s="73"/>
      <c r="QYF1868" s="73"/>
      <c r="QYG1868" s="73"/>
      <c r="QYH1868" s="73"/>
      <c r="QYI1868" s="73"/>
      <c r="QYJ1868" s="73"/>
      <c r="QYK1868" s="73"/>
      <c r="QYL1868" s="73"/>
      <c r="QYM1868" s="73"/>
      <c r="QYN1868" s="73"/>
      <c r="QYO1868" s="73"/>
      <c r="QYP1868" s="73"/>
      <c r="QYQ1868" s="73"/>
      <c r="QYR1868" s="73"/>
      <c r="QYS1868" s="73"/>
      <c r="QYT1868" s="73"/>
      <c r="QYU1868" s="73"/>
      <c r="QYV1868" s="73"/>
      <c r="QYW1868" s="73"/>
      <c r="QYX1868" s="73"/>
      <c r="QYY1868" s="73"/>
      <c r="QYZ1868" s="73"/>
      <c r="QZA1868" s="73"/>
      <c r="QZB1868" s="73"/>
      <c r="QZC1868" s="73"/>
      <c r="QZD1868" s="73"/>
      <c r="QZE1868" s="73"/>
      <c r="QZF1868" s="73"/>
      <c r="QZG1868" s="73"/>
      <c r="QZH1868" s="73"/>
      <c r="QZI1868" s="73"/>
      <c r="QZJ1868" s="73"/>
      <c r="QZK1868" s="73"/>
      <c r="QZL1868" s="73"/>
      <c r="QZM1868" s="73"/>
      <c r="QZN1868" s="73"/>
      <c r="QZO1868" s="73"/>
      <c r="QZP1868" s="73"/>
      <c r="QZQ1868" s="73"/>
      <c r="QZR1868" s="73"/>
      <c r="QZS1868" s="73"/>
      <c r="QZT1868" s="73"/>
      <c r="QZU1868" s="73"/>
      <c r="QZV1868" s="73"/>
      <c r="QZW1868" s="73"/>
      <c r="QZX1868" s="73"/>
      <c r="QZY1868" s="73"/>
      <c r="QZZ1868" s="73"/>
      <c r="RAA1868" s="73"/>
      <c r="RAB1868" s="73"/>
      <c r="RAC1868" s="73"/>
      <c r="RAD1868" s="73"/>
      <c r="RAE1868" s="73"/>
      <c r="RAF1868" s="73"/>
      <c r="RAG1868" s="73"/>
      <c r="RAH1868" s="73"/>
      <c r="RAI1868" s="73"/>
      <c r="RAJ1868" s="73"/>
      <c r="RAK1868" s="73"/>
      <c r="RAL1868" s="73"/>
      <c r="RAM1868" s="73"/>
      <c r="RAN1868" s="73"/>
      <c r="RAO1868" s="73"/>
      <c r="RAP1868" s="73"/>
      <c r="RAQ1868" s="73"/>
      <c r="RAR1868" s="73"/>
      <c r="RAS1868" s="73"/>
      <c r="RAT1868" s="73"/>
      <c r="RAU1868" s="73"/>
      <c r="RAV1868" s="73"/>
      <c r="RAW1868" s="73"/>
      <c r="RAX1868" s="73"/>
      <c r="RAY1868" s="73"/>
      <c r="RAZ1868" s="73"/>
      <c r="RBA1868" s="73"/>
      <c r="RBB1868" s="73"/>
      <c r="RBC1868" s="73"/>
      <c r="RBD1868" s="73"/>
      <c r="RBE1868" s="73"/>
      <c r="RBF1868" s="73"/>
      <c r="RBG1868" s="73"/>
      <c r="RBH1868" s="73"/>
      <c r="RBI1868" s="73"/>
      <c r="RBJ1868" s="73"/>
      <c r="RBK1868" s="73"/>
      <c r="RBL1868" s="73"/>
      <c r="RBM1868" s="73"/>
      <c r="RBN1868" s="73"/>
      <c r="RBO1868" s="73"/>
      <c r="RBP1868" s="73"/>
      <c r="RBQ1868" s="73"/>
      <c r="RBR1868" s="73"/>
      <c r="RBS1868" s="73"/>
      <c r="RBT1868" s="73"/>
      <c r="RBU1868" s="73"/>
      <c r="RBV1868" s="73"/>
      <c r="RBW1868" s="73"/>
      <c r="RBX1868" s="73"/>
      <c r="RBY1868" s="73"/>
      <c r="RBZ1868" s="73"/>
      <c r="RCA1868" s="73"/>
      <c r="RCB1868" s="73"/>
      <c r="RCC1868" s="73"/>
      <c r="RCD1868" s="73"/>
      <c r="RCE1868" s="73"/>
      <c r="RCF1868" s="73"/>
      <c r="RCG1868" s="73"/>
      <c r="RCH1868" s="73"/>
      <c r="RCI1868" s="73"/>
      <c r="RCJ1868" s="73"/>
      <c r="RCK1868" s="73"/>
      <c r="RCL1868" s="73"/>
      <c r="RCM1868" s="73"/>
      <c r="RCN1868" s="73"/>
      <c r="RCO1868" s="73"/>
      <c r="RCP1868" s="73"/>
      <c r="RCQ1868" s="73"/>
      <c r="RCR1868" s="73"/>
      <c r="RCS1868" s="73"/>
      <c r="RCT1868" s="73"/>
      <c r="RCU1868" s="73"/>
      <c r="RCV1868" s="73"/>
      <c r="RCW1868" s="73"/>
      <c r="RCX1868" s="73"/>
      <c r="RCY1868" s="73"/>
      <c r="RCZ1868" s="73"/>
      <c r="RDA1868" s="73"/>
      <c r="RDB1868" s="73"/>
      <c r="RDC1868" s="73"/>
      <c r="RDD1868" s="73"/>
      <c r="RDE1868" s="73"/>
      <c r="RDF1868" s="73"/>
      <c r="RDG1868" s="73"/>
      <c r="RDH1868" s="73"/>
      <c r="RDI1868" s="73"/>
      <c r="RDJ1868" s="73"/>
      <c r="RDK1868" s="73"/>
      <c r="RDL1868" s="73"/>
      <c r="RDM1868" s="73"/>
      <c r="RDN1868" s="73"/>
      <c r="RDO1868" s="73"/>
      <c r="RDP1868" s="73"/>
      <c r="RDQ1868" s="73"/>
      <c r="RDR1868" s="73"/>
      <c r="RDS1868" s="73"/>
      <c r="RDT1868" s="73"/>
      <c r="RDU1868" s="73"/>
      <c r="RDV1868" s="73"/>
      <c r="RDW1868" s="73"/>
      <c r="RDX1868" s="73"/>
      <c r="RDY1868" s="73"/>
      <c r="RDZ1868" s="73"/>
      <c r="REA1868" s="73"/>
      <c r="REB1868" s="73"/>
      <c r="REC1868" s="73"/>
      <c r="RED1868" s="73"/>
      <c r="REE1868" s="73"/>
      <c r="REF1868" s="73"/>
      <c r="REG1868" s="73"/>
      <c r="REH1868" s="73"/>
      <c r="REI1868" s="73"/>
      <c r="REJ1868" s="73"/>
      <c r="REK1868" s="73"/>
      <c r="REL1868" s="73"/>
      <c r="REM1868" s="73"/>
      <c r="REN1868" s="73"/>
      <c r="REO1868" s="73"/>
      <c r="REP1868" s="73"/>
      <c r="REQ1868" s="73"/>
      <c r="RER1868" s="73"/>
      <c r="RES1868" s="73"/>
      <c r="RET1868" s="73"/>
      <c r="REU1868" s="73"/>
      <c r="REV1868" s="73"/>
      <c r="REW1868" s="73"/>
      <c r="REX1868" s="73"/>
      <c r="REY1868" s="73"/>
      <c r="REZ1868" s="73"/>
      <c r="RFA1868" s="73"/>
      <c r="RFB1868" s="73"/>
      <c r="RFC1868" s="73"/>
      <c r="RFD1868" s="73"/>
      <c r="RFE1868" s="73"/>
      <c r="RFF1868" s="73"/>
      <c r="RFG1868" s="73"/>
      <c r="RFH1868" s="73"/>
      <c r="RFI1868" s="73"/>
      <c r="RFJ1868" s="73"/>
      <c r="RFK1868" s="73"/>
      <c r="RFL1868" s="73"/>
      <c r="RFM1868" s="73"/>
      <c r="RFN1868" s="73"/>
      <c r="RFO1868" s="73"/>
      <c r="RFP1868" s="73"/>
      <c r="RFQ1868" s="73"/>
      <c r="RFR1868" s="73"/>
      <c r="RFS1868" s="73"/>
      <c r="RFT1868" s="73"/>
      <c r="RFU1868" s="73"/>
      <c r="RFV1868" s="73"/>
      <c r="RFW1868" s="73"/>
      <c r="RFX1868" s="73"/>
      <c r="RFY1868" s="73"/>
      <c r="RFZ1868" s="73"/>
      <c r="RGA1868" s="73"/>
      <c r="RGB1868" s="73"/>
      <c r="RGC1868" s="73"/>
      <c r="RGD1868" s="73"/>
      <c r="RGE1868" s="73"/>
      <c r="RGF1868" s="73"/>
      <c r="RGG1868" s="73"/>
      <c r="RGH1868" s="73"/>
      <c r="RGI1868" s="73"/>
      <c r="RGJ1868" s="73"/>
      <c r="RGK1868" s="73"/>
      <c r="RGL1868" s="73"/>
      <c r="RGM1868" s="73"/>
      <c r="RGN1868" s="73"/>
      <c r="RGO1868" s="73"/>
      <c r="RGP1868" s="73"/>
      <c r="RGQ1868" s="73"/>
      <c r="RGR1868" s="73"/>
      <c r="RGS1868" s="73"/>
      <c r="RGT1868" s="73"/>
      <c r="RGU1868" s="73"/>
      <c r="RGV1868" s="73"/>
      <c r="RGW1868" s="73"/>
      <c r="RGX1868" s="73"/>
      <c r="RGY1868" s="73"/>
      <c r="RGZ1868" s="73"/>
      <c r="RHA1868" s="73"/>
      <c r="RHB1868" s="73"/>
      <c r="RHC1868" s="73"/>
      <c r="RHD1868" s="73"/>
      <c r="RHE1868" s="73"/>
      <c r="RHF1868" s="73"/>
      <c r="RHG1868" s="73"/>
      <c r="RHH1868" s="73"/>
      <c r="RHI1868" s="73"/>
      <c r="RHJ1868" s="73"/>
      <c r="RHK1868" s="73"/>
      <c r="RHL1868" s="73"/>
      <c r="RHM1868" s="73"/>
      <c r="RHN1868" s="73"/>
      <c r="RHO1868" s="73"/>
      <c r="RHP1868" s="73"/>
      <c r="RHQ1868" s="73"/>
      <c r="RHR1868" s="73"/>
      <c r="RHS1868" s="73"/>
      <c r="RHT1868" s="73"/>
      <c r="RHU1868" s="73"/>
      <c r="RHV1868" s="73"/>
      <c r="RHW1868" s="73"/>
      <c r="RHX1868" s="73"/>
      <c r="RHY1868" s="73"/>
      <c r="RHZ1868" s="73"/>
      <c r="RIA1868" s="73"/>
      <c r="RIB1868" s="73"/>
      <c r="RIC1868" s="73"/>
      <c r="RID1868" s="73"/>
      <c r="RIE1868" s="73"/>
      <c r="RIF1868" s="73"/>
      <c r="RIG1868" s="73"/>
      <c r="RIH1868" s="73"/>
      <c r="RII1868" s="73"/>
      <c r="RIJ1868" s="73"/>
      <c r="RIK1868" s="73"/>
      <c r="RIL1868" s="73"/>
      <c r="RIM1868" s="73"/>
      <c r="RIN1868" s="73"/>
      <c r="RIO1868" s="73"/>
      <c r="RIP1868" s="73"/>
      <c r="RIQ1868" s="73"/>
      <c r="RIR1868" s="73"/>
      <c r="RIS1868" s="73"/>
      <c r="RIT1868" s="73"/>
      <c r="RIU1868" s="73"/>
      <c r="RIV1868" s="73"/>
      <c r="RIW1868" s="73"/>
      <c r="RIX1868" s="73"/>
      <c r="RIY1868" s="73"/>
      <c r="RIZ1868" s="73"/>
      <c r="RJA1868" s="73"/>
      <c r="RJB1868" s="73"/>
      <c r="RJC1868" s="73"/>
      <c r="RJD1868" s="73"/>
      <c r="RJE1868" s="73"/>
      <c r="RJF1868" s="73"/>
      <c r="RJG1868" s="73"/>
      <c r="RJH1868" s="73"/>
      <c r="RJI1868" s="73"/>
      <c r="RJJ1868" s="73"/>
      <c r="RJK1868" s="73"/>
      <c r="RJL1868" s="73"/>
      <c r="RJM1868" s="73"/>
      <c r="RJN1868" s="73"/>
      <c r="RJO1868" s="73"/>
      <c r="RJP1868" s="73"/>
      <c r="RJQ1868" s="73"/>
      <c r="RJR1868" s="73"/>
      <c r="RJS1868" s="73"/>
      <c r="RJT1868" s="73"/>
      <c r="RJU1868" s="73"/>
      <c r="RJV1868" s="73"/>
      <c r="RJW1868" s="73"/>
      <c r="RJX1868" s="73"/>
      <c r="RJY1868" s="73"/>
      <c r="RJZ1868" s="73"/>
      <c r="RKA1868" s="73"/>
      <c r="RKB1868" s="73"/>
      <c r="RKC1868" s="73"/>
      <c r="RKD1868" s="73"/>
      <c r="RKE1868" s="73"/>
      <c r="RKF1868" s="73"/>
      <c r="RKG1868" s="73"/>
      <c r="RKH1868" s="73"/>
      <c r="RKI1868" s="73"/>
      <c r="RKJ1868" s="73"/>
      <c r="RKK1868" s="73"/>
      <c r="RKL1868" s="73"/>
      <c r="RKM1868" s="73"/>
      <c r="RKN1868" s="73"/>
      <c r="RKO1868" s="73"/>
      <c r="RKP1868" s="73"/>
      <c r="RKQ1868" s="73"/>
      <c r="RKR1868" s="73"/>
      <c r="RKS1868" s="73"/>
      <c r="RKT1868" s="73"/>
      <c r="RKU1868" s="73"/>
      <c r="RKV1868" s="73"/>
      <c r="RKW1868" s="73"/>
      <c r="RKX1868" s="73"/>
      <c r="RKY1868" s="73"/>
      <c r="RKZ1868" s="73"/>
      <c r="RLA1868" s="73"/>
      <c r="RLB1868" s="73"/>
      <c r="RLC1868" s="73"/>
      <c r="RLD1868" s="73"/>
      <c r="RLE1868" s="73"/>
      <c r="RLF1868" s="73"/>
      <c r="RLG1868" s="73"/>
      <c r="RLH1868" s="73"/>
      <c r="RLI1868" s="73"/>
      <c r="RLJ1868" s="73"/>
      <c r="RLK1868" s="73"/>
      <c r="RLL1868" s="73"/>
      <c r="RLM1868" s="73"/>
      <c r="RLN1868" s="73"/>
      <c r="RLO1868" s="73"/>
      <c r="RLP1868" s="73"/>
      <c r="RLQ1868" s="73"/>
      <c r="RLR1868" s="73"/>
      <c r="RLS1868" s="73"/>
      <c r="RLT1868" s="73"/>
      <c r="RLU1868" s="73"/>
      <c r="RLV1868" s="73"/>
      <c r="RLW1868" s="73"/>
      <c r="RLX1868" s="73"/>
      <c r="RLY1868" s="73"/>
      <c r="RLZ1868" s="73"/>
      <c r="RMA1868" s="73"/>
      <c r="RMB1868" s="73"/>
      <c r="RMC1868" s="73"/>
      <c r="RMD1868" s="73"/>
      <c r="RME1868" s="73"/>
      <c r="RMF1868" s="73"/>
      <c r="RMG1868" s="73"/>
      <c r="RMH1868" s="73"/>
      <c r="RMI1868" s="73"/>
      <c r="RMJ1868" s="73"/>
      <c r="RMK1868" s="73"/>
      <c r="RML1868" s="73"/>
      <c r="RMM1868" s="73"/>
      <c r="RMN1868" s="73"/>
      <c r="RMO1868" s="73"/>
      <c r="RMP1868" s="73"/>
      <c r="RMQ1868" s="73"/>
      <c r="RMR1868" s="73"/>
      <c r="RMS1868" s="73"/>
      <c r="RMT1868" s="73"/>
      <c r="RMU1868" s="73"/>
      <c r="RMV1868" s="73"/>
      <c r="RMW1868" s="73"/>
      <c r="RMX1868" s="73"/>
      <c r="RMY1868" s="73"/>
      <c r="RMZ1868" s="73"/>
      <c r="RNA1868" s="73"/>
      <c r="RNB1868" s="73"/>
      <c r="RNC1868" s="73"/>
      <c r="RND1868" s="73"/>
      <c r="RNE1868" s="73"/>
      <c r="RNF1868" s="73"/>
      <c r="RNG1868" s="73"/>
      <c r="RNH1868" s="73"/>
      <c r="RNI1868" s="73"/>
      <c r="RNJ1868" s="73"/>
      <c r="RNK1868" s="73"/>
      <c r="RNL1868" s="73"/>
      <c r="RNM1868" s="73"/>
      <c r="RNN1868" s="73"/>
      <c r="RNO1868" s="73"/>
      <c r="RNP1868" s="73"/>
      <c r="RNQ1868" s="73"/>
      <c r="RNR1868" s="73"/>
      <c r="RNS1868" s="73"/>
      <c r="RNT1868" s="73"/>
      <c r="RNU1868" s="73"/>
      <c r="RNV1868" s="73"/>
      <c r="RNW1868" s="73"/>
      <c r="RNX1868" s="73"/>
      <c r="RNY1868" s="73"/>
      <c r="RNZ1868" s="73"/>
      <c r="ROA1868" s="73"/>
      <c r="ROB1868" s="73"/>
      <c r="ROC1868" s="73"/>
      <c r="ROD1868" s="73"/>
      <c r="ROE1868" s="73"/>
      <c r="ROF1868" s="73"/>
      <c r="ROG1868" s="73"/>
      <c r="ROH1868" s="73"/>
      <c r="ROI1868" s="73"/>
      <c r="ROJ1868" s="73"/>
      <c r="ROK1868" s="73"/>
      <c r="ROL1868" s="73"/>
      <c r="ROM1868" s="73"/>
      <c r="RON1868" s="73"/>
      <c r="ROO1868" s="73"/>
      <c r="ROP1868" s="73"/>
      <c r="ROQ1868" s="73"/>
      <c r="ROR1868" s="73"/>
      <c r="ROS1868" s="73"/>
      <c r="ROT1868" s="73"/>
      <c r="ROU1868" s="73"/>
      <c r="ROV1868" s="73"/>
      <c r="ROW1868" s="73"/>
      <c r="ROX1868" s="73"/>
      <c r="ROY1868" s="73"/>
      <c r="ROZ1868" s="73"/>
      <c r="RPA1868" s="73"/>
      <c r="RPB1868" s="73"/>
      <c r="RPC1868" s="73"/>
      <c r="RPD1868" s="73"/>
      <c r="RPE1868" s="73"/>
      <c r="RPF1868" s="73"/>
      <c r="RPG1868" s="73"/>
      <c r="RPH1868" s="73"/>
      <c r="RPI1868" s="73"/>
      <c r="RPJ1868" s="73"/>
      <c r="RPK1868" s="73"/>
      <c r="RPL1868" s="73"/>
      <c r="RPM1868" s="73"/>
      <c r="RPN1868" s="73"/>
      <c r="RPO1868" s="73"/>
      <c r="RPP1868" s="73"/>
      <c r="RPQ1868" s="73"/>
      <c r="RPR1868" s="73"/>
      <c r="RPS1868" s="73"/>
      <c r="RPT1868" s="73"/>
      <c r="RPU1868" s="73"/>
      <c r="RPV1868" s="73"/>
      <c r="RPW1868" s="73"/>
      <c r="RPX1868" s="73"/>
      <c r="RPY1868" s="73"/>
      <c r="RPZ1868" s="73"/>
      <c r="RQA1868" s="73"/>
      <c r="RQB1868" s="73"/>
      <c r="RQC1868" s="73"/>
      <c r="RQD1868" s="73"/>
      <c r="RQE1868" s="73"/>
      <c r="RQF1868" s="73"/>
      <c r="RQG1868" s="73"/>
      <c r="RQH1868" s="73"/>
      <c r="RQI1868" s="73"/>
      <c r="RQJ1868" s="73"/>
      <c r="RQK1868" s="73"/>
      <c r="RQL1868" s="73"/>
      <c r="RQM1868" s="73"/>
      <c r="RQN1868" s="73"/>
      <c r="RQO1868" s="73"/>
      <c r="RQP1868" s="73"/>
      <c r="RQQ1868" s="73"/>
      <c r="RQR1868" s="73"/>
      <c r="RQS1868" s="73"/>
      <c r="RQT1868" s="73"/>
      <c r="RQU1868" s="73"/>
      <c r="RQV1868" s="73"/>
      <c r="RQW1868" s="73"/>
      <c r="RQX1868" s="73"/>
      <c r="RQY1868" s="73"/>
      <c r="RQZ1868" s="73"/>
      <c r="RRA1868" s="73"/>
      <c r="RRB1868" s="73"/>
      <c r="RRC1868" s="73"/>
      <c r="RRD1868" s="73"/>
      <c r="RRE1868" s="73"/>
      <c r="RRF1868" s="73"/>
      <c r="RRG1868" s="73"/>
      <c r="RRH1868" s="73"/>
      <c r="RRI1868" s="73"/>
      <c r="RRJ1868" s="73"/>
      <c r="RRK1868" s="73"/>
      <c r="RRL1868" s="73"/>
      <c r="RRM1868" s="73"/>
      <c r="RRN1868" s="73"/>
      <c r="RRO1868" s="73"/>
      <c r="RRP1868" s="73"/>
      <c r="RRQ1868" s="73"/>
      <c r="RRR1868" s="73"/>
      <c r="RRS1868" s="73"/>
      <c r="RRT1868" s="73"/>
      <c r="RRU1868" s="73"/>
      <c r="RRV1868" s="73"/>
      <c r="RRW1868" s="73"/>
      <c r="RRX1868" s="73"/>
      <c r="RRY1868" s="73"/>
      <c r="RRZ1868" s="73"/>
      <c r="RSA1868" s="73"/>
      <c r="RSB1868" s="73"/>
      <c r="RSC1868" s="73"/>
      <c r="RSD1868" s="73"/>
      <c r="RSE1868" s="73"/>
      <c r="RSF1868" s="73"/>
      <c r="RSG1868" s="73"/>
      <c r="RSH1868" s="73"/>
      <c r="RSI1868" s="73"/>
      <c r="RSJ1868" s="73"/>
      <c r="RSK1868" s="73"/>
      <c r="RSL1868" s="73"/>
      <c r="RSM1868" s="73"/>
      <c r="RSN1868" s="73"/>
      <c r="RSO1868" s="73"/>
      <c r="RSP1868" s="73"/>
      <c r="RSQ1868" s="73"/>
      <c r="RSR1868" s="73"/>
      <c r="RSS1868" s="73"/>
      <c r="RST1868" s="73"/>
      <c r="RSU1868" s="73"/>
      <c r="RSV1868" s="73"/>
      <c r="RSW1868" s="73"/>
      <c r="RSX1868" s="73"/>
      <c r="RSY1868" s="73"/>
      <c r="RSZ1868" s="73"/>
      <c r="RTA1868" s="73"/>
      <c r="RTB1868" s="73"/>
      <c r="RTC1868" s="73"/>
      <c r="RTD1868" s="73"/>
      <c r="RTE1868" s="73"/>
      <c r="RTF1868" s="73"/>
      <c r="RTG1868" s="73"/>
      <c r="RTH1868" s="73"/>
      <c r="RTI1868" s="73"/>
      <c r="RTJ1868" s="73"/>
      <c r="RTK1868" s="73"/>
      <c r="RTL1868" s="73"/>
      <c r="RTM1868" s="73"/>
      <c r="RTN1868" s="73"/>
      <c r="RTO1868" s="73"/>
      <c r="RTP1868" s="73"/>
      <c r="RTQ1868" s="73"/>
      <c r="RTR1868" s="73"/>
      <c r="RTS1868" s="73"/>
      <c r="RTT1868" s="73"/>
      <c r="RTU1868" s="73"/>
      <c r="RTV1868" s="73"/>
      <c r="RTW1868" s="73"/>
      <c r="RTX1868" s="73"/>
      <c r="RTY1868" s="73"/>
      <c r="RTZ1868" s="73"/>
      <c r="RUA1868" s="73"/>
      <c r="RUB1868" s="73"/>
      <c r="RUC1868" s="73"/>
      <c r="RUD1868" s="73"/>
      <c r="RUE1868" s="73"/>
      <c r="RUF1868" s="73"/>
      <c r="RUG1868" s="73"/>
      <c r="RUH1868" s="73"/>
      <c r="RUI1868" s="73"/>
      <c r="RUJ1868" s="73"/>
      <c r="RUK1868" s="73"/>
      <c r="RUL1868" s="73"/>
      <c r="RUM1868" s="73"/>
      <c r="RUN1868" s="73"/>
      <c r="RUO1868" s="73"/>
      <c r="RUP1868" s="73"/>
      <c r="RUQ1868" s="73"/>
      <c r="RUR1868" s="73"/>
      <c r="RUS1868" s="73"/>
      <c r="RUT1868" s="73"/>
      <c r="RUU1868" s="73"/>
      <c r="RUV1868" s="73"/>
      <c r="RUW1868" s="73"/>
      <c r="RUX1868" s="73"/>
      <c r="RUY1868" s="73"/>
      <c r="RUZ1868" s="73"/>
      <c r="RVA1868" s="73"/>
      <c r="RVB1868" s="73"/>
      <c r="RVC1868" s="73"/>
      <c r="RVD1868" s="73"/>
      <c r="RVE1868" s="73"/>
      <c r="RVF1868" s="73"/>
      <c r="RVG1868" s="73"/>
      <c r="RVH1868" s="73"/>
      <c r="RVI1868" s="73"/>
      <c r="RVJ1868" s="73"/>
      <c r="RVK1868" s="73"/>
      <c r="RVL1868" s="73"/>
      <c r="RVM1868" s="73"/>
      <c r="RVN1868" s="73"/>
      <c r="RVO1868" s="73"/>
      <c r="RVP1868" s="73"/>
      <c r="RVQ1868" s="73"/>
      <c r="RVR1868" s="73"/>
      <c r="RVS1868" s="73"/>
      <c r="RVT1868" s="73"/>
      <c r="RVU1868" s="73"/>
      <c r="RVV1868" s="73"/>
      <c r="RVW1868" s="73"/>
      <c r="RVX1868" s="73"/>
      <c r="RVY1868" s="73"/>
      <c r="RVZ1868" s="73"/>
      <c r="RWA1868" s="73"/>
      <c r="RWB1868" s="73"/>
      <c r="RWC1868" s="73"/>
      <c r="RWD1868" s="73"/>
      <c r="RWE1868" s="73"/>
      <c r="RWF1868" s="73"/>
      <c r="RWG1868" s="73"/>
      <c r="RWH1868" s="73"/>
      <c r="RWI1868" s="73"/>
      <c r="RWJ1868" s="73"/>
      <c r="RWK1868" s="73"/>
      <c r="RWL1868" s="73"/>
      <c r="RWM1868" s="73"/>
      <c r="RWN1868" s="73"/>
      <c r="RWO1868" s="73"/>
      <c r="RWP1868" s="73"/>
      <c r="RWQ1868" s="73"/>
      <c r="RWR1868" s="73"/>
      <c r="RWS1868" s="73"/>
      <c r="RWT1868" s="73"/>
      <c r="RWU1868" s="73"/>
      <c r="RWV1868" s="73"/>
      <c r="RWW1868" s="73"/>
      <c r="RWX1868" s="73"/>
      <c r="RWY1868" s="73"/>
      <c r="RWZ1868" s="73"/>
      <c r="RXA1868" s="73"/>
      <c r="RXB1868" s="73"/>
      <c r="RXC1868" s="73"/>
      <c r="RXD1868" s="73"/>
      <c r="RXE1868" s="73"/>
      <c r="RXF1868" s="73"/>
      <c r="RXG1868" s="73"/>
      <c r="RXH1868" s="73"/>
      <c r="RXI1868" s="73"/>
      <c r="RXJ1868" s="73"/>
      <c r="RXK1868" s="73"/>
      <c r="RXL1868" s="73"/>
      <c r="RXM1868" s="73"/>
      <c r="RXN1868" s="73"/>
      <c r="RXO1868" s="73"/>
      <c r="RXP1868" s="73"/>
      <c r="RXQ1868" s="73"/>
      <c r="RXR1868" s="73"/>
      <c r="RXS1868" s="73"/>
      <c r="RXT1868" s="73"/>
      <c r="RXU1868" s="73"/>
      <c r="RXV1868" s="73"/>
      <c r="RXW1868" s="73"/>
      <c r="RXX1868" s="73"/>
      <c r="RXY1868" s="73"/>
      <c r="RXZ1868" s="73"/>
      <c r="RYA1868" s="73"/>
      <c r="RYB1868" s="73"/>
      <c r="RYC1868" s="73"/>
      <c r="RYD1868" s="73"/>
      <c r="RYE1868" s="73"/>
      <c r="RYF1868" s="73"/>
      <c r="RYG1868" s="73"/>
      <c r="RYH1868" s="73"/>
      <c r="RYI1868" s="73"/>
      <c r="RYJ1868" s="73"/>
      <c r="RYK1868" s="73"/>
      <c r="RYL1868" s="73"/>
      <c r="RYM1868" s="73"/>
      <c r="RYN1868" s="73"/>
      <c r="RYO1868" s="73"/>
      <c r="RYP1868" s="73"/>
      <c r="RYQ1868" s="73"/>
      <c r="RYR1868" s="73"/>
      <c r="RYS1868" s="73"/>
      <c r="RYT1868" s="73"/>
      <c r="RYU1868" s="73"/>
      <c r="RYV1868" s="73"/>
      <c r="RYW1868" s="73"/>
      <c r="RYX1868" s="73"/>
      <c r="RYY1868" s="73"/>
      <c r="RYZ1868" s="73"/>
      <c r="RZA1868" s="73"/>
      <c r="RZB1868" s="73"/>
      <c r="RZC1868" s="73"/>
      <c r="RZD1868" s="73"/>
      <c r="RZE1868" s="73"/>
      <c r="RZF1868" s="73"/>
      <c r="RZG1868" s="73"/>
      <c r="RZH1868" s="73"/>
      <c r="RZI1868" s="73"/>
      <c r="RZJ1868" s="73"/>
      <c r="RZK1868" s="73"/>
      <c r="RZL1868" s="73"/>
      <c r="RZM1868" s="73"/>
      <c r="RZN1868" s="73"/>
      <c r="RZO1868" s="73"/>
      <c r="RZP1868" s="73"/>
      <c r="RZQ1868" s="73"/>
      <c r="RZR1868" s="73"/>
      <c r="RZS1868" s="73"/>
      <c r="RZT1868" s="73"/>
      <c r="RZU1868" s="73"/>
      <c r="RZV1868" s="73"/>
      <c r="RZW1868" s="73"/>
      <c r="RZX1868" s="73"/>
      <c r="RZY1868" s="73"/>
      <c r="RZZ1868" s="73"/>
      <c r="SAA1868" s="73"/>
      <c r="SAB1868" s="73"/>
      <c r="SAC1868" s="73"/>
      <c r="SAD1868" s="73"/>
      <c r="SAE1868" s="73"/>
      <c r="SAF1868" s="73"/>
      <c r="SAG1868" s="73"/>
      <c r="SAH1868" s="73"/>
      <c r="SAI1868" s="73"/>
      <c r="SAJ1868" s="73"/>
      <c r="SAK1868" s="73"/>
      <c r="SAL1868" s="73"/>
      <c r="SAM1868" s="73"/>
      <c r="SAN1868" s="73"/>
      <c r="SAO1868" s="73"/>
      <c r="SAP1868" s="73"/>
      <c r="SAQ1868" s="73"/>
      <c r="SAR1868" s="73"/>
      <c r="SAS1868" s="73"/>
      <c r="SAT1868" s="73"/>
      <c r="SAU1868" s="73"/>
      <c r="SAV1868" s="73"/>
      <c r="SAW1868" s="73"/>
      <c r="SAX1868" s="73"/>
      <c r="SAY1868" s="73"/>
      <c r="SAZ1868" s="73"/>
      <c r="SBA1868" s="73"/>
      <c r="SBB1868" s="73"/>
      <c r="SBC1868" s="73"/>
      <c r="SBD1868" s="73"/>
      <c r="SBE1868" s="73"/>
      <c r="SBF1868" s="73"/>
      <c r="SBG1868" s="73"/>
      <c r="SBH1868" s="73"/>
      <c r="SBI1868" s="73"/>
      <c r="SBJ1868" s="73"/>
      <c r="SBK1868" s="73"/>
      <c r="SBL1868" s="73"/>
      <c r="SBM1868" s="73"/>
      <c r="SBN1868" s="73"/>
      <c r="SBO1868" s="73"/>
      <c r="SBP1868" s="73"/>
      <c r="SBQ1868" s="73"/>
      <c r="SBR1868" s="73"/>
      <c r="SBS1868" s="73"/>
      <c r="SBT1868" s="73"/>
      <c r="SBU1868" s="73"/>
      <c r="SBV1868" s="73"/>
      <c r="SBW1868" s="73"/>
      <c r="SBX1868" s="73"/>
      <c r="SBY1868" s="73"/>
      <c r="SBZ1868" s="73"/>
      <c r="SCA1868" s="73"/>
      <c r="SCB1868" s="73"/>
      <c r="SCC1868" s="73"/>
      <c r="SCD1868" s="73"/>
      <c r="SCE1868" s="73"/>
      <c r="SCF1868" s="73"/>
      <c r="SCG1868" s="73"/>
      <c r="SCH1868" s="73"/>
      <c r="SCI1868" s="73"/>
      <c r="SCJ1868" s="73"/>
      <c r="SCK1868" s="73"/>
      <c r="SCL1868" s="73"/>
      <c r="SCM1868" s="73"/>
      <c r="SCN1868" s="73"/>
      <c r="SCO1868" s="73"/>
      <c r="SCP1868" s="73"/>
      <c r="SCQ1868" s="73"/>
      <c r="SCR1868" s="73"/>
      <c r="SCS1868" s="73"/>
      <c r="SCT1868" s="73"/>
      <c r="SCU1868" s="73"/>
      <c r="SCV1868" s="73"/>
      <c r="SCW1868" s="73"/>
      <c r="SCX1868" s="73"/>
      <c r="SCY1868" s="73"/>
      <c r="SCZ1868" s="73"/>
      <c r="SDA1868" s="73"/>
      <c r="SDB1868" s="73"/>
      <c r="SDC1868" s="73"/>
      <c r="SDD1868" s="73"/>
      <c r="SDE1868" s="73"/>
      <c r="SDF1868" s="73"/>
      <c r="SDG1868" s="73"/>
      <c r="SDH1868" s="73"/>
      <c r="SDI1868" s="73"/>
      <c r="SDJ1868" s="73"/>
      <c r="SDK1868" s="73"/>
      <c r="SDL1868" s="73"/>
      <c r="SDM1868" s="73"/>
      <c r="SDN1868" s="73"/>
      <c r="SDO1868" s="73"/>
      <c r="SDP1868" s="73"/>
      <c r="SDQ1868" s="73"/>
      <c r="SDR1868" s="73"/>
      <c r="SDS1868" s="73"/>
      <c r="SDT1868" s="73"/>
      <c r="SDU1868" s="73"/>
      <c r="SDV1868" s="73"/>
      <c r="SDW1868" s="73"/>
      <c r="SDX1868" s="73"/>
      <c r="SDY1868" s="73"/>
      <c r="SDZ1868" s="73"/>
      <c r="SEA1868" s="73"/>
      <c r="SEB1868" s="73"/>
      <c r="SEC1868" s="73"/>
      <c r="SED1868" s="73"/>
      <c r="SEE1868" s="73"/>
      <c r="SEF1868" s="73"/>
      <c r="SEG1868" s="73"/>
      <c r="SEH1868" s="73"/>
      <c r="SEI1868" s="73"/>
      <c r="SEJ1868" s="73"/>
      <c r="SEK1868" s="73"/>
      <c r="SEL1868" s="73"/>
      <c r="SEM1868" s="73"/>
      <c r="SEN1868" s="73"/>
      <c r="SEO1868" s="73"/>
      <c r="SEP1868" s="73"/>
      <c r="SEQ1868" s="73"/>
      <c r="SER1868" s="73"/>
      <c r="SES1868" s="73"/>
      <c r="SET1868" s="73"/>
      <c r="SEU1868" s="73"/>
      <c r="SEV1868" s="73"/>
      <c r="SEW1868" s="73"/>
      <c r="SEX1868" s="73"/>
      <c r="SEY1868" s="73"/>
      <c r="SEZ1868" s="73"/>
      <c r="SFA1868" s="73"/>
      <c r="SFB1868" s="73"/>
      <c r="SFC1868" s="73"/>
      <c r="SFD1868" s="73"/>
      <c r="SFE1868" s="73"/>
      <c r="SFF1868" s="73"/>
      <c r="SFG1868" s="73"/>
      <c r="SFH1868" s="73"/>
      <c r="SFI1868" s="73"/>
      <c r="SFJ1868" s="73"/>
      <c r="SFK1868" s="73"/>
      <c r="SFL1868" s="73"/>
      <c r="SFM1868" s="73"/>
      <c r="SFN1868" s="73"/>
      <c r="SFO1868" s="73"/>
      <c r="SFP1868" s="73"/>
      <c r="SFQ1868" s="73"/>
      <c r="SFR1868" s="73"/>
      <c r="SFS1868" s="73"/>
      <c r="SFT1868" s="73"/>
      <c r="SFU1868" s="73"/>
      <c r="SFV1868" s="73"/>
      <c r="SFW1868" s="73"/>
      <c r="SFX1868" s="73"/>
      <c r="SFY1868" s="73"/>
      <c r="SFZ1868" s="73"/>
      <c r="SGA1868" s="73"/>
      <c r="SGB1868" s="73"/>
      <c r="SGC1868" s="73"/>
      <c r="SGD1868" s="73"/>
      <c r="SGE1868" s="73"/>
      <c r="SGF1868" s="73"/>
      <c r="SGG1868" s="73"/>
      <c r="SGH1868" s="73"/>
      <c r="SGI1868" s="73"/>
      <c r="SGJ1868" s="73"/>
      <c r="SGK1868" s="73"/>
      <c r="SGL1868" s="73"/>
      <c r="SGM1868" s="73"/>
      <c r="SGN1868" s="73"/>
      <c r="SGO1868" s="73"/>
      <c r="SGP1868" s="73"/>
      <c r="SGQ1868" s="73"/>
      <c r="SGR1868" s="73"/>
      <c r="SGS1868" s="73"/>
      <c r="SGT1868" s="73"/>
      <c r="SGU1868" s="73"/>
      <c r="SGV1868" s="73"/>
      <c r="SGW1868" s="73"/>
      <c r="SGX1868" s="73"/>
      <c r="SGY1868" s="73"/>
      <c r="SGZ1868" s="73"/>
      <c r="SHA1868" s="73"/>
      <c r="SHB1868" s="73"/>
      <c r="SHC1868" s="73"/>
      <c r="SHD1868" s="73"/>
      <c r="SHE1868" s="73"/>
      <c r="SHF1868" s="73"/>
      <c r="SHG1868" s="73"/>
      <c r="SHH1868" s="73"/>
      <c r="SHI1868" s="73"/>
      <c r="SHJ1868" s="73"/>
      <c r="SHK1868" s="73"/>
      <c r="SHL1868" s="73"/>
      <c r="SHM1868" s="73"/>
      <c r="SHN1868" s="73"/>
      <c r="SHO1868" s="73"/>
      <c r="SHP1868" s="73"/>
      <c r="SHQ1868" s="73"/>
      <c r="SHR1868" s="73"/>
      <c r="SHS1868" s="73"/>
      <c r="SHT1868" s="73"/>
      <c r="SHU1868" s="73"/>
      <c r="SHV1868" s="73"/>
      <c r="SHW1868" s="73"/>
      <c r="SHX1868" s="73"/>
      <c r="SHY1868" s="73"/>
      <c r="SHZ1868" s="73"/>
      <c r="SIA1868" s="73"/>
      <c r="SIB1868" s="73"/>
      <c r="SIC1868" s="73"/>
      <c r="SID1868" s="73"/>
      <c r="SIE1868" s="73"/>
      <c r="SIF1868" s="73"/>
      <c r="SIG1868" s="73"/>
      <c r="SIH1868" s="73"/>
      <c r="SII1868" s="73"/>
      <c r="SIJ1868" s="73"/>
      <c r="SIK1868" s="73"/>
      <c r="SIL1868" s="73"/>
      <c r="SIM1868" s="73"/>
      <c r="SIN1868" s="73"/>
      <c r="SIO1868" s="73"/>
      <c r="SIP1868" s="73"/>
      <c r="SIQ1868" s="73"/>
      <c r="SIR1868" s="73"/>
      <c r="SIS1868" s="73"/>
      <c r="SIT1868" s="73"/>
      <c r="SIU1868" s="73"/>
      <c r="SIV1868" s="73"/>
      <c r="SIW1868" s="73"/>
      <c r="SIX1868" s="73"/>
      <c r="SIY1868" s="73"/>
      <c r="SIZ1868" s="73"/>
      <c r="SJA1868" s="73"/>
      <c r="SJB1868" s="73"/>
      <c r="SJC1868" s="73"/>
      <c r="SJD1868" s="73"/>
      <c r="SJE1868" s="73"/>
      <c r="SJF1868" s="73"/>
      <c r="SJG1868" s="73"/>
      <c r="SJH1868" s="73"/>
      <c r="SJI1868" s="73"/>
      <c r="SJJ1868" s="73"/>
      <c r="SJK1868" s="73"/>
      <c r="SJL1868" s="73"/>
      <c r="SJM1868" s="73"/>
      <c r="SJN1868" s="73"/>
      <c r="SJO1868" s="73"/>
      <c r="SJP1868" s="73"/>
      <c r="SJQ1868" s="73"/>
      <c r="SJR1868" s="73"/>
      <c r="SJS1868" s="73"/>
      <c r="SJT1868" s="73"/>
      <c r="SJU1868" s="73"/>
      <c r="SJV1868" s="73"/>
      <c r="SJW1868" s="73"/>
      <c r="SJX1868" s="73"/>
      <c r="SJY1868" s="73"/>
      <c r="SJZ1868" s="73"/>
      <c r="SKA1868" s="73"/>
      <c r="SKB1868" s="73"/>
      <c r="SKC1868" s="73"/>
      <c r="SKD1868" s="73"/>
      <c r="SKE1868" s="73"/>
      <c r="SKF1868" s="73"/>
      <c r="SKG1868" s="73"/>
      <c r="SKH1868" s="73"/>
      <c r="SKI1868" s="73"/>
      <c r="SKJ1868" s="73"/>
      <c r="SKK1868" s="73"/>
      <c r="SKL1868" s="73"/>
      <c r="SKM1868" s="73"/>
      <c r="SKN1868" s="73"/>
      <c r="SKO1868" s="73"/>
      <c r="SKP1868" s="73"/>
      <c r="SKQ1868" s="73"/>
      <c r="SKR1868" s="73"/>
      <c r="SKS1868" s="73"/>
      <c r="SKT1868" s="73"/>
      <c r="SKU1868" s="73"/>
      <c r="SKV1868" s="73"/>
      <c r="SKW1868" s="73"/>
      <c r="SKX1868" s="73"/>
      <c r="SKY1868" s="73"/>
      <c r="SKZ1868" s="73"/>
      <c r="SLA1868" s="73"/>
      <c r="SLB1868" s="73"/>
      <c r="SLC1868" s="73"/>
      <c r="SLD1868" s="73"/>
      <c r="SLE1868" s="73"/>
      <c r="SLF1868" s="73"/>
      <c r="SLG1868" s="73"/>
      <c r="SLH1868" s="73"/>
      <c r="SLI1868" s="73"/>
      <c r="SLJ1868" s="73"/>
      <c r="SLK1868" s="73"/>
      <c r="SLL1868" s="73"/>
      <c r="SLM1868" s="73"/>
      <c r="SLN1868" s="73"/>
      <c r="SLO1868" s="73"/>
      <c r="SLP1868" s="73"/>
      <c r="SLQ1868" s="73"/>
      <c r="SLR1868" s="73"/>
      <c r="SLS1868" s="73"/>
      <c r="SLT1868" s="73"/>
      <c r="SLU1868" s="73"/>
      <c r="SLV1868" s="73"/>
      <c r="SLW1868" s="73"/>
      <c r="SLX1868" s="73"/>
      <c r="SLY1868" s="73"/>
      <c r="SLZ1868" s="73"/>
      <c r="SMA1868" s="73"/>
      <c r="SMB1868" s="73"/>
      <c r="SMC1868" s="73"/>
      <c r="SMD1868" s="73"/>
      <c r="SME1868" s="73"/>
      <c r="SMF1868" s="73"/>
      <c r="SMG1868" s="73"/>
      <c r="SMH1868" s="73"/>
      <c r="SMI1868" s="73"/>
      <c r="SMJ1868" s="73"/>
      <c r="SMK1868" s="73"/>
      <c r="SML1868" s="73"/>
      <c r="SMM1868" s="73"/>
      <c r="SMN1868" s="73"/>
      <c r="SMO1868" s="73"/>
      <c r="SMP1868" s="73"/>
      <c r="SMQ1868" s="73"/>
      <c r="SMR1868" s="73"/>
      <c r="SMS1868" s="73"/>
      <c r="SMT1868" s="73"/>
      <c r="SMU1868" s="73"/>
      <c r="SMV1868" s="73"/>
      <c r="SMW1868" s="73"/>
      <c r="SMX1868" s="73"/>
      <c r="SMY1868" s="73"/>
      <c r="SMZ1868" s="73"/>
      <c r="SNA1868" s="73"/>
      <c r="SNB1868" s="73"/>
      <c r="SNC1868" s="73"/>
      <c r="SND1868" s="73"/>
      <c r="SNE1868" s="73"/>
      <c r="SNF1868" s="73"/>
      <c r="SNG1868" s="73"/>
      <c r="SNH1868" s="73"/>
      <c r="SNI1868" s="73"/>
      <c r="SNJ1868" s="73"/>
      <c r="SNK1868" s="73"/>
      <c r="SNL1868" s="73"/>
      <c r="SNM1868" s="73"/>
      <c r="SNN1868" s="73"/>
      <c r="SNO1868" s="73"/>
      <c r="SNP1868" s="73"/>
      <c r="SNQ1868" s="73"/>
      <c r="SNR1868" s="73"/>
      <c r="SNS1868" s="73"/>
      <c r="SNT1868" s="73"/>
      <c r="SNU1868" s="73"/>
      <c r="SNV1868" s="73"/>
      <c r="SNW1868" s="73"/>
      <c r="SNX1868" s="73"/>
      <c r="SNY1868" s="73"/>
      <c r="SNZ1868" s="73"/>
      <c r="SOA1868" s="73"/>
      <c r="SOB1868" s="73"/>
      <c r="SOC1868" s="73"/>
      <c r="SOD1868" s="73"/>
      <c r="SOE1868" s="73"/>
      <c r="SOF1868" s="73"/>
      <c r="SOG1868" s="73"/>
      <c r="SOH1868" s="73"/>
      <c r="SOI1868" s="73"/>
      <c r="SOJ1868" s="73"/>
      <c r="SOK1868" s="73"/>
      <c r="SOL1868" s="73"/>
      <c r="SOM1868" s="73"/>
      <c r="SON1868" s="73"/>
      <c r="SOO1868" s="73"/>
      <c r="SOP1868" s="73"/>
      <c r="SOQ1868" s="73"/>
      <c r="SOR1868" s="73"/>
      <c r="SOS1868" s="73"/>
      <c r="SOT1868" s="73"/>
      <c r="SOU1868" s="73"/>
      <c r="SOV1868" s="73"/>
      <c r="SOW1868" s="73"/>
      <c r="SOX1868" s="73"/>
      <c r="SOY1868" s="73"/>
      <c r="SOZ1868" s="73"/>
      <c r="SPA1868" s="73"/>
      <c r="SPB1868" s="73"/>
      <c r="SPC1868" s="73"/>
      <c r="SPD1868" s="73"/>
      <c r="SPE1868" s="73"/>
      <c r="SPF1868" s="73"/>
      <c r="SPG1868" s="73"/>
      <c r="SPH1868" s="73"/>
      <c r="SPI1868" s="73"/>
      <c r="SPJ1868" s="73"/>
      <c r="SPK1868" s="73"/>
      <c r="SPL1868" s="73"/>
      <c r="SPM1868" s="73"/>
      <c r="SPN1868" s="73"/>
      <c r="SPO1868" s="73"/>
      <c r="SPP1868" s="73"/>
      <c r="SPQ1868" s="73"/>
      <c r="SPR1868" s="73"/>
      <c r="SPS1868" s="73"/>
      <c r="SPT1868" s="73"/>
      <c r="SPU1868" s="73"/>
      <c r="SPV1868" s="73"/>
      <c r="SPW1868" s="73"/>
      <c r="SPX1868" s="73"/>
      <c r="SPY1868" s="73"/>
      <c r="SPZ1868" s="73"/>
      <c r="SQA1868" s="73"/>
      <c r="SQB1868" s="73"/>
      <c r="SQC1868" s="73"/>
      <c r="SQD1868" s="73"/>
      <c r="SQE1868" s="73"/>
      <c r="SQF1868" s="73"/>
      <c r="SQG1868" s="73"/>
      <c r="SQH1868" s="73"/>
      <c r="SQI1868" s="73"/>
      <c r="SQJ1868" s="73"/>
      <c r="SQK1868" s="73"/>
      <c r="SQL1868" s="73"/>
      <c r="SQM1868" s="73"/>
      <c r="SQN1868" s="73"/>
      <c r="SQO1868" s="73"/>
      <c r="SQP1868" s="73"/>
      <c r="SQQ1868" s="73"/>
      <c r="SQR1868" s="73"/>
      <c r="SQS1868" s="73"/>
      <c r="SQT1868" s="73"/>
      <c r="SQU1868" s="73"/>
      <c r="SQV1868" s="73"/>
      <c r="SQW1868" s="73"/>
      <c r="SQX1868" s="73"/>
      <c r="SQY1868" s="73"/>
      <c r="SQZ1868" s="73"/>
      <c r="SRA1868" s="73"/>
      <c r="SRB1868" s="73"/>
      <c r="SRC1868" s="73"/>
      <c r="SRD1868" s="73"/>
      <c r="SRE1868" s="73"/>
      <c r="SRF1868" s="73"/>
      <c r="SRG1868" s="73"/>
      <c r="SRH1868" s="73"/>
      <c r="SRI1868" s="73"/>
      <c r="SRJ1868" s="73"/>
      <c r="SRK1868" s="73"/>
      <c r="SRL1868" s="73"/>
      <c r="SRM1868" s="73"/>
      <c r="SRN1868" s="73"/>
      <c r="SRO1868" s="73"/>
      <c r="SRP1868" s="73"/>
      <c r="SRQ1868" s="73"/>
      <c r="SRR1868" s="73"/>
      <c r="SRS1868" s="73"/>
      <c r="SRT1868" s="73"/>
      <c r="SRU1868" s="73"/>
      <c r="SRV1868" s="73"/>
      <c r="SRW1868" s="73"/>
      <c r="SRX1868" s="73"/>
      <c r="SRY1868" s="73"/>
      <c r="SRZ1868" s="73"/>
      <c r="SSA1868" s="73"/>
      <c r="SSB1868" s="73"/>
      <c r="SSC1868" s="73"/>
      <c r="SSD1868" s="73"/>
      <c r="SSE1868" s="73"/>
      <c r="SSF1868" s="73"/>
      <c r="SSG1868" s="73"/>
      <c r="SSH1868" s="73"/>
      <c r="SSI1868" s="73"/>
      <c r="SSJ1868" s="73"/>
      <c r="SSK1868" s="73"/>
      <c r="SSL1868" s="73"/>
      <c r="SSM1868" s="73"/>
      <c r="SSN1868" s="73"/>
      <c r="SSO1868" s="73"/>
      <c r="SSP1868" s="73"/>
      <c r="SSQ1868" s="73"/>
      <c r="SSR1868" s="73"/>
      <c r="SSS1868" s="73"/>
      <c r="SST1868" s="73"/>
      <c r="SSU1868" s="73"/>
      <c r="SSV1868" s="73"/>
      <c r="SSW1868" s="73"/>
      <c r="SSX1868" s="73"/>
      <c r="SSY1868" s="73"/>
      <c r="SSZ1868" s="73"/>
      <c r="STA1868" s="73"/>
      <c r="STB1868" s="73"/>
      <c r="STC1868" s="73"/>
      <c r="STD1868" s="73"/>
      <c r="STE1868" s="73"/>
      <c r="STF1868" s="73"/>
      <c r="STG1868" s="73"/>
      <c r="STH1868" s="73"/>
      <c r="STI1868" s="73"/>
      <c r="STJ1868" s="73"/>
      <c r="STK1868" s="73"/>
      <c r="STL1868" s="73"/>
      <c r="STM1868" s="73"/>
      <c r="STN1868" s="73"/>
      <c r="STO1868" s="73"/>
      <c r="STP1868" s="73"/>
      <c r="STQ1868" s="73"/>
      <c r="STR1868" s="73"/>
      <c r="STS1868" s="73"/>
      <c r="STT1868" s="73"/>
      <c r="STU1868" s="73"/>
      <c r="STV1868" s="73"/>
      <c r="STW1868" s="73"/>
      <c r="STX1868" s="73"/>
      <c r="STY1868" s="73"/>
      <c r="STZ1868" s="73"/>
      <c r="SUA1868" s="73"/>
      <c r="SUB1868" s="73"/>
      <c r="SUC1868" s="73"/>
      <c r="SUD1868" s="73"/>
      <c r="SUE1868" s="73"/>
      <c r="SUF1868" s="73"/>
      <c r="SUG1868" s="73"/>
      <c r="SUH1868" s="73"/>
      <c r="SUI1868" s="73"/>
      <c r="SUJ1868" s="73"/>
      <c r="SUK1868" s="73"/>
      <c r="SUL1868" s="73"/>
      <c r="SUM1868" s="73"/>
      <c r="SUN1868" s="73"/>
      <c r="SUO1868" s="73"/>
      <c r="SUP1868" s="73"/>
      <c r="SUQ1868" s="73"/>
      <c r="SUR1868" s="73"/>
      <c r="SUS1868" s="73"/>
      <c r="SUT1868" s="73"/>
      <c r="SUU1868" s="73"/>
      <c r="SUV1868" s="73"/>
      <c r="SUW1868" s="73"/>
      <c r="SUX1868" s="73"/>
      <c r="SUY1868" s="73"/>
      <c r="SUZ1868" s="73"/>
      <c r="SVA1868" s="73"/>
      <c r="SVB1868" s="73"/>
      <c r="SVC1868" s="73"/>
      <c r="SVD1868" s="73"/>
      <c r="SVE1868" s="73"/>
      <c r="SVF1868" s="73"/>
      <c r="SVG1868" s="73"/>
      <c r="SVH1868" s="73"/>
      <c r="SVI1868" s="73"/>
      <c r="SVJ1868" s="73"/>
      <c r="SVK1868" s="73"/>
      <c r="SVL1868" s="73"/>
      <c r="SVM1868" s="73"/>
      <c r="SVN1868" s="73"/>
      <c r="SVO1868" s="73"/>
      <c r="SVP1868" s="73"/>
      <c r="SVQ1868" s="73"/>
      <c r="SVR1868" s="73"/>
      <c r="SVS1868" s="73"/>
      <c r="SVT1868" s="73"/>
      <c r="SVU1868" s="73"/>
      <c r="SVV1868" s="73"/>
      <c r="SVW1868" s="73"/>
      <c r="SVX1868" s="73"/>
      <c r="SVY1868" s="73"/>
      <c r="SVZ1868" s="73"/>
      <c r="SWA1868" s="73"/>
      <c r="SWB1868" s="73"/>
      <c r="SWC1868" s="73"/>
      <c r="SWD1868" s="73"/>
      <c r="SWE1868" s="73"/>
      <c r="SWF1868" s="73"/>
      <c r="SWG1868" s="73"/>
      <c r="SWH1868" s="73"/>
      <c r="SWI1868" s="73"/>
      <c r="SWJ1868" s="73"/>
      <c r="SWK1868" s="73"/>
      <c r="SWL1868" s="73"/>
      <c r="SWM1868" s="73"/>
      <c r="SWN1868" s="73"/>
      <c r="SWO1868" s="73"/>
      <c r="SWP1868" s="73"/>
      <c r="SWQ1868" s="73"/>
      <c r="SWR1868" s="73"/>
      <c r="SWS1868" s="73"/>
      <c r="SWT1868" s="73"/>
      <c r="SWU1868" s="73"/>
      <c r="SWV1868" s="73"/>
      <c r="SWW1868" s="73"/>
      <c r="SWX1868" s="73"/>
      <c r="SWY1868" s="73"/>
      <c r="SWZ1868" s="73"/>
      <c r="SXA1868" s="73"/>
      <c r="SXB1868" s="73"/>
      <c r="SXC1868" s="73"/>
      <c r="SXD1868" s="73"/>
      <c r="SXE1868" s="73"/>
      <c r="SXF1868" s="73"/>
      <c r="SXG1868" s="73"/>
      <c r="SXH1868" s="73"/>
      <c r="SXI1868" s="73"/>
      <c r="SXJ1868" s="73"/>
      <c r="SXK1868" s="73"/>
      <c r="SXL1868" s="73"/>
      <c r="SXM1868" s="73"/>
      <c r="SXN1868" s="73"/>
      <c r="SXO1868" s="73"/>
      <c r="SXP1868" s="73"/>
      <c r="SXQ1868" s="73"/>
      <c r="SXR1868" s="73"/>
      <c r="SXS1868" s="73"/>
      <c r="SXT1868" s="73"/>
      <c r="SXU1868" s="73"/>
      <c r="SXV1868" s="73"/>
      <c r="SXW1868" s="73"/>
      <c r="SXX1868" s="73"/>
      <c r="SXY1868" s="73"/>
      <c r="SXZ1868" s="73"/>
      <c r="SYA1868" s="73"/>
      <c r="SYB1868" s="73"/>
      <c r="SYC1868" s="73"/>
      <c r="SYD1868" s="73"/>
      <c r="SYE1868" s="73"/>
      <c r="SYF1868" s="73"/>
      <c r="SYG1868" s="73"/>
      <c r="SYH1868" s="73"/>
      <c r="SYI1868" s="73"/>
      <c r="SYJ1868" s="73"/>
      <c r="SYK1868" s="73"/>
      <c r="SYL1868" s="73"/>
      <c r="SYM1868" s="73"/>
      <c r="SYN1868" s="73"/>
      <c r="SYO1868" s="73"/>
      <c r="SYP1868" s="73"/>
      <c r="SYQ1868" s="73"/>
      <c r="SYR1868" s="73"/>
      <c r="SYS1868" s="73"/>
      <c r="SYT1868" s="73"/>
      <c r="SYU1868" s="73"/>
      <c r="SYV1868" s="73"/>
      <c r="SYW1868" s="73"/>
      <c r="SYX1868" s="73"/>
      <c r="SYY1868" s="73"/>
      <c r="SYZ1868" s="73"/>
      <c r="SZA1868" s="73"/>
      <c r="SZB1868" s="73"/>
      <c r="SZC1868" s="73"/>
      <c r="SZD1868" s="73"/>
      <c r="SZE1868" s="73"/>
      <c r="SZF1868" s="73"/>
      <c r="SZG1868" s="73"/>
      <c r="SZH1868" s="73"/>
      <c r="SZI1868" s="73"/>
      <c r="SZJ1868" s="73"/>
      <c r="SZK1868" s="73"/>
      <c r="SZL1868" s="73"/>
      <c r="SZM1868" s="73"/>
      <c r="SZN1868" s="73"/>
      <c r="SZO1868" s="73"/>
      <c r="SZP1868" s="73"/>
      <c r="SZQ1868" s="73"/>
      <c r="SZR1868" s="73"/>
      <c r="SZS1868" s="73"/>
      <c r="SZT1868" s="73"/>
      <c r="SZU1868" s="73"/>
      <c r="SZV1868" s="73"/>
      <c r="SZW1868" s="73"/>
      <c r="SZX1868" s="73"/>
      <c r="SZY1868" s="73"/>
      <c r="SZZ1868" s="73"/>
      <c r="TAA1868" s="73"/>
      <c r="TAB1868" s="73"/>
      <c r="TAC1868" s="73"/>
      <c r="TAD1868" s="73"/>
      <c r="TAE1868" s="73"/>
      <c r="TAF1868" s="73"/>
      <c r="TAG1868" s="73"/>
      <c r="TAH1868" s="73"/>
      <c r="TAI1868" s="73"/>
      <c r="TAJ1868" s="73"/>
      <c r="TAK1868" s="73"/>
      <c r="TAL1868" s="73"/>
      <c r="TAM1868" s="73"/>
      <c r="TAN1868" s="73"/>
      <c r="TAO1868" s="73"/>
      <c r="TAP1868" s="73"/>
      <c r="TAQ1868" s="73"/>
      <c r="TAR1868" s="73"/>
      <c r="TAS1868" s="73"/>
      <c r="TAT1868" s="73"/>
      <c r="TAU1868" s="73"/>
      <c r="TAV1868" s="73"/>
      <c r="TAW1868" s="73"/>
      <c r="TAX1868" s="73"/>
      <c r="TAY1868" s="73"/>
      <c r="TAZ1868" s="73"/>
      <c r="TBA1868" s="73"/>
      <c r="TBB1868" s="73"/>
      <c r="TBC1868" s="73"/>
      <c r="TBD1868" s="73"/>
      <c r="TBE1868" s="73"/>
      <c r="TBF1868" s="73"/>
      <c r="TBG1868" s="73"/>
      <c r="TBH1868" s="73"/>
      <c r="TBI1868" s="73"/>
      <c r="TBJ1868" s="73"/>
      <c r="TBK1868" s="73"/>
      <c r="TBL1868" s="73"/>
      <c r="TBM1868" s="73"/>
      <c r="TBN1868" s="73"/>
      <c r="TBO1868" s="73"/>
      <c r="TBP1868" s="73"/>
      <c r="TBQ1868" s="73"/>
      <c r="TBR1868" s="73"/>
      <c r="TBS1868" s="73"/>
      <c r="TBT1868" s="73"/>
      <c r="TBU1868" s="73"/>
      <c r="TBV1868" s="73"/>
      <c r="TBW1868" s="73"/>
      <c r="TBX1868" s="73"/>
      <c r="TBY1868" s="73"/>
      <c r="TBZ1868" s="73"/>
      <c r="TCA1868" s="73"/>
      <c r="TCB1868" s="73"/>
      <c r="TCC1868" s="73"/>
      <c r="TCD1868" s="73"/>
      <c r="TCE1868" s="73"/>
      <c r="TCF1868" s="73"/>
      <c r="TCG1868" s="73"/>
      <c r="TCH1868" s="73"/>
      <c r="TCI1868" s="73"/>
      <c r="TCJ1868" s="73"/>
      <c r="TCK1868" s="73"/>
      <c r="TCL1868" s="73"/>
      <c r="TCM1868" s="73"/>
      <c r="TCN1868" s="73"/>
      <c r="TCO1868" s="73"/>
      <c r="TCP1868" s="73"/>
      <c r="TCQ1868" s="73"/>
      <c r="TCR1868" s="73"/>
      <c r="TCS1868" s="73"/>
      <c r="TCT1868" s="73"/>
      <c r="TCU1868" s="73"/>
      <c r="TCV1868" s="73"/>
      <c r="TCW1868" s="73"/>
      <c r="TCX1868" s="73"/>
      <c r="TCY1868" s="73"/>
      <c r="TCZ1868" s="73"/>
      <c r="TDA1868" s="73"/>
      <c r="TDB1868" s="73"/>
      <c r="TDC1868" s="73"/>
      <c r="TDD1868" s="73"/>
      <c r="TDE1868" s="73"/>
      <c r="TDF1868" s="73"/>
      <c r="TDG1868" s="73"/>
      <c r="TDH1868" s="73"/>
      <c r="TDI1868" s="73"/>
      <c r="TDJ1868" s="73"/>
      <c r="TDK1868" s="73"/>
      <c r="TDL1868" s="73"/>
      <c r="TDM1868" s="73"/>
      <c r="TDN1868" s="73"/>
      <c r="TDO1868" s="73"/>
      <c r="TDP1868" s="73"/>
      <c r="TDQ1868" s="73"/>
      <c r="TDR1868" s="73"/>
      <c r="TDS1868" s="73"/>
      <c r="TDT1868" s="73"/>
      <c r="TDU1868" s="73"/>
      <c r="TDV1868" s="73"/>
      <c r="TDW1868" s="73"/>
      <c r="TDX1868" s="73"/>
      <c r="TDY1868" s="73"/>
      <c r="TDZ1868" s="73"/>
      <c r="TEA1868" s="73"/>
      <c r="TEB1868" s="73"/>
      <c r="TEC1868" s="73"/>
      <c r="TED1868" s="73"/>
      <c r="TEE1868" s="73"/>
      <c r="TEF1868" s="73"/>
      <c r="TEG1868" s="73"/>
      <c r="TEH1868" s="73"/>
      <c r="TEI1868" s="73"/>
      <c r="TEJ1868" s="73"/>
      <c r="TEK1868" s="73"/>
      <c r="TEL1868" s="73"/>
      <c r="TEM1868" s="73"/>
      <c r="TEN1868" s="73"/>
      <c r="TEO1868" s="73"/>
      <c r="TEP1868" s="73"/>
      <c r="TEQ1868" s="73"/>
      <c r="TER1868" s="73"/>
      <c r="TES1868" s="73"/>
      <c r="TET1868" s="73"/>
      <c r="TEU1868" s="73"/>
      <c r="TEV1868" s="73"/>
      <c r="TEW1868" s="73"/>
      <c r="TEX1868" s="73"/>
      <c r="TEY1868" s="73"/>
      <c r="TEZ1868" s="73"/>
      <c r="TFA1868" s="73"/>
      <c r="TFB1868" s="73"/>
      <c r="TFC1868" s="73"/>
      <c r="TFD1868" s="73"/>
      <c r="TFE1868" s="73"/>
      <c r="TFF1868" s="73"/>
      <c r="TFG1868" s="73"/>
      <c r="TFH1868" s="73"/>
      <c r="TFI1868" s="73"/>
      <c r="TFJ1868" s="73"/>
      <c r="TFK1868" s="73"/>
      <c r="TFL1868" s="73"/>
      <c r="TFM1868" s="73"/>
      <c r="TFN1868" s="73"/>
      <c r="TFO1868" s="73"/>
      <c r="TFP1868" s="73"/>
      <c r="TFQ1868" s="73"/>
      <c r="TFR1868" s="73"/>
      <c r="TFS1868" s="73"/>
      <c r="TFT1868" s="73"/>
      <c r="TFU1868" s="73"/>
      <c r="TFV1868" s="73"/>
      <c r="TFW1868" s="73"/>
      <c r="TFX1868" s="73"/>
      <c r="TFY1868" s="73"/>
      <c r="TFZ1868" s="73"/>
      <c r="TGA1868" s="73"/>
      <c r="TGB1868" s="73"/>
      <c r="TGC1868" s="73"/>
      <c r="TGD1868" s="73"/>
      <c r="TGE1868" s="73"/>
      <c r="TGF1868" s="73"/>
      <c r="TGG1868" s="73"/>
      <c r="TGH1868" s="73"/>
      <c r="TGI1868" s="73"/>
      <c r="TGJ1868" s="73"/>
      <c r="TGK1868" s="73"/>
      <c r="TGL1868" s="73"/>
      <c r="TGM1868" s="73"/>
      <c r="TGN1868" s="73"/>
      <c r="TGO1868" s="73"/>
      <c r="TGP1868" s="73"/>
      <c r="TGQ1868" s="73"/>
      <c r="TGR1868" s="73"/>
      <c r="TGS1868" s="73"/>
      <c r="TGT1868" s="73"/>
      <c r="TGU1868" s="73"/>
      <c r="TGV1868" s="73"/>
      <c r="TGW1868" s="73"/>
      <c r="TGX1868" s="73"/>
      <c r="TGY1868" s="73"/>
      <c r="TGZ1868" s="73"/>
      <c r="THA1868" s="73"/>
      <c r="THB1868" s="73"/>
      <c r="THC1868" s="73"/>
      <c r="THD1868" s="73"/>
      <c r="THE1868" s="73"/>
      <c r="THF1868" s="73"/>
      <c r="THG1868" s="73"/>
      <c r="THH1868" s="73"/>
      <c r="THI1868" s="73"/>
      <c r="THJ1868" s="73"/>
      <c r="THK1868" s="73"/>
      <c r="THL1868" s="73"/>
      <c r="THM1868" s="73"/>
      <c r="THN1868" s="73"/>
      <c r="THO1868" s="73"/>
      <c r="THP1868" s="73"/>
      <c r="THQ1868" s="73"/>
      <c r="THR1868" s="73"/>
      <c r="THS1868" s="73"/>
      <c r="THT1868" s="73"/>
      <c r="THU1868" s="73"/>
      <c r="THV1868" s="73"/>
      <c r="THW1868" s="73"/>
      <c r="THX1868" s="73"/>
      <c r="THY1868" s="73"/>
      <c r="THZ1868" s="73"/>
      <c r="TIA1868" s="73"/>
      <c r="TIB1868" s="73"/>
      <c r="TIC1868" s="73"/>
      <c r="TID1868" s="73"/>
      <c r="TIE1868" s="73"/>
      <c r="TIF1868" s="73"/>
      <c r="TIG1868" s="73"/>
      <c r="TIH1868" s="73"/>
      <c r="TII1868" s="73"/>
      <c r="TIJ1868" s="73"/>
      <c r="TIK1868" s="73"/>
      <c r="TIL1868" s="73"/>
      <c r="TIM1868" s="73"/>
      <c r="TIN1868" s="73"/>
      <c r="TIO1868" s="73"/>
      <c r="TIP1868" s="73"/>
      <c r="TIQ1868" s="73"/>
      <c r="TIR1868" s="73"/>
      <c r="TIS1868" s="73"/>
      <c r="TIT1868" s="73"/>
      <c r="TIU1868" s="73"/>
      <c r="TIV1868" s="73"/>
      <c r="TIW1868" s="73"/>
      <c r="TIX1868" s="73"/>
      <c r="TIY1868" s="73"/>
      <c r="TIZ1868" s="73"/>
      <c r="TJA1868" s="73"/>
      <c r="TJB1868" s="73"/>
      <c r="TJC1868" s="73"/>
      <c r="TJD1868" s="73"/>
      <c r="TJE1868" s="73"/>
      <c r="TJF1868" s="73"/>
      <c r="TJG1868" s="73"/>
      <c r="TJH1868" s="73"/>
      <c r="TJI1868" s="73"/>
      <c r="TJJ1868" s="73"/>
      <c r="TJK1868" s="73"/>
      <c r="TJL1868" s="73"/>
      <c r="TJM1868" s="73"/>
      <c r="TJN1868" s="73"/>
      <c r="TJO1868" s="73"/>
      <c r="TJP1868" s="73"/>
      <c r="TJQ1868" s="73"/>
      <c r="TJR1868" s="73"/>
      <c r="TJS1868" s="73"/>
      <c r="TJT1868" s="73"/>
      <c r="TJU1868" s="73"/>
      <c r="TJV1868" s="73"/>
      <c r="TJW1868" s="73"/>
      <c r="TJX1868" s="73"/>
      <c r="TJY1868" s="73"/>
      <c r="TJZ1868" s="73"/>
      <c r="TKA1868" s="73"/>
      <c r="TKB1868" s="73"/>
      <c r="TKC1868" s="73"/>
      <c r="TKD1868" s="73"/>
      <c r="TKE1868" s="73"/>
      <c r="TKF1868" s="73"/>
      <c r="TKG1868" s="73"/>
      <c r="TKH1868" s="73"/>
      <c r="TKI1868" s="73"/>
      <c r="TKJ1868" s="73"/>
      <c r="TKK1868" s="73"/>
      <c r="TKL1868" s="73"/>
      <c r="TKM1868" s="73"/>
      <c r="TKN1868" s="73"/>
      <c r="TKO1868" s="73"/>
      <c r="TKP1868" s="73"/>
      <c r="TKQ1868" s="73"/>
      <c r="TKR1868" s="73"/>
      <c r="TKS1868" s="73"/>
      <c r="TKT1868" s="73"/>
      <c r="TKU1868" s="73"/>
      <c r="TKV1868" s="73"/>
      <c r="TKW1868" s="73"/>
      <c r="TKX1868" s="73"/>
      <c r="TKY1868" s="73"/>
      <c r="TKZ1868" s="73"/>
      <c r="TLA1868" s="73"/>
      <c r="TLB1868" s="73"/>
      <c r="TLC1868" s="73"/>
      <c r="TLD1868" s="73"/>
      <c r="TLE1868" s="73"/>
      <c r="TLF1868" s="73"/>
      <c r="TLG1868" s="73"/>
      <c r="TLH1868" s="73"/>
      <c r="TLI1868" s="73"/>
      <c r="TLJ1868" s="73"/>
      <c r="TLK1868" s="73"/>
      <c r="TLL1868" s="73"/>
      <c r="TLM1868" s="73"/>
      <c r="TLN1868" s="73"/>
      <c r="TLO1868" s="73"/>
      <c r="TLP1868" s="73"/>
      <c r="TLQ1868" s="73"/>
      <c r="TLR1868" s="73"/>
      <c r="TLS1868" s="73"/>
      <c r="TLT1868" s="73"/>
      <c r="TLU1868" s="73"/>
      <c r="TLV1868" s="73"/>
      <c r="TLW1868" s="73"/>
      <c r="TLX1868" s="73"/>
      <c r="TLY1868" s="73"/>
      <c r="TLZ1868" s="73"/>
      <c r="TMA1868" s="73"/>
      <c r="TMB1868" s="73"/>
      <c r="TMC1868" s="73"/>
      <c r="TMD1868" s="73"/>
      <c r="TME1868" s="73"/>
      <c r="TMF1868" s="73"/>
      <c r="TMG1868" s="73"/>
      <c r="TMH1868" s="73"/>
      <c r="TMI1868" s="73"/>
      <c r="TMJ1868" s="73"/>
      <c r="TMK1868" s="73"/>
      <c r="TML1868" s="73"/>
      <c r="TMM1868" s="73"/>
      <c r="TMN1868" s="73"/>
      <c r="TMO1868" s="73"/>
      <c r="TMP1868" s="73"/>
      <c r="TMQ1868" s="73"/>
      <c r="TMR1868" s="73"/>
      <c r="TMS1868" s="73"/>
      <c r="TMT1868" s="73"/>
      <c r="TMU1868" s="73"/>
      <c r="TMV1868" s="73"/>
      <c r="TMW1868" s="73"/>
      <c r="TMX1868" s="73"/>
      <c r="TMY1868" s="73"/>
      <c r="TMZ1868" s="73"/>
      <c r="TNA1868" s="73"/>
      <c r="TNB1868" s="73"/>
      <c r="TNC1868" s="73"/>
      <c r="TND1868" s="73"/>
      <c r="TNE1868" s="73"/>
      <c r="TNF1868" s="73"/>
      <c r="TNG1868" s="73"/>
      <c r="TNH1868" s="73"/>
      <c r="TNI1868" s="73"/>
      <c r="TNJ1868" s="73"/>
      <c r="TNK1868" s="73"/>
      <c r="TNL1868" s="73"/>
      <c r="TNM1868" s="73"/>
      <c r="TNN1868" s="73"/>
      <c r="TNO1868" s="73"/>
      <c r="TNP1868" s="73"/>
      <c r="TNQ1868" s="73"/>
      <c r="TNR1868" s="73"/>
      <c r="TNS1868" s="73"/>
      <c r="TNT1868" s="73"/>
      <c r="TNU1868" s="73"/>
      <c r="TNV1868" s="73"/>
      <c r="TNW1868" s="73"/>
      <c r="TNX1868" s="73"/>
      <c r="TNY1868" s="73"/>
      <c r="TNZ1868" s="73"/>
      <c r="TOA1868" s="73"/>
      <c r="TOB1868" s="73"/>
      <c r="TOC1868" s="73"/>
      <c r="TOD1868" s="73"/>
      <c r="TOE1868" s="73"/>
      <c r="TOF1868" s="73"/>
      <c r="TOG1868" s="73"/>
      <c r="TOH1868" s="73"/>
      <c r="TOI1868" s="73"/>
      <c r="TOJ1868" s="73"/>
      <c r="TOK1868" s="73"/>
      <c r="TOL1868" s="73"/>
      <c r="TOM1868" s="73"/>
      <c r="TON1868" s="73"/>
      <c r="TOO1868" s="73"/>
      <c r="TOP1868" s="73"/>
      <c r="TOQ1868" s="73"/>
      <c r="TOR1868" s="73"/>
      <c r="TOS1868" s="73"/>
      <c r="TOT1868" s="73"/>
      <c r="TOU1868" s="73"/>
      <c r="TOV1868" s="73"/>
      <c r="TOW1868" s="73"/>
      <c r="TOX1868" s="73"/>
      <c r="TOY1868" s="73"/>
      <c r="TOZ1868" s="73"/>
      <c r="TPA1868" s="73"/>
      <c r="TPB1868" s="73"/>
      <c r="TPC1868" s="73"/>
      <c r="TPD1868" s="73"/>
      <c r="TPE1868" s="73"/>
      <c r="TPF1868" s="73"/>
      <c r="TPG1868" s="73"/>
      <c r="TPH1868" s="73"/>
      <c r="TPI1868" s="73"/>
      <c r="TPJ1868" s="73"/>
      <c r="TPK1868" s="73"/>
      <c r="TPL1868" s="73"/>
      <c r="TPM1868" s="73"/>
      <c r="TPN1868" s="73"/>
      <c r="TPO1868" s="73"/>
      <c r="TPP1868" s="73"/>
      <c r="TPQ1868" s="73"/>
      <c r="TPR1868" s="73"/>
      <c r="TPS1868" s="73"/>
      <c r="TPT1868" s="73"/>
      <c r="TPU1868" s="73"/>
      <c r="TPV1868" s="73"/>
      <c r="TPW1868" s="73"/>
      <c r="TPX1868" s="73"/>
      <c r="TPY1868" s="73"/>
      <c r="TPZ1868" s="73"/>
      <c r="TQA1868" s="73"/>
      <c r="TQB1868" s="73"/>
      <c r="TQC1868" s="73"/>
      <c r="TQD1868" s="73"/>
      <c r="TQE1868" s="73"/>
      <c r="TQF1868" s="73"/>
      <c r="TQG1868" s="73"/>
      <c r="TQH1868" s="73"/>
      <c r="TQI1868" s="73"/>
      <c r="TQJ1868" s="73"/>
      <c r="TQK1868" s="73"/>
      <c r="TQL1868" s="73"/>
      <c r="TQM1868" s="73"/>
      <c r="TQN1868" s="73"/>
      <c r="TQO1868" s="73"/>
      <c r="TQP1868" s="73"/>
      <c r="TQQ1868" s="73"/>
      <c r="TQR1868" s="73"/>
      <c r="TQS1868" s="73"/>
      <c r="TQT1868" s="73"/>
      <c r="TQU1868" s="73"/>
      <c r="TQV1868" s="73"/>
      <c r="TQW1868" s="73"/>
      <c r="TQX1868" s="73"/>
      <c r="TQY1868" s="73"/>
      <c r="TQZ1868" s="73"/>
      <c r="TRA1868" s="73"/>
      <c r="TRB1868" s="73"/>
      <c r="TRC1868" s="73"/>
      <c r="TRD1868" s="73"/>
      <c r="TRE1868" s="73"/>
      <c r="TRF1868" s="73"/>
      <c r="TRG1868" s="73"/>
      <c r="TRH1868" s="73"/>
      <c r="TRI1868" s="73"/>
      <c r="TRJ1868" s="73"/>
      <c r="TRK1868" s="73"/>
      <c r="TRL1868" s="73"/>
      <c r="TRM1868" s="73"/>
      <c r="TRN1868" s="73"/>
      <c r="TRO1868" s="73"/>
      <c r="TRP1868" s="73"/>
      <c r="TRQ1868" s="73"/>
      <c r="TRR1868" s="73"/>
      <c r="TRS1868" s="73"/>
      <c r="TRT1868" s="73"/>
      <c r="TRU1868" s="73"/>
      <c r="TRV1868" s="73"/>
      <c r="TRW1868" s="73"/>
      <c r="TRX1868" s="73"/>
      <c r="TRY1868" s="73"/>
      <c r="TRZ1868" s="73"/>
      <c r="TSA1868" s="73"/>
      <c r="TSB1868" s="73"/>
      <c r="TSC1868" s="73"/>
      <c r="TSD1868" s="73"/>
      <c r="TSE1868" s="73"/>
      <c r="TSF1868" s="73"/>
      <c r="TSG1868" s="73"/>
      <c r="TSH1868" s="73"/>
      <c r="TSI1868" s="73"/>
      <c r="TSJ1868" s="73"/>
      <c r="TSK1868" s="73"/>
      <c r="TSL1868" s="73"/>
      <c r="TSM1868" s="73"/>
      <c r="TSN1868" s="73"/>
      <c r="TSO1868" s="73"/>
      <c r="TSP1868" s="73"/>
      <c r="TSQ1868" s="73"/>
      <c r="TSR1868" s="73"/>
      <c r="TSS1868" s="73"/>
      <c r="TST1868" s="73"/>
      <c r="TSU1868" s="73"/>
      <c r="TSV1868" s="73"/>
      <c r="TSW1868" s="73"/>
      <c r="TSX1868" s="73"/>
      <c r="TSY1868" s="73"/>
      <c r="TSZ1868" s="73"/>
      <c r="TTA1868" s="73"/>
      <c r="TTB1868" s="73"/>
      <c r="TTC1868" s="73"/>
      <c r="TTD1868" s="73"/>
      <c r="TTE1868" s="73"/>
      <c r="TTF1868" s="73"/>
      <c r="TTG1868" s="73"/>
      <c r="TTH1868" s="73"/>
      <c r="TTI1868" s="73"/>
      <c r="TTJ1868" s="73"/>
      <c r="TTK1868" s="73"/>
      <c r="TTL1868" s="73"/>
      <c r="TTM1868" s="73"/>
      <c r="TTN1868" s="73"/>
      <c r="TTO1868" s="73"/>
      <c r="TTP1868" s="73"/>
      <c r="TTQ1868" s="73"/>
      <c r="TTR1868" s="73"/>
      <c r="TTS1868" s="73"/>
      <c r="TTT1868" s="73"/>
      <c r="TTU1868" s="73"/>
      <c r="TTV1868" s="73"/>
      <c r="TTW1868" s="73"/>
      <c r="TTX1868" s="73"/>
      <c r="TTY1868" s="73"/>
      <c r="TTZ1868" s="73"/>
      <c r="TUA1868" s="73"/>
      <c r="TUB1868" s="73"/>
      <c r="TUC1868" s="73"/>
      <c r="TUD1868" s="73"/>
      <c r="TUE1868" s="73"/>
      <c r="TUF1868" s="73"/>
      <c r="TUG1868" s="73"/>
      <c r="TUH1868" s="73"/>
      <c r="TUI1868" s="73"/>
      <c r="TUJ1868" s="73"/>
      <c r="TUK1868" s="73"/>
      <c r="TUL1868" s="73"/>
      <c r="TUM1868" s="73"/>
      <c r="TUN1868" s="73"/>
      <c r="TUO1868" s="73"/>
      <c r="TUP1868" s="73"/>
      <c r="TUQ1868" s="73"/>
      <c r="TUR1868" s="73"/>
      <c r="TUS1868" s="73"/>
      <c r="TUT1868" s="73"/>
      <c r="TUU1868" s="73"/>
      <c r="TUV1868" s="73"/>
      <c r="TUW1868" s="73"/>
      <c r="TUX1868" s="73"/>
      <c r="TUY1868" s="73"/>
      <c r="TUZ1868" s="73"/>
      <c r="TVA1868" s="73"/>
      <c r="TVB1868" s="73"/>
      <c r="TVC1868" s="73"/>
      <c r="TVD1868" s="73"/>
      <c r="TVE1868" s="73"/>
      <c r="TVF1868" s="73"/>
      <c r="TVG1868" s="73"/>
      <c r="TVH1868" s="73"/>
      <c r="TVI1868" s="73"/>
      <c r="TVJ1868" s="73"/>
      <c r="TVK1868" s="73"/>
      <c r="TVL1868" s="73"/>
      <c r="TVM1868" s="73"/>
      <c r="TVN1868" s="73"/>
      <c r="TVO1868" s="73"/>
      <c r="TVP1868" s="73"/>
      <c r="TVQ1868" s="73"/>
      <c r="TVR1868" s="73"/>
      <c r="TVS1868" s="73"/>
      <c r="TVT1868" s="73"/>
      <c r="TVU1868" s="73"/>
      <c r="TVV1868" s="73"/>
      <c r="TVW1868" s="73"/>
      <c r="TVX1868" s="73"/>
      <c r="TVY1868" s="73"/>
      <c r="TVZ1868" s="73"/>
      <c r="TWA1868" s="73"/>
      <c r="TWB1868" s="73"/>
      <c r="TWC1868" s="73"/>
      <c r="TWD1868" s="73"/>
      <c r="TWE1868" s="73"/>
      <c r="TWF1868" s="73"/>
      <c r="TWG1868" s="73"/>
      <c r="TWH1868" s="73"/>
      <c r="TWI1868" s="73"/>
      <c r="TWJ1868" s="73"/>
      <c r="TWK1868" s="73"/>
      <c r="TWL1868" s="73"/>
      <c r="TWM1868" s="73"/>
      <c r="TWN1868" s="73"/>
      <c r="TWO1868" s="73"/>
      <c r="TWP1868" s="73"/>
      <c r="TWQ1868" s="73"/>
      <c r="TWR1868" s="73"/>
      <c r="TWS1868" s="73"/>
      <c r="TWT1868" s="73"/>
      <c r="TWU1868" s="73"/>
      <c r="TWV1868" s="73"/>
      <c r="TWW1868" s="73"/>
      <c r="TWX1868" s="73"/>
      <c r="TWY1868" s="73"/>
      <c r="TWZ1868" s="73"/>
      <c r="TXA1868" s="73"/>
      <c r="TXB1868" s="73"/>
      <c r="TXC1868" s="73"/>
      <c r="TXD1868" s="73"/>
      <c r="TXE1868" s="73"/>
      <c r="TXF1868" s="73"/>
      <c r="TXG1868" s="73"/>
      <c r="TXH1868" s="73"/>
      <c r="TXI1868" s="73"/>
      <c r="TXJ1868" s="73"/>
      <c r="TXK1868" s="73"/>
      <c r="TXL1868" s="73"/>
      <c r="TXM1868" s="73"/>
      <c r="TXN1868" s="73"/>
      <c r="TXO1868" s="73"/>
      <c r="TXP1868" s="73"/>
      <c r="TXQ1868" s="73"/>
      <c r="TXR1868" s="73"/>
      <c r="TXS1868" s="73"/>
      <c r="TXT1868" s="73"/>
      <c r="TXU1868" s="73"/>
      <c r="TXV1868" s="73"/>
      <c r="TXW1868" s="73"/>
      <c r="TXX1868" s="73"/>
      <c r="TXY1868" s="73"/>
      <c r="TXZ1868" s="73"/>
      <c r="TYA1868" s="73"/>
      <c r="TYB1868" s="73"/>
      <c r="TYC1868" s="73"/>
      <c r="TYD1868" s="73"/>
      <c r="TYE1868" s="73"/>
      <c r="TYF1868" s="73"/>
      <c r="TYG1868" s="73"/>
      <c r="TYH1868" s="73"/>
      <c r="TYI1868" s="73"/>
      <c r="TYJ1868" s="73"/>
      <c r="TYK1868" s="73"/>
      <c r="TYL1868" s="73"/>
      <c r="TYM1868" s="73"/>
      <c r="TYN1868" s="73"/>
      <c r="TYO1868" s="73"/>
      <c r="TYP1868" s="73"/>
      <c r="TYQ1868" s="73"/>
      <c r="TYR1868" s="73"/>
      <c r="TYS1868" s="73"/>
      <c r="TYT1868" s="73"/>
      <c r="TYU1868" s="73"/>
      <c r="TYV1868" s="73"/>
      <c r="TYW1868" s="73"/>
      <c r="TYX1868" s="73"/>
      <c r="TYY1868" s="73"/>
      <c r="TYZ1868" s="73"/>
      <c r="TZA1868" s="73"/>
      <c r="TZB1868" s="73"/>
      <c r="TZC1868" s="73"/>
      <c r="TZD1868" s="73"/>
      <c r="TZE1868" s="73"/>
      <c r="TZF1868" s="73"/>
      <c r="TZG1868" s="73"/>
      <c r="TZH1868" s="73"/>
      <c r="TZI1868" s="73"/>
      <c r="TZJ1868" s="73"/>
      <c r="TZK1868" s="73"/>
      <c r="TZL1868" s="73"/>
      <c r="TZM1868" s="73"/>
      <c r="TZN1868" s="73"/>
      <c r="TZO1868" s="73"/>
      <c r="TZP1868" s="73"/>
      <c r="TZQ1868" s="73"/>
      <c r="TZR1868" s="73"/>
      <c r="TZS1868" s="73"/>
      <c r="TZT1868" s="73"/>
      <c r="TZU1868" s="73"/>
      <c r="TZV1868" s="73"/>
      <c r="TZW1868" s="73"/>
      <c r="TZX1868" s="73"/>
      <c r="TZY1868" s="73"/>
      <c r="TZZ1868" s="73"/>
      <c r="UAA1868" s="73"/>
      <c r="UAB1868" s="73"/>
      <c r="UAC1868" s="73"/>
      <c r="UAD1868" s="73"/>
      <c r="UAE1868" s="73"/>
      <c r="UAF1868" s="73"/>
      <c r="UAG1868" s="73"/>
      <c r="UAH1868" s="73"/>
      <c r="UAI1868" s="73"/>
      <c r="UAJ1868" s="73"/>
      <c r="UAK1868" s="73"/>
      <c r="UAL1868" s="73"/>
      <c r="UAM1868" s="73"/>
      <c r="UAN1868" s="73"/>
      <c r="UAO1868" s="73"/>
      <c r="UAP1868" s="73"/>
      <c r="UAQ1868" s="73"/>
      <c r="UAR1868" s="73"/>
      <c r="UAS1868" s="73"/>
      <c r="UAT1868" s="73"/>
      <c r="UAU1868" s="73"/>
      <c r="UAV1868" s="73"/>
      <c r="UAW1868" s="73"/>
      <c r="UAX1868" s="73"/>
      <c r="UAY1868" s="73"/>
      <c r="UAZ1868" s="73"/>
      <c r="UBA1868" s="73"/>
      <c r="UBB1868" s="73"/>
      <c r="UBC1868" s="73"/>
      <c r="UBD1868" s="73"/>
      <c r="UBE1868" s="73"/>
      <c r="UBF1868" s="73"/>
      <c r="UBG1868" s="73"/>
      <c r="UBH1868" s="73"/>
      <c r="UBI1868" s="73"/>
      <c r="UBJ1868" s="73"/>
      <c r="UBK1868" s="73"/>
      <c r="UBL1868" s="73"/>
      <c r="UBM1868" s="73"/>
      <c r="UBN1868" s="73"/>
      <c r="UBO1868" s="73"/>
      <c r="UBP1868" s="73"/>
      <c r="UBQ1868" s="73"/>
      <c r="UBR1868" s="73"/>
      <c r="UBS1868" s="73"/>
      <c r="UBT1868" s="73"/>
      <c r="UBU1868" s="73"/>
      <c r="UBV1868" s="73"/>
      <c r="UBW1868" s="73"/>
      <c r="UBX1868" s="73"/>
      <c r="UBY1868" s="73"/>
      <c r="UBZ1868" s="73"/>
      <c r="UCA1868" s="73"/>
      <c r="UCB1868" s="73"/>
      <c r="UCC1868" s="73"/>
      <c r="UCD1868" s="73"/>
      <c r="UCE1868" s="73"/>
      <c r="UCF1868" s="73"/>
      <c r="UCG1868" s="73"/>
      <c r="UCH1868" s="73"/>
      <c r="UCI1868" s="73"/>
      <c r="UCJ1868" s="73"/>
      <c r="UCK1868" s="73"/>
      <c r="UCL1868" s="73"/>
      <c r="UCM1868" s="73"/>
      <c r="UCN1868" s="73"/>
      <c r="UCO1868" s="73"/>
      <c r="UCP1868" s="73"/>
      <c r="UCQ1868" s="73"/>
      <c r="UCR1868" s="73"/>
      <c r="UCS1868" s="73"/>
      <c r="UCT1868" s="73"/>
      <c r="UCU1868" s="73"/>
      <c r="UCV1868" s="73"/>
      <c r="UCW1868" s="73"/>
      <c r="UCX1868" s="73"/>
      <c r="UCY1868" s="73"/>
      <c r="UCZ1868" s="73"/>
      <c r="UDA1868" s="73"/>
      <c r="UDB1868" s="73"/>
      <c r="UDC1868" s="73"/>
      <c r="UDD1868" s="73"/>
      <c r="UDE1868" s="73"/>
      <c r="UDF1868" s="73"/>
      <c r="UDG1868" s="73"/>
      <c r="UDH1868" s="73"/>
      <c r="UDI1868" s="73"/>
      <c r="UDJ1868" s="73"/>
      <c r="UDK1868" s="73"/>
      <c r="UDL1868" s="73"/>
      <c r="UDM1868" s="73"/>
      <c r="UDN1868" s="73"/>
      <c r="UDO1868" s="73"/>
      <c r="UDP1868" s="73"/>
      <c r="UDQ1868" s="73"/>
      <c r="UDR1868" s="73"/>
      <c r="UDS1868" s="73"/>
      <c r="UDT1868" s="73"/>
      <c r="UDU1868" s="73"/>
      <c r="UDV1868" s="73"/>
      <c r="UDW1868" s="73"/>
      <c r="UDX1868" s="73"/>
      <c r="UDY1868" s="73"/>
      <c r="UDZ1868" s="73"/>
      <c r="UEA1868" s="73"/>
      <c r="UEB1868" s="73"/>
      <c r="UEC1868" s="73"/>
      <c r="UED1868" s="73"/>
      <c r="UEE1868" s="73"/>
      <c r="UEF1868" s="73"/>
      <c r="UEG1868" s="73"/>
      <c r="UEH1868" s="73"/>
      <c r="UEI1868" s="73"/>
      <c r="UEJ1868" s="73"/>
      <c r="UEK1868" s="73"/>
      <c r="UEL1868" s="73"/>
      <c r="UEM1868" s="73"/>
      <c r="UEN1868" s="73"/>
      <c r="UEO1868" s="73"/>
      <c r="UEP1868" s="73"/>
      <c r="UEQ1868" s="73"/>
      <c r="UER1868" s="73"/>
      <c r="UES1868" s="73"/>
      <c r="UET1868" s="73"/>
      <c r="UEU1868" s="73"/>
      <c r="UEV1868" s="73"/>
      <c r="UEW1868" s="73"/>
      <c r="UEX1868" s="73"/>
      <c r="UEY1868" s="73"/>
      <c r="UEZ1868" s="73"/>
      <c r="UFA1868" s="73"/>
      <c r="UFB1868" s="73"/>
      <c r="UFC1868" s="73"/>
      <c r="UFD1868" s="73"/>
      <c r="UFE1868" s="73"/>
      <c r="UFF1868" s="73"/>
      <c r="UFG1868" s="73"/>
      <c r="UFH1868" s="73"/>
      <c r="UFI1868" s="73"/>
      <c r="UFJ1868" s="73"/>
      <c r="UFK1868" s="73"/>
      <c r="UFL1868" s="73"/>
      <c r="UFM1868" s="73"/>
      <c r="UFN1868" s="73"/>
      <c r="UFO1868" s="73"/>
      <c r="UFP1868" s="73"/>
      <c r="UFQ1868" s="73"/>
      <c r="UFR1868" s="73"/>
      <c r="UFS1868" s="73"/>
      <c r="UFT1868" s="73"/>
      <c r="UFU1868" s="73"/>
      <c r="UFV1868" s="73"/>
      <c r="UFW1868" s="73"/>
      <c r="UFX1868" s="73"/>
      <c r="UFY1868" s="73"/>
      <c r="UFZ1868" s="73"/>
      <c r="UGA1868" s="73"/>
      <c r="UGB1868" s="73"/>
      <c r="UGC1868" s="73"/>
      <c r="UGD1868" s="73"/>
      <c r="UGE1868" s="73"/>
      <c r="UGF1868" s="73"/>
      <c r="UGG1868" s="73"/>
      <c r="UGH1868" s="73"/>
      <c r="UGI1868" s="73"/>
      <c r="UGJ1868" s="73"/>
      <c r="UGK1868" s="73"/>
      <c r="UGL1868" s="73"/>
      <c r="UGM1868" s="73"/>
      <c r="UGN1868" s="73"/>
      <c r="UGO1868" s="73"/>
      <c r="UGP1868" s="73"/>
      <c r="UGQ1868" s="73"/>
      <c r="UGR1868" s="73"/>
      <c r="UGS1868" s="73"/>
      <c r="UGT1868" s="73"/>
      <c r="UGU1868" s="73"/>
      <c r="UGV1868" s="73"/>
      <c r="UGW1868" s="73"/>
      <c r="UGX1868" s="73"/>
      <c r="UGY1868" s="73"/>
      <c r="UGZ1868" s="73"/>
      <c r="UHA1868" s="73"/>
      <c r="UHB1868" s="73"/>
      <c r="UHC1868" s="73"/>
      <c r="UHD1868" s="73"/>
      <c r="UHE1868" s="73"/>
      <c r="UHF1868" s="73"/>
      <c r="UHG1868" s="73"/>
      <c r="UHH1868" s="73"/>
      <c r="UHI1868" s="73"/>
      <c r="UHJ1868" s="73"/>
      <c r="UHK1868" s="73"/>
      <c r="UHL1868" s="73"/>
      <c r="UHM1868" s="73"/>
      <c r="UHN1868" s="73"/>
      <c r="UHO1868" s="73"/>
      <c r="UHP1868" s="73"/>
      <c r="UHQ1868" s="73"/>
      <c r="UHR1868" s="73"/>
      <c r="UHS1868" s="73"/>
      <c r="UHT1868" s="73"/>
      <c r="UHU1868" s="73"/>
      <c r="UHV1868" s="73"/>
      <c r="UHW1868" s="73"/>
      <c r="UHX1868" s="73"/>
      <c r="UHY1868" s="73"/>
      <c r="UHZ1868" s="73"/>
      <c r="UIA1868" s="73"/>
      <c r="UIB1868" s="73"/>
      <c r="UIC1868" s="73"/>
      <c r="UID1868" s="73"/>
      <c r="UIE1868" s="73"/>
      <c r="UIF1868" s="73"/>
      <c r="UIG1868" s="73"/>
      <c r="UIH1868" s="73"/>
      <c r="UII1868" s="73"/>
      <c r="UIJ1868" s="73"/>
      <c r="UIK1868" s="73"/>
      <c r="UIL1868" s="73"/>
      <c r="UIM1868" s="73"/>
      <c r="UIN1868" s="73"/>
      <c r="UIO1868" s="73"/>
      <c r="UIP1868" s="73"/>
      <c r="UIQ1868" s="73"/>
      <c r="UIR1868" s="73"/>
      <c r="UIS1868" s="73"/>
      <c r="UIT1868" s="73"/>
      <c r="UIU1868" s="73"/>
      <c r="UIV1868" s="73"/>
      <c r="UIW1868" s="73"/>
      <c r="UIX1868" s="73"/>
      <c r="UIY1868" s="73"/>
      <c r="UIZ1868" s="73"/>
      <c r="UJA1868" s="73"/>
      <c r="UJB1868" s="73"/>
      <c r="UJC1868" s="73"/>
      <c r="UJD1868" s="73"/>
      <c r="UJE1868" s="73"/>
      <c r="UJF1868" s="73"/>
      <c r="UJG1868" s="73"/>
      <c r="UJH1868" s="73"/>
      <c r="UJI1868" s="73"/>
      <c r="UJJ1868" s="73"/>
      <c r="UJK1868" s="73"/>
      <c r="UJL1868" s="73"/>
      <c r="UJM1868" s="73"/>
      <c r="UJN1868" s="73"/>
      <c r="UJO1868" s="73"/>
      <c r="UJP1868" s="73"/>
      <c r="UJQ1868" s="73"/>
      <c r="UJR1868" s="73"/>
      <c r="UJS1868" s="73"/>
      <c r="UJT1868" s="73"/>
      <c r="UJU1868" s="73"/>
      <c r="UJV1868" s="73"/>
      <c r="UJW1868" s="73"/>
      <c r="UJX1868" s="73"/>
      <c r="UJY1868" s="73"/>
      <c r="UJZ1868" s="73"/>
      <c r="UKA1868" s="73"/>
      <c r="UKB1868" s="73"/>
      <c r="UKC1868" s="73"/>
      <c r="UKD1868" s="73"/>
      <c r="UKE1868" s="73"/>
      <c r="UKF1868" s="73"/>
      <c r="UKG1868" s="73"/>
      <c r="UKH1868" s="73"/>
      <c r="UKI1868" s="73"/>
      <c r="UKJ1868" s="73"/>
      <c r="UKK1868" s="73"/>
      <c r="UKL1868" s="73"/>
      <c r="UKM1868" s="73"/>
      <c r="UKN1868" s="73"/>
      <c r="UKO1868" s="73"/>
      <c r="UKP1868" s="73"/>
      <c r="UKQ1868" s="73"/>
      <c r="UKR1868" s="73"/>
      <c r="UKS1868" s="73"/>
      <c r="UKT1868" s="73"/>
      <c r="UKU1868" s="73"/>
      <c r="UKV1868" s="73"/>
      <c r="UKW1868" s="73"/>
      <c r="UKX1868" s="73"/>
      <c r="UKY1868" s="73"/>
      <c r="UKZ1868" s="73"/>
      <c r="ULA1868" s="73"/>
      <c r="ULB1868" s="73"/>
      <c r="ULC1868" s="73"/>
      <c r="ULD1868" s="73"/>
      <c r="ULE1868" s="73"/>
      <c r="ULF1868" s="73"/>
      <c r="ULG1868" s="73"/>
      <c r="ULH1868" s="73"/>
      <c r="ULI1868" s="73"/>
      <c r="ULJ1868" s="73"/>
      <c r="ULK1868" s="73"/>
      <c r="ULL1868" s="73"/>
      <c r="ULM1868" s="73"/>
      <c r="ULN1868" s="73"/>
      <c r="ULO1868" s="73"/>
      <c r="ULP1868" s="73"/>
      <c r="ULQ1868" s="73"/>
      <c r="ULR1868" s="73"/>
      <c r="ULS1868" s="73"/>
      <c r="ULT1868" s="73"/>
      <c r="ULU1868" s="73"/>
      <c r="ULV1868" s="73"/>
      <c r="ULW1868" s="73"/>
      <c r="ULX1868" s="73"/>
      <c r="ULY1868" s="73"/>
      <c r="ULZ1868" s="73"/>
      <c r="UMA1868" s="73"/>
      <c r="UMB1868" s="73"/>
      <c r="UMC1868" s="73"/>
      <c r="UMD1868" s="73"/>
      <c r="UME1868" s="73"/>
      <c r="UMF1868" s="73"/>
      <c r="UMG1868" s="73"/>
      <c r="UMH1868" s="73"/>
      <c r="UMI1868" s="73"/>
      <c r="UMJ1868" s="73"/>
      <c r="UMK1868" s="73"/>
      <c r="UML1868" s="73"/>
      <c r="UMM1868" s="73"/>
      <c r="UMN1868" s="73"/>
      <c r="UMO1868" s="73"/>
      <c r="UMP1868" s="73"/>
      <c r="UMQ1868" s="73"/>
      <c r="UMR1868" s="73"/>
      <c r="UMS1868" s="73"/>
      <c r="UMT1868" s="73"/>
      <c r="UMU1868" s="73"/>
      <c r="UMV1868" s="73"/>
      <c r="UMW1868" s="73"/>
      <c r="UMX1868" s="73"/>
      <c r="UMY1868" s="73"/>
      <c r="UMZ1868" s="73"/>
      <c r="UNA1868" s="73"/>
      <c r="UNB1868" s="73"/>
      <c r="UNC1868" s="73"/>
      <c r="UND1868" s="73"/>
      <c r="UNE1868" s="73"/>
      <c r="UNF1868" s="73"/>
      <c r="UNG1868" s="73"/>
      <c r="UNH1868" s="73"/>
      <c r="UNI1868" s="73"/>
      <c r="UNJ1868" s="73"/>
      <c r="UNK1868" s="73"/>
      <c r="UNL1868" s="73"/>
      <c r="UNM1868" s="73"/>
      <c r="UNN1868" s="73"/>
      <c r="UNO1868" s="73"/>
      <c r="UNP1868" s="73"/>
      <c r="UNQ1868" s="73"/>
      <c r="UNR1868" s="73"/>
      <c r="UNS1868" s="73"/>
      <c r="UNT1868" s="73"/>
      <c r="UNU1868" s="73"/>
      <c r="UNV1868" s="73"/>
      <c r="UNW1868" s="73"/>
      <c r="UNX1868" s="73"/>
      <c r="UNY1868" s="73"/>
      <c r="UNZ1868" s="73"/>
      <c r="UOA1868" s="73"/>
      <c r="UOB1868" s="73"/>
      <c r="UOC1868" s="73"/>
      <c r="UOD1868" s="73"/>
      <c r="UOE1868" s="73"/>
      <c r="UOF1868" s="73"/>
      <c r="UOG1868" s="73"/>
      <c r="UOH1868" s="73"/>
      <c r="UOI1868" s="73"/>
      <c r="UOJ1868" s="73"/>
      <c r="UOK1868" s="73"/>
      <c r="UOL1868" s="73"/>
      <c r="UOM1868" s="73"/>
      <c r="UON1868" s="73"/>
      <c r="UOO1868" s="73"/>
      <c r="UOP1868" s="73"/>
      <c r="UOQ1868" s="73"/>
      <c r="UOR1868" s="73"/>
      <c r="UOS1868" s="73"/>
      <c r="UOT1868" s="73"/>
      <c r="UOU1868" s="73"/>
      <c r="UOV1868" s="73"/>
      <c r="UOW1868" s="73"/>
      <c r="UOX1868" s="73"/>
      <c r="UOY1868" s="73"/>
      <c r="UOZ1868" s="73"/>
      <c r="UPA1868" s="73"/>
      <c r="UPB1868" s="73"/>
      <c r="UPC1868" s="73"/>
      <c r="UPD1868" s="73"/>
      <c r="UPE1868" s="73"/>
      <c r="UPF1868" s="73"/>
      <c r="UPG1868" s="73"/>
      <c r="UPH1868" s="73"/>
      <c r="UPI1868" s="73"/>
      <c r="UPJ1868" s="73"/>
      <c r="UPK1868" s="73"/>
      <c r="UPL1868" s="73"/>
      <c r="UPM1868" s="73"/>
      <c r="UPN1868" s="73"/>
      <c r="UPO1868" s="73"/>
      <c r="UPP1868" s="73"/>
      <c r="UPQ1868" s="73"/>
      <c r="UPR1868" s="73"/>
      <c r="UPS1868" s="73"/>
      <c r="UPT1868" s="73"/>
      <c r="UPU1868" s="73"/>
      <c r="UPV1868" s="73"/>
      <c r="UPW1868" s="73"/>
      <c r="UPX1868" s="73"/>
      <c r="UPY1868" s="73"/>
      <c r="UPZ1868" s="73"/>
      <c r="UQA1868" s="73"/>
      <c r="UQB1868" s="73"/>
      <c r="UQC1868" s="73"/>
      <c r="UQD1868" s="73"/>
      <c r="UQE1868" s="73"/>
      <c r="UQF1868" s="73"/>
      <c r="UQG1868" s="73"/>
      <c r="UQH1868" s="73"/>
      <c r="UQI1868" s="73"/>
      <c r="UQJ1868" s="73"/>
      <c r="UQK1868" s="73"/>
      <c r="UQL1868" s="73"/>
      <c r="UQM1868" s="73"/>
      <c r="UQN1868" s="73"/>
      <c r="UQO1868" s="73"/>
      <c r="UQP1868" s="73"/>
      <c r="UQQ1868" s="73"/>
      <c r="UQR1868" s="73"/>
      <c r="UQS1868" s="73"/>
      <c r="UQT1868" s="73"/>
      <c r="UQU1868" s="73"/>
      <c r="UQV1868" s="73"/>
      <c r="UQW1868" s="73"/>
      <c r="UQX1868" s="73"/>
      <c r="UQY1868" s="73"/>
      <c r="UQZ1868" s="73"/>
      <c r="URA1868" s="73"/>
      <c r="URB1868" s="73"/>
      <c r="URC1868" s="73"/>
      <c r="URD1868" s="73"/>
      <c r="URE1868" s="73"/>
      <c r="URF1868" s="73"/>
      <c r="URG1868" s="73"/>
      <c r="URH1868" s="73"/>
      <c r="URI1868" s="73"/>
      <c r="URJ1868" s="73"/>
      <c r="URK1868" s="73"/>
      <c r="URL1868" s="73"/>
      <c r="URM1868" s="73"/>
      <c r="URN1868" s="73"/>
      <c r="URO1868" s="73"/>
      <c r="URP1868" s="73"/>
      <c r="URQ1868" s="73"/>
      <c r="URR1868" s="73"/>
      <c r="URS1868" s="73"/>
      <c r="URT1868" s="73"/>
      <c r="URU1868" s="73"/>
      <c r="URV1868" s="73"/>
      <c r="URW1868" s="73"/>
      <c r="URX1868" s="73"/>
      <c r="URY1868" s="73"/>
      <c r="URZ1868" s="73"/>
      <c r="USA1868" s="73"/>
      <c r="USB1868" s="73"/>
      <c r="USC1868" s="73"/>
      <c r="USD1868" s="73"/>
      <c r="USE1868" s="73"/>
      <c r="USF1868" s="73"/>
      <c r="USG1868" s="73"/>
      <c r="USH1868" s="73"/>
      <c r="USI1868" s="73"/>
      <c r="USJ1868" s="73"/>
      <c r="USK1868" s="73"/>
      <c r="USL1868" s="73"/>
      <c r="USM1868" s="73"/>
      <c r="USN1868" s="73"/>
      <c r="USO1868" s="73"/>
      <c r="USP1868" s="73"/>
      <c r="USQ1868" s="73"/>
      <c r="USR1868" s="73"/>
      <c r="USS1868" s="73"/>
      <c r="UST1868" s="73"/>
      <c r="USU1868" s="73"/>
      <c r="USV1868" s="73"/>
      <c r="USW1868" s="73"/>
      <c r="USX1868" s="73"/>
      <c r="USY1868" s="73"/>
      <c r="USZ1868" s="73"/>
      <c r="UTA1868" s="73"/>
      <c r="UTB1868" s="73"/>
      <c r="UTC1868" s="73"/>
      <c r="UTD1868" s="73"/>
      <c r="UTE1868" s="73"/>
      <c r="UTF1868" s="73"/>
      <c r="UTG1868" s="73"/>
      <c r="UTH1868" s="73"/>
      <c r="UTI1868" s="73"/>
      <c r="UTJ1868" s="73"/>
      <c r="UTK1868" s="73"/>
      <c r="UTL1868" s="73"/>
      <c r="UTM1868" s="73"/>
      <c r="UTN1868" s="73"/>
      <c r="UTO1868" s="73"/>
      <c r="UTP1868" s="73"/>
      <c r="UTQ1868" s="73"/>
      <c r="UTR1868" s="73"/>
      <c r="UTS1868" s="73"/>
      <c r="UTT1868" s="73"/>
      <c r="UTU1868" s="73"/>
      <c r="UTV1868" s="73"/>
      <c r="UTW1868" s="73"/>
      <c r="UTX1868" s="73"/>
      <c r="UTY1868" s="73"/>
      <c r="UTZ1868" s="73"/>
      <c r="UUA1868" s="73"/>
      <c r="UUB1868" s="73"/>
      <c r="UUC1868" s="73"/>
      <c r="UUD1868" s="73"/>
      <c r="UUE1868" s="73"/>
      <c r="UUF1868" s="73"/>
      <c r="UUG1868" s="73"/>
      <c r="UUH1868" s="73"/>
      <c r="UUI1868" s="73"/>
      <c r="UUJ1868" s="73"/>
      <c r="UUK1868" s="73"/>
      <c r="UUL1868" s="73"/>
      <c r="UUM1868" s="73"/>
      <c r="UUN1868" s="73"/>
      <c r="UUO1868" s="73"/>
      <c r="UUP1868" s="73"/>
      <c r="UUQ1868" s="73"/>
      <c r="UUR1868" s="73"/>
      <c r="UUS1868" s="73"/>
      <c r="UUT1868" s="73"/>
      <c r="UUU1868" s="73"/>
      <c r="UUV1868" s="73"/>
      <c r="UUW1868" s="73"/>
      <c r="UUX1868" s="73"/>
      <c r="UUY1868" s="73"/>
      <c r="UUZ1868" s="73"/>
      <c r="UVA1868" s="73"/>
      <c r="UVB1868" s="73"/>
      <c r="UVC1868" s="73"/>
      <c r="UVD1868" s="73"/>
      <c r="UVE1868" s="73"/>
      <c r="UVF1868" s="73"/>
      <c r="UVG1868" s="73"/>
      <c r="UVH1868" s="73"/>
      <c r="UVI1868" s="73"/>
      <c r="UVJ1868" s="73"/>
      <c r="UVK1868" s="73"/>
      <c r="UVL1868" s="73"/>
      <c r="UVM1868" s="73"/>
      <c r="UVN1868" s="73"/>
      <c r="UVO1868" s="73"/>
      <c r="UVP1868" s="73"/>
      <c r="UVQ1868" s="73"/>
      <c r="UVR1868" s="73"/>
      <c r="UVS1868" s="73"/>
      <c r="UVT1868" s="73"/>
      <c r="UVU1868" s="73"/>
      <c r="UVV1868" s="73"/>
      <c r="UVW1868" s="73"/>
      <c r="UVX1868" s="73"/>
      <c r="UVY1868" s="73"/>
      <c r="UVZ1868" s="73"/>
      <c r="UWA1868" s="73"/>
      <c r="UWB1868" s="73"/>
      <c r="UWC1868" s="73"/>
      <c r="UWD1868" s="73"/>
      <c r="UWE1868" s="73"/>
      <c r="UWF1868" s="73"/>
      <c r="UWG1868" s="73"/>
      <c r="UWH1868" s="73"/>
      <c r="UWI1868" s="73"/>
      <c r="UWJ1868" s="73"/>
      <c r="UWK1868" s="73"/>
      <c r="UWL1868" s="73"/>
      <c r="UWM1868" s="73"/>
      <c r="UWN1868" s="73"/>
      <c r="UWO1868" s="73"/>
      <c r="UWP1868" s="73"/>
      <c r="UWQ1868" s="73"/>
      <c r="UWR1868" s="73"/>
      <c r="UWS1868" s="73"/>
      <c r="UWT1868" s="73"/>
      <c r="UWU1868" s="73"/>
      <c r="UWV1868" s="73"/>
      <c r="UWW1868" s="73"/>
      <c r="UWX1868" s="73"/>
      <c r="UWY1868" s="73"/>
      <c r="UWZ1868" s="73"/>
      <c r="UXA1868" s="73"/>
      <c r="UXB1868" s="73"/>
      <c r="UXC1868" s="73"/>
      <c r="UXD1868" s="73"/>
      <c r="UXE1868" s="73"/>
      <c r="UXF1868" s="73"/>
      <c r="UXG1868" s="73"/>
      <c r="UXH1868" s="73"/>
      <c r="UXI1868" s="73"/>
      <c r="UXJ1868" s="73"/>
      <c r="UXK1868" s="73"/>
      <c r="UXL1868" s="73"/>
      <c r="UXM1868" s="73"/>
      <c r="UXN1868" s="73"/>
      <c r="UXO1868" s="73"/>
      <c r="UXP1868" s="73"/>
      <c r="UXQ1868" s="73"/>
      <c r="UXR1868" s="73"/>
      <c r="UXS1868" s="73"/>
      <c r="UXT1868" s="73"/>
      <c r="UXU1868" s="73"/>
      <c r="UXV1868" s="73"/>
      <c r="UXW1868" s="73"/>
      <c r="UXX1868" s="73"/>
      <c r="UXY1868" s="73"/>
      <c r="UXZ1868" s="73"/>
      <c r="UYA1868" s="73"/>
      <c r="UYB1868" s="73"/>
      <c r="UYC1868" s="73"/>
      <c r="UYD1868" s="73"/>
      <c r="UYE1868" s="73"/>
      <c r="UYF1868" s="73"/>
      <c r="UYG1868" s="73"/>
      <c r="UYH1868" s="73"/>
      <c r="UYI1868" s="73"/>
      <c r="UYJ1868" s="73"/>
      <c r="UYK1868" s="73"/>
      <c r="UYL1868" s="73"/>
      <c r="UYM1868" s="73"/>
      <c r="UYN1868" s="73"/>
      <c r="UYO1868" s="73"/>
      <c r="UYP1868" s="73"/>
      <c r="UYQ1868" s="73"/>
      <c r="UYR1868" s="73"/>
      <c r="UYS1868" s="73"/>
      <c r="UYT1868" s="73"/>
      <c r="UYU1868" s="73"/>
      <c r="UYV1868" s="73"/>
      <c r="UYW1868" s="73"/>
      <c r="UYX1868" s="73"/>
      <c r="UYY1868" s="73"/>
      <c r="UYZ1868" s="73"/>
      <c r="UZA1868" s="73"/>
      <c r="UZB1868" s="73"/>
      <c r="UZC1868" s="73"/>
      <c r="UZD1868" s="73"/>
      <c r="UZE1868" s="73"/>
      <c r="UZF1868" s="73"/>
      <c r="UZG1868" s="73"/>
      <c r="UZH1868" s="73"/>
      <c r="UZI1868" s="73"/>
      <c r="UZJ1868" s="73"/>
      <c r="UZK1868" s="73"/>
      <c r="UZL1868" s="73"/>
      <c r="UZM1868" s="73"/>
      <c r="UZN1868" s="73"/>
      <c r="UZO1868" s="73"/>
      <c r="UZP1868" s="73"/>
      <c r="UZQ1868" s="73"/>
      <c r="UZR1868" s="73"/>
      <c r="UZS1868" s="73"/>
      <c r="UZT1868" s="73"/>
      <c r="UZU1868" s="73"/>
      <c r="UZV1868" s="73"/>
      <c r="UZW1868" s="73"/>
      <c r="UZX1868" s="73"/>
      <c r="UZY1868" s="73"/>
      <c r="UZZ1868" s="73"/>
      <c r="VAA1868" s="73"/>
      <c r="VAB1868" s="73"/>
      <c r="VAC1868" s="73"/>
      <c r="VAD1868" s="73"/>
      <c r="VAE1868" s="73"/>
      <c r="VAF1868" s="73"/>
      <c r="VAG1868" s="73"/>
      <c r="VAH1868" s="73"/>
      <c r="VAI1868" s="73"/>
      <c r="VAJ1868" s="73"/>
      <c r="VAK1868" s="73"/>
      <c r="VAL1868" s="73"/>
      <c r="VAM1868" s="73"/>
      <c r="VAN1868" s="73"/>
      <c r="VAO1868" s="73"/>
      <c r="VAP1868" s="73"/>
      <c r="VAQ1868" s="73"/>
      <c r="VAR1868" s="73"/>
      <c r="VAS1868" s="73"/>
      <c r="VAT1868" s="73"/>
      <c r="VAU1868" s="73"/>
      <c r="VAV1868" s="73"/>
      <c r="VAW1868" s="73"/>
      <c r="VAX1868" s="73"/>
      <c r="VAY1868" s="73"/>
      <c r="VAZ1868" s="73"/>
      <c r="VBA1868" s="73"/>
      <c r="VBB1868" s="73"/>
      <c r="VBC1868" s="73"/>
      <c r="VBD1868" s="73"/>
      <c r="VBE1868" s="73"/>
      <c r="VBF1868" s="73"/>
      <c r="VBG1868" s="73"/>
      <c r="VBH1868" s="73"/>
      <c r="VBI1868" s="73"/>
      <c r="VBJ1868" s="73"/>
      <c r="VBK1868" s="73"/>
      <c r="VBL1868" s="73"/>
      <c r="VBM1868" s="73"/>
      <c r="VBN1868" s="73"/>
      <c r="VBO1868" s="73"/>
      <c r="VBP1868" s="73"/>
      <c r="VBQ1868" s="73"/>
      <c r="VBR1868" s="73"/>
      <c r="VBS1868" s="73"/>
      <c r="VBT1868" s="73"/>
      <c r="VBU1868" s="73"/>
      <c r="VBV1868" s="73"/>
      <c r="VBW1868" s="73"/>
      <c r="VBX1868" s="73"/>
      <c r="VBY1868" s="73"/>
      <c r="VBZ1868" s="73"/>
      <c r="VCA1868" s="73"/>
      <c r="VCB1868" s="73"/>
      <c r="VCC1868" s="73"/>
      <c r="VCD1868" s="73"/>
      <c r="VCE1868" s="73"/>
      <c r="VCF1868" s="73"/>
      <c r="VCG1868" s="73"/>
      <c r="VCH1868" s="73"/>
      <c r="VCI1868" s="73"/>
      <c r="VCJ1868" s="73"/>
      <c r="VCK1868" s="73"/>
      <c r="VCL1868" s="73"/>
      <c r="VCM1868" s="73"/>
      <c r="VCN1868" s="73"/>
      <c r="VCO1868" s="73"/>
      <c r="VCP1868" s="73"/>
      <c r="VCQ1868" s="73"/>
      <c r="VCR1868" s="73"/>
      <c r="VCS1868" s="73"/>
      <c r="VCT1868" s="73"/>
      <c r="VCU1868" s="73"/>
      <c r="VCV1868" s="73"/>
      <c r="VCW1868" s="73"/>
      <c r="VCX1868" s="73"/>
      <c r="VCY1868" s="73"/>
      <c r="VCZ1868" s="73"/>
      <c r="VDA1868" s="73"/>
      <c r="VDB1868" s="73"/>
      <c r="VDC1868" s="73"/>
      <c r="VDD1868" s="73"/>
      <c r="VDE1868" s="73"/>
      <c r="VDF1868" s="73"/>
      <c r="VDG1868" s="73"/>
      <c r="VDH1868" s="73"/>
      <c r="VDI1868" s="73"/>
      <c r="VDJ1868" s="73"/>
      <c r="VDK1868" s="73"/>
      <c r="VDL1868" s="73"/>
      <c r="VDM1868" s="73"/>
      <c r="VDN1868" s="73"/>
      <c r="VDO1868" s="73"/>
      <c r="VDP1868" s="73"/>
      <c r="VDQ1868" s="73"/>
      <c r="VDR1868" s="73"/>
      <c r="VDS1868" s="73"/>
      <c r="VDT1868" s="73"/>
      <c r="VDU1868" s="73"/>
      <c r="VDV1868" s="73"/>
      <c r="VDW1868" s="73"/>
      <c r="VDX1868" s="73"/>
      <c r="VDY1868" s="73"/>
      <c r="VDZ1868" s="73"/>
      <c r="VEA1868" s="73"/>
      <c r="VEB1868" s="73"/>
      <c r="VEC1868" s="73"/>
      <c r="VED1868" s="73"/>
      <c r="VEE1868" s="73"/>
      <c r="VEF1868" s="73"/>
      <c r="VEG1868" s="73"/>
      <c r="VEH1868" s="73"/>
      <c r="VEI1868" s="73"/>
      <c r="VEJ1868" s="73"/>
      <c r="VEK1868" s="73"/>
      <c r="VEL1868" s="73"/>
      <c r="VEM1868" s="73"/>
      <c r="VEN1868" s="73"/>
      <c r="VEO1868" s="73"/>
      <c r="VEP1868" s="73"/>
      <c r="VEQ1868" s="73"/>
      <c r="VER1868" s="73"/>
      <c r="VES1868" s="73"/>
      <c r="VET1868" s="73"/>
      <c r="VEU1868" s="73"/>
      <c r="VEV1868" s="73"/>
      <c r="VEW1868" s="73"/>
      <c r="VEX1868" s="73"/>
      <c r="VEY1868" s="73"/>
      <c r="VEZ1868" s="73"/>
      <c r="VFA1868" s="73"/>
      <c r="VFB1868" s="73"/>
      <c r="VFC1868" s="73"/>
      <c r="VFD1868" s="73"/>
      <c r="VFE1868" s="73"/>
      <c r="VFF1868" s="73"/>
      <c r="VFG1868" s="73"/>
      <c r="VFH1868" s="73"/>
      <c r="VFI1868" s="73"/>
      <c r="VFJ1868" s="73"/>
      <c r="VFK1868" s="73"/>
      <c r="VFL1868" s="73"/>
      <c r="VFM1868" s="73"/>
      <c r="VFN1868" s="73"/>
      <c r="VFO1868" s="73"/>
      <c r="VFP1868" s="73"/>
      <c r="VFQ1868" s="73"/>
      <c r="VFR1868" s="73"/>
      <c r="VFS1868" s="73"/>
      <c r="VFT1868" s="73"/>
      <c r="VFU1868" s="73"/>
      <c r="VFV1868" s="73"/>
      <c r="VFW1868" s="73"/>
      <c r="VFX1868" s="73"/>
      <c r="VFY1868" s="73"/>
      <c r="VFZ1868" s="73"/>
      <c r="VGA1868" s="73"/>
      <c r="VGB1868" s="73"/>
      <c r="VGC1868" s="73"/>
      <c r="VGD1868" s="73"/>
      <c r="VGE1868" s="73"/>
      <c r="VGF1868" s="73"/>
      <c r="VGG1868" s="73"/>
      <c r="VGH1868" s="73"/>
      <c r="VGI1868" s="73"/>
      <c r="VGJ1868" s="73"/>
      <c r="VGK1868" s="73"/>
      <c r="VGL1868" s="73"/>
      <c r="VGM1868" s="73"/>
      <c r="VGN1868" s="73"/>
      <c r="VGO1868" s="73"/>
      <c r="VGP1868" s="73"/>
      <c r="VGQ1868" s="73"/>
      <c r="VGR1868" s="73"/>
      <c r="VGS1868" s="73"/>
      <c r="VGT1868" s="73"/>
      <c r="VGU1868" s="73"/>
      <c r="VGV1868" s="73"/>
      <c r="VGW1868" s="73"/>
      <c r="VGX1868" s="73"/>
      <c r="VGY1868" s="73"/>
      <c r="VGZ1868" s="73"/>
      <c r="VHA1868" s="73"/>
      <c r="VHB1868" s="73"/>
      <c r="VHC1868" s="73"/>
      <c r="VHD1868" s="73"/>
      <c r="VHE1868" s="73"/>
      <c r="VHF1868" s="73"/>
      <c r="VHG1868" s="73"/>
      <c r="VHH1868" s="73"/>
      <c r="VHI1868" s="73"/>
      <c r="VHJ1868" s="73"/>
      <c r="VHK1868" s="73"/>
      <c r="VHL1868" s="73"/>
      <c r="VHM1868" s="73"/>
      <c r="VHN1868" s="73"/>
      <c r="VHO1868" s="73"/>
      <c r="VHP1868" s="73"/>
      <c r="VHQ1868" s="73"/>
      <c r="VHR1868" s="73"/>
      <c r="VHS1868" s="73"/>
      <c r="VHT1868" s="73"/>
      <c r="VHU1868" s="73"/>
      <c r="VHV1868" s="73"/>
      <c r="VHW1868" s="73"/>
      <c r="VHX1868" s="73"/>
      <c r="VHY1868" s="73"/>
      <c r="VHZ1868" s="73"/>
      <c r="VIA1868" s="73"/>
      <c r="VIB1868" s="73"/>
      <c r="VIC1868" s="73"/>
      <c r="VID1868" s="73"/>
      <c r="VIE1868" s="73"/>
      <c r="VIF1868" s="73"/>
      <c r="VIG1868" s="73"/>
      <c r="VIH1868" s="73"/>
      <c r="VII1868" s="73"/>
      <c r="VIJ1868" s="73"/>
      <c r="VIK1868" s="73"/>
      <c r="VIL1868" s="73"/>
      <c r="VIM1868" s="73"/>
      <c r="VIN1868" s="73"/>
      <c r="VIO1868" s="73"/>
      <c r="VIP1868" s="73"/>
      <c r="VIQ1868" s="73"/>
      <c r="VIR1868" s="73"/>
      <c r="VIS1868" s="73"/>
      <c r="VIT1868" s="73"/>
      <c r="VIU1868" s="73"/>
      <c r="VIV1868" s="73"/>
      <c r="VIW1868" s="73"/>
      <c r="VIX1868" s="73"/>
      <c r="VIY1868" s="73"/>
      <c r="VIZ1868" s="73"/>
      <c r="VJA1868" s="73"/>
      <c r="VJB1868" s="73"/>
      <c r="VJC1868" s="73"/>
      <c r="VJD1868" s="73"/>
      <c r="VJE1868" s="73"/>
      <c r="VJF1868" s="73"/>
      <c r="VJG1868" s="73"/>
      <c r="VJH1868" s="73"/>
      <c r="VJI1868" s="73"/>
      <c r="VJJ1868" s="73"/>
      <c r="VJK1868" s="73"/>
      <c r="VJL1868" s="73"/>
      <c r="VJM1868" s="73"/>
      <c r="VJN1868" s="73"/>
      <c r="VJO1868" s="73"/>
      <c r="VJP1868" s="73"/>
      <c r="VJQ1868" s="73"/>
      <c r="VJR1868" s="73"/>
      <c r="VJS1868" s="73"/>
      <c r="VJT1868" s="73"/>
      <c r="VJU1868" s="73"/>
      <c r="VJV1868" s="73"/>
      <c r="VJW1868" s="73"/>
      <c r="VJX1868" s="73"/>
      <c r="VJY1868" s="73"/>
      <c r="VJZ1868" s="73"/>
      <c r="VKA1868" s="73"/>
      <c r="VKB1868" s="73"/>
      <c r="VKC1868" s="73"/>
      <c r="VKD1868" s="73"/>
      <c r="VKE1868" s="73"/>
      <c r="VKF1868" s="73"/>
      <c r="VKG1868" s="73"/>
      <c r="VKH1868" s="73"/>
      <c r="VKI1868" s="73"/>
      <c r="VKJ1868" s="73"/>
      <c r="VKK1868" s="73"/>
      <c r="VKL1868" s="73"/>
      <c r="VKM1868" s="73"/>
      <c r="VKN1868" s="73"/>
      <c r="VKO1868" s="73"/>
      <c r="VKP1868" s="73"/>
      <c r="VKQ1868" s="73"/>
      <c r="VKR1868" s="73"/>
      <c r="VKS1868" s="73"/>
      <c r="VKT1868" s="73"/>
      <c r="VKU1868" s="73"/>
      <c r="VKV1868" s="73"/>
      <c r="VKW1868" s="73"/>
      <c r="VKX1868" s="73"/>
      <c r="VKY1868" s="73"/>
      <c r="VKZ1868" s="73"/>
      <c r="VLA1868" s="73"/>
      <c r="VLB1868" s="73"/>
      <c r="VLC1868" s="73"/>
      <c r="VLD1868" s="73"/>
      <c r="VLE1868" s="73"/>
      <c r="VLF1868" s="73"/>
      <c r="VLG1868" s="73"/>
      <c r="VLH1868" s="73"/>
      <c r="VLI1868" s="73"/>
      <c r="VLJ1868" s="73"/>
      <c r="VLK1868" s="73"/>
      <c r="VLL1868" s="73"/>
      <c r="VLM1868" s="73"/>
      <c r="VLN1868" s="73"/>
      <c r="VLO1868" s="73"/>
      <c r="VLP1868" s="73"/>
      <c r="VLQ1868" s="73"/>
      <c r="VLR1868" s="73"/>
      <c r="VLS1868" s="73"/>
      <c r="VLT1868" s="73"/>
      <c r="VLU1868" s="73"/>
      <c r="VLV1868" s="73"/>
      <c r="VLW1868" s="73"/>
      <c r="VLX1868" s="73"/>
      <c r="VLY1868" s="73"/>
      <c r="VLZ1868" s="73"/>
      <c r="VMA1868" s="73"/>
      <c r="VMB1868" s="73"/>
      <c r="VMC1868" s="73"/>
      <c r="VMD1868" s="73"/>
      <c r="VME1868" s="73"/>
      <c r="VMF1868" s="73"/>
      <c r="VMG1868" s="73"/>
      <c r="VMH1868" s="73"/>
      <c r="VMI1868" s="73"/>
      <c r="VMJ1868" s="73"/>
      <c r="VMK1868" s="73"/>
      <c r="VML1868" s="73"/>
      <c r="VMM1868" s="73"/>
      <c r="VMN1868" s="73"/>
      <c r="VMO1868" s="73"/>
      <c r="VMP1868" s="73"/>
      <c r="VMQ1868" s="73"/>
      <c r="VMR1868" s="73"/>
      <c r="VMS1868" s="73"/>
      <c r="VMT1868" s="73"/>
      <c r="VMU1868" s="73"/>
      <c r="VMV1868" s="73"/>
      <c r="VMW1868" s="73"/>
      <c r="VMX1868" s="73"/>
      <c r="VMY1868" s="73"/>
      <c r="VMZ1868" s="73"/>
      <c r="VNA1868" s="73"/>
      <c r="VNB1868" s="73"/>
      <c r="VNC1868" s="73"/>
      <c r="VND1868" s="73"/>
      <c r="VNE1868" s="73"/>
      <c r="VNF1868" s="73"/>
      <c r="VNG1868" s="73"/>
      <c r="VNH1868" s="73"/>
      <c r="VNI1868" s="73"/>
      <c r="VNJ1868" s="73"/>
      <c r="VNK1868" s="73"/>
      <c r="VNL1868" s="73"/>
      <c r="VNM1868" s="73"/>
      <c r="VNN1868" s="73"/>
      <c r="VNO1868" s="73"/>
      <c r="VNP1868" s="73"/>
      <c r="VNQ1868" s="73"/>
      <c r="VNR1868" s="73"/>
      <c r="VNS1868" s="73"/>
      <c r="VNT1868" s="73"/>
      <c r="VNU1868" s="73"/>
      <c r="VNV1868" s="73"/>
      <c r="VNW1868" s="73"/>
      <c r="VNX1868" s="73"/>
      <c r="VNY1868" s="73"/>
      <c r="VNZ1868" s="73"/>
      <c r="VOA1868" s="73"/>
      <c r="VOB1868" s="73"/>
      <c r="VOC1868" s="73"/>
      <c r="VOD1868" s="73"/>
      <c r="VOE1868" s="73"/>
      <c r="VOF1868" s="73"/>
      <c r="VOG1868" s="73"/>
      <c r="VOH1868" s="73"/>
      <c r="VOI1868" s="73"/>
      <c r="VOJ1868" s="73"/>
      <c r="VOK1868" s="73"/>
      <c r="VOL1868" s="73"/>
      <c r="VOM1868" s="73"/>
      <c r="VON1868" s="73"/>
      <c r="VOO1868" s="73"/>
      <c r="VOP1868" s="73"/>
      <c r="VOQ1868" s="73"/>
      <c r="VOR1868" s="73"/>
      <c r="VOS1868" s="73"/>
      <c r="VOT1868" s="73"/>
      <c r="VOU1868" s="73"/>
      <c r="VOV1868" s="73"/>
      <c r="VOW1868" s="73"/>
      <c r="VOX1868" s="73"/>
      <c r="VOY1868" s="73"/>
      <c r="VOZ1868" s="73"/>
      <c r="VPA1868" s="73"/>
      <c r="VPB1868" s="73"/>
      <c r="VPC1868" s="73"/>
      <c r="VPD1868" s="73"/>
      <c r="VPE1868" s="73"/>
      <c r="VPF1868" s="73"/>
      <c r="VPG1868" s="73"/>
      <c r="VPH1868" s="73"/>
      <c r="VPI1868" s="73"/>
      <c r="VPJ1868" s="73"/>
      <c r="VPK1868" s="73"/>
      <c r="VPL1868" s="73"/>
      <c r="VPM1868" s="73"/>
      <c r="VPN1868" s="73"/>
      <c r="VPO1868" s="73"/>
      <c r="VPP1868" s="73"/>
      <c r="VPQ1868" s="73"/>
      <c r="VPR1868" s="73"/>
      <c r="VPS1868" s="73"/>
      <c r="VPT1868" s="73"/>
      <c r="VPU1868" s="73"/>
      <c r="VPV1868" s="73"/>
      <c r="VPW1868" s="73"/>
      <c r="VPX1868" s="73"/>
      <c r="VPY1868" s="73"/>
      <c r="VPZ1868" s="73"/>
      <c r="VQA1868" s="73"/>
      <c r="VQB1868" s="73"/>
      <c r="VQC1868" s="73"/>
      <c r="VQD1868" s="73"/>
      <c r="VQE1868" s="73"/>
      <c r="VQF1868" s="73"/>
      <c r="VQG1868" s="73"/>
      <c r="VQH1868" s="73"/>
      <c r="VQI1868" s="73"/>
      <c r="VQJ1868" s="73"/>
      <c r="VQK1868" s="73"/>
      <c r="VQL1868" s="73"/>
      <c r="VQM1868" s="73"/>
      <c r="VQN1868" s="73"/>
      <c r="VQO1868" s="73"/>
      <c r="VQP1868" s="73"/>
      <c r="VQQ1868" s="73"/>
      <c r="VQR1868" s="73"/>
      <c r="VQS1868" s="73"/>
      <c r="VQT1868" s="73"/>
      <c r="VQU1868" s="73"/>
      <c r="VQV1868" s="73"/>
      <c r="VQW1868" s="73"/>
      <c r="VQX1868" s="73"/>
      <c r="VQY1868" s="73"/>
      <c r="VQZ1868" s="73"/>
      <c r="VRA1868" s="73"/>
      <c r="VRB1868" s="73"/>
      <c r="VRC1868" s="73"/>
      <c r="VRD1868" s="73"/>
      <c r="VRE1868" s="73"/>
      <c r="VRF1868" s="73"/>
      <c r="VRG1868" s="73"/>
      <c r="VRH1868" s="73"/>
      <c r="VRI1868" s="73"/>
      <c r="VRJ1868" s="73"/>
      <c r="VRK1868" s="73"/>
      <c r="VRL1868" s="73"/>
      <c r="VRM1868" s="73"/>
      <c r="VRN1868" s="73"/>
      <c r="VRO1868" s="73"/>
      <c r="VRP1868" s="73"/>
      <c r="VRQ1868" s="73"/>
      <c r="VRR1868" s="73"/>
      <c r="VRS1868" s="73"/>
      <c r="VRT1868" s="73"/>
      <c r="VRU1868" s="73"/>
      <c r="VRV1868" s="73"/>
      <c r="VRW1868" s="73"/>
      <c r="VRX1868" s="73"/>
      <c r="VRY1868" s="73"/>
      <c r="VRZ1868" s="73"/>
      <c r="VSA1868" s="73"/>
      <c r="VSB1868" s="73"/>
      <c r="VSC1868" s="73"/>
      <c r="VSD1868" s="73"/>
      <c r="VSE1868" s="73"/>
      <c r="VSF1868" s="73"/>
      <c r="VSG1868" s="73"/>
      <c r="VSH1868" s="73"/>
      <c r="VSI1868" s="73"/>
      <c r="VSJ1868" s="73"/>
      <c r="VSK1868" s="73"/>
      <c r="VSL1868" s="73"/>
      <c r="VSM1868" s="73"/>
      <c r="VSN1868" s="73"/>
      <c r="VSO1868" s="73"/>
      <c r="VSP1868" s="73"/>
      <c r="VSQ1868" s="73"/>
      <c r="VSR1868" s="73"/>
      <c r="VSS1868" s="73"/>
      <c r="VST1868" s="73"/>
      <c r="VSU1868" s="73"/>
      <c r="VSV1868" s="73"/>
      <c r="VSW1868" s="73"/>
      <c r="VSX1868" s="73"/>
      <c r="VSY1868" s="73"/>
      <c r="VSZ1868" s="73"/>
      <c r="VTA1868" s="73"/>
      <c r="VTB1868" s="73"/>
      <c r="VTC1868" s="73"/>
      <c r="VTD1868" s="73"/>
      <c r="VTE1868" s="73"/>
      <c r="VTF1868" s="73"/>
      <c r="VTG1868" s="73"/>
      <c r="VTH1868" s="73"/>
      <c r="VTI1868" s="73"/>
      <c r="VTJ1868" s="73"/>
      <c r="VTK1868" s="73"/>
      <c r="VTL1868" s="73"/>
      <c r="VTM1868" s="73"/>
      <c r="VTN1868" s="73"/>
      <c r="VTO1868" s="73"/>
      <c r="VTP1868" s="73"/>
      <c r="VTQ1868" s="73"/>
      <c r="VTR1868" s="73"/>
      <c r="VTS1868" s="73"/>
      <c r="VTT1868" s="73"/>
      <c r="VTU1868" s="73"/>
      <c r="VTV1868" s="73"/>
      <c r="VTW1868" s="73"/>
      <c r="VTX1868" s="73"/>
      <c r="VTY1868" s="73"/>
      <c r="VTZ1868" s="73"/>
      <c r="VUA1868" s="73"/>
      <c r="VUB1868" s="73"/>
      <c r="VUC1868" s="73"/>
      <c r="VUD1868" s="73"/>
      <c r="VUE1868" s="73"/>
      <c r="VUF1868" s="73"/>
      <c r="VUG1868" s="73"/>
      <c r="VUH1868" s="73"/>
      <c r="VUI1868" s="73"/>
      <c r="VUJ1868" s="73"/>
      <c r="VUK1868" s="73"/>
      <c r="VUL1868" s="73"/>
      <c r="VUM1868" s="73"/>
      <c r="VUN1868" s="73"/>
      <c r="VUO1868" s="73"/>
      <c r="VUP1868" s="73"/>
      <c r="VUQ1868" s="73"/>
      <c r="VUR1868" s="73"/>
      <c r="VUS1868" s="73"/>
      <c r="VUT1868" s="73"/>
      <c r="VUU1868" s="73"/>
      <c r="VUV1868" s="73"/>
      <c r="VUW1868" s="73"/>
      <c r="VUX1868" s="73"/>
      <c r="VUY1868" s="73"/>
      <c r="VUZ1868" s="73"/>
      <c r="VVA1868" s="73"/>
      <c r="VVB1868" s="73"/>
      <c r="VVC1868" s="73"/>
      <c r="VVD1868" s="73"/>
      <c r="VVE1868" s="73"/>
      <c r="VVF1868" s="73"/>
      <c r="VVG1868" s="73"/>
      <c r="VVH1868" s="73"/>
      <c r="VVI1868" s="73"/>
      <c r="VVJ1868" s="73"/>
      <c r="VVK1868" s="73"/>
      <c r="VVL1868" s="73"/>
      <c r="VVM1868" s="73"/>
      <c r="VVN1868" s="73"/>
      <c r="VVO1868" s="73"/>
      <c r="VVP1868" s="73"/>
      <c r="VVQ1868" s="73"/>
      <c r="VVR1868" s="73"/>
      <c r="VVS1868" s="73"/>
      <c r="VVT1868" s="73"/>
      <c r="VVU1868" s="73"/>
      <c r="VVV1868" s="73"/>
      <c r="VVW1868" s="73"/>
      <c r="VVX1868" s="73"/>
      <c r="VVY1868" s="73"/>
      <c r="VVZ1868" s="73"/>
      <c r="VWA1868" s="73"/>
      <c r="VWB1868" s="73"/>
      <c r="VWC1868" s="73"/>
      <c r="VWD1868" s="73"/>
      <c r="VWE1868" s="73"/>
      <c r="VWF1868" s="73"/>
      <c r="VWG1868" s="73"/>
      <c r="VWH1868" s="73"/>
      <c r="VWI1868" s="73"/>
      <c r="VWJ1868" s="73"/>
      <c r="VWK1868" s="73"/>
      <c r="VWL1868" s="73"/>
      <c r="VWM1868" s="73"/>
      <c r="VWN1868" s="73"/>
      <c r="VWO1868" s="73"/>
      <c r="VWP1868" s="73"/>
      <c r="VWQ1868" s="73"/>
      <c r="VWR1868" s="73"/>
      <c r="VWS1868" s="73"/>
      <c r="VWT1868" s="73"/>
      <c r="VWU1868" s="73"/>
      <c r="VWV1868" s="73"/>
      <c r="VWW1868" s="73"/>
      <c r="VWX1868" s="73"/>
      <c r="VWY1868" s="73"/>
      <c r="VWZ1868" s="73"/>
      <c r="VXA1868" s="73"/>
      <c r="VXB1868" s="73"/>
      <c r="VXC1868" s="73"/>
      <c r="VXD1868" s="73"/>
      <c r="VXE1868" s="73"/>
      <c r="VXF1868" s="73"/>
      <c r="VXG1868" s="73"/>
      <c r="VXH1868" s="73"/>
      <c r="VXI1868" s="73"/>
      <c r="VXJ1868" s="73"/>
      <c r="VXK1868" s="73"/>
      <c r="VXL1868" s="73"/>
      <c r="VXM1868" s="73"/>
      <c r="VXN1868" s="73"/>
      <c r="VXO1868" s="73"/>
      <c r="VXP1868" s="73"/>
      <c r="VXQ1868" s="73"/>
      <c r="VXR1868" s="73"/>
      <c r="VXS1868" s="73"/>
      <c r="VXT1868" s="73"/>
      <c r="VXU1868" s="73"/>
      <c r="VXV1868" s="73"/>
      <c r="VXW1868" s="73"/>
      <c r="VXX1868" s="73"/>
      <c r="VXY1868" s="73"/>
      <c r="VXZ1868" s="73"/>
      <c r="VYA1868" s="73"/>
      <c r="VYB1868" s="73"/>
      <c r="VYC1868" s="73"/>
      <c r="VYD1868" s="73"/>
      <c r="VYE1868" s="73"/>
      <c r="VYF1868" s="73"/>
      <c r="VYG1868" s="73"/>
      <c r="VYH1868" s="73"/>
      <c r="VYI1868" s="73"/>
      <c r="VYJ1868" s="73"/>
      <c r="VYK1868" s="73"/>
      <c r="VYL1868" s="73"/>
      <c r="VYM1868" s="73"/>
      <c r="VYN1868" s="73"/>
      <c r="VYO1868" s="73"/>
      <c r="VYP1868" s="73"/>
      <c r="VYQ1868" s="73"/>
      <c r="VYR1868" s="73"/>
      <c r="VYS1868" s="73"/>
      <c r="VYT1868" s="73"/>
      <c r="VYU1868" s="73"/>
      <c r="VYV1868" s="73"/>
      <c r="VYW1868" s="73"/>
      <c r="VYX1868" s="73"/>
      <c r="VYY1868" s="73"/>
      <c r="VYZ1868" s="73"/>
      <c r="VZA1868" s="73"/>
      <c r="VZB1868" s="73"/>
      <c r="VZC1868" s="73"/>
      <c r="VZD1868" s="73"/>
      <c r="VZE1868" s="73"/>
      <c r="VZF1868" s="73"/>
      <c r="VZG1868" s="73"/>
      <c r="VZH1868" s="73"/>
      <c r="VZI1868" s="73"/>
      <c r="VZJ1868" s="73"/>
      <c r="VZK1868" s="73"/>
      <c r="VZL1868" s="73"/>
      <c r="VZM1868" s="73"/>
      <c r="VZN1868" s="73"/>
      <c r="VZO1868" s="73"/>
      <c r="VZP1868" s="73"/>
      <c r="VZQ1868" s="73"/>
      <c r="VZR1868" s="73"/>
      <c r="VZS1868" s="73"/>
      <c r="VZT1868" s="73"/>
      <c r="VZU1868" s="73"/>
      <c r="VZV1868" s="73"/>
      <c r="VZW1868" s="73"/>
      <c r="VZX1868" s="73"/>
      <c r="VZY1868" s="73"/>
      <c r="VZZ1868" s="73"/>
      <c r="WAA1868" s="73"/>
      <c r="WAB1868" s="73"/>
      <c r="WAC1868" s="73"/>
      <c r="WAD1868" s="73"/>
      <c r="WAE1868" s="73"/>
      <c r="WAF1868" s="73"/>
      <c r="WAG1868" s="73"/>
      <c r="WAH1868" s="73"/>
      <c r="WAI1868" s="73"/>
      <c r="WAJ1868" s="73"/>
      <c r="WAK1868" s="73"/>
      <c r="WAL1868" s="73"/>
      <c r="WAM1868" s="73"/>
      <c r="WAN1868" s="73"/>
      <c r="WAO1868" s="73"/>
      <c r="WAP1868" s="73"/>
      <c r="WAQ1868" s="73"/>
      <c r="WAR1868" s="73"/>
      <c r="WAS1868" s="73"/>
      <c r="WAT1868" s="73"/>
      <c r="WAU1868" s="73"/>
      <c r="WAV1868" s="73"/>
      <c r="WAW1868" s="73"/>
      <c r="WAX1868" s="73"/>
      <c r="WAY1868" s="73"/>
      <c r="WAZ1868" s="73"/>
      <c r="WBA1868" s="73"/>
      <c r="WBB1868" s="73"/>
      <c r="WBC1868" s="73"/>
      <c r="WBD1868" s="73"/>
      <c r="WBE1868" s="73"/>
      <c r="WBF1868" s="73"/>
      <c r="WBG1868" s="73"/>
      <c r="WBH1868" s="73"/>
      <c r="WBI1868" s="73"/>
      <c r="WBJ1868" s="73"/>
      <c r="WBK1868" s="73"/>
      <c r="WBL1868" s="73"/>
      <c r="WBM1868" s="73"/>
      <c r="WBN1868" s="73"/>
      <c r="WBO1868" s="73"/>
      <c r="WBP1868" s="73"/>
      <c r="WBQ1868" s="73"/>
      <c r="WBR1868" s="73"/>
      <c r="WBS1868" s="73"/>
      <c r="WBT1868" s="73"/>
      <c r="WBU1868" s="73"/>
      <c r="WBV1868" s="73"/>
      <c r="WBW1868" s="73"/>
      <c r="WBX1868" s="73"/>
      <c r="WBY1868" s="73"/>
      <c r="WBZ1868" s="73"/>
      <c r="WCA1868" s="73"/>
      <c r="WCB1868" s="73"/>
      <c r="WCC1868" s="73"/>
      <c r="WCD1868" s="73"/>
      <c r="WCE1868" s="73"/>
      <c r="WCF1868" s="73"/>
      <c r="WCG1868" s="73"/>
      <c r="WCH1868" s="73"/>
      <c r="WCI1868" s="73"/>
      <c r="WCJ1868" s="73"/>
      <c r="WCK1868" s="73"/>
      <c r="WCL1868" s="73"/>
      <c r="WCM1868" s="73"/>
      <c r="WCN1868" s="73"/>
      <c r="WCO1868" s="73"/>
      <c r="WCP1868" s="73"/>
      <c r="WCQ1868" s="73"/>
      <c r="WCR1868" s="73"/>
      <c r="WCS1868" s="73"/>
      <c r="WCT1868" s="73"/>
      <c r="WCU1868" s="73"/>
      <c r="WCV1868" s="73"/>
      <c r="WCW1868" s="73"/>
      <c r="WCX1868" s="73"/>
      <c r="WCY1868" s="73"/>
      <c r="WCZ1868" s="73"/>
      <c r="WDA1868" s="73"/>
      <c r="WDB1868" s="73"/>
      <c r="WDC1868" s="73"/>
      <c r="WDD1868" s="73"/>
      <c r="WDE1868" s="73"/>
      <c r="WDF1868" s="73"/>
      <c r="WDG1868" s="73"/>
      <c r="WDH1868" s="73"/>
      <c r="WDI1868" s="73"/>
      <c r="WDJ1868" s="73"/>
      <c r="WDK1868" s="73"/>
      <c r="WDL1868" s="73"/>
      <c r="WDM1868" s="73"/>
      <c r="WDN1868" s="73"/>
      <c r="WDO1868" s="73"/>
      <c r="WDP1868" s="73"/>
      <c r="WDQ1868" s="73"/>
      <c r="WDR1868" s="73"/>
      <c r="WDS1868" s="73"/>
      <c r="WDT1868" s="73"/>
      <c r="WDU1868" s="73"/>
      <c r="WDV1868" s="73"/>
      <c r="WDW1868" s="73"/>
      <c r="WDX1868" s="73"/>
      <c r="WDY1868" s="73"/>
      <c r="WDZ1868" s="73"/>
      <c r="WEA1868" s="73"/>
      <c r="WEB1868" s="73"/>
      <c r="WEC1868" s="73"/>
      <c r="WED1868" s="73"/>
      <c r="WEE1868" s="73"/>
      <c r="WEF1868" s="73"/>
      <c r="WEG1868" s="73"/>
      <c r="WEH1868" s="73"/>
      <c r="WEI1868" s="73"/>
      <c r="WEJ1868" s="73"/>
      <c r="WEK1868" s="73"/>
      <c r="WEL1868" s="73"/>
      <c r="WEM1868" s="73"/>
      <c r="WEN1868" s="73"/>
      <c r="WEO1868" s="73"/>
      <c r="WEP1868" s="73"/>
      <c r="WEQ1868" s="73"/>
      <c r="WER1868" s="73"/>
      <c r="WES1868" s="73"/>
      <c r="WET1868" s="73"/>
      <c r="WEU1868" s="73"/>
      <c r="WEV1868" s="73"/>
      <c r="WEW1868" s="73"/>
      <c r="WEX1868" s="73"/>
      <c r="WEY1868" s="73"/>
      <c r="WEZ1868" s="73"/>
      <c r="WFA1868" s="73"/>
      <c r="WFB1868" s="73"/>
      <c r="WFC1868" s="73"/>
      <c r="WFD1868" s="73"/>
      <c r="WFE1868" s="73"/>
      <c r="WFF1868" s="73"/>
      <c r="WFG1868" s="73"/>
      <c r="WFH1868" s="73"/>
      <c r="WFI1868" s="73"/>
      <c r="WFJ1868" s="73"/>
      <c r="WFK1868" s="73"/>
      <c r="WFL1868" s="73"/>
      <c r="WFM1868" s="73"/>
      <c r="WFN1868" s="73"/>
      <c r="WFO1868" s="73"/>
      <c r="WFP1868" s="73"/>
      <c r="WFQ1868" s="73"/>
      <c r="WFR1868" s="73"/>
      <c r="WFS1868" s="73"/>
      <c r="WFT1868" s="73"/>
      <c r="WFU1868" s="73"/>
      <c r="WFV1868" s="73"/>
      <c r="WFW1868" s="73"/>
      <c r="WFX1868" s="73"/>
      <c r="WFY1868" s="73"/>
      <c r="WFZ1868" s="73"/>
      <c r="WGA1868" s="73"/>
      <c r="WGB1868" s="73"/>
      <c r="WGC1868" s="73"/>
      <c r="WGD1868" s="73"/>
      <c r="WGE1868" s="73"/>
      <c r="WGF1868" s="73"/>
      <c r="WGG1868" s="73"/>
      <c r="WGH1868" s="73"/>
      <c r="WGI1868" s="73"/>
      <c r="WGJ1868" s="73"/>
      <c r="WGK1868" s="73"/>
      <c r="WGL1868" s="73"/>
      <c r="WGM1868" s="73"/>
      <c r="WGN1868" s="73"/>
      <c r="WGO1868" s="73"/>
      <c r="WGP1868" s="73"/>
      <c r="WGQ1868" s="73"/>
      <c r="WGR1868" s="73"/>
      <c r="WGS1868" s="73"/>
      <c r="WGT1868" s="73"/>
      <c r="WGU1868" s="73"/>
      <c r="WGV1868" s="73"/>
      <c r="WGW1868" s="73"/>
      <c r="WGX1868" s="73"/>
      <c r="WGY1868" s="73"/>
      <c r="WGZ1868" s="73"/>
      <c r="WHA1868" s="73"/>
      <c r="WHB1868" s="73"/>
      <c r="WHC1868" s="73"/>
      <c r="WHD1868" s="73"/>
      <c r="WHE1868" s="73"/>
      <c r="WHF1868" s="73"/>
      <c r="WHG1868" s="73"/>
      <c r="WHH1868" s="73"/>
      <c r="WHI1868" s="73"/>
      <c r="WHJ1868" s="73"/>
      <c r="WHK1868" s="73"/>
      <c r="WHL1868" s="73"/>
      <c r="WHM1868" s="73"/>
      <c r="WHN1868" s="73"/>
      <c r="WHO1868" s="73"/>
      <c r="WHP1868" s="73"/>
      <c r="WHQ1868" s="73"/>
      <c r="WHR1868" s="73"/>
      <c r="WHS1868" s="73"/>
      <c r="WHT1868" s="73"/>
      <c r="WHU1868" s="73"/>
      <c r="WHV1868" s="73"/>
      <c r="WHW1868" s="73"/>
      <c r="WHX1868" s="73"/>
      <c r="WHY1868" s="73"/>
      <c r="WHZ1868" s="73"/>
      <c r="WIA1868" s="73"/>
      <c r="WIB1868" s="73"/>
      <c r="WIC1868" s="73"/>
      <c r="WID1868" s="73"/>
      <c r="WIE1868" s="73"/>
      <c r="WIF1868" s="73"/>
      <c r="WIG1868" s="73"/>
      <c r="WIH1868" s="73"/>
      <c r="WII1868" s="73"/>
      <c r="WIJ1868" s="73"/>
      <c r="WIK1868" s="73"/>
      <c r="WIL1868" s="73"/>
      <c r="WIM1868" s="73"/>
      <c r="WIN1868" s="73"/>
      <c r="WIO1868" s="73"/>
      <c r="WIP1868" s="73"/>
      <c r="WIQ1868" s="73"/>
      <c r="WIR1868" s="73"/>
      <c r="WIS1868" s="73"/>
      <c r="WIT1868" s="73"/>
      <c r="WIU1868" s="73"/>
      <c r="WIV1868" s="73"/>
      <c r="WIW1868" s="73"/>
      <c r="WIX1868" s="73"/>
      <c r="WIY1868" s="73"/>
      <c r="WIZ1868" s="73"/>
      <c r="WJA1868" s="73"/>
      <c r="WJB1868" s="73"/>
      <c r="WJC1868" s="73"/>
      <c r="WJD1868" s="73"/>
      <c r="WJE1868" s="73"/>
      <c r="WJF1868" s="73"/>
      <c r="WJG1868" s="73"/>
      <c r="WJH1868" s="73"/>
      <c r="WJI1868" s="73"/>
      <c r="WJJ1868" s="73"/>
      <c r="WJK1868" s="73"/>
      <c r="WJL1868" s="73"/>
      <c r="WJM1868" s="73"/>
      <c r="WJN1868" s="73"/>
      <c r="WJO1868" s="73"/>
      <c r="WJP1868" s="73"/>
      <c r="WJQ1868" s="73"/>
      <c r="WJR1868" s="73"/>
      <c r="WJS1868" s="73"/>
      <c r="WJT1868" s="73"/>
      <c r="WJU1868" s="73"/>
      <c r="WJV1868" s="73"/>
      <c r="WJW1868" s="73"/>
      <c r="WJX1868" s="73"/>
      <c r="WJY1868" s="73"/>
      <c r="WJZ1868" s="73"/>
      <c r="WKA1868" s="73"/>
      <c r="WKB1868" s="73"/>
      <c r="WKC1868" s="73"/>
      <c r="WKD1868" s="73"/>
      <c r="WKE1868" s="73"/>
      <c r="WKF1868" s="73"/>
      <c r="WKG1868" s="73"/>
      <c r="WKH1868" s="73"/>
      <c r="WKI1868" s="73"/>
      <c r="WKJ1868" s="73"/>
      <c r="WKK1868" s="73"/>
      <c r="WKL1868" s="73"/>
      <c r="WKM1868" s="73"/>
      <c r="WKN1868" s="73"/>
      <c r="WKO1868" s="73"/>
      <c r="WKP1868" s="73"/>
      <c r="WKQ1868" s="73"/>
      <c r="WKR1868" s="73"/>
      <c r="WKS1868" s="73"/>
      <c r="WKT1868" s="73"/>
      <c r="WKU1868" s="73"/>
      <c r="WKV1868" s="73"/>
      <c r="WKW1868" s="73"/>
      <c r="WKX1868" s="73"/>
      <c r="WKY1868" s="73"/>
      <c r="WKZ1868" s="73"/>
      <c r="WLA1868" s="73"/>
      <c r="WLB1868" s="73"/>
      <c r="WLC1868" s="73"/>
      <c r="WLD1868" s="73"/>
      <c r="WLE1868" s="73"/>
      <c r="WLF1868" s="73"/>
      <c r="WLG1868" s="73"/>
      <c r="WLH1868" s="73"/>
      <c r="WLI1868" s="73"/>
      <c r="WLJ1868" s="73"/>
      <c r="WLK1868" s="73"/>
      <c r="WLL1868" s="73"/>
      <c r="WLM1868" s="73"/>
      <c r="WLN1868" s="73"/>
      <c r="WLO1868" s="73"/>
      <c r="WLP1868" s="73"/>
      <c r="WLQ1868" s="73"/>
      <c r="WLR1868" s="73"/>
      <c r="WLS1868" s="73"/>
      <c r="WLT1868" s="73"/>
      <c r="WLU1868" s="73"/>
      <c r="WLV1868" s="73"/>
      <c r="WLW1868" s="73"/>
      <c r="WLX1868" s="73"/>
      <c r="WLY1868" s="73"/>
      <c r="WLZ1868" s="73"/>
      <c r="WMA1868" s="73"/>
      <c r="WMB1868" s="73"/>
      <c r="WMC1868" s="73"/>
      <c r="WMD1868" s="73"/>
      <c r="WME1868" s="73"/>
      <c r="WMF1868" s="73"/>
      <c r="WMG1868" s="73"/>
      <c r="WMH1868" s="73"/>
      <c r="WMI1868" s="73"/>
      <c r="WMJ1868" s="73"/>
      <c r="WMK1868" s="73"/>
      <c r="WML1868" s="73"/>
      <c r="WMM1868" s="73"/>
      <c r="WMN1868" s="73"/>
      <c r="WMO1868" s="73"/>
      <c r="WMP1868" s="73"/>
      <c r="WMQ1868" s="73"/>
      <c r="WMR1868" s="73"/>
      <c r="WMS1868" s="73"/>
      <c r="WMT1868" s="73"/>
      <c r="WMU1868" s="73"/>
      <c r="WMV1868" s="73"/>
      <c r="WMW1868" s="73"/>
      <c r="WMX1868" s="73"/>
      <c r="WMY1868" s="73"/>
      <c r="WMZ1868" s="73"/>
      <c r="WNA1868" s="73"/>
      <c r="WNB1868" s="73"/>
      <c r="WNC1868" s="73"/>
      <c r="WND1868" s="73"/>
      <c r="WNE1868" s="73"/>
      <c r="WNF1868" s="73"/>
      <c r="WNG1868" s="73"/>
      <c r="WNH1868" s="73"/>
      <c r="WNI1868" s="73"/>
      <c r="WNJ1868" s="73"/>
      <c r="WNK1868" s="73"/>
      <c r="WNL1868" s="73"/>
      <c r="WNM1868" s="73"/>
      <c r="WNN1868" s="73"/>
      <c r="WNO1868" s="73"/>
      <c r="WNP1868" s="73"/>
      <c r="WNQ1868" s="73"/>
      <c r="WNR1868" s="73"/>
      <c r="WNS1868" s="73"/>
      <c r="WNT1868" s="73"/>
      <c r="WNU1868" s="73"/>
      <c r="WNV1868" s="73"/>
      <c r="WNW1868" s="73"/>
      <c r="WNX1868" s="73"/>
      <c r="WNY1868" s="73"/>
      <c r="WNZ1868" s="73"/>
      <c r="WOA1868" s="73"/>
      <c r="WOB1868" s="73"/>
      <c r="WOC1868" s="73"/>
      <c r="WOD1868" s="73"/>
      <c r="WOE1868" s="73"/>
      <c r="WOF1868" s="73"/>
      <c r="WOG1868" s="73"/>
      <c r="WOH1868" s="73"/>
      <c r="WOI1868" s="73"/>
      <c r="WOJ1868" s="73"/>
      <c r="WOK1868" s="73"/>
      <c r="WOL1868" s="73"/>
      <c r="WOM1868" s="73"/>
      <c r="WON1868" s="73"/>
      <c r="WOO1868" s="73"/>
      <c r="WOP1868" s="73"/>
      <c r="WOQ1868" s="73"/>
      <c r="WOR1868" s="73"/>
      <c r="WOS1868" s="73"/>
      <c r="WOT1868" s="73"/>
      <c r="WOU1868" s="73"/>
      <c r="WOV1868" s="73"/>
      <c r="WOW1868" s="73"/>
      <c r="WOX1868" s="73"/>
      <c r="WOY1868" s="73"/>
      <c r="WOZ1868" s="73"/>
      <c r="WPA1868" s="73"/>
      <c r="WPB1868" s="73"/>
      <c r="WPC1868" s="73"/>
      <c r="WPD1868" s="73"/>
      <c r="WPE1868" s="73"/>
      <c r="WPF1868" s="73"/>
      <c r="WPG1868" s="73"/>
      <c r="WPH1868" s="73"/>
      <c r="WPI1868" s="73"/>
      <c r="WPJ1868" s="73"/>
      <c r="WPK1868" s="73"/>
      <c r="WPL1868" s="73"/>
      <c r="WPM1868" s="73"/>
      <c r="WPN1868" s="73"/>
      <c r="WPO1868" s="73"/>
      <c r="WPP1868" s="73"/>
      <c r="WPQ1868" s="73"/>
      <c r="WPR1868" s="73"/>
      <c r="WPS1868" s="73"/>
      <c r="WPT1868" s="73"/>
      <c r="WPU1868" s="73"/>
      <c r="WPV1868" s="73"/>
      <c r="WPW1868" s="73"/>
      <c r="WPX1868" s="73"/>
      <c r="WPY1868" s="73"/>
      <c r="WPZ1868" s="73"/>
      <c r="WQA1868" s="73"/>
      <c r="WQB1868" s="73"/>
      <c r="WQC1868" s="73"/>
      <c r="WQD1868" s="73"/>
      <c r="WQE1868" s="73"/>
      <c r="WQF1868" s="73"/>
      <c r="WQG1868" s="73"/>
      <c r="WQH1868" s="73"/>
      <c r="WQI1868" s="73"/>
      <c r="WQJ1868" s="73"/>
      <c r="WQK1868" s="73"/>
      <c r="WQL1868" s="73"/>
      <c r="WQM1868" s="73"/>
      <c r="WQN1868" s="73"/>
      <c r="WQO1868" s="73"/>
      <c r="WQP1868" s="73"/>
      <c r="WQQ1868" s="73"/>
      <c r="WQR1868" s="73"/>
      <c r="WQS1868" s="73"/>
      <c r="WQT1868" s="73"/>
      <c r="WQU1868" s="73"/>
      <c r="WQV1868" s="73"/>
      <c r="WQW1868" s="73"/>
      <c r="WQX1868" s="73"/>
      <c r="WQY1868" s="73"/>
      <c r="WQZ1868" s="73"/>
      <c r="WRA1868" s="73"/>
      <c r="WRB1868" s="73"/>
      <c r="WRC1868" s="73"/>
      <c r="WRD1868" s="73"/>
      <c r="WRE1868" s="73"/>
      <c r="WRF1868" s="73"/>
      <c r="WRG1868" s="73"/>
      <c r="WRH1868" s="73"/>
      <c r="WRI1868" s="73"/>
      <c r="WRJ1868" s="73"/>
      <c r="WRK1868" s="73"/>
      <c r="WRL1868" s="73"/>
      <c r="WRM1868" s="73"/>
      <c r="WRN1868" s="73"/>
      <c r="WRO1868" s="73"/>
      <c r="WRP1868" s="73"/>
      <c r="WRQ1868" s="73"/>
      <c r="WRR1868" s="73"/>
      <c r="WRS1868" s="73"/>
      <c r="WRT1868" s="73"/>
      <c r="WRU1868" s="73"/>
      <c r="WRV1868" s="73"/>
      <c r="WRW1868" s="73"/>
      <c r="WRX1868" s="73"/>
      <c r="WRY1868" s="73"/>
      <c r="WRZ1868" s="73"/>
      <c r="WSA1868" s="73"/>
      <c r="WSB1868" s="73"/>
      <c r="WSC1868" s="73"/>
      <c r="WSD1868" s="73"/>
      <c r="WSE1868" s="73"/>
      <c r="WSF1868" s="73"/>
      <c r="WSG1868" s="73"/>
      <c r="WSH1868" s="73"/>
      <c r="WSI1868" s="73"/>
      <c r="WSJ1868" s="73"/>
      <c r="WSK1868" s="73"/>
      <c r="WSL1868" s="73"/>
      <c r="WSM1868" s="73"/>
      <c r="WSN1868" s="73"/>
      <c r="WSO1868" s="73"/>
      <c r="WSP1868" s="73"/>
      <c r="WSQ1868" s="73"/>
      <c r="WSR1868" s="73"/>
      <c r="WSS1868" s="73"/>
      <c r="WST1868" s="73"/>
      <c r="WSU1868" s="73"/>
      <c r="WSV1868" s="73"/>
      <c r="WSW1868" s="73"/>
      <c r="WSX1868" s="73"/>
      <c r="WSY1868" s="73"/>
      <c r="WSZ1868" s="73"/>
      <c r="WTA1868" s="73"/>
      <c r="WTB1868" s="73"/>
      <c r="WTC1868" s="73"/>
      <c r="WTD1868" s="73"/>
      <c r="WTE1868" s="73"/>
      <c r="WTF1868" s="73"/>
      <c r="WTG1868" s="73"/>
      <c r="WTH1868" s="73"/>
      <c r="WTI1868" s="73"/>
      <c r="WTJ1868" s="73"/>
      <c r="WTK1868" s="73"/>
      <c r="WTL1868" s="73"/>
      <c r="WTM1868" s="73"/>
      <c r="WTN1868" s="73"/>
      <c r="WTO1868" s="73"/>
      <c r="WTP1868" s="73"/>
      <c r="WTQ1868" s="73"/>
      <c r="WTR1868" s="73"/>
      <c r="WTS1868" s="73"/>
      <c r="WTT1868" s="73"/>
      <c r="WTU1868" s="73"/>
      <c r="WTV1868" s="73"/>
      <c r="WTW1868" s="73"/>
      <c r="WTX1868" s="73"/>
      <c r="WTY1868" s="73"/>
      <c r="WTZ1868" s="73"/>
      <c r="WUA1868" s="73"/>
      <c r="WUB1868" s="73"/>
      <c r="WUC1868" s="73"/>
      <c r="WUD1868" s="73"/>
      <c r="WUE1868" s="73"/>
      <c r="WUF1868" s="73"/>
      <c r="WUG1868" s="73"/>
      <c r="WUH1868" s="73"/>
      <c r="WUI1868" s="73"/>
      <c r="WUJ1868" s="73"/>
      <c r="WUK1868" s="73"/>
      <c r="WUL1868" s="73"/>
      <c r="WUM1868" s="73"/>
      <c r="WUN1868" s="73"/>
      <c r="WUO1868" s="73"/>
      <c r="WUP1868" s="73"/>
      <c r="WUQ1868" s="73"/>
      <c r="WUR1868" s="73"/>
      <c r="WUS1868" s="73"/>
      <c r="WUT1868" s="73"/>
      <c r="WUU1868" s="73"/>
      <c r="WUV1868" s="73"/>
      <c r="WUW1868" s="73"/>
      <c r="WUX1868" s="73"/>
      <c r="WUY1868" s="73"/>
      <c r="WUZ1868" s="73"/>
      <c r="WVA1868" s="73"/>
      <c r="WVB1868" s="73"/>
      <c r="WVC1868" s="73"/>
      <c r="WVD1868" s="73"/>
      <c r="WVE1868" s="73"/>
      <c r="WVF1868" s="73"/>
      <c r="WVG1868" s="73"/>
      <c r="WVH1868" s="73"/>
      <c r="WVI1868" s="73"/>
      <c r="WVJ1868" s="73"/>
      <c r="WVK1868" s="73"/>
      <c r="WVL1868" s="73"/>
      <c r="WVM1868" s="73"/>
      <c r="WVN1868" s="73"/>
      <c r="WVO1868" s="73"/>
      <c r="WVP1868" s="73"/>
      <c r="WVQ1868" s="73"/>
      <c r="WVR1868" s="73"/>
      <c r="WVS1868" s="73"/>
      <c r="WVT1868" s="73"/>
      <c r="WVU1868" s="73"/>
      <c r="WVV1868" s="73"/>
      <c r="WVW1868" s="73"/>
      <c r="WVX1868" s="73"/>
      <c r="WVY1868" s="73"/>
      <c r="WVZ1868" s="73"/>
      <c r="WWA1868" s="73"/>
      <c r="WWB1868" s="73"/>
      <c r="WWC1868" s="73"/>
      <c r="WWD1868" s="73"/>
      <c r="WWE1868" s="73"/>
      <c r="WWF1868" s="73"/>
      <c r="WWG1868" s="73"/>
      <c r="WWH1868" s="73"/>
      <c r="WWI1868" s="73"/>
      <c r="WWJ1868" s="73"/>
      <c r="WWK1868" s="73"/>
      <c r="WWL1868" s="73"/>
      <c r="WWM1868" s="73"/>
      <c r="WWN1868" s="73"/>
      <c r="WWO1868" s="73"/>
      <c r="WWP1868" s="73"/>
      <c r="WWQ1868" s="73"/>
      <c r="WWR1868" s="73"/>
      <c r="WWS1868" s="73"/>
      <c r="WWT1868" s="73"/>
      <c r="WWU1868" s="73"/>
      <c r="WWV1868" s="73"/>
      <c r="WWW1868" s="73"/>
      <c r="WWX1868" s="73"/>
      <c r="WWY1868" s="73"/>
      <c r="WWZ1868" s="73"/>
      <c r="WXA1868" s="73"/>
      <c r="WXB1868" s="73"/>
      <c r="WXC1868" s="73"/>
      <c r="WXD1868" s="73"/>
      <c r="WXE1868" s="73"/>
      <c r="WXF1868" s="73"/>
      <c r="WXG1868" s="73"/>
      <c r="WXH1868" s="73"/>
      <c r="WXI1868" s="73"/>
      <c r="WXJ1868" s="73"/>
      <c r="WXK1868" s="73"/>
      <c r="WXL1868" s="73"/>
      <c r="WXM1868" s="73"/>
      <c r="WXN1868" s="73"/>
      <c r="WXO1868" s="73"/>
      <c r="WXP1868" s="73"/>
      <c r="WXQ1868" s="73"/>
      <c r="WXR1868" s="73"/>
      <c r="WXS1868" s="73"/>
      <c r="WXT1868" s="73"/>
      <c r="WXU1868" s="73"/>
      <c r="WXV1868" s="73"/>
      <c r="WXW1868" s="73"/>
      <c r="WXX1868" s="73"/>
      <c r="WXY1868" s="73"/>
      <c r="WXZ1868" s="73"/>
      <c r="WYA1868" s="73"/>
      <c r="WYB1868" s="73"/>
      <c r="WYC1868" s="73"/>
      <c r="WYD1868" s="73"/>
      <c r="WYE1868" s="73"/>
      <c r="WYF1868" s="73"/>
      <c r="WYG1868" s="73"/>
      <c r="WYH1868" s="73"/>
      <c r="WYI1868" s="73"/>
      <c r="WYJ1868" s="73"/>
      <c r="WYK1868" s="73"/>
      <c r="WYL1868" s="73"/>
      <c r="WYM1868" s="73"/>
      <c r="WYN1868" s="73"/>
      <c r="WYO1868" s="73"/>
      <c r="WYP1868" s="73"/>
      <c r="WYQ1868" s="73"/>
      <c r="WYR1868" s="73"/>
      <c r="WYS1868" s="73"/>
      <c r="WYT1868" s="73"/>
      <c r="WYU1868" s="73"/>
      <c r="WYV1868" s="73"/>
      <c r="WYW1868" s="73"/>
      <c r="WYX1868" s="73"/>
      <c r="WYY1868" s="73"/>
      <c r="WYZ1868" s="73"/>
      <c r="WZA1868" s="73"/>
      <c r="WZB1868" s="73"/>
      <c r="WZC1868" s="73"/>
      <c r="WZD1868" s="73"/>
      <c r="WZE1868" s="73"/>
      <c r="WZF1868" s="73"/>
      <c r="WZG1868" s="73"/>
      <c r="WZH1868" s="73"/>
      <c r="WZI1868" s="73"/>
      <c r="WZJ1868" s="73"/>
      <c r="WZK1868" s="73"/>
      <c r="WZL1868" s="73"/>
      <c r="WZM1868" s="73"/>
      <c r="WZN1868" s="73"/>
      <c r="WZO1868" s="73"/>
      <c r="WZP1868" s="73"/>
      <c r="WZQ1868" s="73"/>
      <c r="WZR1868" s="73"/>
      <c r="WZS1868" s="73"/>
      <c r="WZT1868" s="73"/>
      <c r="WZU1868" s="73"/>
      <c r="WZV1868" s="73"/>
      <c r="WZW1868" s="73"/>
      <c r="WZX1868" s="73"/>
      <c r="WZY1868" s="73"/>
      <c r="WZZ1868" s="73"/>
      <c r="XAA1868" s="73"/>
      <c r="XAB1868" s="73"/>
      <c r="XAC1868" s="73"/>
      <c r="XAD1868" s="73"/>
      <c r="XAE1868" s="73"/>
      <c r="XAF1868" s="73"/>
      <c r="XAG1868" s="73"/>
      <c r="XAH1868" s="73"/>
      <c r="XAI1868" s="73"/>
      <c r="XAJ1868" s="73"/>
      <c r="XAK1868" s="73"/>
      <c r="XAL1868" s="73"/>
      <c r="XAM1868" s="73"/>
      <c r="XAN1868" s="73"/>
      <c r="XAO1868" s="73"/>
      <c r="XAP1868" s="73"/>
      <c r="XAQ1868" s="73"/>
      <c r="XAR1868" s="73"/>
      <c r="XAS1868" s="73"/>
      <c r="XAT1868" s="73"/>
      <c r="XAU1868" s="73"/>
      <c r="XAV1868" s="73"/>
      <c r="XAW1868" s="73"/>
      <c r="XAX1868" s="73"/>
      <c r="XAY1868" s="73"/>
      <c r="XAZ1868" s="73"/>
      <c r="XBA1868" s="73"/>
      <c r="XBB1868" s="73"/>
      <c r="XBC1868" s="73"/>
      <c r="XBD1868" s="73"/>
      <c r="XBE1868" s="73"/>
      <c r="XBF1868" s="73"/>
      <c r="XBG1868" s="73"/>
      <c r="XBH1868" s="73"/>
      <c r="XBI1868" s="73"/>
      <c r="XBJ1868" s="73"/>
      <c r="XBK1868" s="73"/>
      <c r="XBL1868" s="73"/>
      <c r="XBM1868" s="73"/>
      <c r="XBN1868" s="73"/>
      <c r="XBO1868" s="73"/>
      <c r="XBP1868" s="73"/>
      <c r="XBQ1868" s="73"/>
      <c r="XBR1868" s="73"/>
      <c r="XBS1868" s="73"/>
      <c r="XBT1868" s="73"/>
      <c r="XBU1868" s="73"/>
      <c r="XBV1868" s="73"/>
      <c r="XBW1868" s="73"/>
      <c r="XBX1868" s="73"/>
      <c r="XBY1868" s="73"/>
      <c r="XBZ1868" s="73"/>
      <c r="XCA1868" s="73"/>
      <c r="XCB1868" s="73"/>
      <c r="XCC1868" s="73"/>
      <c r="XCD1868" s="73"/>
      <c r="XCE1868" s="73"/>
      <c r="XCF1868" s="73"/>
      <c r="XCG1868" s="73"/>
      <c r="XCH1868" s="73"/>
      <c r="XCI1868" s="73"/>
      <c r="XCJ1868" s="73"/>
      <c r="XCK1868" s="73"/>
      <c r="XCL1868" s="73"/>
      <c r="XCM1868" s="73"/>
      <c r="XCN1868" s="73"/>
      <c r="XCO1868" s="73"/>
      <c r="XCP1868" s="73"/>
      <c r="XCQ1868" s="73"/>
      <c r="XCR1868" s="73"/>
      <c r="XCS1868" s="73"/>
      <c r="XCT1868" s="73"/>
      <c r="XCU1868" s="73"/>
      <c r="XCV1868" s="73"/>
      <c r="XCW1868" s="73"/>
      <c r="XCX1868" s="73"/>
      <c r="XCY1868" s="73"/>
      <c r="XCZ1868" s="73"/>
      <c r="XDA1868" s="73"/>
      <c r="XDB1868" s="73"/>
      <c r="XDC1868" s="73"/>
      <c r="XDD1868" s="73"/>
      <c r="XDE1868" s="73"/>
      <c r="XDF1868" s="73"/>
      <c r="XDG1868" s="73"/>
      <c r="XDH1868" s="73"/>
      <c r="XDI1868" s="73"/>
      <c r="XDJ1868" s="73"/>
      <c r="XDK1868" s="73"/>
      <c r="XDL1868" s="73"/>
      <c r="XDM1868" s="73"/>
      <c r="XDN1868" s="73"/>
      <c r="XDO1868" s="73"/>
      <c r="XDP1868" s="73"/>
      <c r="XDQ1868" s="73"/>
      <c r="XDR1868" s="73"/>
      <c r="XDS1868" s="73"/>
      <c r="XDT1868" s="181"/>
    </row>
    <row r="1869" spans="1:16348" s="34" customFormat="1" ht="31.4" x14ac:dyDescent="0.2">
      <c r="A1869" s="31" t="s">
        <v>772</v>
      </c>
      <c r="B1869" s="7">
        <v>920</v>
      </c>
      <c r="C1869" s="32" t="s">
        <v>81</v>
      </c>
      <c r="D1869" s="32" t="s">
        <v>55</v>
      </c>
      <c r="E1869" s="52" t="s">
        <v>517</v>
      </c>
      <c r="F1869" s="65"/>
      <c r="G1869" s="186">
        <f t="shared" ref="G1869:H1869" si="520">G1870</f>
        <v>7000</v>
      </c>
      <c r="H1869" s="186">
        <f t="shared" si="520"/>
        <v>7000</v>
      </c>
    </row>
    <row r="1870" spans="1:16348" s="34" customFormat="1" x14ac:dyDescent="0.2">
      <c r="A1870" s="35" t="s">
        <v>773</v>
      </c>
      <c r="B1870" s="43">
        <v>920</v>
      </c>
      <c r="C1870" s="143" t="s">
        <v>81</v>
      </c>
      <c r="D1870" s="143" t="s">
        <v>55</v>
      </c>
      <c r="E1870" s="53" t="s">
        <v>518</v>
      </c>
      <c r="F1870" s="65"/>
      <c r="G1870" s="187">
        <f t="shared" ref="G1870:H1872" si="521">G1871</f>
        <v>7000</v>
      </c>
      <c r="H1870" s="187">
        <f t="shared" si="521"/>
        <v>7000</v>
      </c>
    </row>
    <row r="1871" spans="1:16348" s="34" customFormat="1" x14ac:dyDescent="0.2">
      <c r="A1871" s="38" t="s">
        <v>22</v>
      </c>
      <c r="B1871" s="43">
        <v>920</v>
      </c>
      <c r="C1871" s="143" t="s">
        <v>81</v>
      </c>
      <c r="D1871" s="143" t="s">
        <v>55</v>
      </c>
      <c r="E1871" s="55" t="s">
        <v>518</v>
      </c>
      <c r="F1871" s="144">
        <v>200</v>
      </c>
      <c r="G1871" s="188">
        <f t="shared" si="521"/>
        <v>7000</v>
      </c>
      <c r="H1871" s="188">
        <f t="shared" si="521"/>
        <v>7000</v>
      </c>
    </row>
    <row r="1872" spans="1:16348" s="34" customFormat="1" ht="31.4" x14ac:dyDescent="0.2">
      <c r="A1872" s="38" t="s">
        <v>17</v>
      </c>
      <c r="B1872" s="43">
        <v>920</v>
      </c>
      <c r="C1872" s="143" t="s">
        <v>81</v>
      </c>
      <c r="D1872" s="143" t="s">
        <v>55</v>
      </c>
      <c r="E1872" s="55" t="s">
        <v>518</v>
      </c>
      <c r="F1872" s="144">
        <v>240</v>
      </c>
      <c r="G1872" s="188">
        <f t="shared" si="521"/>
        <v>7000</v>
      </c>
      <c r="H1872" s="188">
        <f t="shared" si="521"/>
        <v>7000</v>
      </c>
    </row>
    <row r="1873" spans="1:8" s="34" customFormat="1" x14ac:dyDescent="0.2">
      <c r="A1873" s="38" t="s">
        <v>828</v>
      </c>
      <c r="B1873" s="43">
        <v>920</v>
      </c>
      <c r="C1873" s="143" t="s">
        <v>81</v>
      </c>
      <c r="D1873" s="143" t="s">
        <v>55</v>
      </c>
      <c r="E1873" s="143" t="s">
        <v>518</v>
      </c>
      <c r="F1873" s="144">
        <v>244</v>
      </c>
      <c r="G1873" s="188">
        <v>7000</v>
      </c>
      <c r="H1873" s="188">
        <v>7000</v>
      </c>
    </row>
    <row r="1874" spans="1:8" s="34" customFormat="1" ht="31.4" x14ac:dyDescent="0.2">
      <c r="A1874" s="31" t="s">
        <v>306</v>
      </c>
      <c r="B1874" s="7">
        <v>920</v>
      </c>
      <c r="C1874" s="32" t="s">
        <v>81</v>
      </c>
      <c r="D1874" s="32" t="s">
        <v>55</v>
      </c>
      <c r="E1874" s="52" t="s">
        <v>519</v>
      </c>
      <c r="F1874" s="65"/>
      <c r="G1874" s="186">
        <f>G1875</f>
        <v>500</v>
      </c>
      <c r="H1874" s="186">
        <f>H1875</f>
        <v>500</v>
      </c>
    </row>
    <row r="1875" spans="1:8" s="34" customFormat="1" x14ac:dyDescent="0.2">
      <c r="A1875" s="35" t="s">
        <v>690</v>
      </c>
      <c r="B1875" s="43">
        <v>920</v>
      </c>
      <c r="C1875" s="143" t="s">
        <v>81</v>
      </c>
      <c r="D1875" s="143" t="s">
        <v>55</v>
      </c>
      <c r="E1875" s="53" t="s">
        <v>774</v>
      </c>
      <c r="F1875" s="65"/>
      <c r="G1875" s="187">
        <f t="shared" ref="G1875:H1877" si="522">G1876</f>
        <v>500</v>
      </c>
      <c r="H1875" s="187">
        <f t="shared" si="522"/>
        <v>500</v>
      </c>
    </row>
    <row r="1876" spans="1:8" s="34" customFormat="1" x14ac:dyDescent="0.2">
      <c r="A1876" s="38" t="s">
        <v>22</v>
      </c>
      <c r="B1876" s="43">
        <v>920</v>
      </c>
      <c r="C1876" s="143" t="s">
        <v>81</v>
      </c>
      <c r="D1876" s="143" t="s">
        <v>55</v>
      </c>
      <c r="E1876" s="55" t="s">
        <v>774</v>
      </c>
      <c r="F1876" s="144">
        <v>200</v>
      </c>
      <c r="G1876" s="188">
        <f t="shared" si="522"/>
        <v>500</v>
      </c>
      <c r="H1876" s="188">
        <f t="shared" si="522"/>
        <v>500</v>
      </c>
    </row>
    <row r="1877" spans="1:8" s="34" customFormat="1" ht="31.4" x14ac:dyDescent="0.2">
      <c r="A1877" s="38" t="s">
        <v>17</v>
      </c>
      <c r="B1877" s="43">
        <v>920</v>
      </c>
      <c r="C1877" s="143" t="s">
        <v>81</v>
      </c>
      <c r="D1877" s="143" t="s">
        <v>55</v>
      </c>
      <c r="E1877" s="55" t="s">
        <v>774</v>
      </c>
      <c r="F1877" s="144">
        <v>240</v>
      </c>
      <c r="G1877" s="188">
        <f t="shared" si="522"/>
        <v>500</v>
      </c>
      <c r="H1877" s="188">
        <f t="shared" si="522"/>
        <v>500</v>
      </c>
    </row>
    <row r="1878" spans="1:8" s="34" customFormat="1" x14ac:dyDescent="0.2">
      <c r="A1878" s="38" t="s">
        <v>828</v>
      </c>
      <c r="B1878" s="43">
        <v>920</v>
      </c>
      <c r="C1878" s="143" t="s">
        <v>81</v>
      </c>
      <c r="D1878" s="143" t="s">
        <v>55</v>
      </c>
      <c r="E1878" s="55" t="s">
        <v>774</v>
      </c>
      <c r="F1878" s="144">
        <v>244</v>
      </c>
      <c r="G1878" s="188">
        <v>500</v>
      </c>
      <c r="H1878" s="188">
        <v>500</v>
      </c>
    </row>
    <row r="1879" spans="1:8" s="34" customFormat="1" ht="55.6" x14ac:dyDescent="0.3">
      <c r="A1879" s="154" t="s">
        <v>882</v>
      </c>
      <c r="B1879" s="7">
        <v>920</v>
      </c>
      <c r="C1879" s="10" t="s">
        <v>81</v>
      </c>
      <c r="D1879" s="10" t="s">
        <v>55</v>
      </c>
      <c r="E1879" s="161" t="s">
        <v>884</v>
      </c>
      <c r="F1879" s="168"/>
      <c r="G1879" s="197">
        <f>G1880</f>
        <v>20009</v>
      </c>
      <c r="H1879" s="197">
        <f>H1880</f>
        <v>26621</v>
      </c>
    </row>
    <row r="1880" spans="1:8" s="18" customFormat="1" ht="31.4" x14ac:dyDescent="0.25">
      <c r="A1880" s="131" t="s">
        <v>902</v>
      </c>
      <c r="B1880" s="7">
        <v>920</v>
      </c>
      <c r="C1880" s="10" t="s">
        <v>81</v>
      </c>
      <c r="D1880" s="10" t="s">
        <v>55</v>
      </c>
      <c r="E1880" s="32" t="s">
        <v>910</v>
      </c>
      <c r="F1880" s="166"/>
      <c r="G1880" s="186">
        <f>G1881+G1885</f>
        <v>20009</v>
      </c>
      <c r="H1880" s="186">
        <f>H1881+H1885</f>
        <v>26621</v>
      </c>
    </row>
    <row r="1881" spans="1:8" s="47" customFormat="1" ht="18.55" x14ac:dyDescent="0.25">
      <c r="A1881" s="134" t="s">
        <v>724</v>
      </c>
      <c r="B1881" s="36">
        <v>920</v>
      </c>
      <c r="C1881" s="11" t="s">
        <v>81</v>
      </c>
      <c r="D1881" s="11" t="s">
        <v>55</v>
      </c>
      <c r="E1881" s="37" t="s">
        <v>912</v>
      </c>
      <c r="F1881" s="37"/>
      <c r="G1881" s="187">
        <f t="shared" ref="G1881:H1887" si="523">G1882</f>
        <v>13225</v>
      </c>
      <c r="H1881" s="187">
        <f t="shared" si="523"/>
        <v>19837</v>
      </c>
    </row>
    <row r="1882" spans="1:8" s="34" customFormat="1" ht="18.55" x14ac:dyDescent="0.25">
      <c r="A1882" s="140" t="s">
        <v>22</v>
      </c>
      <c r="B1882" s="43">
        <v>920</v>
      </c>
      <c r="C1882" s="12" t="s">
        <v>81</v>
      </c>
      <c r="D1882" s="12" t="s">
        <v>55</v>
      </c>
      <c r="E1882" s="143" t="s">
        <v>912</v>
      </c>
      <c r="F1882" s="144">
        <v>200</v>
      </c>
      <c r="G1882" s="188">
        <f t="shared" si="523"/>
        <v>13225</v>
      </c>
      <c r="H1882" s="188">
        <f t="shared" si="523"/>
        <v>19837</v>
      </c>
    </row>
    <row r="1883" spans="1:8" s="34" customFormat="1" ht="31.4" x14ac:dyDescent="0.25">
      <c r="A1883" s="140" t="s">
        <v>17</v>
      </c>
      <c r="B1883" s="43">
        <v>920</v>
      </c>
      <c r="C1883" s="12" t="s">
        <v>81</v>
      </c>
      <c r="D1883" s="12" t="s">
        <v>55</v>
      </c>
      <c r="E1883" s="143" t="s">
        <v>912</v>
      </c>
      <c r="F1883" s="144">
        <v>240</v>
      </c>
      <c r="G1883" s="188">
        <f t="shared" si="523"/>
        <v>13225</v>
      </c>
      <c r="H1883" s="188">
        <f t="shared" si="523"/>
        <v>19837</v>
      </c>
    </row>
    <row r="1884" spans="1:8" s="34" customFormat="1" ht="18.55" x14ac:dyDescent="0.25">
      <c r="A1884" s="140" t="s">
        <v>828</v>
      </c>
      <c r="B1884" s="43">
        <v>920</v>
      </c>
      <c r="C1884" s="12" t="s">
        <v>81</v>
      </c>
      <c r="D1884" s="12" t="s">
        <v>55</v>
      </c>
      <c r="E1884" s="143" t="s">
        <v>912</v>
      </c>
      <c r="F1884" s="144">
        <v>244</v>
      </c>
      <c r="G1884" s="188">
        <v>13225</v>
      </c>
      <c r="H1884" s="188">
        <v>19837</v>
      </c>
    </row>
    <row r="1885" spans="1:8" s="47" customFormat="1" ht="18.55" x14ac:dyDescent="0.25">
      <c r="A1885" s="134" t="s">
        <v>725</v>
      </c>
      <c r="B1885" s="36">
        <v>920</v>
      </c>
      <c r="C1885" s="11" t="s">
        <v>81</v>
      </c>
      <c r="D1885" s="11" t="s">
        <v>55</v>
      </c>
      <c r="E1885" s="37" t="s">
        <v>913</v>
      </c>
      <c r="F1885" s="37"/>
      <c r="G1885" s="187">
        <f t="shared" si="523"/>
        <v>6784</v>
      </c>
      <c r="H1885" s="187">
        <f t="shared" si="523"/>
        <v>6784</v>
      </c>
    </row>
    <row r="1886" spans="1:8" s="34" customFormat="1" ht="18.55" x14ac:dyDescent="0.25">
      <c r="A1886" s="140" t="s">
        <v>22</v>
      </c>
      <c r="B1886" s="43">
        <v>920</v>
      </c>
      <c r="C1886" s="12" t="s">
        <v>81</v>
      </c>
      <c r="D1886" s="12" t="s">
        <v>55</v>
      </c>
      <c r="E1886" s="143" t="s">
        <v>913</v>
      </c>
      <c r="F1886" s="144">
        <v>200</v>
      </c>
      <c r="G1886" s="188">
        <f t="shared" si="523"/>
        <v>6784</v>
      </c>
      <c r="H1886" s="188">
        <f t="shared" si="523"/>
        <v>6784</v>
      </c>
    </row>
    <row r="1887" spans="1:8" s="34" customFormat="1" ht="31.4" x14ac:dyDescent="0.25">
      <c r="A1887" s="140" t="s">
        <v>17</v>
      </c>
      <c r="B1887" s="43">
        <v>920</v>
      </c>
      <c r="C1887" s="12" t="s">
        <v>81</v>
      </c>
      <c r="D1887" s="12" t="s">
        <v>55</v>
      </c>
      <c r="E1887" s="143" t="s">
        <v>913</v>
      </c>
      <c r="F1887" s="144">
        <v>240</v>
      </c>
      <c r="G1887" s="188">
        <f t="shared" si="523"/>
        <v>6784</v>
      </c>
      <c r="H1887" s="188">
        <f t="shared" si="523"/>
        <v>6784</v>
      </c>
    </row>
    <row r="1888" spans="1:8" s="34" customFormat="1" ht="18.55" x14ac:dyDescent="0.25">
      <c r="A1888" s="140" t="s">
        <v>828</v>
      </c>
      <c r="B1888" s="43">
        <v>920</v>
      </c>
      <c r="C1888" s="12" t="s">
        <v>81</v>
      </c>
      <c r="D1888" s="12" t="s">
        <v>55</v>
      </c>
      <c r="E1888" s="143" t="s">
        <v>913</v>
      </c>
      <c r="F1888" s="144">
        <v>244</v>
      </c>
      <c r="G1888" s="188">
        <v>6784</v>
      </c>
      <c r="H1888" s="188">
        <v>6784</v>
      </c>
    </row>
    <row r="1889" spans="1:8" ht="18.55" x14ac:dyDescent="0.2">
      <c r="A1889" s="8" t="s">
        <v>66</v>
      </c>
      <c r="B1889" s="7">
        <v>920</v>
      </c>
      <c r="C1889" s="10" t="s">
        <v>65</v>
      </c>
      <c r="D1889" s="10"/>
      <c r="E1889" s="10"/>
      <c r="F1889" s="10"/>
      <c r="G1889" s="200">
        <f t="shared" ref="G1889:H1891" si="524">G1890</f>
        <v>2000</v>
      </c>
      <c r="H1889" s="200">
        <f t="shared" si="524"/>
        <v>2000</v>
      </c>
    </row>
    <row r="1890" spans="1:8" x14ac:dyDescent="0.2">
      <c r="A1890" s="44" t="s">
        <v>68</v>
      </c>
      <c r="B1890" s="7">
        <v>920</v>
      </c>
      <c r="C1890" s="32" t="s">
        <v>65</v>
      </c>
      <c r="D1890" s="32" t="s">
        <v>65</v>
      </c>
      <c r="E1890" s="45" t="s">
        <v>92</v>
      </c>
      <c r="F1890" s="19"/>
      <c r="G1890" s="182">
        <f t="shared" si="524"/>
        <v>2000</v>
      </c>
      <c r="H1890" s="182">
        <f t="shared" si="524"/>
        <v>2000</v>
      </c>
    </row>
    <row r="1891" spans="1:8" ht="31.4" x14ac:dyDescent="0.2">
      <c r="A1891" s="46" t="s">
        <v>650</v>
      </c>
      <c r="B1891" s="7">
        <v>920</v>
      </c>
      <c r="C1891" s="32" t="s">
        <v>65</v>
      </c>
      <c r="D1891" s="32" t="s">
        <v>65</v>
      </c>
      <c r="E1891" s="32" t="s">
        <v>352</v>
      </c>
      <c r="F1891" s="32"/>
      <c r="G1891" s="182">
        <f t="shared" si="524"/>
        <v>2000</v>
      </c>
      <c r="H1891" s="182">
        <f t="shared" si="524"/>
        <v>2000</v>
      </c>
    </row>
    <row r="1892" spans="1:8" x14ac:dyDescent="0.2">
      <c r="A1892" s="31" t="s">
        <v>114</v>
      </c>
      <c r="B1892" s="7">
        <v>920</v>
      </c>
      <c r="C1892" s="32" t="s">
        <v>65</v>
      </c>
      <c r="D1892" s="32" t="s">
        <v>65</v>
      </c>
      <c r="E1892" s="52" t="s">
        <v>375</v>
      </c>
      <c r="F1892" s="143"/>
      <c r="G1892" s="182">
        <f>G1893+G1898</f>
        <v>2000</v>
      </c>
      <c r="H1892" s="182">
        <f>H1893+H1898</f>
        <v>2000</v>
      </c>
    </row>
    <row r="1893" spans="1:8" ht="31.4" x14ac:dyDescent="0.2">
      <c r="A1893" s="31" t="s">
        <v>404</v>
      </c>
      <c r="B1893" s="7">
        <v>920</v>
      </c>
      <c r="C1893" s="32" t="s">
        <v>65</v>
      </c>
      <c r="D1893" s="32" t="s">
        <v>65</v>
      </c>
      <c r="E1893" s="52" t="s">
        <v>377</v>
      </c>
      <c r="F1893" s="143"/>
      <c r="G1893" s="192">
        <f t="shared" ref="G1893:H1896" si="525">G1894</f>
        <v>1167</v>
      </c>
      <c r="H1893" s="192">
        <f t="shared" si="525"/>
        <v>1167</v>
      </c>
    </row>
    <row r="1894" spans="1:8" ht="31.4" x14ac:dyDescent="0.2">
      <c r="A1894" s="58" t="s">
        <v>620</v>
      </c>
      <c r="B1894" s="36">
        <v>920</v>
      </c>
      <c r="C1894" s="37" t="s">
        <v>65</v>
      </c>
      <c r="D1894" s="37" t="s">
        <v>65</v>
      </c>
      <c r="E1894" s="37" t="s">
        <v>376</v>
      </c>
      <c r="F1894" s="143"/>
      <c r="G1894" s="192">
        <f t="shared" si="525"/>
        <v>1167</v>
      </c>
      <c r="H1894" s="192">
        <f t="shared" si="525"/>
        <v>1167</v>
      </c>
    </row>
    <row r="1895" spans="1:8" x14ac:dyDescent="0.2">
      <c r="A1895" s="67" t="s">
        <v>22</v>
      </c>
      <c r="B1895" s="144">
        <v>920</v>
      </c>
      <c r="C1895" s="143" t="s">
        <v>65</v>
      </c>
      <c r="D1895" s="143" t="s">
        <v>65</v>
      </c>
      <c r="E1895" s="143" t="s">
        <v>376</v>
      </c>
      <c r="F1895" s="143" t="s">
        <v>15</v>
      </c>
      <c r="G1895" s="192">
        <f t="shared" si="525"/>
        <v>1167</v>
      </c>
      <c r="H1895" s="192">
        <f t="shared" si="525"/>
        <v>1167</v>
      </c>
    </row>
    <row r="1896" spans="1:8" ht="31.4" x14ac:dyDescent="0.2">
      <c r="A1896" s="67" t="s">
        <v>17</v>
      </c>
      <c r="B1896" s="144">
        <v>920</v>
      </c>
      <c r="C1896" s="143" t="s">
        <v>65</v>
      </c>
      <c r="D1896" s="143" t="s">
        <v>65</v>
      </c>
      <c r="E1896" s="143" t="s">
        <v>376</v>
      </c>
      <c r="F1896" s="143" t="s">
        <v>16</v>
      </c>
      <c r="G1896" s="192">
        <f t="shared" si="525"/>
        <v>1167</v>
      </c>
      <c r="H1896" s="192">
        <f t="shared" si="525"/>
        <v>1167</v>
      </c>
    </row>
    <row r="1897" spans="1:8" ht="24.1" customHeight="1" x14ac:dyDescent="0.25">
      <c r="A1897" s="140" t="s">
        <v>828</v>
      </c>
      <c r="B1897" s="144">
        <v>920</v>
      </c>
      <c r="C1897" s="143" t="s">
        <v>65</v>
      </c>
      <c r="D1897" s="143" t="s">
        <v>65</v>
      </c>
      <c r="E1897" s="143" t="s">
        <v>376</v>
      </c>
      <c r="F1897" s="143" t="s">
        <v>128</v>
      </c>
      <c r="G1897" s="192">
        <v>1167</v>
      </c>
      <c r="H1897" s="192">
        <v>1167</v>
      </c>
    </row>
    <row r="1898" spans="1:8" ht="31.4" x14ac:dyDescent="0.2">
      <c r="A1898" s="31" t="s">
        <v>378</v>
      </c>
      <c r="B1898" s="7">
        <v>920</v>
      </c>
      <c r="C1898" s="32" t="s">
        <v>65</v>
      </c>
      <c r="D1898" s="32" t="s">
        <v>65</v>
      </c>
      <c r="E1898" s="52" t="s">
        <v>380</v>
      </c>
      <c r="F1898" s="143"/>
      <c r="G1898" s="192">
        <f>G1899+G1903+G1907</f>
        <v>833</v>
      </c>
      <c r="H1898" s="192">
        <f>H1899+H1903+H1907</f>
        <v>833</v>
      </c>
    </row>
    <row r="1899" spans="1:8" x14ac:dyDescent="0.2">
      <c r="A1899" s="58" t="s">
        <v>379</v>
      </c>
      <c r="B1899" s="36">
        <v>920</v>
      </c>
      <c r="C1899" s="37" t="s">
        <v>65</v>
      </c>
      <c r="D1899" s="37" t="s">
        <v>65</v>
      </c>
      <c r="E1899" s="37" t="s">
        <v>431</v>
      </c>
      <c r="F1899" s="143"/>
      <c r="G1899" s="192">
        <f t="shared" ref="G1899:H1901" si="526">G1900</f>
        <v>670</v>
      </c>
      <c r="H1899" s="192">
        <f t="shared" si="526"/>
        <v>670</v>
      </c>
    </row>
    <row r="1900" spans="1:8" x14ac:dyDescent="0.2">
      <c r="A1900" s="67" t="s">
        <v>22</v>
      </c>
      <c r="B1900" s="144">
        <v>920</v>
      </c>
      <c r="C1900" s="143" t="s">
        <v>65</v>
      </c>
      <c r="D1900" s="143" t="s">
        <v>65</v>
      </c>
      <c r="E1900" s="143" t="s">
        <v>431</v>
      </c>
      <c r="F1900" s="143" t="s">
        <v>15</v>
      </c>
      <c r="G1900" s="192">
        <f t="shared" si="526"/>
        <v>670</v>
      </c>
      <c r="H1900" s="192">
        <f t="shared" si="526"/>
        <v>670</v>
      </c>
    </row>
    <row r="1901" spans="1:8" ht="42.8" customHeight="1" x14ac:dyDescent="0.2">
      <c r="A1901" s="67" t="s">
        <v>17</v>
      </c>
      <c r="B1901" s="144">
        <v>920</v>
      </c>
      <c r="C1901" s="143" t="s">
        <v>65</v>
      </c>
      <c r="D1901" s="143" t="s">
        <v>65</v>
      </c>
      <c r="E1901" s="143" t="s">
        <v>431</v>
      </c>
      <c r="F1901" s="143" t="s">
        <v>16</v>
      </c>
      <c r="G1901" s="192">
        <f t="shared" si="526"/>
        <v>670</v>
      </c>
      <c r="H1901" s="192">
        <f t="shared" si="526"/>
        <v>670</v>
      </c>
    </row>
    <row r="1902" spans="1:8" ht="21.75" customHeight="1" x14ac:dyDescent="0.25">
      <c r="A1902" s="140" t="s">
        <v>828</v>
      </c>
      <c r="B1902" s="144">
        <v>920</v>
      </c>
      <c r="C1902" s="143" t="s">
        <v>65</v>
      </c>
      <c r="D1902" s="143" t="s">
        <v>65</v>
      </c>
      <c r="E1902" s="143" t="s">
        <v>431</v>
      </c>
      <c r="F1902" s="143" t="s">
        <v>128</v>
      </c>
      <c r="G1902" s="192">
        <v>670</v>
      </c>
      <c r="H1902" s="192">
        <v>670</v>
      </c>
    </row>
    <row r="1903" spans="1:8" ht="42.8" customHeight="1" x14ac:dyDescent="0.2">
      <c r="A1903" s="58" t="s">
        <v>429</v>
      </c>
      <c r="B1903" s="36">
        <v>920</v>
      </c>
      <c r="C1903" s="37" t="s">
        <v>65</v>
      </c>
      <c r="D1903" s="37" t="s">
        <v>65</v>
      </c>
      <c r="E1903" s="37" t="s">
        <v>462</v>
      </c>
      <c r="F1903" s="142"/>
      <c r="G1903" s="201">
        <f t="shared" ref="G1903:H1905" si="527">G1904</f>
        <v>100</v>
      </c>
      <c r="H1903" s="201">
        <f t="shared" si="527"/>
        <v>100</v>
      </c>
    </row>
    <row r="1904" spans="1:8" x14ac:dyDescent="0.2">
      <c r="A1904" s="41" t="s">
        <v>22</v>
      </c>
      <c r="B1904" s="144">
        <v>920</v>
      </c>
      <c r="C1904" s="143" t="s">
        <v>65</v>
      </c>
      <c r="D1904" s="143" t="s">
        <v>65</v>
      </c>
      <c r="E1904" s="143" t="s">
        <v>462</v>
      </c>
      <c r="F1904" s="143" t="s">
        <v>15</v>
      </c>
      <c r="G1904" s="192">
        <f t="shared" si="527"/>
        <v>100</v>
      </c>
      <c r="H1904" s="192">
        <f t="shared" si="527"/>
        <v>100</v>
      </c>
    </row>
    <row r="1905" spans="1:8" ht="31.4" x14ac:dyDescent="0.2">
      <c r="A1905" s="41" t="s">
        <v>17</v>
      </c>
      <c r="B1905" s="43">
        <v>920</v>
      </c>
      <c r="C1905" s="143" t="s">
        <v>65</v>
      </c>
      <c r="D1905" s="143" t="s">
        <v>65</v>
      </c>
      <c r="E1905" s="143" t="s">
        <v>462</v>
      </c>
      <c r="F1905" s="143" t="s">
        <v>16</v>
      </c>
      <c r="G1905" s="192">
        <f t="shared" si="527"/>
        <v>100</v>
      </c>
      <c r="H1905" s="192">
        <f t="shared" si="527"/>
        <v>100</v>
      </c>
    </row>
    <row r="1906" spans="1:8" x14ac:dyDescent="0.2">
      <c r="A1906" s="41" t="s">
        <v>829</v>
      </c>
      <c r="B1906" s="43">
        <v>920</v>
      </c>
      <c r="C1906" s="143" t="s">
        <v>65</v>
      </c>
      <c r="D1906" s="143" t="s">
        <v>65</v>
      </c>
      <c r="E1906" s="143" t="s">
        <v>462</v>
      </c>
      <c r="F1906" s="71" t="s">
        <v>128</v>
      </c>
      <c r="G1906" s="192">
        <v>100</v>
      </c>
      <c r="H1906" s="192">
        <v>100</v>
      </c>
    </row>
    <row r="1907" spans="1:8" ht="31.4" x14ac:dyDescent="0.2">
      <c r="A1907" s="58" t="s">
        <v>430</v>
      </c>
      <c r="B1907" s="36">
        <v>920</v>
      </c>
      <c r="C1907" s="37" t="s">
        <v>65</v>
      </c>
      <c r="D1907" s="37" t="s">
        <v>65</v>
      </c>
      <c r="E1907" s="37" t="s">
        <v>463</v>
      </c>
      <c r="F1907" s="143"/>
      <c r="G1907" s="192">
        <f t="shared" ref="G1907:H1909" si="528">G1908</f>
        <v>63</v>
      </c>
      <c r="H1907" s="192">
        <f t="shared" si="528"/>
        <v>63</v>
      </c>
    </row>
    <row r="1908" spans="1:8" x14ac:dyDescent="0.2">
      <c r="A1908" s="41" t="s">
        <v>22</v>
      </c>
      <c r="B1908" s="144">
        <v>920</v>
      </c>
      <c r="C1908" s="143" t="s">
        <v>65</v>
      </c>
      <c r="D1908" s="143" t="s">
        <v>65</v>
      </c>
      <c r="E1908" s="143" t="s">
        <v>463</v>
      </c>
      <c r="F1908" s="143" t="s">
        <v>15</v>
      </c>
      <c r="G1908" s="192">
        <f t="shared" si="528"/>
        <v>63</v>
      </c>
      <c r="H1908" s="192">
        <f t="shared" si="528"/>
        <v>63</v>
      </c>
    </row>
    <row r="1909" spans="1:8" ht="31.4" x14ac:dyDescent="0.2">
      <c r="A1909" s="41" t="s">
        <v>17</v>
      </c>
      <c r="B1909" s="43">
        <v>920</v>
      </c>
      <c r="C1909" s="143" t="s">
        <v>65</v>
      </c>
      <c r="D1909" s="143" t="s">
        <v>65</v>
      </c>
      <c r="E1909" s="143" t="s">
        <v>463</v>
      </c>
      <c r="F1909" s="143" t="s">
        <v>16</v>
      </c>
      <c r="G1909" s="192">
        <f t="shared" si="528"/>
        <v>63</v>
      </c>
      <c r="H1909" s="192">
        <f t="shared" si="528"/>
        <v>63</v>
      </c>
    </row>
    <row r="1910" spans="1:8" x14ac:dyDescent="0.2">
      <c r="A1910" s="41" t="s">
        <v>829</v>
      </c>
      <c r="B1910" s="43">
        <v>920</v>
      </c>
      <c r="C1910" s="143" t="s">
        <v>65</v>
      </c>
      <c r="D1910" s="143" t="s">
        <v>65</v>
      </c>
      <c r="E1910" s="143" t="s">
        <v>463</v>
      </c>
      <c r="F1910" s="71" t="s">
        <v>128</v>
      </c>
      <c r="G1910" s="192">
        <v>63</v>
      </c>
      <c r="H1910" s="192">
        <v>63</v>
      </c>
    </row>
    <row r="1911" spans="1:8" s="66" customFormat="1" ht="22.85" customHeight="1" x14ac:dyDescent="0.2">
      <c r="A1911" s="33" t="s">
        <v>60</v>
      </c>
      <c r="B1911" s="7">
        <v>920</v>
      </c>
      <c r="C1911" s="32" t="s">
        <v>61</v>
      </c>
      <c r="D1911" s="32"/>
      <c r="E1911" s="32"/>
      <c r="F1911" s="32"/>
      <c r="G1911" s="182">
        <f>G1912</f>
        <v>16750</v>
      </c>
      <c r="H1911" s="182">
        <f>H1912</f>
        <v>16750</v>
      </c>
    </row>
    <row r="1912" spans="1:8" ht="21.05" customHeight="1" x14ac:dyDescent="0.2">
      <c r="A1912" s="50" t="s">
        <v>63</v>
      </c>
      <c r="B1912" s="7">
        <v>920</v>
      </c>
      <c r="C1912" s="51" t="s">
        <v>61</v>
      </c>
      <c r="D1912" s="51" t="s">
        <v>62</v>
      </c>
      <c r="E1912" s="51"/>
      <c r="F1912" s="51"/>
      <c r="G1912" s="221">
        <f>G1913+G1934</f>
        <v>16750</v>
      </c>
      <c r="H1912" s="221">
        <f>H1913+H1934</f>
        <v>16750</v>
      </c>
    </row>
    <row r="1913" spans="1:8" ht="31.4" x14ac:dyDescent="0.2">
      <c r="A1913" s="46" t="s">
        <v>708</v>
      </c>
      <c r="B1913" s="7">
        <v>920</v>
      </c>
      <c r="C1913" s="32" t="s">
        <v>61</v>
      </c>
      <c r="D1913" s="32" t="s">
        <v>62</v>
      </c>
      <c r="E1913" s="32" t="s">
        <v>366</v>
      </c>
      <c r="F1913" s="32"/>
      <c r="G1913" s="182">
        <f>G1914+G1928</f>
        <v>16600</v>
      </c>
      <c r="H1913" s="182">
        <f>H1914+H1928</f>
        <v>16600</v>
      </c>
    </row>
    <row r="1914" spans="1:8" ht="31.4" x14ac:dyDescent="0.2">
      <c r="A1914" s="31" t="s">
        <v>381</v>
      </c>
      <c r="B1914" s="7">
        <v>920</v>
      </c>
      <c r="C1914" s="32" t="s">
        <v>61</v>
      </c>
      <c r="D1914" s="32" t="s">
        <v>62</v>
      </c>
      <c r="E1914" s="52" t="s">
        <v>385</v>
      </c>
      <c r="F1914" s="63"/>
      <c r="G1914" s="182">
        <f>G1915</f>
        <v>15508</v>
      </c>
      <c r="H1914" s="182">
        <f>H1915</f>
        <v>15508</v>
      </c>
    </row>
    <row r="1915" spans="1:8" ht="31.4" x14ac:dyDescent="0.2">
      <c r="A1915" s="46" t="s">
        <v>383</v>
      </c>
      <c r="B1915" s="6">
        <v>920</v>
      </c>
      <c r="C1915" s="32" t="s">
        <v>61</v>
      </c>
      <c r="D1915" s="32" t="s">
        <v>62</v>
      </c>
      <c r="E1915" s="52" t="s">
        <v>390</v>
      </c>
      <c r="F1915" s="32"/>
      <c r="G1915" s="182">
        <f>G1916+G1920+G1924</f>
        <v>15508</v>
      </c>
      <c r="H1915" s="182">
        <f>H1916+H1920+H1924</f>
        <v>15508</v>
      </c>
    </row>
    <row r="1916" spans="1:8" ht="31.4" x14ac:dyDescent="0.2">
      <c r="A1916" s="58" t="s">
        <v>806</v>
      </c>
      <c r="B1916" s="36">
        <v>920</v>
      </c>
      <c r="C1916" s="37" t="s">
        <v>61</v>
      </c>
      <c r="D1916" s="37" t="s">
        <v>62</v>
      </c>
      <c r="E1916" s="37" t="s">
        <v>680</v>
      </c>
      <c r="F1916" s="37"/>
      <c r="G1916" s="201">
        <f t="shared" ref="G1916:H1918" si="529">G1917</f>
        <v>93</v>
      </c>
      <c r="H1916" s="201">
        <f t="shared" si="529"/>
        <v>93</v>
      </c>
    </row>
    <row r="1917" spans="1:8" ht="31.4" x14ac:dyDescent="0.2">
      <c r="A1917" s="41" t="s">
        <v>18</v>
      </c>
      <c r="B1917" s="43">
        <v>920</v>
      </c>
      <c r="C1917" s="143" t="s">
        <v>61</v>
      </c>
      <c r="D1917" s="143" t="s">
        <v>62</v>
      </c>
      <c r="E1917" s="143" t="s">
        <v>680</v>
      </c>
      <c r="F1917" s="143" t="s">
        <v>20</v>
      </c>
      <c r="G1917" s="192">
        <f>G1918</f>
        <v>93</v>
      </c>
      <c r="H1917" s="192">
        <f>H1918</f>
        <v>93</v>
      </c>
    </row>
    <row r="1918" spans="1:8" x14ac:dyDescent="0.2">
      <c r="A1918" s="41" t="s">
        <v>19</v>
      </c>
      <c r="B1918" s="43">
        <v>920</v>
      </c>
      <c r="C1918" s="143" t="s">
        <v>61</v>
      </c>
      <c r="D1918" s="143" t="s">
        <v>62</v>
      </c>
      <c r="E1918" s="143" t="s">
        <v>680</v>
      </c>
      <c r="F1918" s="143" t="s">
        <v>21</v>
      </c>
      <c r="G1918" s="192">
        <f t="shared" si="529"/>
        <v>93</v>
      </c>
      <c r="H1918" s="192">
        <f t="shared" si="529"/>
        <v>93</v>
      </c>
    </row>
    <row r="1919" spans="1:8" x14ac:dyDescent="0.2">
      <c r="A1919" s="41" t="s">
        <v>149</v>
      </c>
      <c r="B1919" s="43">
        <v>920</v>
      </c>
      <c r="C1919" s="143" t="s">
        <v>61</v>
      </c>
      <c r="D1919" s="143" t="s">
        <v>62</v>
      </c>
      <c r="E1919" s="143" t="s">
        <v>680</v>
      </c>
      <c r="F1919" s="143" t="s">
        <v>150</v>
      </c>
      <c r="G1919" s="192">
        <v>93</v>
      </c>
      <c r="H1919" s="192">
        <v>93</v>
      </c>
    </row>
    <row r="1920" spans="1:8" x14ac:dyDescent="0.2">
      <c r="A1920" s="58" t="s">
        <v>684</v>
      </c>
      <c r="B1920" s="36">
        <v>920</v>
      </c>
      <c r="C1920" s="37" t="s">
        <v>61</v>
      </c>
      <c r="D1920" s="37" t="s">
        <v>62</v>
      </c>
      <c r="E1920" s="37" t="s">
        <v>683</v>
      </c>
      <c r="F1920" s="37"/>
      <c r="G1920" s="201">
        <f t="shared" ref="G1920:H1922" si="530">G1921</f>
        <v>100</v>
      </c>
      <c r="H1920" s="201">
        <f t="shared" si="530"/>
        <v>100</v>
      </c>
    </row>
    <row r="1921" spans="1:8" ht="31.4" x14ac:dyDescent="0.2">
      <c r="A1921" s="41" t="s">
        <v>18</v>
      </c>
      <c r="B1921" s="43">
        <v>920</v>
      </c>
      <c r="C1921" s="143" t="s">
        <v>61</v>
      </c>
      <c r="D1921" s="143" t="s">
        <v>62</v>
      </c>
      <c r="E1921" s="143" t="s">
        <v>683</v>
      </c>
      <c r="F1921" s="143" t="s">
        <v>20</v>
      </c>
      <c r="G1921" s="192">
        <f>G1922</f>
        <v>100</v>
      </c>
      <c r="H1921" s="192">
        <f>H1922</f>
        <v>100</v>
      </c>
    </row>
    <row r="1922" spans="1:8" x14ac:dyDescent="0.2">
      <c r="A1922" s="41" t="s">
        <v>19</v>
      </c>
      <c r="B1922" s="43">
        <v>920</v>
      </c>
      <c r="C1922" s="143" t="s">
        <v>61</v>
      </c>
      <c r="D1922" s="143" t="s">
        <v>62</v>
      </c>
      <c r="E1922" s="143" t="s">
        <v>683</v>
      </c>
      <c r="F1922" s="143" t="s">
        <v>21</v>
      </c>
      <c r="G1922" s="192">
        <f t="shared" si="530"/>
        <v>100</v>
      </c>
      <c r="H1922" s="192">
        <f t="shared" si="530"/>
        <v>100</v>
      </c>
    </row>
    <row r="1923" spans="1:8" x14ac:dyDescent="0.2">
      <c r="A1923" s="41" t="s">
        <v>149</v>
      </c>
      <c r="B1923" s="43">
        <v>920</v>
      </c>
      <c r="C1923" s="143" t="s">
        <v>61</v>
      </c>
      <c r="D1923" s="143" t="s">
        <v>62</v>
      </c>
      <c r="E1923" s="143" t="s">
        <v>683</v>
      </c>
      <c r="F1923" s="143" t="s">
        <v>150</v>
      </c>
      <c r="G1923" s="192">
        <v>100</v>
      </c>
      <c r="H1923" s="192">
        <v>100</v>
      </c>
    </row>
    <row r="1924" spans="1:8" x14ac:dyDescent="0.2">
      <c r="A1924" s="58" t="s">
        <v>118</v>
      </c>
      <c r="B1924" s="43">
        <v>920</v>
      </c>
      <c r="C1924" s="37" t="s">
        <v>61</v>
      </c>
      <c r="D1924" s="37" t="s">
        <v>62</v>
      </c>
      <c r="E1924" s="37" t="s">
        <v>391</v>
      </c>
      <c r="F1924" s="143"/>
      <c r="G1924" s="201">
        <f t="shared" ref="G1924:H1926" si="531">G1925</f>
        <v>15315</v>
      </c>
      <c r="H1924" s="201">
        <f t="shared" si="531"/>
        <v>15315</v>
      </c>
    </row>
    <row r="1925" spans="1:8" ht="31.4" x14ac:dyDescent="0.2">
      <c r="A1925" s="41" t="s">
        <v>18</v>
      </c>
      <c r="B1925" s="144">
        <v>920</v>
      </c>
      <c r="C1925" s="143" t="s">
        <v>61</v>
      </c>
      <c r="D1925" s="143" t="s">
        <v>62</v>
      </c>
      <c r="E1925" s="143" t="s">
        <v>391</v>
      </c>
      <c r="F1925" s="143" t="s">
        <v>20</v>
      </c>
      <c r="G1925" s="192">
        <f t="shared" si="531"/>
        <v>15315</v>
      </c>
      <c r="H1925" s="192">
        <f t="shared" si="531"/>
        <v>15315</v>
      </c>
    </row>
    <row r="1926" spans="1:8" x14ac:dyDescent="0.2">
      <c r="A1926" s="41" t="s">
        <v>19</v>
      </c>
      <c r="B1926" s="43">
        <v>920</v>
      </c>
      <c r="C1926" s="143" t="s">
        <v>61</v>
      </c>
      <c r="D1926" s="143" t="s">
        <v>62</v>
      </c>
      <c r="E1926" s="143" t="s">
        <v>391</v>
      </c>
      <c r="F1926" s="143" t="s">
        <v>21</v>
      </c>
      <c r="G1926" s="192">
        <f t="shared" si="531"/>
        <v>15315</v>
      </c>
      <c r="H1926" s="192">
        <f t="shared" si="531"/>
        <v>15315</v>
      </c>
    </row>
    <row r="1927" spans="1:8" ht="47.05" x14ac:dyDescent="0.2">
      <c r="A1927" s="41" t="s">
        <v>165</v>
      </c>
      <c r="B1927" s="43">
        <v>920</v>
      </c>
      <c r="C1927" s="143" t="s">
        <v>61</v>
      </c>
      <c r="D1927" s="143" t="s">
        <v>62</v>
      </c>
      <c r="E1927" s="143" t="s">
        <v>391</v>
      </c>
      <c r="F1927" s="143" t="s">
        <v>151</v>
      </c>
      <c r="G1927" s="192">
        <v>15315</v>
      </c>
      <c r="H1927" s="192">
        <v>15315</v>
      </c>
    </row>
    <row r="1928" spans="1:8" ht="31.4" x14ac:dyDescent="0.2">
      <c r="A1928" s="31" t="s">
        <v>363</v>
      </c>
      <c r="B1928" s="7">
        <v>920</v>
      </c>
      <c r="C1928" s="32" t="s">
        <v>61</v>
      </c>
      <c r="D1928" s="32" t="s">
        <v>62</v>
      </c>
      <c r="E1928" s="52" t="s">
        <v>364</v>
      </c>
      <c r="F1928" s="63"/>
      <c r="G1928" s="182">
        <f t="shared" ref="G1928:H1929" si="532">G1929</f>
        <v>1092</v>
      </c>
      <c r="H1928" s="182">
        <f t="shared" si="532"/>
        <v>1092</v>
      </c>
    </row>
    <row r="1929" spans="1:8" x14ac:dyDescent="0.2">
      <c r="A1929" s="58" t="s">
        <v>38</v>
      </c>
      <c r="B1929" s="144">
        <v>920</v>
      </c>
      <c r="C1929" s="37" t="s">
        <v>61</v>
      </c>
      <c r="D1929" s="37" t="s">
        <v>62</v>
      </c>
      <c r="E1929" s="53" t="s">
        <v>393</v>
      </c>
      <c r="F1929" s="37"/>
      <c r="G1929" s="214">
        <f t="shared" si="532"/>
        <v>1092</v>
      </c>
      <c r="H1929" s="214">
        <f t="shared" si="532"/>
        <v>1092</v>
      </c>
    </row>
    <row r="1930" spans="1:8" x14ac:dyDescent="0.2">
      <c r="A1930" s="58" t="s">
        <v>44</v>
      </c>
      <c r="B1930" s="144">
        <v>920</v>
      </c>
      <c r="C1930" s="37" t="s">
        <v>61</v>
      </c>
      <c r="D1930" s="37" t="s">
        <v>62</v>
      </c>
      <c r="E1930" s="37" t="s">
        <v>365</v>
      </c>
      <c r="F1930" s="37"/>
      <c r="G1930" s="201">
        <f>G1931</f>
        <v>1092</v>
      </c>
      <c r="H1930" s="201">
        <f>H1931</f>
        <v>1092</v>
      </c>
    </row>
    <row r="1931" spans="1:8" x14ac:dyDescent="0.2">
      <c r="A1931" s="41" t="s">
        <v>22</v>
      </c>
      <c r="B1931" s="144">
        <v>920</v>
      </c>
      <c r="C1931" s="143" t="s">
        <v>61</v>
      </c>
      <c r="D1931" s="143" t="s">
        <v>62</v>
      </c>
      <c r="E1931" s="143" t="s">
        <v>365</v>
      </c>
      <c r="F1931" s="143" t="s">
        <v>15</v>
      </c>
      <c r="G1931" s="192">
        <f t="shared" ref="G1931:H1932" si="533">G1932</f>
        <v>1092</v>
      </c>
      <c r="H1931" s="192">
        <f t="shared" si="533"/>
        <v>1092</v>
      </c>
    </row>
    <row r="1932" spans="1:8" ht="31.4" x14ac:dyDescent="0.2">
      <c r="A1932" s="68" t="s">
        <v>17</v>
      </c>
      <c r="B1932" s="36">
        <v>920</v>
      </c>
      <c r="C1932" s="143" t="s">
        <v>61</v>
      </c>
      <c r="D1932" s="143" t="s">
        <v>62</v>
      </c>
      <c r="E1932" s="143" t="s">
        <v>365</v>
      </c>
      <c r="F1932" s="143" t="s">
        <v>16</v>
      </c>
      <c r="G1932" s="192">
        <f t="shared" si="533"/>
        <v>1092</v>
      </c>
      <c r="H1932" s="192">
        <f t="shared" si="533"/>
        <v>1092</v>
      </c>
    </row>
    <row r="1933" spans="1:8" x14ac:dyDescent="0.2">
      <c r="A1933" s="41" t="s">
        <v>829</v>
      </c>
      <c r="B1933" s="43">
        <v>920</v>
      </c>
      <c r="C1933" s="143" t="s">
        <v>61</v>
      </c>
      <c r="D1933" s="143" t="s">
        <v>62</v>
      </c>
      <c r="E1933" s="143" t="s">
        <v>365</v>
      </c>
      <c r="F1933" s="143" t="s">
        <v>128</v>
      </c>
      <c r="G1933" s="192">
        <v>1092</v>
      </c>
      <c r="H1933" s="192">
        <v>1092</v>
      </c>
    </row>
    <row r="1934" spans="1:8" ht="55.6" x14ac:dyDescent="0.3">
      <c r="A1934" s="151" t="s">
        <v>853</v>
      </c>
      <c r="B1934" s="9">
        <v>920</v>
      </c>
      <c r="C1934" s="10" t="s">
        <v>61</v>
      </c>
      <c r="D1934" s="10" t="s">
        <v>62</v>
      </c>
      <c r="E1934" s="153" t="s">
        <v>854</v>
      </c>
      <c r="F1934" s="10"/>
      <c r="G1934" s="200">
        <f t="shared" ref="G1934:H1934" si="534">G1935</f>
        <v>150</v>
      </c>
      <c r="H1934" s="200">
        <f t="shared" si="534"/>
        <v>150</v>
      </c>
    </row>
    <row r="1935" spans="1:8" ht="31.4" x14ac:dyDescent="0.25">
      <c r="A1935" s="131" t="s">
        <v>932</v>
      </c>
      <c r="B1935" s="43">
        <v>920</v>
      </c>
      <c r="C1935" s="143" t="s">
        <v>61</v>
      </c>
      <c r="D1935" s="143" t="s">
        <v>62</v>
      </c>
      <c r="E1935" s="52" t="s">
        <v>855</v>
      </c>
      <c r="F1935" s="98"/>
      <c r="G1935" s="182">
        <f t="shared" ref="G1935:H1935" si="535">G1936</f>
        <v>150</v>
      </c>
      <c r="H1935" s="182">
        <f t="shared" si="535"/>
        <v>150</v>
      </c>
    </row>
    <row r="1936" spans="1:8" ht="31.4" x14ac:dyDescent="0.25">
      <c r="A1936" s="131" t="s">
        <v>933</v>
      </c>
      <c r="B1936" s="43">
        <v>920</v>
      </c>
      <c r="C1936" s="143" t="s">
        <v>61</v>
      </c>
      <c r="D1936" s="143" t="s">
        <v>62</v>
      </c>
      <c r="E1936" s="52" t="s">
        <v>856</v>
      </c>
      <c r="F1936" s="98"/>
      <c r="G1936" s="182">
        <f t="shared" ref="G1936:H1936" si="536">G1937</f>
        <v>150</v>
      </c>
      <c r="H1936" s="182">
        <f t="shared" si="536"/>
        <v>150</v>
      </c>
    </row>
    <row r="1937" spans="1:8" ht="31.4" x14ac:dyDescent="0.2">
      <c r="A1937" s="58" t="s">
        <v>857</v>
      </c>
      <c r="B1937" s="43">
        <v>920</v>
      </c>
      <c r="C1937" s="143" t="s">
        <v>61</v>
      </c>
      <c r="D1937" s="143" t="s">
        <v>62</v>
      </c>
      <c r="E1937" s="53" t="s">
        <v>859</v>
      </c>
      <c r="F1937" s="97"/>
      <c r="G1937" s="201">
        <f t="shared" ref="G1937:H1937" si="537">G1938</f>
        <v>150</v>
      </c>
      <c r="H1937" s="201">
        <f t="shared" si="537"/>
        <v>150</v>
      </c>
    </row>
    <row r="1938" spans="1:8" ht="31.4" x14ac:dyDescent="0.25">
      <c r="A1938" s="130" t="s">
        <v>18</v>
      </c>
      <c r="B1938" s="43">
        <v>920</v>
      </c>
      <c r="C1938" s="143" t="s">
        <v>61</v>
      </c>
      <c r="D1938" s="143" t="s">
        <v>62</v>
      </c>
      <c r="E1938" s="55" t="s">
        <v>859</v>
      </c>
      <c r="F1938" s="98" t="s">
        <v>20</v>
      </c>
      <c r="G1938" s="192">
        <f t="shared" ref="G1938:H1939" si="538">G1939</f>
        <v>150</v>
      </c>
      <c r="H1938" s="192">
        <f t="shared" si="538"/>
        <v>150</v>
      </c>
    </row>
    <row r="1939" spans="1:8" x14ac:dyDescent="0.25">
      <c r="A1939" s="130" t="s">
        <v>19</v>
      </c>
      <c r="B1939" s="43">
        <v>920</v>
      </c>
      <c r="C1939" s="143" t="s">
        <v>61</v>
      </c>
      <c r="D1939" s="143" t="s">
        <v>62</v>
      </c>
      <c r="E1939" s="55" t="s">
        <v>859</v>
      </c>
      <c r="F1939" s="98" t="s">
        <v>21</v>
      </c>
      <c r="G1939" s="192">
        <f t="shared" si="538"/>
        <v>150</v>
      </c>
      <c r="H1939" s="192">
        <f t="shared" si="538"/>
        <v>150</v>
      </c>
    </row>
    <row r="1940" spans="1:8" x14ac:dyDescent="0.25">
      <c r="A1940" s="130" t="s">
        <v>149</v>
      </c>
      <c r="B1940" s="43">
        <v>920</v>
      </c>
      <c r="C1940" s="143" t="s">
        <v>61</v>
      </c>
      <c r="D1940" s="143" t="s">
        <v>62</v>
      </c>
      <c r="E1940" s="55" t="s">
        <v>859</v>
      </c>
      <c r="F1940" s="98" t="s">
        <v>150</v>
      </c>
      <c r="G1940" s="192">
        <v>150</v>
      </c>
      <c r="H1940" s="192">
        <v>150</v>
      </c>
    </row>
    <row r="1941" spans="1:8" s="34" customFormat="1" ht="18.55" x14ac:dyDescent="0.2">
      <c r="A1941" s="8" t="s">
        <v>99</v>
      </c>
      <c r="B1941" s="7">
        <v>920</v>
      </c>
      <c r="C1941" s="32" t="s">
        <v>103</v>
      </c>
      <c r="D1941" s="143"/>
      <c r="E1941" s="143"/>
      <c r="F1941" s="65"/>
      <c r="G1941" s="224">
        <f t="shared" ref="G1941:H1942" si="539">G1942</f>
        <v>898</v>
      </c>
      <c r="H1941" s="224">
        <f t="shared" si="539"/>
        <v>498</v>
      </c>
    </row>
    <row r="1942" spans="1:8" s="34" customFormat="1" x14ac:dyDescent="0.2">
      <c r="A1942" s="33" t="s">
        <v>100</v>
      </c>
      <c r="B1942" s="7">
        <v>920</v>
      </c>
      <c r="C1942" s="32" t="s">
        <v>103</v>
      </c>
      <c r="D1942" s="32" t="s">
        <v>55</v>
      </c>
      <c r="E1942" s="143"/>
      <c r="F1942" s="65"/>
      <c r="G1942" s="224">
        <f t="shared" si="539"/>
        <v>898</v>
      </c>
      <c r="H1942" s="224">
        <f t="shared" si="539"/>
        <v>498</v>
      </c>
    </row>
    <row r="1943" spans="1:8" s="34" customFormat="1" ht="31.4" x14ac:dyDescent="0.2">
      <c r="A1943" s="46" t="s">
        <v>651</v>
      </c>
      <c r="B1943" s="7">
        <v>920</v>
      </c>
      <c r="C1943" s="32" t="s">
        <v>103</v>
      </c>
      <c r="D1943" s="32" t="s">
        <v>55</v>
      </c>
      <c r="E1943" s="52" t="s">
        <v>362</v>
      </c>
      <c r="F1943" s="65"/>
      <c r="G1943" s="224">
        <f t="shared" ref="G1943:H1943" si="540">G1944+G1950</f>
        <v>898</v>
      </c>
      <c r="H1943" s="224">
        <f t="shared" si="540"/>
        <v>498</v>
      </c>
    </row>
    <row r="1944" spans="1:8" s="34" customFormat="1" x14ac:dyDescent="0.2">
      <c r="A1944" s="31" t="s">
        <v>586</v>
      </c>
      <c r="B1944" s="7">
        <v>920</v>
      </c>
      <c r="C1944" s="32" t="s">
        <v>103</v>
      </c>
      <c r="D1944" s="32" t="s">
        <v>55</v>
      </c>
      <c r="E1944" s="52" t="s">
        <v>439</v>
      </c>
      <c r="F1944" s="65"/>
      <c r="G1944" s="224">
        <f t="shared" ref="G1944:H1948" si="541">G1945</f>
        <v>398</v>
      </c>
      <c r="H1944" s="224">
        <f t="shared" si="541"/>
        <v>398</v>
      </c>
    </row>
    <row r="1945" spans="1:8" s="34" customFormat="1" ht="31.4" x14ac:dyDescent="0.2">
      <c r="A1945" s="31" t="s">
        <v>832</v>
      </c>
      <c r="B1945" s="7">
        <v>920</v>
      </c>
      <c r="C1945" s="32" t="s">
        <v>103</v>
      </c>
      <c r="D1945" s="32" t="s">
        <v>55</v>
      </c>
      <c r="E1945" s="52" t="s">
        <v>452</v>
      </c>
      <c r="F1945" s="65"/>
      <c r="G1945" s="224">
        <f t="shared" si="541"/>
        <v>398</v>
      </c>
      <c r="H1945" s="224">
        <f t="shared" si="541"/>
        <v>398</v>
      </c>
    </row>
    <row r="1946" spans="1:8" s="34" customFormat="1" ht="31.4" x14ac:dyDescent="0.2">
      <c r="A1946" s="58" t="s">
        <v>831</v>
      </c>
      <c r="B1946" s="144">
        <v>920</v>
      </c>
      <c r="C1946" s="37" t="s">
        <v>103</v>
      </c>
      <c r="D1946" s="37" t="s">
        <v>55</v>
      </c>
      <c r="E1946" s="53" t="s">
        <v>453</v>
      </c>
      <c r="F1946" s="65"/>
      <c r="G1946" s="216">
        <f t="shared" si="541"/>
        <v>398</v>
      </c>
      <c r="H1946" s="216">
        <f t="shared" si="541"/>
        <v>398</v>
      </c>
    </row>
    <row r="1947" spans="1:8" s="34" customFormat="1" x14ac:dyDescent="0.2">
      <c r="A1947" s="41" t="s">
        <v>22</v>
      </c>
      <c r="B1947" s="144">
        <v>920</v>
      </c>
      <c r="C1947" s="143" t="s">
        <v>103</v>
      </c>
      <c r="D1947" s="143" t="s">
        <v>55</v>
      </c>
      <c r="E1947" s="55" t="s">
        <v>453</v>
      </c>
      <c r="F1947" s="143" t="s">
        <v>15</v>
      </c>
      <c r="G1947" s="216">
        <f t="shared" si="541"/>
        <v>398</v>
      </c>
      <c r="H1947" s="216">
        <f t="shared" si="541"/>
        <v>398</v>
      </c>
    </row>
    <row r="1948" spans="1:8" s="34" customFormat="1" ht="31.4" x14ac:dyDescent="0.2">
      <c r="A1948" s="41" t="s">
        <v>17</v>
      </c>
      <c r="B1948" s="144">
        <v>920</v>
      </c>
      <c r="C1948" s="143" t="s">
        <v>103</v>
      </c>
      <c r="D1948" s="143" t="s">
        <v>55</v>
      </c>
      <c r="E1948" s="55" t="s">
        <v>453</v>
      </c>
      <c r="F1948" s="143" t="s">
        <v>16</v>
      </c>
      <c r="G1948" s="216">
        <f t="shared" si="541"/>
        <v>398</v>
      </c>
      <c r="H1948" s="216">
        <f t="shared" si="541"/>
        <v>398</v>
      </c>
    </row>
    <row r="1949" spans="1:8" s="34" customFormat="1" x14ac:dyDescent="0.2">
      <c r="A1949" s="41" t="s">
        <v>829</v>
      </c>
      <c r="B1949" s="144">
        <v>920</v>
      </c>
      <c r="C1949" s="143" t="s">
        <v>103</v>
      </c>
      <c r="D1949" s="143" t="s">
        <v>55</v>
      </c>
      <c r="E1949" s="55" t="s">
        <v>453</v>
      </c>
      <c r="F1949" s="65" t="s">
        <v>128</v>
      </c>
      <c r="G1949" s="216">
        <v>398</v>
      </c>
      <c r="H1949" s="216">
        <v>398</v>
      </c>
    </row>
    <row r="1950" spans="1:8" s="34" customFormat="1" x14ac:dyDescent="0.2">
      <c r="A1950" s="31" t="s">
        <v>437</v>
      </c>
      <c r="B1950" s="7">
        <v>920</v>
      </c>
      <c r="C1950" s="32" t="s">
        <v>103</v>
      </c>
      <c r="D1950" s="32" t="s">
        <v>55</v>
      </c>
      <c r="E1950" s="52" t="s">
        <v>458</v>
      </c>
      <c r="F1950" s="65"/>
      <c r="G1950" s="224">
        <f t="shared" ref="G1950:H1951" si="542">G1951</f>
        <v>500</v>
      </c>
      <c r="H1950" s="224">
        <f t="shared" si="542"/>
        <v>100</v>
      </c>
    </row>
    <row r="1951" spans="1:8" s="34" customFormat="1" ht="62.75" x14ac:dyDescent="0.2">
      <c r="A1951" s="31" t="s">
        <v>438</v>
      </c>
      <c r="B1951" s="7">
        <v>920</v>
      </c>
      <c r="C1951" s="32" t="s">
        <v>103</v>
      </c>
      <c r="D1951" s="32" t="s">
        <v>55</v>
      </c>
      <c r="E1951" s="52" t="s">
        <v>459</v>
      </c>
      <c r="F1951" s="65"/>
      <c r="G1951" s="216">
        <f t="shared" si="542"/>
        <v>500</v>
      </c>
      <c r="H1951" s="216">
        <f t="shared" si="542"/>
        <v>100</v>
      </c>
    </row>
    <row r="1952" spans="1:8" s="34" customFormat="1" ht="62.75" x14ac:dyDescent="0.2">
      <c r="A1952" s="58" t="s">
        <v>619</v>
      </c>
      <c r="B1952" s="144">
        <v>920</v>
      </c>
      <c r="C1952" s="143" t="s">
        <v>103</v>
      </c>
      <c r="D1952" s="143" t="s">
        <v>55</v>
      </c>
      <c r="E1952" s="55" t="s">
        <v>460</v>
      </c>
      <c r="F1952" s="65"/>
      <c r="G1952" s="216">
        <f t="shared" ref="G1952:H1952" si="543">G1956+G1953</f>
        <v>500</v>
      </c>
      <c r="H1952" s="216">
        <f t="shared" si="543"/>
        <v>100</v>
      </c>
    </row>
    <row r="1953" spans="1:8" s="34" customFormat="1" x14ac:dyDescent="0.2">
      <c r="A1953" s="41" t="s">
        <v>22</v>
      </c>
      <c r="B1953" s="144">
        <v>920</v>
      </c>
      <c r="C1953" s="143" t="s">
        <v>103</v>
      </c>
      <c r="D1953" s="143" t="s">
        <v>55</v>
      </c>
      <c r="E1953" s="55" t="s">
        <v>460</v>
      </c>
      <c r="F1953" s="59">
        <v>200</v>
      </c>
      <c r="G1953" s="216">
        <f t="shared" ref="G1953:H1954" si="544">G1954</f>
        <v>100</v>
      </c>
      <c r="H1953" s="216">
        <f t="shared" si="544"/>
        <v>100</v>
      </c>
    </row>
    <row r="1954" spans="1:8" s="34" customFormat="1" ht="31.4" x14ac:dyDescent="0.2">
      <c r="A1954" s="41" t="s">
        <v>17</v>
      </c>
      <c r="B1954" s="144">
        <v>920</v>
      </c>
      <c r="C1954" s="143" t="s">
        <v>103</v>
      </c>
      <c r="D1954" s="143" t="s">
        <v>55</v>
      </c>
      <c r="E1954" s="55" t="s">
        <v>460</v>
      </c>
      <c r="F1954" s="59">
        <v>240</v>
      </c>
      <c r="G1954" s="216">
        <f t="shared" si="544"/>
        <v>100</v>
      </c>
      <c r="H1954" s="216">
        <f t="shared" si="544"/>
        <v>100</v>
      </c>
    </row>
    <row r="1955" spans="1:8" s="34" customFormat="1" x14ac:dyDescent="0.2">
      <c r="A1955" s="41" t="s">
        <v>829</v>
      </c>
      <c r="B1955" s="144">
        <v>920</v>
      </c>
      <c r="C1955" s="143" t="s">
        <v>103</v>
      </c>
      <c r="D1955" s="143" t="s">
        <v>55</v>
      </c>
      <c r="E1955" s="55" t="s">
        <v>460</v>
      </c>
      <c r="F1955" s="59">
        <v>244</v>
      </c>
      <c r="G1955" s="216">
        <v>100</v>
      </c>
      <c r="H1955" s="216">
        <v>100</v>
      </c>
    </row>
    <row r="1956" spans="1:8" s="34" customFormat="1" ht="31.4" x14ac:dyDescent="0.2">
      <c r="A1956" s="41" t="s">
        <v>18</v>
      </c>
      <c r="B1956" s="144">
        <v>920</v>
      </c>
      <c r="C1956" s="143" t="s">
        <v>103</v>
      </c>
      <c r="D1956" s="143" t="s">
        <v>55</v>
      </c>
      <c r="E1956" s="55" t="s">
        <v>460</v>
      </c>
      <c r="F1956" s="65" t="s">
        <v>20</v>
      </c>
      <c r="G1956" s="216">
        <f>G1957</f>
        <v>400</v>
      </c>
      <c r="H1956" s="216">
        <f>H1957</f>
        <v>0</v>
      </c>
    </row>
    <row r="1957" spans="1:8" s="34" customFormat="1" x14ac:dyDescent="0.2">
      <c r="A1957" s="38" t="s">
        <v>19</v>
      </c>
      <c r="B1957" s="144">
        <v>920</v>
      </c>
      <c r="C1957" s="143" t="s">
        <v>103</v>
      </c>
      <c r="D1957" s="143" t="s">
        <v>55</v>
      </c>
      <c r="E1957" s="55" t="s">
        <v>460</v>
      </c>
      <c r="F1957" s="143" t="s">
        <v>21</v>
      </c>
      <c r="G1957" s="216">
        <f t="shared" ref="G1957:H1957" si="545">G1958</f>
        <v>400</v>
      </c>
      <c r="H1957" s="216">
        <f t="shared" si="545"/>
        <v>0</v>
      </c>
    </row>
    <row r="1958" spans="1:8" s="34" customFormat="1" x14ac:dyDescent="0.2">
      <c r="A1958" s="38" t="s">
        <v>149</v>
      </c>
      <c r="B1958" s="144">
        <v>920</v>
      </c>
      <c r="C1958" s="143" t="s">
        <v>103</v>
      </c>
      <c r="D1958" s="143" t="s">
        <v>55</v>
      </c>
      <c r="E1958" s="55" t="s">
        <v>460</v>
      </c>
      <c r="F1958" s="143" t="s">
        <v>150</v>
      </c>
      <c r="G1958" s="216">
        <v>400</v>
      </c>
      <c r="H1958" s="216"/>
    </row>
    <row r="1959" spans="1:8" s="34" customFormat="1" ht="18.55" x14ac:dyDescent="0.2">
      <c r="A1959" s="77" t="s">
        <v>121</v>
      </c>
      <c r="B1959" s="7">
        <v>920</v>
      </c>
      <c r="C1959" s="10">
        <v>11</v>
      </c>
      <c r="D1959" s="10"/>
      <c r="E1959" s="94"/>
      <c r="F1959" s="94"/>
      <c r="G1959" s="225">
        <f>G1960+G1972</f>
        <v>33821</v>
      </c>
      <c r="H1959" s="225">
        <f>H1960+H1972</f>
        <v>36349</v>
      </c>
    </row>
    <row r="1960" spans="1:8" s="34" customFormat="1" x14ac:dyDescent="0.2">
      <c r="A1960" s="33" t="s">
        <v>312</v>
      </c>
      <c r="B1960" s="7">
        <v>920</v>
      </c>
      <c r="C1960" s="32">
        <v>11</v>
      </c>
      <c r="D1960" s="32" t="s">
        <v>62</v>
      </c>
      <c r="E1960" s="63"/>
      <c r="F1960" s="63"/>
      <c r="G1960" s="206">
        <f t="shared" ref="G1960:H1960" si="546">G1961</f>
        <v>32821</v>
      </c>
      <c r="H1960" s="206">
        <f t="shared" si="546"/>
        <v>35349</v>
      </c>
    </row>
    <row r="1961" spans="1:8" s="34" customFormat="1" ht="55.6" x14ac:dyDescent="0.2">
      <c r="A1961" s="64" t="s">
        <v>748</v>
      </c>
      <c r="B1961" s="7">
        <v>920</v>
      </c>
      <c r="C1961" s="32">
        <v>11</v>
      </c>
      <c r="D1961" s="32" t="s">
        <v>62</v>
      </c>
      <c r="E1961" s="10" t="s">
        <v>313</v>
      </c>
      <c r="F1961" s="112"/>
      <c r="G1961" s="185">
        <f>G1962+G1967</f>
        <v>32821</v>
      </c>
      <c r="H1961" s="185">
        <f>H1962+H1967</f>
        <v>35349</v>
      </c>
    </row>
    <row r="1962" spans="1:8" s="34" customFormat="1" ht="31.4" x14ac:dyDescent="0.2">
      <c r="A1962" s="46" t="s">
        <v>314</v>
      </c>
      <c r="B1962" s="7">
        <v>920</v>
      </c>
      <c r="C1962" s="32">
        <v>11</v>
      </c>
      <c r="D1962" s="32" t="s">
        <v>62</v>
      </c>
      <c r="E1962" s="32" t="s">
        <v>315</v>
      </c>
      <c r="F1962" s="60"/>
      <c r="G1962" s="186">
        <f t="shared" ref="G1962:H1962" si="547">G1963</f>
        <v>0</v>
      </c>
      <c r="H1962" s="186">
        <f t="shared" si="547"/>
        <v>528</v>
      </c>
    </row>
    <row r="1963" spans="1:8" s="34" customFormat="1" ht="47.05" x14ac:dyDescent="0.2">
      <c r="A1963" s="58" t="s">
        <v>824</v>
      </c>
      <c r="B1963" s="36">
        <v>920</v>
      </c>
      <c r="C1963" s="37">
        <v>11</v>
      </c>
      <c r="D1963" s="37" t="s">
        <v>62</v>
      </c>
      <c r="E1963" s="37" t="s">
        <v>753</v>
      </c>
      <c r="F1963" s="39"/>
      <c r="G1963" s="187">
        <f t="shared" ref="G1963:H1965" si="548">G1964</f>
        <v>0</v>
      </c>
      <c r="H1963" s="187">
        <f t="shared" si="548"/>
        <v>528</v>
      </c>
    </row>
    <row r="1964" spans="1:8" s="34" customFormat="1" ht="31.4" x14ac:dyDescent="0.2">
      <c r="A1964" s="41" t="s">
        <v>18</v>
      </c>
      <c r="B1964" s="144">
        <v>920</v>
      </c>
      <c r="C1964" s="143">
        <v>11</v>
      </c>
      <c r="D1964" s="143" t="s">
        <v>62</v>
      </c>
      <c r="E1964" s="143" t="s">
        <v>753</v>
      </c>
      <c r="F1964" s="75" t="s">
        <v>20</v>
      </c>
      <c r="G1964" s="188">
        <f t="shared" si="548"/>
        <v>0</v>
      </c>
      <c r="H1964" s="188">
        <f t="shared" si="548"/>
        <v>528</v>
      </c>
    </row>
    <row r="1965" spans="1:8" s="34" customFormat="1" x14ac:dyDescent="0.2">
      <c r="A1965" s="41" t="s">
        <v>187</v>
      </c>
      <c r="B1965" s="144">
        <v>920</v>
      </c>
      <c r="C1965" s="143">
        <v>11</v>
      </c>
      <c r="D1965" s="143" t="s">
        <v>62</v>
      </c>
      <c r="E1965" s="143" t="s">
        <v>753</v>
      </c>
      <c r="F1965" s="75" t="s">
        <v>21</v>
      </c>
      <c r="G1965" s="188">
        <f t="shared" si="548"/>
        <v>0</v>
      </c>
      <c r="H1965" s="188">
        <f t="shared" si="548"/>
        <v>528</v>
      </c>
    </row>
    <row r="1966" spans="1:8" s="34" customFormat="1" x14ac:dyDescent="0.2">
      <c r="A1966" s="41" t="s">
        <v>149</v>
      </c>
      <c r="B1966" s="144">
        <v>920</v>
      </c>
      <c r="C1966" s="143">
        <v>11</v>
      </c>
      <c r="D1966" s="143" t="s">
        <v>62</v>
      </c>
      <c r="E1966" s="143" t="s">
        <v>753</v>
      </c>
      <c r="F1966" s="75" t="s">
        <v>150</v>
      </c>
      <c r="G1966" s="188">
        <v>0</v>
      </c>
      <c r="H1966" s="188">
        <v>528</v>
      </c>
    </row>
    <row r="1967" spans="1:8" s="34" customFormat="1" ht="31.4" x14ac:dyDescent="0.2">
      <c r="A1967" s="46" t="s">
        <v>318</v>
      </c>
      <c r="B1967" s="7">
        <v>920</v>
      </c>
      <c r="C1967" s="32">
        <v>11</v>
      </c>
      <c r="D1967" s="32" t="s">
        <v>62</v>
      </c>
      <c r="E1967" s="32" t="s">
        <v>319</v>
      </c>
      <c r="F1967" s="60"/>
      <c r="G1967" s="186">
        <f t="shared" ref="G1967:H1967" si="549">G1968</f>
        <v>32821</v>
      </c>
      <c r="H1967" s="186">
        <f t="shared" si="549"/>
        <v>34821</v>
      </c>
    </row>
    <row r="1968" spans="1:8" s="34" customFormat="1" ht="31.4" x14ac:dyDescent="0.2">
      <c r="A1968" s="58" t="s">
        <v>405</v>
      </c>
      <c r="B1968" s="36">
        <v>920</v>
      </c>
      <c r="C1968" s="37">
        <v>11</v>
      </c>
      <c r="D1968" s="37" t="s">
        <v>62</v>
      </c>
      <c r="E1968" s="37" t="s">
        <v>320</v>
      </c>
      <c r="F1968" s="39"/>
      <c r="G1968" s="187">
        <f t="shared" ref="G1968:H1969" si="550">G1969</f>
        <v>32821</v>
      </c>
      <c r="H1968" s="187">
        <f t="shared" si="550"/>
        <v>34821</v>
      </c>
    </row>
    <row r="1969" spans="1:16346" s="34" customFormat="1" ht="31.4" x14ac:dyDescent="0.2">
      <c r="A1969" s="41" t="s">
        <v>18</v>
      </c>
      <c r="B1969" s="144">
        <v>920</v>
      </c>
      <c r="C1969" s="143">
        <v>11</v>
      </c>
      <c r="D1969" s="143" t="s">
        <v>62</v>
      </c>
      <c r="E1969" s="143" t="s">
        <v>320</v>
      </c>
      <c r="F1969" s="75" t="s">
        <v>20</v>
      </c>
      <c r="G1969" s="188">
        <f t="shared" si="550"/>
        <v>32821</v>
      </c>
      <c r="H1969" s="188">
        <f t="shared" si="550"/>
        <v>34821</v>
      </c>
    </row>
    <row r="1970" spans="1:16346" s="34" customFormat="1" x14ac:dyDescent="0.2">
      <c r="A1970" s="41" t="s">
        <v>19</v>
      </c>
      <c r="B1970" s="144">
        <v>920</v>
      </c>
      <c r="C1970" s="143">
        <v>11</v>
      </c>
      <c r="D1970" s="143" t="s">
        <v>62</v>
      </c>
      <c r="E1970" s="143" t="s">
        <v>320</v>
      </c>
      <c r="F1970" s="75" t="s">
        <v>21</v>
      </c>
      <c r="G1970" s="188">
        <f t="shared" ref="G1970:H1970" si="551">G1971</f>
        <v>32821</v>
      </c>
      <c r="H1970" s="188">
        <f t="shared" si="551"/>
        <v>34821</v>
      </c>
    </row>
    <row r="1971" spans="1:16346" s="34" customFormat="1" ht="47.05" x14ac:dyDescent="0.2">
      <c r="A1971" s="38" t="s">
        <v>409</v>
      </c>
      <c r="B1971" s="144">
        <v>920</v>
      </c>
      <c r="C1971" s="143">
        <v>11</v>
      </c>
      <c r="D1971" s="143" t="s">
        <v>62</v>
      </c>
      <c r="E1971" s="143" t="s">
        <v>320</v>
      </c>
      <c r="F1971" s="75" t="s">
        <v>151</v>
      </c>
      <c r="G1971" s="188">
        <v>32821</v>
      </c>
      <c r="H1971" s="188">
        <v>34821</v>
      </c>
    </row>
    <row r="1972" spans="1:16346" s="34" customFormat="1" x14ac:dyDescent="0.2">
      <c r="A1972" s="33" t="s">
        <v>88</v>
      </c>
      <c r="B1972" s="7">
        <v>920</v>
      </c>
      <c r="C1972" s="63" t="s">
        <v>69</v>
      </c>
      <c r="D1972" s="32" t="s">
        <v>52</v>
      </c>
      <c r="E1972" s="143"/>
      <c r="F1972" s="75"/>
      <c r="G1972" s="186">
        <f t="shared" ref="G1972:H1972" si="552">G1973</f>
        <v>1000</v>
      </c>
      <c r="H1972" s="186">
        <f t="shared" si="552"/>
        <v>1000</v>
      </c>
    </row>
    <row r="1973" spans="1:16346" s="34" customFormat="1" ht="55.6" x14ac:dyDescent="0.2">
      <c r="A1973" s="64" t="s">
        <v>748</v>
      </c>
      <c r="B1973" s="7">
        <v>920</v>
      </c>
      <c r="C1973" s="63" t="s">
        <v>69</v>
      </c>
      <c r="D1973" s="32" t="s">
        <v>52</v>
      </c>
      <c r="E1973" s="10" t="s">
        <v>313</v>
      </c>
      <c r="F1973" s="112"/>
      <c r="G1973" s="185">
        <f t="shared" ref="G1973:H1973" si="553">G1974</f>
        <v>1000</v>
      </c>
      <c r="H1973" s="185">
        <f t="shared" si="553"/>
        <v>1000</v>
      </c>
    </row>
    <row r="1974" spans="1:16346" s="34" customFormat="1" ht="31.4" x14ac:dyDescent="0.2">
      <c r="A1974" s="46" t="s">
        <v>318</v>
      </c>
      <c r="B1974" s="7">
        <v>920</v>
      </c>
      <c r="C1974" s="63" t="s">
        <v>69</v>
      </c>
      <c r="D1974" s="32" t="s">
        <v>52</v>
      </c>
      <c r="E1974" s="32" t="s">
        <v>319</v>
      </c>
      <c r="F1974" s="60"/>
      <c r="G1974" s="186">
        <f t="shared" ref="G1974:H1975" si="554">G1975</f>
        <v>1000</v>
      </c>
      <c r="H1974" s="186">
        <f t="shared" si="554"/>
        <v>1000</v>
      </c>
    </row>
    <row r="1975" spans="1:16346" s="34" customFormat="1" ht="31.4" x14ac:dyDescent="0.2">
      <c r="A1975" s="58" t="s">
        <v>577</v>
      </c>
      <c r="B1975" s="36">
        <v>920</v>
      </c>
      <c r="C1975" s="76" t="s">
        <v>69</v>
      </c>
      <c r="D1975" s="37" t="s">
        <v>52</v>
      </c>
      <c r="E1975" s="37" t="s">
        <v>325</v>
      </c>
      <c r="F1975" s="39"/>
      <c r="G1975" s="187">
        <f t="shared" si="554"/>
        <v>1000</v>
      </c>
      <c r="H1975" s="187">
        <f t="shared" si="554"/>
        <v>1000</v>
      </c>
    </row>
    <row r="1976" spans="1:16346" s="34" customFormat="1" x14ac:dyDescent="0.2">
      <c r="A1976" s="41" t="s">
        <v>22</v>
      </c>
      <c r="B1976" s="144">
        <v>920</v>
      </c>
      <c r="C1976" s="65" t="s">
        <v>69</v>
      </c>
      <c r="D1976" s="143" t="s">
        <v>52</v>
      </c>
      <c r="E1976" s="143" t="s">
        <v>325</v>
      </c>
      <c r="F1976" s="75" t="s">
        <v>15</v>
      </c>
      <c r="G1976" s="188">
        <f t="shared" ref="G1976:H1977" si="555">G1977</f>
        <v>1000</v>
      </c>
      <c r="H1976" s="188">
        <f t="shared" si="555"/>
        <v>1000</v>
      </c>
    </row>
    <row r="1977" spans="1:16346" s="34" customFormat="1" ht="31.4" x14ac:dyDescent="0.2">
      <c r="A1977" s="41" t="s">
        <v>17</v>
      </c>
      <c r="B1977" s="144">
        <v>920</v>
      </c>
      <c r="C1977" s="65" t="s">
        <v>69</v>
      </c>
      <c r="D1977" s="143" t="s">
        <v>52</v>
      </c>
      <c r="E1977" s="143" t="s">
        <v>325</v>
      </c>
      <c r="F1977" s="75" t="s">
        <v>16</v>
      </c>
      <c r="G1977" s="188">
        <f t="shared" si="555"/>
        <v>1000</v>
      </c>
      <c r="H1977" s="188">
        <f t="shared" si="555"/>
        <v>1000</v>
      </c>
    </row>
    <row r="1978" spans="1:16346" s="34" customFormat="1" x14ac:dyDescent="0.2">
      <c r="A1978" s="41" t="s">
        <v>829</v>
      </c>
      <c r="B1978" s="144">
        <v>920</v>
      </c>
      <c r="C1978" s="65" t="s">
        <v>69</v>
      </c>
      <c r="D1978" s="143" t="s">
        <v>52</v>
      </c>
      <c r="E1978" s="143" t="s">
        <v>325</v>
      </c>
      <c r="F1978" s="75" t="s">
        <v>128</v>
      </c>
      <c r="G1978" s="188">
        <v>1000</v>
      </c>
      <c r="H1978" s="188">
        <v>1000</v>
      </c>
    </row>
    <row r="1979" spans="1:16346" s="13" customFormat="1" ht="37.450000000000003" customHeight="1" x14ac:dyDescent="0.2">
      <c r="A1979" s="8" t="s">
        <v>660</v>
      </c>
      <c r="B1979" s="9">
        <v>921</v>
      </c>
      <c r="C1979" s="9"/>
      <c r="D1979" s="9"/>
      <c r="E1979" s="10"/>
      <c r="F1979" s="10"/>
      <c r="G1979" s="200">
        <f>G1980+G2008+G2022+G2044+G2074+G2084</f>
        <v>79631</v>
      </c>
      <c r="H1979" s="200">
        <f>H1980+H2008+H2022+H2044+H2074+H2084</f>
        <v>81616</v>
      </c>
    </row>
    <row r="1980" spans="1:16346" s="66" customFormat="1" x14ac:dyDescent="0.2">
      <c r="A1980" s="33" t="s">
        <v>50</v>
      </c>
      <c r="B1980" s="7">
        <v>921</v>
      </c>
      <c r="C1980" s="32" t="s">
        <v>51</v>
      </c>
      <c r="D1980" s="32"/>
      <c r="E1980" s="32"/>
      <c r="F1980" s="32"/>
      <c r="G1980" s="186">
        <f t="shared" ref="G1980" si="556">G1982</f>
        <v>20514</v>
      </c>
      <c r="H1980" s="186">
        <f>H1982</f>
        <v>20499</v>
      </c>
    </row>
    <row r="1981" spans="1:16346" s="66" customFormat="1" x14ac:dyDescent="0.2">
      <c r="A1981" s="44" t="s">
        <v>57</v>
      </c>
      <c r="B1981" s="7">
        <v>921</v>
      </c>
      <c r="C1981" s="32" t="s">
        <v>51</v>
      </c>
      <c r="D1981" s="32" t="s">
        <v>56</v>
      </c>
      <c r="E1981" s="32"/>
      <c r="F1981" s="32"/>
      <c r="G1981" s="186">
        <f t="shared" ref="G1981" si="557">G1982</f>
        <v>20514</v>
      </c>
      <c r="H1981" s="186">
        <f t="shared" ref="H1981" si="558">H1982</f>
        <v>20499</v>
      </c>
    </row>
    <row r="1982" spans="1:16346" s="110" customFormat="1" ht="31.4" x14ac:dyDescent="0.2">
      <c r="A1982" s="31" t="s">
        <v>709</v>
      </c>
      <c r="B1982" s="7">
        <v>921</v>
      </c>
      <c r="C1982" s="32" t="s">
        <v>51</v>
      </c>
      <c r="D1982" s="32" t="s">
        <v>56</v>
      </c>
      <c r="E1982" s="63" t="s">
        <v>210</v>
      </c>
      <c r="F1982" s="60"/>
      <c r="G1982" s="182">
        <f>G1983</f>
        <v>20514</v>
      </c>
      <c r="H1982" s="182">
        <f t="shared" ref="H1982" si="559">H1983</f>
        <v>20499</v>
      </c>
      <c r="I1982" s="18"/>
      <c r="J1982" s="18"/>
      <c r="K1982" s="18"/>
      <c r="L1982" s="18"/>
      <c r="M1982" s="18"/>
      <c r="N1982" s="18"/>
      <c r="O1982" s="18"/>
      <c r="P1982" s="18"/>
      <c r="Q1982" s="18"/>
      <c r="R1982" s="18"/>
      <c r="S1982" s="18"/>
      <c r="T1982" s="18"/>
      <c r="U1982" s="18"/>
      <c r="V1982" s="18"/>
      <c r="W1982" s="18"/>
      <c r="X1982" s="18"/>
      <c r="Y1982" s="18"/>
      <c r="Z1982" s="18"/>
      <c r="AA1982" s="18"/>
      <c r="AB1982" s="18"/>
      <c r="AC1982" s="18"/>
      <c r="AD1982" s="18"/>
      <c r="AE1982" s="18"/>
      <c r="AF1982" s="18"/>
      <c r="AG1982" s="18"/>
      <c r="AH1982" s="18"/>
      <c r="AI1982" s="18"/>
      <c r="AJ1982" s="18"/>
      <c r="AK1982" s="18"/>
      <c r="AL1982" s="18"/>
      <c r="AM1982" s="18"/>
      <c r="AN1982" s="18"/>
      <c r="AO1982" s="18"/>
      <c r="AP1982" s="18"/>
      <c r="AQ1982" s="18"/>
      <c r="AR1982" s="18"/>
      <c r="AS1982" s="18"/>
      <c r="AT1982" s="18"/>
      <c r="AU1982" s="18"/>
      <c r="AV1982" s="18"/>
      <c r="AW1982" s="18"/>
      <c r="AX1982" s="18"/>
      <c r="AY1982" s="18"/>
      <c r="AZ1982" s="18"/>
      <c r="BA1982" s="18"/>
      <c r="BB1982" s="18"/>
      <c r="BC1982" s="18"/>
      <c r="BD1982" s="18"/>
      <c r="BE1982" s="18"/>
      <c r="BF1982" s="18"/>
      <c r="BG1982" s="18"/>
      <c r="BH1982" s="18"/>
      <c r="BI1982" s="18"/>
      <c r="BJ1982" s="18"/>
      <c r="BK1982" s="18"/>
      <c r="BL1982" s="18"/>
      <c r="BM1982" s="18"/>
      <c r="BN1982" s="18"/>
      <c r="BO1982" s="18"/>
      <c r="BP1982" s="18"/>
      <c r="BQ1982" s="18"/>
      <c r="BR1982" s="18"/>
      <c r="BS1982" s="18"/>
      <c r="BT1982" s="18"/>
      <c r="BU1982" s="18"/>
      <c r="BV1982" s="18"/>
      <c r="BW1982" s="18"/>
      <c r="BX1982" s="18"/>
      <c r="BY1982" s="18"/>
      <c r="BZ1982" s="18"/>
      <c r="CA1982" s="18"/>
      <c r="CB1982" s="18"/>
      <c r="CC1982" s="18"/>
      <c r="CD1982" s="18"/>
      <c r="CE1982" s="18"/>
      <c r="CF1982" s="18"/>
      <c r="CG1982" s="18"/>
      <c r="CH1982" s="18"/>
      <c r="CI1982" s="18"/>
      <c r="CJ1982" s="18"/>
      <c r="CK1982" s="18"/>
      <c r="CL1982" s="18"/>
      <c r="CM1982" s="18"/>
      <c r="CN1982" s="18"/>
      <c r="CO1982" s="18"/>
      <c r="CP1982" s="18"/>
      <c r="CQ1982" s="18"/>
      <c r="CR1982" s="18"/>
      <c r="CS1982" s="18"/>
      <c r="CT1982" s="18"/>
      <c r="CU1982" s="18"/>
      <c r="CV1982" s="18"/>
      <c r="CW1982" s="18"/>
      <c r="CX1982" s="18"/>
      <c r="CY1982" s="18"/>
      <c r="CZ1982" s="18"/>
      <c r="DA1982" s="18"/>
      <c r="DB1982" s="18"/>
      <c r="DC1982" s="18"/>
      <c r="DD1982" s="18"/>
      <c r="DE1982" s="18"/>
      <c r="DF1982" s="18"/>
      <c r="DG1982" s="18"/>
      <c r="DH1982" s="18"/>
      <c r="DI1982" s="18"/>
      <c r="DJ1982" s="18"/>
      <c r="DK1982" s="18"/>
      <c r="DL1982" s="18"/>
      <c r="DM1982" s="18"/>
      <c r="DN1982" s="18"/>
      <c r="DO1982" s="18"/>
      <c r="DP1982" s="18"/>
      <c r="DQ1982" s="18"/>
      <c r="DR1982" s="18"/>
      <c r="DS1982" s="18"/>
      <c r="DT1982" s="18"/>
      <c r="DU1982" s="18"/>
      <c r="DV1982" s="18"/>
      <c r="DW1982" s="18"/>
      <c r="DX1982" s="18"/>
      <c r="DY1982" s="18"/>
      <c r="DZ1982" s="18"/>
      <c r="EA1982" s="18"/>
      <c r="EB1982" s="18"/>
      <c r="EC1982" s="18"/>
      <c r="ED1982" s="18"/>
      <c r="EE1982" s="18"/>
      <c r="EF1982" s="18"/>
      <c r="EG1982" s="18"/>
      <c r="EH1982" s="18"/>
      <c r="EI1982" s="18"/>
      <c r="EJ1982" s="18"/>
      <c r="EK1982" s="18"/>
      <c r="EL1982" s="18"/>
      <c r="EM1982" s="18"/>
      <c r="EN1982" s="18"/>
      <c r="EO1982" s="18"/>
      <c r="EP1982" s="18"/>
      <c r="EQ1982" s="18"/>
      <c r="ER1982" s="18"/>
      <c r="ES1982" s="18"/>
      <c r="ET1982" s="18"/>
      <c r="EU1982" s="18"/>
      <c r="EV1982" s="18"/>
      <c r="EW1982" s="18"/>
      <c r="EX1982" s="18"/>
      <c r="EY1982" s="18"/>
      <c r="EZ1982" s="18"/>
      <c r="FA1982" s="18"/>
      <c r="FB1982" s="18"/>
      <c r="FC1982" s="18"/>
      <c r="FD1982" s="18"/>
      <c r="FE1982" s="18"/>
      <c r="FF1982" s="18"/>
      <c r="FG1982" s="18"/>
      <c r="FH1982" s="18"/>
      <c r="FI1982" s="18"/>
      <c r="FJ1982" s="18"/>
      <c r="FK1982" s="18"/>
      <c r="FL1982" s="18"/>
      <c r="FM1982" s="18"/>
      <c r="FN1982" s="18"/>
      <c r="FO1982" s="18"/>
      <c r="FP1982" s="18"/>
      <c r="FQ1982" s="18"/>
      <c r="FR1982" s="18"/>
      <c r="FS1982" s="18"/>
      <c r="FT1982" s="18"/>
      <c r="FU1982" s="18"/>
      <c r="FV1982" s="18"/>
      <c r="FW1982" s="18"/>
      <c r="FX1982" s="18"/>
      <c r="FY1982" s="18"/>
      <c r="FZ1982" s="18"/>
      <c r="GA1982" s="18"/>
      <c r="GB1982" s="18"/>
      <c r="GC1982" s="18"/>
      <c r="GD1982" s="18"/>
      <c r="GE1982" s="18"/>
      <c r="GF1982" s="18"/>
      <c r="GG1982" s="18"/>
      <c r="GH1982" s="18"/>
      <c r="GI1982" s="18"/>
      <c r="GJ1982" s="18"/>
      <c r="GK1982" s="18"/>
      <c r="GL1982" s="18"/>
      <c r="GM1982" s="18"/>
      <c r="GN1982" s="18"/>
      <c r="GO1982" s="18"/>
      <c r="GP1982" s="18"/>
      <c r="GQ1982" s="18"/>
      <c r="GR1982" s="18"/>
      <c r="GS1982" s="18"/>
      <c r="GT1982" s="18"/>
      <c r="GU1982" s="18"/>
      <c r="GV1982" s="18"/>
      <c r="GW1982" s="18"/>
      <c r="GX1982" s="18"/>
      <c r="GY1982" s="18"/>
      <c r="GZ1982" s="18"/>
      <c r="HA1982" s="18"/>
      <c r="HB1982" s="18"/>
      <c r="HC1982" s="18"/>
      <c r="HD1982" s="18"/>
      <c r="HE1982" s="18"/>
      <c r="HF1982" s="18"/>
      <c r="HG1982" s="18"/>
      <c r="HH1982" s="18"/>
      <c r="HI1982" s="18"/>
      <c r="HJ1982" s="18"/>
      <c r="HK1982" s="18"/>
      <c r="HL1982" s="18"/>
      <c r="HM1982" s="18"/>
      <c r="HN1982" s="18"/>
      <c r="HO1982" s="18"/>
      <c r="HP1982" s="18"/>
      <c r="HQ1982" s="18"/>
      <c r="HR1982" s="18"/>
      <c r="HS1982" s="18"/>
      <c r="HT1982" s="18"/>
      <c r="HU1982" s="18"/>
      <c r="HV1982" s="18"/>
      <c r="HW1982" s="18"/>
      <c r="HX1982" s="18"/>
      <c r="HY1982" s="18"/>
      <c r="HZ1982" s="18"/>
      <c r="IA1982" s="18"/>
      <c r="IB1982" s="18"/>
      <c r="IC1982" s="18"/>
      <c r="ID1982" s="18"/>
      <c r="IE1982" s="18"/>
      <c r="IF1982" s="18"/>
      <c r="IG1982" s="18"/>
      <c r="IH1982" s="18"/>
      <c r="II1982" s="18"/>
      <c r="IJ1982" s="18"/>
      <c r="IK1982" s="18"/>
      <c r="IL1982" s="18"/>
      <c r="IM1982" s="18"/>
      <c r="IN1982" s="18"/>
      <c r="IO1982" s="18"/>
      <c r="IP1982" s="18"/>
      <c r="IQ1982" s="18"/>
      <c r="IR1982" s="18"/>
      <c r="IS1982" s="18"/>
      <c r="IT1982" s="18"/>
      <c r="IU1982" s="18"/>
      <c r="IV1982" s="18"/>
      <c r="IW1982" s="18"/>
      <c r="IX1982" s="18"/>
      <c r="IY1982" s="18"/>
      <c r="IZ1982" s="18"/>
      <c r="JA1982" s="18"/>
      <c r="JB1982" s="18"/>
      <c r="JC1982" s="18"/>
      <c r="JD1982" s="18"/>
      <c r="JE1982" s="18"/>
      <c r="JF1982" s="18"/>
      <c r="JG1982" s="18"/>
      <c r="JH1982" s="18"/>
      <c r="JI1982" s="18"/>
      <c r="JJ1982" s="18"/>
      <c r="JK1982" s="18"/>
      <c r="JL1982" s="18"/>
      <c r="JM1982" s="18"/>
      <c r="JN1982" s="18"/>
      <c r="JO1982" s="18"/>
      <c r="JP1982" s="18"/>
      <c r="JQ1982" s="18"/>
      <c r="JR1982" s="18"/>
      <c r="JS1982" s="18"/>
      <c r="JT1982" s="18"/>
      <c r="JU1982" s="18"/>
      <c r="JV1982" s="18"/>
      <c r="JW1982" s="18"/>
      <c r="JX1982" s="18"/>
      <c r="JY1982" s="18"/>
      <c r="JZ1982" s="18"/>
      <c r="KA1982" s="18"/>
      <c r="KB1982" s="18"/>
      <c r="KC1982" s="18"/>
      <c r="KD1982" s="18"/>
      <c r="KE1982" s="18"/>
      <c r="KF1982" s="18"/>
      <c r="KG1982" s="18"/>
      <c r="KH1982" s="18"/>
      <c r="KI1982" s="18"/>
      <c r="KJ1982" s="18"/>
      <c r="KK1982" s="18"/>
      <c r="KL1982" s="18"/>
      <c r="KM1982" s="18"/>
      <c r="KN1982" s="18"/>
      <c r="KO1982" s="18"/>
      <c r="KP1982" s="18"/>
      <c r="KQ1982" s="18"/>
      <c r="KR1982" s="18"/>
      <c r="KS1982" s="18"/>
      <c r="KT1982" s="18"/>
      <c r="KU1982" s="18"/>
      <c r="KV1982" s="18"/>
      <c r="KW1982" s="18"/>
      <c r="KX1982" s="18"/>
      <c r="KY1982" s="18"/>
      <c r="KZ1982" s="18"/>
      <c r="LA1982" s="18"/>
      <c r="LB1982" s="18"/>
      <c r="LC1982" s="18"/>
      <c r="LD1982" s="18"/>
      <c r="LE1982" s="18"/>
      <c r="LF1982" s="18"/>
      <c r="LG1982" s="18"/>
      <c r="LH1982" s="18"/>
      <c r="LI1982" s="18"/>
      <c r="LJ1982" s="18"/>
      <c r="LK1982" s="18"/>
      <c r="LL1982" s="18"/>
      <c r="LM1982" s="18"/>
      <c r="LN1982" s="18"/>
      <c r="LO1982" s="18"/>
      <c r="LP1982" s="18"/>
      <c r="LQ1982" s="18"/>
      <c r="LR1982" s="18"/>
      <c r="LS1982" s="18"/>
      <c r="LT1982" s="18"/>
      <c r="LU1982" s="18"/>
      <c r="LV1982" s="18"/>
      <c r="LW1982" s="18"/>
      <c r="LX1982" s="18"/>
      <c r="LY1982" s="18"/>
      <c r="LZ1982" s="18"/>
      <c r="MA1982" s="18"/>
      <c r="MB1982" s="18"/>
      <c r="MC1982" s="18"/>
      <c r="MD1982" s="18"/>
      <c r="ME1982" s="18"/>
      <c r="MF1982" s="18"/>
      <c r="MG1982" s="18"/>
      <c r="MH1982" s="18"/>
      <c r="MI1982" s="18"/>
      <c r="MJ1982" s="18"/>
      <c r="MK1982" s="18"/>
      <c r="ML1982" s="18"/>
      <c r="MM1982" s="18"/>
      <c r="MN1982" s="18"/>
      <c r="MO1982" s="18"/>
      <c r="MP1982" s="18"/>
      <c r="MQ1982" s="18"/>
      <c r="MR1982" s="18"/>
      <c r="MS1982" s="18"/>
      <c r="MT1982" s="18"/>
      <c r="MU1982" s="18"/>
      <c r="MV1982" s="18"/>
      <c r="MW1982" s="18"/>
      <c r="MX1982" s="18"/>
      <c r="MY1982" s="18"/>
      <c r="MZ1982" s="18"/>
      <c r="NA1982" s="18"/>
      <c r="NB1982" s="18"/>
      <c r="NC1982" s="18"/>
      <c r="ND1982" s="18"/>
      <c r="NE1982" s="18"/>
      <c r="NF1982" s="18"/>
      <c r="NG1982" s="18"/>
      <c r="NH1982" s="18"/>
      <c r="NI1982" s="18"/>
      <c r="NJ1982" s="18"/>
      <c r="NK1982" s="18"/>
      <c r="NL1982" s="18"/>
      <c r="NM1982" s="18"/>
      <c r="NN1982" s="18"/>
      <c r="NO1982" s="18"/>
      <c r="NP1982" s="18"/>
      <c r="NQ1982" s="18"/>
      <c r="NR1982" s="18"/>
      <c r="NS1982" s="18"/>
      <c r="NT1982" s="18"/>
      <c r="NU1982" s="18"/>
      <c r="NV1982" s="18"/>
      <c r="NW1982" s="18"/>
      <c r="NX1982" s="18"/>
      <c r="NY1982" s="18"/>
      <c r="NZ1982" s="18"/>
      <c r="OA1982" s="18"/>
      <c r="OB1982" s="18"/>
      <c r="OC1982" s="18"/>
      <c r="OD1982" s="18"/>
      <c r="OE1982" s="18"/>
      <c r="OF1982" s="18"/>
      <c r="OG1982" s="18"/>
      <c r="OH1982" s="18"/>
      <c r="OI1982" s="18"/>
      <c r="OJ1982" s="18"/>
      <c r="OK1982" s="18"/>
      <c r="OL1982" s="18"/>
      <c r="OM1982" s="18"/>
      <c r="ON1982" s="18"/>
      <c r="OO1982" s="18"/>
      <c r="OP1982" s="18"/>
      <c r="OQ1982" s="18"/>
      <c r="OR1982" s="18"/>
      <c r="OS1982" s="18"/>
      <c r="OT1982" s="18"/>
      <c r="OU1982" s="18"/>
      <c r="OV1982" s="18"/>
      <c r="OW1982" s="18"/>
      <c r="OX1982" s="18"/>
      <c r="OY1982" s="18"/>
      <c r="OZ1982" s="18"/>
      <c r="PA1982" s="18"/>
      <c r="PB1982" s="18"/>
      <c r="PC1982" s="18"/>
      <c r="PD1982" s="18"/>
      <c r="PE1982" s="18"/>
      <c r="PF1982" s="18"/>
      <c r="PG1982" s="18"/>
      <c r="PH1982" s="18"/>
      <c r="PI1982" s="18"/>
      <c r="PJ1982" s="18"/>
      <c r="PK1982" s="18"/>
      <c r="PL1982" s="18"/>
      <c r="PM1982" s="18"/>
      <c r="PN1982" s="18"/>
      <c r="PO1982" s="18"/>
      <c r="PP1982" s="18"/>
      <c r="PQ1982" s="18"/>
      <c r="PR1982" s="18"/>
      <c r="PS1982" s="18"/>
      <c r="PT1982" s="18"/>
      <c r="PU1982" s="18"/>
      <c r="PV1982" s="18"/>
      <c r="PW1982" s="18"/>
      <c r="PX1982" s="18"/>
      <c r="PY1982" s="18"/>
      <c r="PZ1982" s="18"/>
      <c r="QA1982" s="18"/>
      <c r="QB1982" s="18"/>
      <c r="QC1982" s="18"/>
      <c r="QD1982" s="18"/>
      <c r="QE1982" s="18"/>
      <c r="QF1982" s="18"/>
      <c r="QG1982" s="18"/>
      <c r="QH1982" s="18"/>
      <c r="QI1982" s="18"/>
      <c r="QJ1982" s="18"/>
      <c r="QK1982" s="18"/>
      <c r="QL1982" s="18"/>
      <c r="QM1982" s="18"/>
      <c r="QN1982" s="18"/>
      <c r="QO1982" s="18"/>
      <c r="QP1982" s="18"/>
      <c r="QQ1982" s="18"/>
      <c r="QR1982" s="18"/>
      <c r="QS1982" s="18"/>
      <c r="QT1982" s="18"/>
      <c r="QU1982" s="18"/>
      <c r="QV1982" s="18"/>
      <c r="QW1982" s="18"/>
      <c r="QX1982" s="18"/>
      <c r="QY1982" s="18"/>
      <c r="QZ1982" s="18"/>
      <c r="RA1982" s="18"/>
      <c r="RB1982" s="18"/>
      <c r="RC1982" s="18"/>
      <c r="RD1982" s="18"/>
      <c r="RE1982" s="18"/>
      <c r="RF1982" s="18"/>
      <c r="RG1982" s="18"/>
      <c r="RH1982" s="18"/>
      <c r="RI1982" s="18"/>
      <c r="RJ1982" s="18"/>
      <c r="RK1982" s="18"/>
      <c r="RL1982" s="18"/>
      <c r="RM1982" s="18"/>
      <c r="RN1982" s="18"/>
      <c r="RO1982" s="18"/>
      <c r="RP1982" s="18"/>
      <c r="RQ1982" s="18"/>
      <c r="RR1982" s="18"/>
      <c r="RS1982" s="18"/>
      <c r="RT1982" s="18"/>
      <c r="RU1982" s="18"/>
      <c r="RV1982" s="18"/>
      <c r="RW1982" s="18"/>
      <c r="RX1982" s="18"/>
      <c r="RY1982" s="18"/>
      <c r="RZ1982" s="18"/>
      <c r="SA1982" s="18"/>
      <c r="SB1982" s="18"/>
      <c r="SC1982" s="18"/>
      <c r="SD1982" s="18"/>
      <c r="SE1982" s="18"/>
      <c r="SF1982" s="18"/>
      <c r="SG1982" s="18"/>
      <c r="SH1982" s="18"/>
      <c r="SI1982" s="18"/>
      <c r="SJ1982" s="18"/>
      <c r="SK1982" s="18"/>
      <c r="SL1982" s="18"/>
      <c r="SM1982" s="18"/>
      <c r="SN1982" s="18"/>
      <c r="SO1982" s="18"/>
      <c r="SP1982" s="18"/>
      <c r="SQ1982" s="18"/>
      <c r="SR1982" s="18"/>
      <c r="SS1982" s="18"/>
      <c r="ST1982" s="18"/>
      <c r="SU1982" s="18"/>
      <c r="SV1982" s="18"/>
      <c r="SW1982" s="18"/>
      <c r="SX1982" s="18"/>
      <c r="SY1982" s="18"/>
      <c r="SZ1982" s="18"/>
      <c r="TA1982" s="18"/>
      <c r="TB1982" s="18"/>
      <c r="TC1982" s="18"/>
      <c r="TD1982" s="18"/>
      <c r="TE1982" s="18"/>
      <c r="TF1982" s="18"/>
      <c r="TG1982" s="18"/>
      <c r="TH1982" s="18"/>
      <c r="TI1982" s="18"/>
      <c r="TJ1982" s="18"/>
      <c r="TK1982" s="18"/>
      <c r="TL1982" s="18"/>
      <c r="TM1982" s="18"/>
      <c r="TN1982" s="18"/>
      <c r="TO1982" s="18"/>
      <c r="TP1982" s="18"/>
      <c r="TQ1982" s="18"/>
      <c r="TR1982" s="18"/>
      <c r="TS1982" s="18"/>
      <c r="TT1982" s="18"/>
      <c r="TU1982" s="18"/>
      <c r="TV1982" s="18"/>
      <c r="TW1982" s="18"/>
      <c r="TX1982" s="18"/>
      <c r="TY1982" s="18"/>
      <c r="TZ1982" s="18"/>
      <c r="UA1982" s="18"/>
      <c r="UB1982" s="18"/>
      <c r="UC1982" s="18"/>
      <c r="UD1982" s="18"/>
      <c r="UE1982" s="18"/>
      <c r="UF1982" s="18"/>
      <c r="UG1982" s="18"/>
      <c r="UH1982" s="18"/>
      <c r="UI1982" s="18"/>
      <c r="UJ1982" s="18"/>
      <c r="UK1982" s="18"/>
      <c r="UL1982" s="18"/>
      <c r="UM1982" s="18"/>
      <c r="UN1982" s="18"/>
      <c r="UO1982" s="18"/>
      <c r="UP1982" s="18"/>
      <c r="UQ1982" s="18"/>
      <c r="UR1982" s="18"/>
      <c r="US1982" s="18"/>
      <c r="UT1982" s="18"/>
      <c r="UU1982" s="18"/>
      <c r="UV1982" s="18"/>
      <c r="UW1982" s="18"/>
      <c r="UX1982" s="18"/>
      <c r="UY1982" s="18"/>
      <c r="UZ1982" s="18"/>
      <c r="VA1982" s="18"/>
      <c r="VB1982" s="18"/>
      <c r="VC1982" s="18"/>
      <c r="VD1982" s="18"/>
      <c r="VE1982" s="18"/>
      <c r="VF1982" s="18"/>
      <c r="VG1982" s="18"/>
      <c r="VH1982" s="18"/>
      <c r="VI1982" s="18"/>
      <c r="VJ1982" s="18"/>
      <c r="VK1982" s="18"/>
      <c r="VL1982" s="18"/>
      <c r="VM1982" s="18"/>
      <c r="VN1982" s="18"/>
      <c r="VO1982" s="18"/>
      <c r="VP1982" s="18"/>
      <c r="VQ1982" s="18"/>
      <c r="VR1982" s="18"/>
      <c r="VS1982" s="18"/>
      <c r="VT1982" s="18"/>
      <c r="VU1982" s="18"/>
      <c r="VV1982" s="18"/>
      <c r="VW1982" s="18"/>
      <c r="VX1982" s="18"/>
      <c r="VY1982" s="18"/>
      <c r="VZ1982" s="18"/>
      <c r="WA1982" s="18"/>
      <c r="WB1982" s="18"/>
      <c r="WC1982" s="18"/>
      <c r="WD1982" s="18"/>
      <c r="WE1982" s="18"/>
      <c r="WF1982" s="18"/>
      <c r="WG1982" s="18"/>
      <c r="WH1982" s="18"/>
      <c r="WI1982" s="18"/>
      <c r="WJ1982" s="18"/>
      <c r="WK1982" s="18"/>
      <c r="WL1982" s="18"/>
      <c r="WM1982" s="18"/>
      <c r="WN1982" s="18"/>
      <c r="WO1982" s="18"/>
      <c r="WP1982" s="18"/>
      <c r="WQ1982" s="18"/>
      <c r="WR1982" s="18"/>
      <c r="WS1982" s="18"/>
      <c r="WT1982" s="18"/>
      <c r="WU1982" s="18"/>
      <c r="WV1982" s="18"/>
      <c r="WW1982" s="18"/>
      <c r="WX1982" s="18"/>
      <c r="WY1982" s="18"/>
      <c r="WZ1982" s="18"/>
      <c r="XA1982" s="18"/>
      <c r="XB1982" s="18"/>
      <c r="XC1982" s="18"/>
      <c r="XD1982" s="18"/>
      <c r="XE1982" s="18"/>
      <c r="XF1982" s="18"/>
      <c r="XG1982" s="18"/>
      <c r="XH1982" s="18"/>
      <c r="XI1982" s="18"/>
      <c r="XJ1982" s="18"/>
      <c r="XK1982" s="18"/>
      <c r="XL1982" s="18"/>
      <c r="XM1982" s="18"/>
      <c r="XN1982" s="18"/>
      <c r="XO1982" s="18"/>
      <c r="XP1982" s="18"/>
      <c r="XQ1982" s="18"/>
      <c r="XR1982" s="18"/>
      <c r="XS1982" s="18"/>
      <c r="XT1982" s="18"/>
      <c r="XU1982" s="18"/>
      <c r="XV1982" s="18"/>
      <c r="XW1982" s="18"/>
      <c r="XX1982" s="18"/>
      <c r="XY1982" s="18"/>
      <c r="XZ1982" s="18"/>
      <c r="YA1982" s="18"/>
      <c r="YB1982" s="18"/>
      <c r="YC1982" s="18"/>
      <c r="YD1982" s="18"/>
      <c r="YE1982" s="18"/>
      <c r="YF1982" s="18"/>
      <c r="YG1982" s="18"/>
      <c r="YH1982" s="18"/>
      <c r="YI1982" s="18"/>
      <c r="YJ1982" s="18"/>
      <c r="YK1982" s="18"/>
      <c r="YL1982" s="18"/>
      <c r="YM1982" s="18"/>
      <c r="YN1982" s="18"/>
      <c r="YO1982" s="18"/>
      <c r="YP1982" s="18"/>
      <c r="YQ1982" s="18"/>
      <c r="YR1982" s="18"/>
      <c r="YS1982" s="18"/>
      <c r="YT1982" s="18"/>
      <c r="YU1982" s="18"/>
      <c r="YV1982" s="18"/>
      <c r="YW1982" s="18"/>
      <c r="YX1982" s="18"/>
      <c r="YY1982" s="18"/>
      <c r="YZ1982" s="18"/>
      <c r="ZA1982" s="18"/>
      <c r="ZB1982" s="18"/>
      <c r="ZC1982" s="18"/>
      <c r="ZD1982" s="18"/>
      <c r="ZE1982" s="18"/>
      <c r="ZF1982" s="18"/>
      <c r="ZG1982" s="18"/>
      <c r="ZH1982" s="18"/>
      <c r="ZI1982" s="18"/>
      <c r="ZJ1982" s="18"/>
      <c r="ZK1982" s="18"/>
      <c r="ZL1982" s="18"/>
      <c r="ZM1982" s="18"/>
      <c r="ZN1982" s="18"/>
      <c r="ZO1982" s="18"/>
      <c r="ZP1982" s="18"/>
      <c r="ZQ1982" s="18"/>
      <c r="ZR1982" s="18"/>
      <c r="ZS1982" s="18"/>
      <c r="ZT1982" s="18"/>
      <c r="ZU1982" s="18"/>
      <c r="ZV1982" s="18"/>
      <c r="ZW1982" s="18"/>
      <c r="ZX1982" s="18"/>
      <c r="ZY1982" s="18"/>
      <c r="ZZ1982" s="18"/>
      <c r="AAA1982" s="18"/>
      <c r="AAB1982" s="18"/>
      <c r="AAC1982" s="18"/>
      <c r="AAD1982" s="18"/>
      <c r="AAE1982" s="18"/>
      <c r="AAF1982" s="18"/>
      <c r="AAG1982" s="18"/>
      <c r="AAH1982" s="18"/>
      <c r="AAI1982" s="18"/>
      <c r="AAJ1982" s="18"/>
      <c r="AAK1982" s="18"/>
      <c r="AAL1982" s="18"/>
      <c r="AAM1982" s="18"/>
      <c r="AAN1982" s="18"/>
      <c r="AAO1982" s="18"/>
      <c r="AAP1982" s="18"/>
      <c r="AAQ1982" s="18"/>
      <c r="AAR1982" s="18"/>
      <c r="AAS1982" s="18"/>
      <c r="AAT1982" s="18"/>
      <c r="AAU1982" s="18"/>
      <c r="AAV1982" s="18"/>
      <c r="AAW1982" s="18"/>
      <c r="AAX1982" s="18"/>
      <c r="AAY1982" s="18"/>
      <c r="AAZ1982" s="18"/>
      <c r="ABA1982" s="18"/>
      <c r="ABB1982" s="18"/>
      <c r="ABC1982" s="18"/>
      <c r="ABD1982" s="18"/>
      <c r="ABE1982" s="18"/>
      <c r="ABF1982" s="18"/>
      <c r="ABG1982" s="18"/>
      <c r="ABH1982" s="18"/>
      <c r="ABI1982" s="18"/>
      <c r="ABJ1982" s="18"/>
      <c r="ABK1982" s="18"/>
      <c r="ABL1982" s="18"/>
      <c r="ABM1982" s="18"/>
      <c r="ABN1982" s="18"/>
      <c r="ABO1982" s="18"/>
      <c r="ABP1982" s="18"/>
      <c r="ABQ1982" s="18"/>
      <c r="ABR1982" s="18"/>
      <c r="ABS1982" s="18"/>
      <c r="ABT1982" s="18"/>
      <c r="ABU1982" s="18"/>
      <c r="ABV1982" s="18"/>
      <c r="ABW1982" s="18"/>
      <c r="ABX1982" s="18"/>
      <c r="ABY1982" s="18"/>
      <c r="ABZ1982" s="18"/>
      <c r="ACA1982" s="18"/>
      <c r="ACB1982" s="18"/>
      <c r="ACC1982" s="18"/>
      <c r="ACD1982" s="18"/>
      <c r="ACE1982" s="18"/>
      <c r="ACF1982" s="18"/>
      <c r="ACG1982" s="18"/>
      <c r="ACH1982" s="18"/>
      <c r="ACI1982" s="18"/>
      <c r="ACJ1982" s="18"/>
      <c r="ACK1982" s="18"/>
      <c r="ACL1982" s="18"/>
      <c r="ACM1982" s="18"/>
      <c r="ACN1982" s="18"/>
      <c r="ACO1982" s="18"/>
      <c r="ACP1982" s="18"/>
      <c r="ACQ1982" s="18"/>
      <c r="ACR1982" s="18"/>
      <c r="ACS1982" s="18"/>
      <c r="ACT1982" s="18"/>
      <c r="ACU1982" s="18"/>
      <c r="ACV1982" s="18"/>
      <c r="ACW1982" s="18"/>
      <c r="ACX1982" s="18"/>
      <c r="ACY1982" s="18"/>
      <c r="ACZ1982" s="18"/>
      <c r="ADA1982" s="18"/>
      <c r="ADB1982" s="18"/>
      <c r="ADC1982" s="18"/>
      <c r="ADD1982" s="18"/>
      <c r="ADE1982" s="18"/>
      <c r="ADF1982" s="18"/>
      <c r="ADG1982" s="18"/>
      <c r="ADH1982" s="18"/>
      <c r="ADI1982" s="18"/>
      <c r="ADJ1982" s="18"/>
      <c r="ADK1982" s="18"/>
      <c r="ADL1982" s="18"/>
      <c r="ADM1982" s="18"/>
      <c r="ADN1982" s="18"/>
      <c r="ADO1982" s="18"/>
      <c r="ADP1982" s="18"/>
      <c r="ADQ1982" s="18"/>
      <c r="ADR1982" s="18"/>
      <c r="ADS1982" s="18"/>
      <c r="ADT1982" s="18"/>
      <c r="ADU1982" s="18"/>
      <c r="ADV1982" s="18"/>
      <c r="ADW1982" s="18"/>
      <c r="ADX1982" s="18"/>
      <c r="ADY1982" s="18"/>
      <c r="ADZ1982" s="18"/>
      <c r="AEA1982" s="18"/>
      <c r="AEB1982" s="18"/>
      <c r="AEC1982" s="18"/>
      <c r="AED1982" s="18"/>
      <c r="AEE1982" s="18"/>
      <c r="AEF1982" s="18"/>
      <c r="AEG1982" s="18"/>
      <c r="AEH1982" s="18"/>
      <c r="AEI1982" s="18"/>
      <c r="AEJ1982" s="18"/>
      <c r="AEK1982" s="18"/>
      <c r="AEL1982" s="18"/>
      <c r="AEM1982" s="18"/>
      <c r="AEN1982" s="18"/>
      <c r="AEO1982" s="18"/>
      <c r="AEP1982" s="18"/>
      <c r="AEQ1982" s="18"/>
      <c r="AER1982" s="18"/>
      <c r="AES1982" s="18"/>
      <c r="AET1982" s="18"/>
      <c r="AEU1982" s="18"/>
      <c r="AEV1982" s="18"/>
      <c r="AEW1982" s="18"/>
      <c r="AEX1982" s="18"/>
      <c r="AEY1982" s="18"/>
      <c r="AEZ1982" s="18"/>
      <c r="AFA1982" s="18"/>
      <c r="AFB1982" s="18"/>
      <c r="AFC1982" s="18"/>
      <c r="AFD1982" s="18"/>
      <c r="AFE1982" s="18"/>
      <c r="AFF1982" s="18"/>
      <c r="AFG1982" s="18"/>
      <c r="AFH1982" s="18"/>
      <c r="AFI1982" s="18"/>
      <c r="AFJ1982" s="18"/>
      <c r="AFK1982" s="18"/>
      <c r="AFL1982" s="18"/>
      <c r="AFM1982" s="18"/>
      <c r="AFN1982" s="18"/>
      <c r="AFO1982" s="18"/>
      <c r="AFP1982" s="18"/>
      <c r="AFQ1982" s="18"/>
      <c r="AFR1982" s="18"/>
      <c r="AFS1982" s="18"/>
      <c r="AFT1982" s="18"/>
      <c r="AFU1982" s="18"/>
      <c r="AFV1982" s="18"/>
      <c r="AFW1982" s="18"/>
      <c r="AFX1982" s="18"/>
      <c r="AFY1982" s="18"/>
      <c r="AFZ1982" s="18"/>
      <c r="AGA1982" s="18"/>
      <c r="AGB1982" s="18"/>
      <c r="AGC1982" s="18"/>
      <c r="AGD1982" s="18"/>
      <c r="AGE1982" s="18"/>
      <c r="AGF1982" s="18"/>
      <c r="AGG1982" s="18"/>
      <c r="AGH1982" s="18"/>
      <c r="AGI1982" s="18"/>
      <c r="AGJ1982" s="18"/>
      <c r="AGK1982" s="18"/>
      <c r="AGL1982" s="18"/>
      <c r="AGM1982" s="18"/>
      <c r="AGN1982" s="18"/>
      <c r="AGO1982" s="18"/>
      <c r="AGP1982" s="18"/>
      <c r="AGQ1982" s="18"/>
      <c r="AGR1982" s="18"/>
      <c r="AGS1982" s="18"/>
      <c r="AGT1982" s="18"/>
      <c r="AGU1982" s="18"/>
      <c r="AGV1982" s="18"/>
      <c r="AGW1982" s="18"/>
      <c r="AGX1982" s="18"/>
      <c r="AGY1982" s="18"/>
      <c r="AGZ1982" s="18"/>
      <c r="AHA1982" s="18"/>
      <c r="AHB1982" s="18"/>
      <c r="AHC1982" s="18"/>
      <c r="AHD1982" s="18"/>
      <c r="AHE1982" s="18"/>
      <c r="AHF1982" s="18"/>
      <c r="AHG1982" s="18"/>
      <c r="AHH1982" s="18"/>
      <c r="AHI1982" s="18"/>
      <c r="AHJ1982" s="18"/>
      <c r="AHK1982" s="18"/>
      <c r="AHL1982" s="18"/>
      <c r="AHM1982" s="18"/>
      <c r="AHN1982" s="18"/>
      <c r="AHO1982" s="18"/>
      <c r="AHP1982" s="18"/>
      <c r="AHQ1982" s="18"/>
      <c r="AHR1982" s="18"/>
      <c r="AHS1982" s="18"/>
      <c r="AHT1982" s="18"/>
      <c r="AHU1982" s="18"/>
      <c r="AHV1982" s="18"/>
      <c r="AHW1982" s="18"/>
      <c r="AHX1982" s="18"/>
      <c r="AHY1982" s="18"/>
      <c r="AHZ1982" s="18"/>
      <c r="AIA1982" s="18"/>
      <c r="AIB1982" s="18"/>
      <c r="AIC1982" s="18"/>
      <c r="AID1982" s="18"/>
      <c r="AIE1982" s="18"/>
      <c r="AIF1982" s="18"/>
      <c r="AIG1982" s="18"/>
      <c r="AIH1982" s="18"/>
      <c r="AII1982" s="18"/>
      <c r="AIJ1982" s="18"/>
      <c r="AIK1982" s="18"/>
      <c r="AIL1982" s="18"/>
      <c r="AIM1982" s="18"/>
      <c r="AIN1982" s="18"/>
      <c r="AIO1982" s="18"/>
      <c r="AIP1982" s="18"/>
      <c r="AIQ1982" s="18"/>
      <c r="AIR1982" s="18"/>
      <c r="AIS1982" s="18"/>
      <c r="AIT1982" s="18"/>
      <c r="AIU1982" s="18"/>
      <c r="AIV1982" s="18"/>
      <c r="AIW1982" s="18"/>
      <c r="AIX1982" s="18"/>
      <c r="AIY1982" s="18"/>
      <c r="AIZ1982" s="18"/>
      <c r="AJA1982" s="18"/>
      <c r="AJB1982" s="18"/>
      <c r="AJC1982" s="18"/>
      <c r="AJD1982" s="18"/>
      <c r="AJE1982" s="18"/>
      <c r="AJF1982" s="18"/>
      <c r="AJG1982" s="18"/>
      <c r="AJH1982" s="18"/>
      <c r="AJI1982" s="18"/>
      <c r="AJJ1982" s="18"/>
      <c r="AJK1982" s="18"/>
      <c r="AJL1982" s="18"/>
      <c r="AJM1982" s="18"/>
      <c r="AJN1982" s="18"/>
      <c r="AJO1982" s="18"/>
      <c r="AJP1982" s="18"/>
      <c r="AJQ1982" s="18"/>
      <c r="AJR1982" s="18"/>
      <c r="AJS1982" s="18"/>
      <c r="AJT1982" s="18"/>
      <c r="AJU1982" s="18"/>
      <c r="AJV1982" s="18"/>
      <c r="AJW1982" s="18"/>
      <c r="AJX1982" s="18"/>
      <c r="AJY1982" s="18"/>
      <c r="AJZ1982" s="18"/>
      <c r="AKA1982" s="18"/>
      <c r="AKB1982" s="18"/>
      <c r="AKC1982" s="18"/>
      <c r="AKD1982" s="18"/>
      <c r="AKE1982" s="18"/>
      <c r="AKF1982" s="18"/>
      <c r="AKG1982" s="18"/>
      <c r="AKH1982" s="18"/>
      <c r="AKI1982" s="18"/>
      <c r="AKJ1982" s="18"/>
      <c r="AKK1982" s="18"/>
      <c r="AKL1982" s="18"/>
      <c r="AKM1982" s="18"/>
      <c r="AKN1982" s="18"/>
      <c r="AKO1982" s="18"/>
      <c r="AKP1982" s="18"/>
      <c r="AKQ1982" s="18"/>
      <c r="AKR1982" s="18"/>
      <c r="AKS1982" s="18"/>
      <c r="AKT1982" s="18"/>
      <c r="AKU1982" s="18"/>
      <c r="AKV1982" s="18"/>
      <c r="AKW1982" s="18"/>
      <c r="AKX1982" s="18"/>
      <c r="AKY1982" s="18"/>
      <c r="AKZ1982" s="18"/>
      <c r="ALA1982" s="18"/>
      <c r="ALB1982" s="18"/>
      <c r="ALC1982" s="18"/>
      <c r="ALD1982" s="18"/>
      <c r="ALE1982" s="18"/>
      <c r="ALF1982" s="18"/>
      <c r="ALG1982" s="18"/>
      <c r="ALH1982" s="18"/>
      <c r="ALI1982" s="18"/>
      <c r="ALJ1982" s="18"/>
      <c r="ALK1982" s="18"/>
      <c r="ALL1982" s="18"/>
      <c r="ALM1982" s="18"/>
      <c r="ALN1982" s="18"/>
      <c r="ALO1982" s="18"/>
      <c r="ALP1982" s="18"/>
      <c r="ALQ1982" s="18"/>
      <c r="ALR1982" s="18"/>
      <c r="ALS1982" s="18"/>
      <c r="ALT1982" s="18"/>
      <c r="ALU1982" s="18"/>
      <c r="ALV1982" s="18"/>
      <c r="ALW1982" s="18"/>
      <c r="ALX1982" s="18"/>
      <c r="ALY1982" s="18"/>
      <c r="ALZ1982" s="18"/>
      <c r="AMA1982" s="18"/>
      <c r="AMB1982" s="18"/>
      <c r="AMC1982" s="18"/>
      <c r="AMD1982" s="18"/>
      <c r="AME1982" s="18"/>
      <c r="AMF1982" s="18"/>
      <c r="AMG1982" s="18"/>
      <c r="AMH1982" s="18"/>
      <c r="AMI1982" s="18"/>
      <c r="AMJ1982" s="18"/>
      <c r="AMK1982" s="18"/>
      <c r="AML1982" s="18"/>
      <c r="AMM1982" s="18"/>
      <c r="AMN1982" s="18"/>
      <c r="AMO1982" s="18"/>
      <c r="AMP1982" s="18"/>
      <c r="AMQ1982" s="18"/>
      <c r="AMR1982" s="18"/>
      <c r="AMS1982" s="18"/>
      <c r="AMT1982" s="18"/>
      <c r="AMU1982" s="18"/>
      <c r="AMV1982" s="18"/>
      <c r="AMW1982" s="18"/>
      <c r="AMX1982" s="18"/>
      <c r="AMY1982" s="18"/>
      <c r="AMZ1982" s="18"/>
      <c r="ANA1982" s="18"/>
      <c r="ANB1982" s="18"/>
      <c r="ANC1982" s="18"/>
      <c r="AND1982" s="18"/>
      <c r="ANE1982" s="18"/>
      <c r="ANF1982" s="18"/>
      <c r="ANG1982" s="18"/>
      <c r="ANH1982" s="18"/>
      <c r="ANI1982" s="18"/>
      <c r="ANJ1982" s="18"/>
      <c r="ANK1982" s="18"/>
      <c r="ANL1982" s="18"/>
      <c r="ANM1982" s="18"/>
      <c r="ANN1982" s="18"/>
      <c r="ANO1982" s="18"/>
      <c r="ANP1982" s="18"/>
      <c r="ANQ1982" s="18"/>
      <c r="ANR1982" s="18"/>
      <c r="ANS1982" s="18"/>
      <c r="ANT1982" s="18"/>
      <c r="ANU1982" s="18"/>
      <c r="ANV1982" s="18"/>
      <c r="ANW1982" s="18"/>
      <c r="ANX1982" s="18"/>
      <c r="ANY1982" s="18"/>
      <c r="ANZ1982" s="18"/>
      <c r="AOA1982" s="18"/>
      <c r="AOB1982" s="18"/>
      <c r="AOC1982" s="18"/>
      <c r="AOD1982" s="18"/>
      <c r="AOE1982" s="18"/>
      <c r="AOF1982" s="18"/>
      <c r="AOG1982" s="18"/>
      <c r="AOH1982" s="18"/>
      <c r="AOI1982" s="18"/>
      <c r="AOJ1982" s="18"/>
      <c r="AOK1982" s="18"/>
      <c r="AOL1982" s="18"/>
      <c r="AOM1982" s="18"/>
      <c r="AON1982" s="18"/>
      <c r="AOO1982" s="18"/>
      <c r="AOP1982" s="18"/>
      <c r="AOQ1982" s="18"/>
      <c r="AOR1982" s="18"/>
      <c r="AOS1982" s="18"/>
      <c r="AOT1982" s="18"/>
      <c r="AOU1982" s="18"/>
      <c r="AOV1982" s="18"/>
      <c r="AOW1982" s="18"/>
      <c r="AOX1982" s="18"/>
      <c r="AOY1982" s="18"/>
      <c r="AOZ1982" s="18"/>
      <c r="APA1982" s="18"/>
      <c r="APB1982" s="18"/>
      <c r="APC1982" s="18"/>
      <c r="APD1982" s="18"/>
      <c r="APE1982" s="18"/>
      <c r="APF1982" s="18"/>
      <c r="APG1982" s="18"/>
      <c r="APH1982" s="18"/>
      <c r="API1982" s="18"/>
      <c r="APJ1982" s="18"/>
      <c r="APK1982" s="18"/>
      <c r="APL1982" s="18"/>
      <c r="APM1982" s="18"/>
      <c r="APN1982" s="18"/>
      <c r="APO1982" s="18"/>
      <c r="APP1982" s="18"/>
      <c r="APQ1982" s="18"/>
      <c r="APR1982" s="18"/>
      <c r="APS1982" s="18"/>
      <c r="APT1982" s="18"/>
      <c r="APU1982" s="18"/>
      <c r="APV1982" s="18"/>
      <c r="APW1982" s="18"/>
      <c r="APX1982" s="18"/>
      <c r="APY1982" s="18"/>
      <c r="APZ1982" s="18"/>
      <c r="AQA1982" s="18"/>
      <c r="AQB1982" s="18"/>
      <c r="AQC1982" s="18"/>
      <c r="AQD1982" s="18"/>
      <c r="AQE1982" s="18"/>
      <c r="AQF1982" s="18"/>
      <c r="AQG1982" s="18"/>
      <c r="AQH1982" s="18"/>
      <c r="AQI1982" s="18"/>
      <c r="AQJ1982" s="18"/>
      <c r="AQK1982" s="18"/>
      <c r="AQL1982" s="18"/>
      <c r="AQM1982" s="18"/>
      <c r="AQN1982" s="18"/>
      <c r="AQO1982" s="18"/>
      <c r="AQP1982" s="18"/>
      <c r="AQQ1982" s="18"/>
      <c r="AQR1982" s="18"/>
      <c r="AQS1982" s="18"/>
      <c r="AQT1982" s="18"/>
      <c r="AQU1982" s="18"/>
      <c r="AQV1982" s="18"/>
      <c r="AQW1982" s="18"/>
      <c r="AQX1982" s="18"/>
      <c r="AQY1982" s="18"/>
      <c r="AQZ1982" s="18"/>
      <c r="ARA1982" s="18"/>
      <c r="ARB1982" s="18"/>
      <c r="ARC1982" s="18"/>
      <c r="ARD1982" s="18"/>
      <c r="ARE1982" s="18"/>
      <c r="ARF1982" s="18"/>
      <c r="ARG1982" s="18"/>
      <c r="ARH1982" s="18"/>
      <c r="ARI1982" s="18"/>
      <c r="ARJ1982" s="18"/>
      <c r="ARK1982" s="18"/>
      <c r="ARL1982" s="18"/>
      <c r="ARM1982" s="18"/>
      <c r="ARN1982" s="18"/>
      <c r="ARO1982" s="18"/>
      <c r="ARP1982" s="18"/>
      <c r="ARQ1982" s="18"/>
      <c r="ARR1982" s="18"/>
      <c r="ARS1982" s="18"/>
      <c r="ART1982" s="18"/>
      <c r="ARU1982" s="18"/>
      <c r="ARV1982" s="18"/>
      <c r="ARW1982" s="18"/>
      <c r="ARX1982" s="18"/>
      <c r="ARY1982" s="18"/>
      <c r="ARZ1982" s="18"/>
      <c r="ASA1982" s="18"/>
      <c r="ASB1982" s="18"/>
      <c r="ASC1982" s="18"/>
      <c r="ASD1982" s="18"/>
      <c r="ASE1982" s="18"/>
      <c r="ASF1982" s="18"/>
      <c r="ASG1982" s="18"/>
      <c r="ASH1982" s="18"/>
      <c r="ASI1982" s="18"/>
      <c r="ASJ1982" s="18"/>
      <c r="ASK1982" s="18"/>
      <c r="ASL1982" s="18"/>
      <c r="ASM1982" s="18"/>
      <c r="ASN1982" s="18"/>
      <c r="ASO1982" s="18"/>
      <c r="ASP1982" s="18"/>
      <c r="ASQ1982" s="18"/>
      <c r="ASR1982" s="18"/>
      <c r="ASS1982" s="18"/>
      <c r="AST1982" s="18"/>
      <c r="ASU1982" s="18"/>
      <c r="ASV1982" s="18"/>
      <c r="ASW1982" s="18"/>
      <c r="ASX1982" s="18"/>
      <c r="ASY1982" s="18"/>
      <c r="ASZ1982" s="18"/>
      <c r="ATA1982" s="18"/>
      <c r="ATB1982" s="18"/>
      <c r="ATC1982" s="18"/>
      <c r="ATD1982" s="18"/>
      <c r="ATE1982" s="18"/>
      <c r="ATF1982" s="18"/>
      <c r="ATG1982" s="18"/>
      <c r="ATH1982" s="18"/>
      <c r="ATI1982" s="18"/>
      <c r="ATJ1982" s="18"/>
      <c r="ATK1982" s="18"/>
      <c r="ATL1982" s="18"/>
      <c r="ATM1982" s="18"/>
      <c r="ATN1982" s="18"/>
      <c r="ATO1982" s="18"/>
      <c r="ATP1982" s="18"/>
      <c r="ATQ1982" s="18"/>
      <c r="ATR1982" s="18"/>
      <c r="ATS1982" s="18"/>
      <c r="ATT1982" s="18"/>
      <c r="ATU1982" s="18"/>
      <c r="ATV1982" s="18"/>
      <c r="ATW1982" s="18"/>
      <c r="ATX1982" s="18"/>
      <c r="ATY1982" s="18"/>
      <c r="ATZ1982" s="18"/>
      <c r="AUA1982" s="18"/>
      <c r="AUB1982" s="18"/>
      <c r="AUC1982" s="18"/>
      <c r="AUD1982" s="18"/>
      <c r="AUE1982" s="18"/>
      <c r="AUF1982" s="18"/>
      <c r="AUG1982" s="18"/>
      <c r="AUH1982" s="18"/>
      <c r="AUI1982" s="18"/>
      <c r="AUJ1982" s="18"/>
      <c r="AUK1982" s="18"/>
      <c r="AUL1982" s="18"/>
      <c r="AUM1982" s="18"/>
      <c r="AUN1982" s="18"/>
      <c r="AUO1982" s="18"/>
      <c r="AUP1982" s="18"/>
      <c r="AUQ1982" s="18"/>
      <c r="AUR1982" s="18"/>
      <c r="AUS1982" s="18"/>
      <c r="AUT1982" s="18"/>
      <c r="AUU1982" s="18"/>
      <c r="AUV1982" s="18"/>
      <c r="AUW1982" s="18"/>
      <c r="AUX1982" s="18"/>
      <c r="AUY1982" s="18"/>
      <c r="AUZ1982" s="18"/>
      <c r="AVA1982" s="18"/>
      <c r="AVB1982" s="18"/>
      <c r="AVC1982" s="18"/>
      <c r="AVD1982" s="18"/>
      <c r="AVE1982" s="18"/>
      <c r="AVF1982" s="18"/>
      <c r="AVG1982" s="18"/>
      <c r="AVH1982" s="18"/>
      <c r="AVI1982" s="18"/>
      <c r="AVJ1982" s="18"/>
      <c r="AVK1982" s="18"/>
      <c r="AVL1982" s="18"/>
      <c r="AVM1982" s="18"/>
      <c r="AVN1982" s="18"/>
      <c r="AVO1982" s="18"/>
      <c r="AVP1982" s="18"/>
      <c r="AVQ1982" s="18"/>
      <c r="AVR1982" s="18"/>
      <c r="AVS1982" s="18"/>
      <c r="AVT1982" s="18"/>
      <c r="AVU1982" s="18"/>
      <c r="AVV1982" s="18"/>
      <c r="AVW1982" s="18"/>
      <c r="AVX1982" s="18"/>
      <c r="AVY1982" s="18"/>
      <c r="AVZ1982" s="18"/>
      <c r="AWA1982" s="18"/>
      <c r="AWB1982" s="18"/>
      <c r="AWC1982" s="18"/>
      <c r="AWD1982" s="18"/>
      <c r="AWE1982" s="18"/>
      <c r="AWF1982" s="18"/>
      <c r="AWG1982" s="18"/>
      <c r="AWH1982" s="18"/>
      <c r="AWI1982" s="18"/>
      <c r="AWJ1982" s="18"/>
      <c r="AWK1982" s="18"/>
      <c r="AWL1982" s="18"/>
      <c r="AWM1982" s="18"/>
      <c r="AWN1982" s="18"/>
      <c r="AWO1982" s="18"/>
      <c r="AWP1982" s="18"/>
      <c r="AWQ1982" s="18"/>
      <c r="AWR1982" s="18"/>
      <c r="AWS1982" s="18"/>
      <c r="AWT1982" s="18"/>
      <c r="AWU1982" s="18"/>
      <c r="AWV1982" s="18"/>
      <c r="AWW1982" s="18"/>
      <c r="AWX1982" s="18"/>
      <c r="AWY1982" s="18"/>
      <c r="AWZ1982" s="18"/>
      <c r="AXA1982" s="18"/>
      <c r="AXB1982" s="18"/>
      <c r="AXC1982" s="18"/>
      <c r="AXD1982" s="18"/>
      <c r="AXE1982" s="18"/>
      <c r="AXF1982" s="18"/>
      <c r="AXG1982" s="18"/>
      <c r="AXH1982" s="18"/>
      <c r="AXI1982" s="18"/>
      <c r="AXJ1982" s="18"/>
      <c r="AXK1982" s="18"/>
      <c r="AXL1982" s="18"/>
      <c r="AXM1982" s="18"/>
      <c r="AXN1982" s="18"/>
      <c r="AXO1982" s="18"/>
      <c r="AXP1982" s="18"/>
      <c r="AXQ1982" s="18"/>
      <c r="AXR1982" s="18"/>
      <c r="AXS1982" s="18"/>
      <c r="AXT1982" s="18"/>
      <c r="AXU1982" s="18"/>
      <c r="AXV1982" s="18"/>
      <c r="AXW1982" s="18"/>
      <c r="AXX1982" s="18"/>
      <c r="AXY1982" s="18"/>
      <c r="AXZ1982" s="18"/>
      <c r="AYA1982" s="18"/>
      <c r="AYB1982" s="18"/>
      <c r="AYC1982" s="18"/>
      <c r="AYD1982" s="18"/>
      <c r="AYE1982" s="18"/>
      <c r="AYF1982" s="18"/>
      <c r="AYG1982" s="18"/>
      <c r="AYH1982" s="18"/>
      <c r="AYI1982" s="18"/>
      <c r="AYJ1982" s="18"/>
      <c r="AYK1982" s="18"/>
      <c r="AYL1982" s="18"/>
      <c r="AYM1982" s="18"/>
      <c r="AYN1982" s="18"/>
      <c r="AYO1982" s="18"/>
      <c r="AYP1982" s="18"/>
      <c r="AYQ1982" s="18"/>
      <c r="AYR1982" s="18"/>
      <c r="AYS1982" s="18"/>
      <c r="AYT1982" s="18"/>
      <c r="AYU1982" s="18"/>
      <c r="AYV1982" s="18"/>
      <c r="AYW1982" s="18"/>
      <c r="AYX1982" s="18"/>
      <c r="AYY1982" s="18"/>
      <c r="AYZ1982" s="18"/>
      <c r="AZA1982" s="18"/>
      <c r="AZB1982" s="18"/>
      <c r="AZC1982" s="18"/>
      <c r="AZD1982" s="18"/>
      <c r="AZE1982" s="18"/>
      <c r="AZF1982" s="18"/>
      <c r="AZG1982" s="18"/>
      <c r="AZH1982" s="18"/>
      <c r="AZI1982" s="18"/>
      <c r="AZJ1982" s="18"/>
      <c r="AZK1982" s="18"/>
      <c r="AZL1982" s="18"/>
      <c r="AZM1982" s="18"/>
      <c r="AZN1982" s="18"/>
      <c r="AZO1982" s="18"/>
      <c r="AZP1982" s="18"/>
      <c r="AZQ1982" s="18"/>
      <c r="AZR1982" s="18"/>
      <c r="AZS1982" s="18"/>
      <c r="AZT1982" s="18"/>
      <c r="AZU1982" s="18"/>
      <c r="AZV1982" s="18"/>
      <c r="AZW1982" s="18"/>
      <c r="AZX1982" s="18"/>
      <c r="AZY1982" s="18"/>
      <c r="AZZ1982" s="18"/>
      <c r="BAA1982" s="18"/>
      <c r="BAB1982" s="18"/>
      <c r="BAC1982" s="18"/>
      <c r="BAD1982" s="18"/>
      <c r="BAE1982" s="18"/>
      <c r="BAF1982" s="18"/>
      <c r="BAG1982" s="18"/>
      <c r="BAH1982" s="18"/>
      <c r="BAI1982" s="18"/>
      <c r="BAJ1982" s="18"/>
      <c r="BAK1982" s="18"/>
      <c r="BAL1982" s="18"/>
      <c r="BAM1982" s="18"/>
      <c r="BAN1982" s="18"/>
      <c r="BAO1982" s="18"/>
      <c r="BAP1982" s="18"/>
      <c r="BAQ1982" s="18"/>
      <c r="BAR1982" s="18"/>
      <c r="BAS1982" s="18"/>
      <c r="BAT1982" s="18"/>
      <c r="BAU1982" s="18"/>
      <c r="BAV1982" s="18"/>
      <c r="BAW1982" s="18"/>
      <c r="BAX1982" s="18"/>
      <c r="BAY1982" s="18"/>
      <c r="BAZ1982" s="18"/>
      <c r="BBA1982" s="18"/>
      <c r="BBB1982" s="18"/>
      <c r="BBC1982" s="18"/>
      <c r="BBD1982" s="18"/>
      <c r="BBE1982" s="18"/>
      <c r="BBF1982" s="18"/>
      <c r="BBG1982" s="18"/>
      <c r="BBH1982" s="18"/>
      <c r="BBI1982" s="18"/>
      <c r="BBJ1982" s="18"/>
      <c r="BBK1982" s="18"/>
      <c r="BBL1982" s="18"/>
      <c r="BBM1982" s="18"/>
      <c r="BBN1982" s="18"/>
      <c r="BBO1982" s="18"/>
      <c r="BBP1982" s="18"/>
      <c r="BBQ1982" s="18"/>
      <c r="BBR1982" s="18"/>
      <c r="BBS1982" s="18"/>
      <c r="BBT1982" s="18"/>
      <c r="BBU1982" s="18"/>
      <c r="BBV1982" s="18"/>
      <c r="BBW1982" s="18"/>
      <c r="BBX1982" s="18"/>
      <c r="BBY1982" s="18"/>
      <c r="BBZ1982" s="18"/>
      <c r="BCA1982" s="18"/>
      <c r="BCB1982" s="18"/>
      <c r="BCC1982" s="18"/>
      <c r="BCD1982" s="18"/>
      <c r="BCE1982" s="18"/>
      <c r="BCF1982" s="18"/>
      <c r="BCG1982" s="18"/>
      <c r="BCH1982" s="18"/>
      <c r="BCI1982" s="18"/>
      <c r="BCJ1982" s="18"/>
      <c r="BCK1982" s="18"/>
      <c r="BCL1982" s="18"/>
      <c r="BCM1982" s="18"/>
      <c r="BCN1982" s="18"/>
      <c r="BCO1982" s="18"/>
      <c r="BCP1982" s="18"/>
      <c r="BCQ1982" s="18"/>
      <c r="BCR1982" s="18"/>
      <c r="BCS1982" s="18"/>
      <c r="BCT1982" s="18"/>
      <c r="BCU1982" s="18"/>
      <c r="BCV1982" s="18"/>
      <c r="BCW1982" s="18"/>
      <c r="BCX1982" s="18"/>
      <c r="BCY1982" s="18"/>
      <c r="BCZ1982" s="18"/>
      <c r="BDA1982" s="18"/>
      <c r="BDB1982" s="18"/>
      <c r="BDC1982" s="18"/>
      <c r="BDD1982" s="18"/>
      <c r="BDE1982" s="18"/>
      <c r="BDF1982" s="18"/>
      <c r="BDG1982" s="18"/>
      <c r="BDH1982" s="18"/>
      <c r="BDI1982" s="18"/>
      <c r="BDJ1982" s="18"/>
      <c r="BDK1982" s="18"/>
      <c r="BDL1982" s="18"/>
      <c r="BDM1982" s="18"/>
      <c r="BDN1982" s="18"/>
      <c r="BDO1982" s="18"/>
      <c r="BDP1982" s="18"/>
      <c r="BDQ1982" s="18"/>
      <c r="BDR1982" s="18"/>
      <c r="BDS1982" s="18"/>
      <c r="BDT1982" s="18"/>
      <c r="BDU1982" s="18"/>
      <c r="BDV1982" s="18"/>
      <c r="BDW1982" s="18"/>
      <c r="BDX1982" s="18"/>
      <c r="BDY1982" s="18"/>
      <c r="BDZ1982" s="18"/>
      <c r="BEA1982" s="18"/>
      <c r="BEB1982" s="18"/>
      <c r="BEC1982" s="18"/>
      <c r="BED1982" s="18"/>
      <c r="BEE1982" s="18"/>
      <c r="BEF1982" s="18"/>
      <c r="BEG1982" s="18"/>
      <c r="BEH1982" s="18"/>
      <c r="BEI1982" s="18"/>
      <c r="BEJ1982" s="18"/>
      <c r="BEK1982" s="18"/>
      <c r="BEL1982" s="18"/>
      <c r="BEM1982" s="18"/>
      <c r="BEN1982" s="18"/>
      <c r="BEO1982" s="18"/>
      <c r="BEP1982" s="18"/>
      <c r="BEQ1982" s="18"/>
      <c r="BER1982" s="18"/>
      <c r="BES1982" s="18"/>
      <c r="BET1982" s="18"/>
      <c r="BEU1982" s="18"/>
      <c r="BEV1982" s="18"/>
      <c r="BEW1982" s="18"/>
      <c r="BEX1982" s="18"/>
      <c r="BEY1982" s="18"/>
      <c r="BEZ1982" s="18"/>
      <c r="BFA1982" s="18"/>
      <c r="BFB1982" s="18"/>
      <c r="BFC1982" s="18"/>
      <c r="BFD1982" s="18"/>
      <c r="BFE1982" s="18"/>
      <c r="BFF1982" s="18"/>
      <c r="BFG1982" s="18"/>
      <c r="BFH1982" s="18"/>
      <c r="BFI1982" s="18"/>
      <c r="BFJ1982" s="18"/>
      <c r="BFK1982" s="18"/>
      <c r="BFL1982" s="18"/>
      <c r="BFM1982" s="18"/>
      <c r="BFN1982" s="18"/>
      <c r="BFO1982" s="18"/>
      <c r="BFP1982" s="18"/>
      <c r="BFQ1982" s="18"/>
      <c r="BFR1982" s="18"/>
      <c r="BFS1982" s="18"/>
      <c r="BFT1982" s="18"/>
      <c r="BFU1982" s="18"/>
      <c r="BFV1982" s="18"/>
      <c r="BFW1982" s="18"/>
      <c r="BFX1982" s="18"/>
      <c r="BFY1982" s="18"/>
      <c r="BFZ1982" s="18"/>
      <c r="BGA1982" s="18"/>
      <c r="BGB1982" s="18"/>
      <c r="BGC1982" s="18"/>
      <c r="BGD1982" s="18"/>
      <c r="BGE1982" s="18"/>
      <c r="BGF1982" s="18"/>
      <c r="BGG1982" s="18"/>
      <c r="BGH1982" s="18"/>
      <c r="BGI1982" s="18"/>
      <c r="BGJ1982" s="18"/>
      <c r="BGK1982" s="18"/>
      <c r="BGL1982" s="18"/>
      <c r="BGM1982" s="18"/>
      <c r="BGN1982" s="18"/>
      <c r="BGO1982" s="18"/>
      <c r="BGP1982" s="18"/>
      <c r="BGQ1982" s="18"/>
      <c r="BGR1982" s="18"/>
      <c r="BGS1982" s="18"/>
      <c r="BGT1982" s="18"/>
      <c r="BGU1982" s="18"/>
      <c r="BGV1982" s="18"/>
      <c r="BGW1982" s="18"/>
      <c r="BGX1982" s="18"/>
      <c r="BGY1982" s="18"/>
      <c r="BGZ1982" s="18"/>
      <c r="BHA1982" s="18"/>
      <c r="BHB1982" s="18"/>
      <c r="BHC1982" s="18"/>
      <c r="BHD1982" s="18"/>
      <c r="BHE1982" s="18"/>
      <c r="BHF1982" s="18"/>
      <c r="BHG1982" s="18"/>
      <c r="BHH1982" s="18"/>
      <c r="BHI1982" s="18"/>
      <c r="BHJ1982" s="18"/>
      <c r="BHK1982" s="18"/>
      <c r="BHL1982" s="18"/>
      <c r="BHM1982" s="18"/>
      <c r="BHN1982" s="18"/>
      <c r="BHO1982" s="18"/>
      <c r="BHP1982" s="18"/>
      <c r="BHQ1982" s="18"/>
      <c r="BHR1982" s="18"/>
      <c r="BHS1982" s="18"/>
      <c r="BHT1982" s="18"/>
      <c r="BHU1982" s="18"/>
      <c r="BHV1982" s="18"/>
      <c r="BHW1982" s="18"/>
      <c r="BHX1982" s="18"/>
      <c r="BHY1982" s="18"/>
      <c r="BHZ1982" s="18"/>
      <c r="BIA1982" s="18"/>
      <c r="BIB1982" s="18"/>
      <c r="BIC1982" s="18"/>
      <c r="BID1982" s="18"/>
      <c r="BIE1982" s="18"/>
      <c r="BIF1982" s="18"/>
      <c r="BIG1982" s="18"/>
      <c r="BIH1982" s="18"/>
      <c r="BII1982" s="18"/>
      <c r="BIJ1982" s="18"/>
      <c r="BIK1982" s="18"/>
      <c r="BIL1982" s="18"/>
      <c r="BIM1982" s="18"/>
      <c r="BIN1982" s="18"/>
      <c r="BIO1982" s="18"/>
      <c r="BIP1982" s="18"/>
      <c r="BIQ1982" s="18"/>
      <c r="BIR1982" s="18"/>
      <c r="BIS1982" s="18"/>
      <c r="BIT1982" s="18"/>
      <c r="BIU1982" s="18"/>
      <c r="BIV1982" s="18"/>
      <c r="BIW1982" s="18"/>
      <c r="BIX1982" s="18"/>
      <c r="BIY1982" s="18"/>
      <c r="BIZ1982" s="18"/>
      <c r="BJA1982" s="18"/>
      <c r="BJB1982" s="18"/>
      <c r="BJC1982" s="18"/>
      <c r="BJD1982" s="18"/>
      <c r="BJE1982" s="18"/>
      <c r="BJF1982" s="18"/>
      <c r="BJG1982" s="18"/>
      <c r="BJH1982" s="18"/>
      <c r="BJI1982" s="18"/>
      <c r="BJJ1982" s="18"/>
      <c r="BJK1982" s="18"/>
      <c r="BJL1982" s="18"/>
      <c r="BJM1982" s="18"/>
      <c r="BJN1982" s="18"/>
      <c r="BJO1982" s="18"/>
      <c r="BJP1982" s="18"/>
      <c r="BJQ1982" s="18"/>
      <c r="BJR1982" s="18"/>
      <c r="BJS1982" s="18"/>
      <c r="BJT1982" s="18"/>
      <c r="BJU1982" s="18"/>
      <c r="BJV1982" s="18"/>
      <c r="BJW1982" s="18"/>
      <c r="BJX1982" s="18"/>
      <c r="BJY1982" s="18"/>
      <c r="BJZ1982" s="18"/>
      <c r="BKA1982" s="18"/>
      <c r="BKB1982" s="18"/>
      <c r="BKC1982" s="18"/>
      <c r="BKD1982" s="18"/>
      <c r="BKE1982" s="18"/>
      <c r="BKF1982" s="18"/>
      <c r="BKG1982" s="18"/>
      <c r="BKH1982" s="18"/>
      <c r="BKI1982" s="18"/>
      <c r="BKJ1982" s="18"/>
      <c r="BKK1982" s="18"/>
      <c r="BKL1982" s="18"/>
      <c r="BKM1982" s="18"/>
      <c r="BKN1982" s="18"/>
      <c r="BKO1982" s="18"/>
      <c r="BKP1982" s="18"/>
      <c r="BKQ1982" s="18"/>
      <c r="BKR1982" s="18"/>
      <c r="BKS1982" s="18"/>
      <c r="BKT1982" s="18"/>
      <c r="BKU1982" s="18"/>
      <c r="BKV1982" s="18"/>
      <c r="BKW1982" s="18"/>
      <c r="BKX1982" s="18"/>
      <c r="BKY1982" s="18"/>
      <c r="BKZ1982" s="18"/>
      <c r="BLA1982" s="18"/>
      <c r="BLB1982" s="18"/>
      <c r="BLC1982" s="18"/>
      <c r="BLD1982" s="18"/>
      <c r="BLE1982" s="18"/>
      <c r="BLF1982" s="18"/>
      <c r="BLG1982" s="18"/>
      <c r="BLH1982" s="18"/>
      <c r="BLI1982" s="18"/>
      <c r="BLJ1982" s="18"/>
      <c r="BLK1982" s="18"/>
      <c r="BLL1982" s="18"/>
      <c r="BLM1982" s="18"/>
      <c r="BLN1982" s="18"/>
      <c r="BLO1982" s="18"/>
      <c r="BLP1982" s="18"/>
      <c r="BLQ1982" s="18"/>
      <c r="BLR1982" s="18"/>
      <c r="BLS1982" s="18"/>
      <c r="BLT1982" s="18"/>
      <c r="BLU1982" s="18"/>
      <c r="BLV1982" s="18"/>
      <c r="BLW1982" s="18"/>
      <c r="BLX1982" s="18"/>
      <c r="BLY1982" s="18"/>
      <c r="BLZ1982" s="18"/>
      <c r="BMA1982" s="18"/>
      <c r="BMB1982" s="18"/>
      <c r="BMC1982" s="18"/>
      <c r="BMD1982" s="18"/>
      <c r="BME1982" s="18"/>
      <c r="BMF1982" s="18"/>
      <c r="BMG1982" s="18"/>
      <c r="BMH1982" s="18"/>
      <c r="BMI1982" s="18"/>
      <c r="BMJ1982" s="18"/>
      <c r="BMK1982" s="18"/>
      <c r="BML1982" s="18"/>
      <c r="BMM1982" s="18"/>
      <c r="BMN1982" s="18"/>
      <c r="BMO1982" s="18"/>
      <c r="BMP1982" s="18"/>
      <c r="BMQ1982" s="18"/>
      <c r="BMR1982" s="18"/>
      <c r="BMS1982" s="18"/>
      <c r="BMT1982" s="18"/>
      <c r="BMU1982" s="18"/>
      <c r="BMV1982" s="18"/>
      <c r="BMW1982" s="18"/>
      <c r="BMX1982" s="18"/>
      <c r="BMY1982" s="18"/>
      <c r="BMZ1982" s="18"/>
      <c r="BNA1982" s="18"/>
      <c r="BNB1982" s="18"/>
      <c r="BNC1982" s="18"/>
      <c r="BND1982" s="18"/>
      <c r="BNE1982" s="18"/>
      <c r="BNF1982" s="18"/>
      <c r="BNG1982" s="18"/>
      <c r="BNH1982" s="18"/>
      <c r="BNI1982" s="18"/>
      <c r="BNJ1982" s="18"/>
      <c r="BNK1982" s="18"/>
      <c r="BNL1982" s="18"/>
      <c r="BNM1982" s="18"/>
      <c r="BNN1982" s="18"/>
      <c r="BNO1982" s="18"/>
      <c r="BNP1982" s="18"/>
      <c r="BNQ1982" s="18"/>
      <c r="BNR1982" s="18"/>
      <c r="BNS1982" s="18"/>
      <c r="BNT1982" s="18"/>
      <c r="BNU1982" s="18"/>
      <c r="BNV1982" s="18"/>
      <c r="BNW1982" s="18"/>
      <c r="BNX1982" s="18"/>
      <c r="BNY1982" s="18"/>
      <c r="BNZ1982" s="18"/>
      <c r="BOA1982" s="18"/>
      <c r="BOB1982" s="18"/>
      <c r="BOC1982" s="18"/>
      <c r="BOD1982" s="18"/>
      <c r="BOE1982" s="18"/>
      <c r="BOF1982" s="18"/>
      <c r="BOG1982" s="18"/>
      <c r="BOH1982" s="18"/>
      <c r="BOI1982" s="18"/>
      <c r="BOJ1982" s="18"/>
      <c r="BOK1982" s="18"/>
      <c r="BOL1982" s="18"/>
      <c r="BOM1982" s="18"/>
      <c r="BON1982" s="18"/>
      <c r="BOO1982" s="18"/>
      <c r="BOP1982" s="18"/>
      <c r="BOQ1982" s="18"/>
      <c r="BOR1982" s="18"/>
      <c r="BOS1982" s="18"/>
      <c r="BOT1982" s="18"/>
      <c r="BOU1982" s="18"/>
      <c r="BOV1982" s="18"/>
      <c r="BOW1982" s="18"/>
      <c r="BOX1982" s="18"/>
      <c r="BOY1982" s="18"/>
      <c r="BOZ1982" s="18"/>
      <c r="BPA1982" s="18"/>
      <c r="BPB1982" s="18"/>
      <c r="BPC1982" s="18"/>
      <c r="BPD1982" s="18"/>
      <c r="BPE1982" s="18"/>
      <c r="BPF1982" s="18"/>
      <c r="BPG1982" s="18"/>
      <c r="BPH1982" s="18"/>
      <c r="BPI1982" s="18"/>
      <c r="BPJ1982" s="18"/>
      <c r="BPK1982" s="18"/>
      <c r="BPL1982" s="18"/>
      <c r="BPM1982" s="18"/>
      <c r="BPN1982" s="18"/>
      <c r="BPO1982" s="18"/>
      <c r="BPP1982" s="18"/>
      <c r="BPQ1982" s="18"/>
      <c r="BPR1982" s="18"/>
      <c r="BPS1982" s="18"/>
      <c r="BPT1982" s="18"/>
      <c r="BPU1982" s="18"/>
      <c r="BPV1982" s="18"/>
      <c r="BPW1982" s="18"/>
      <c r="BPX1982" s="18"/>
      <c r="BPY1982" s="18"/>
      <c r="BPZ1982" s="18"/>
      <c r="BQA1982" s="18"/>
      <c r="BQB1982" s="18"/>
      <c r="BQC1982" s="18"/>
      <c r="BQD1982" s="18"/>
      <c r="BQE1982" s="18"/>
      <c r="BQF1982" s="18"/>
      <c r="BQG1982" s="18"/>
      <c r="BQH1982" s="18"/>
      <c r="BQI1982" s="18"/>
      <c r="BQJ1982" s="18"/>
      <c r="BQK1982" s="18"/>
      <c r="BQL1982" s="18"/>
      <c r="BQM1982" s="18"/>
      <c r="BQN1982" s="18"/>
      <c r="BQO1982" s="18"/>
      <c r="BQP1982" s="18"/>
      <c r="BQQ1982" s="18"/>
      <c r="BQR1982" s="18"/>
      <c r="BQS1982" s="18"/>
      <c r="BQT1982" s="18"/>
      <c r="BQU1982" s="18"/>
      <c r="BQV1982" s="18"/>
      <c r="BQW1982" s="18"/>
      <c r="BQX1982" s="18"/>
      <c r="BQY1982" s="18"/>
      <c r="BQZ1982" s="18"/>
      <c r="BRA1982" s="18"/>
      <c r="BRB1982" s="18"/>
      <c r="BRC1982" s="18"/>
      <c r="BRD1982" s="18"/>
      <c r="BRE1982" s="18"/>
      <c r="BRF1982" s="18"/>
      <c r="BRG1982" s="18"/>
      <c r="BRH1982" s="18"/>
      <c r="BRI1982" s="18"/>
      <c r="BRJ1982" s="18"/>
      <c r="BRK1982" s="18"/>
      <c r="BRL1982" s="18"/>
      <c r="BRM1982" s="18"/>
      <c r="BRN1982" s="18"/>
      <c r="BRO1982" s="18"/>
      <c r="BRP1982" s="18"/>
      <c r="BRQ1982" s="18"/>
      <c r="BRR1982" s="18"/>
      <c r="BRS1982" s="18"/>
      <c r="BRT1982" s="18"/>
      <c r="BRU1982" s="18"/>
      <c r="BRV1982" s="18"/>
      <c r="BRW1982" s="18"/>
      <c r="BRX1982" s="18"/>
      <c r="BRY1982" s="18"/>
      <c r="BRZ1982" s="18"/>
      <c r="BSA1982" s="18"/>
      <c r="BSB1982" s="18"/>
      <c r="BSC1982" s="18"/>
      <c r="BSD1982" s="18"/>
      <c r="BSE1982" s="18"/>
      <c r="BSF1982" s="18"/>
      <c r="BSG1982" s="18"/>
      <c r="BSH1982" s="18"/>
      <c r="BSI1982" s="18"/>
      <c r="BSJ1982" s="18"/>
      <c r="BSK1982" s="18"/>
      <c r="BSL1982" s="18"/>
      <c r="BSM1982" s="18"/>
      <c r="BSN1982" s="18"/>
      <c r="BSO1982" s="18"/>
      <c r="BSP1982" s="18"/>
      <c r="BSQ1982" s="18"/>
      <c r="BSR1982" s="18"/>
      <c r="BSS1982" s="18"/>
      <c r="BST1982" s="18"/>
      <c r="BSU1982" s="18"/>
      <c r="BSV1982" s="18"/>
      <c r="BSW1982" s="18"/>
      <c r="BSX1982" s="18"/>
      <c r="BSY1982" s="18"/>
      <c r="BSZ1982" s="18"/>
      <c r="BTA1982" s="18"/>
      <c r="BTB1982" s="18"/>
      <c r="BTC1982" s="18"/>
      <c r="BTD1982" s="18"/>
      <c r="BTE1982" s="18"/>
      <c r="BTF1982" s="18"/>
      <c r="BTG1982" s="18"/>
      <c r="BTH1982" s="18"/>
      <c r="BTI1982" s="18"/>
      <c r="BTJ1982" s="18"/>
      <c r="BTK1982" s="18"/>
      <c r="BTL1982" s="18"/>
      <c r="BTM1982" s="18"/>
      <c r="BTN1982" s="18"/>
      <c r="BTO1982" s="18"/>
      <c r="BTP1982" s="18"/>
      <c r="BTQ1982" s="18"/>
      <c r="BTR1982" s="18"/>
      <c r="BTS1982" s="18"/>
      <c r="BTT1982" s="18"/>
      <c r="BTU1982" s="18"/>
      <c r="BTV1982" s="18"/>
      <c r="BTW1982" s="18"/>
      <c r="BTX1982" s="18"/>
      <c r="BTY1982" s="18"/>
      <c r="BTZ1982" s="18"/>
      <c r="BUA1982" s="18"/>
      <c r="BUB1982" s="18"/>
      <c r="BUC1982" s="18"/>
      <c r="BUD1982" s="18"/>
      <c r="BUE1982" s="18"/>
      <c r="BUF1982" s="18"/>
      <c r="BUG1982" s="18"/>
      <c r="BUH1982" s="18"/>
      <c r="BUI1982" s="18"/>
      <c r="BUJ1982" s="18"/>
      <c r="BUK1982" s="18"/>
      <c r="BUL1982" s="18"/>
      <c r="BUM1982" s="18"/>
      <c r="BUN1982" s="18"/>
      <c r="BUO1982" s="18"/>
      <c r="BUP1982" s="18"/>
      <c r="BUQ1982" s="18"/>
      <c r="BUR1982" s="18"/>
      <c r="BUS1982" s="18"/>
      <c r="BUT1982" s="18"/>
      <c r="BUU1982" s="18"/>
      <c r="BUV1982" s="18"/>
      <c r="BUW1982" s="18"/>
      <c r="BUX1982" s="18"/>
      <c r="BUY1982" s="18"/>
      <c r="BUZ1982" s="18"/>
      <c r="BVA1982" s="18"/>
      <c r="BVB1982" s="18"/>
      <c r="BVC1982" s="18"/>
      <c r="BVD1982" s="18"/>
      <c r="BVE1982" s="18"/>
      <c r="BVF1982" s="18"/>
      <c r="BVG1982" s="18"/>
      <c r="BVH1982" s="18"/>
      <c r="BVI1982" s="18"/>
      <c r="BVJ1982" s="18"/>
      <c r="BVK1982" s="18"/>
      <c r="BVL1982" s="18"/>
      <c r="BVM1982" s="18"/>
      <c r="BVN1982" s="18"/>
      <c r="BVO1982" s="18"/>
      <c r="BVP1982" s="18"/>
      <c r="BVQ1982" s="18"/>
      <c r="BVR1982" s="18"/>
      <c r="BVS1982" s="18"/>
      <c r="BVT1982" s="18"/>
      <c r="BVU1982" s="18"/>
      <c r="BVV1982" s="18"/>
      <c r="BVW1982" s="18"/>
      <c r="BVX1982" s="18"/>
      <c r="BVY1982" s="18"/>
      <c r="BVZ1982" s="18"/>
      <c r="BWA1982" s="18"/>
      <c r="BWB1982" s="18"/>
      <c r="BWC1982" s="18"/>
      <c r="BWD1982" s="18"/>
      <c r="BWE1982" s="18"/>
      <c r="BWF1982" s="18"/>
      <c r="BWG1982" s="18"/>
      <c r="BWH1982" s="18"/>
      <c r="BWI1982" s="18"/>
      <c r="BWJ1982" s="18"/>
      <c r="BWK1982" s="18"/>
      <c r="BWL1982" s="18"/>
      <c r="BWM1982" s="18"/>
      <c r="BWN1982" s="18"/>
      <c r="BWO1982" s="18"/>
      <c r="BWP1982" s="18"/>
      <c r="BWQ1982" s="18"/>
      <c r="BWR1982" s="18"/>
      <c r="BWS1982" s="18"/>
      <c r="BWT1982" s="18"/>
      <c r="BWU1982" s="18"/>
      <c r="BWV1982" s="18"/>
      <c r="BWW1982" s="18"/>
      <c r="BWX1982" s="18"/>
      <c r="BWY1982" s="18"/>
      <c r="BWZ1982" s="18"/>
      <c r="BXA1982" s="18"/>
      <c r="BXB1982" s="18"/>
      <c r="BXC1982" s="18"/>
      <c r="BXD1982" s="18"/>
      <c r="BXE1982" s="18"/>
      <c r="BXF1982" s="18"/>
      <c r="BXG1982" s="18"/>
      <c r="BXH1982" s="18"/>
      <c r="BXI1982" s="18"/>
      <c r="BXJ1982" s="18"/>
      <c r="BXK1982" s="18"/>
      <c r="BXL1982" s="18"/>
      <c r="BXM1982" s="18"/>
      <c r="BXN1982" s="18"/>
      <c r="BXO1982" s="18"/>
      <c r="BXP1982" s="18"/>
      <c r="BXQ1982" s="18"/>
      <c r="BXR1982" s="18"/>
      <c r="BXS1982" s="18"/>
      <c r="BXT1982" s="18"/>
      <c r="BXU1982" s="18"/>
      <c r="BXV1982" s="18"/>
      <c r="BXW1982" s="18"/>
      <c r="BXX1982" s="18"/>
      <c r="BXY1982" s="18"/>
      <c r="BXZ1982" s="18"/>
      <c r="BYA1982" s="18"/>
      <c r="BYB1982" s="18"/>
      <c r="BYC1982" s="18"/>
      <c r="BYD1982" s="18"/>
      <c r="BYE1982" s="18"/>
      <c r="BYF1982" s="18"/>
      <c r="BYG1982" s="18"/>
      <c r="BYH1982" s="18"/>
      <c r="BYI1982" s="18"/>
      <c r="BYJ1982" s="18"/>
      <c r="BYK1982" s="18"/>
      <c r="BYL1982" s="18"/>
      <c r="BYM1982" s="18"/>
      <c r="BYN1982" s="18"/>
      <c r="BYO1982" s="18"/>
      <c r="BYP1982" s="18"/>
      <c r="BYQ1982" s="18"/>
      <c r="BYR1982" s="18"/>
      <c r="BYS1982" s="18"/>
      <c r="BYT1982" s="18"/>
      <c r="BYU1982" s="18"/>
      <c r="BYV1982" s="18"/>
      <c r="BYW1982" s="18"/>
      <c r="BYX1982" s="18"/>
      <c r="BYY1982" s="18"/>
      <c r="BYZ1982" s="18"/>
      <c r="BZA1982" s="18"/>
      <c r="BZB1982" s="18"/>
      <c r="BZC1982" s="18"/>
      <c r="BZD1982" s="18"/>
      <c r="BZE1982" s="18"/>
      <c r="BZF1982" s="18"/>
      <c r="BZG1982" s="18"/>
      <c r="BZH1982" s="18"/>
      <c r="BZI1982" s="18"/>
      <c r="BZJ1982" s="18"/>
      <c r="BZK1982" s="18"/>
      <c r="BZL1982" s="18"/>
      <c r="BZM1982" s="18"/>
      <c r="BZN1982" s="18"/>
      <c r="BZO1982" s="18"/>
      <c r="BZP1982" s="18"/>
      <c r="BZQ1982" s="18"/>
      <c r="BZR1982" s="18"/>
      <c r="BZS1982" s="18"/>
      <c r="BZT1982" s="18"/>
      <c r="BZU1982" s="18"/>
      <c r="BZV1982" s="18"/>
      <c r="BZW1982" s="18"/>
      <c r="BZX1982" s="18"/>
      <c r="BZY1982" s="18"/>
      <c r="BZZ1982" s="18"/>
      <c r="CAA1982" s="18"/>
      <c r="CAB1982" s="18"/>
      <c r="CAC1982" s="18"/>
      <c r="CAD1982" s="18"/>
      <c r="CAE1982" s="18"/>
      <c r="CAF1982" s="18"/>
      <c r="CAG1982" s="18"/>
      <c r="CAH1982" s="18"/>
      <c r="CAI1982" s="18"/>
      <c r="CAJ1982" s="18"/>
      <c r="CAK1982" s="18"/>
      <c r="CAL1982" s="18"/>
      <c r="CAM1982" s="18"/>
      <c r="CAN1982" s="18"/>
      <c r="CAO1982" s="18"/>
      <c r="CAP1982" s="18"/>
      <c r="CAQ1982" s="18"/>
      <c r="CAR1982" s="18"/>
      <c r="CAS1982" s="18"/>
      <c r="CAT1982" s="18"/>
      <c r="CAU1982" s="18"/>
      <c r="CAV1982" s="18"/>
      <c r="CAW1982" s="18"/>
      <c r="CAX1982" s="18"/>
      <c r="CAY1982" s="18"/>
      <c r="CAZ1982" s="18"/>
      <c r="CBA1982" s="18"/>
      <c r="CBB1982" s="18"/>
      <c r="CBC1982" s="18"/>
      <c r="CBD1982" s="18"/>
      <c r="CBE1982" s="18"/>
      <c r="CBF1982" s="18"/>
      <c r="CBG1982" s="18"/>
      <c r="CBH1982" s="18"/>
      <c r="CBI1982" s="18"/>
      <c r="CBJ1982" s="18"/>
      <c r="CBK1982" s="18"/>
      <c r="CBL1982" s="18"/>
      <c r="CBM1982" s="18"/>
      <c r="CBN1982" s="18"/>
      <c r="CBO1982" s="18"/>
      <c r="CBP1982" s="18"/>
      <c r="CBQ1982" s="18"/>
      <c r="CBR1982" s="18"/>
      <c r="CBS1982" s="18"/>
      <c r="CBT1982" s="18"/>
      <c r="CBU1982" s="18"/>
      <c r="CBV1982" s="18"/>
      <c r="CBW1982" s="18"/>
      <c r="CBX1982" s="18"/>
      <c r="CBY1982" s="18"/>
      <c r="CBZ1982" s="18"/>
      <c r="CCA1982" s="18"/>
      <c r="CCB1982" s="18"/>
      <c r="CCC1982" s="18"/>
      <c r="CCD1982" s="18"/>
      <c r="CCE1982" s="18"/>
      <c r="CCF1982" s="18"/>
      <c r="CCG1982" s="18"/>
      <c r="CCH1982" s="18"/>
      <c r="CCI1982" s="18"/>
      <c r="CCJ1982" s="18"/>
      <c r="CCK1982" s="18"/>
      <c r="CCL1982" s="18"/>
      <c r="CCM1982" s="18"/>
      <c r="CCN1982" s="18"/>
      <c r="CCO1982" s="18"/>
      <c r="CCP1982" s="18"/>
      <c r="CCQ1982" s="18"/>
      <c r="CCR1982" s="18"/>
      <c r="CCS1982" s="18"/>
      <c r="CCT1982" s="18"/>
      <c r="CCU1982" s="18"/>
      <c r="CCV1982" s="18"/>
      <c r="CCW1982" s="18"/>
      <c r="CCX1982" s="18"/>
      <c r="CCY1982" s="18"/>
      <c r="CCZ1982" s="18"/>
      <c r="CDA1982" s="18"/>
      <c r="CDB1982" s="18"/>
      <c r="CDC1982" s="18"/>
      <c r="CDD1982" s="18"/>
      <c r="CDE1982" s="18"/>
      <c r="CDF1982" s="18"/>
      <c r="CDG1982" s="18"/>
      <c r="CDH1982" s="18"/>
      <c r="CDI1982" s="18"/>
      <c r="CDJ1982" s="18"/>
      <c r="CDK1982" s="18"/>
      <c r="CDL1982" s="18"/>
      <c r="CDM1982" s="18"/>
      <c r="CDN1982" s="18"/>
      <c r="CDO1982" s="18"/>
      <c r="CDP1982" s="18"/>
      <c r="CDQ1982" s="18"/>
      <c r="CDR1982" s="18"/>
      <c r="CDS1982" s="18"/>
      <c r="CDT1982" s="18"/>
      <c r="CDU1982" s="18"/>
      <c r="CDV1982" s="18"/>
      <c r="CDW1982" s="18"/>
      <c r="CDX1982" s="18"/>
      <c r="CDY1982" s="18"/>
      <c r="CDZ1982" s="18"/>
      <c r="CEA1982" s="18"/>
      <c r="CEB1982" s="18"/>
      <c r="CEC1982" s="18"/>
      <c r="CED1982" s="18"/>
      <c r="CEE1982" s="18"/>
      <c r="CEF1982" s="18"/>
      <c r="CEG1982" s="18"/>
      <c r="CEH1982" s="18"/>
      <c r="CEI1982" s="18"/>
      <c r="CEJ1982" s="18"/>
      <c r="CEK1982" s="18"/>
      <c r="CEL1982" s="18"/>
      <c r="CEM1982" s="18"/>
      <c r="CEN1982" s="18"/>
      <c r="CEO1982" s="18"/>
      <c r="CEP1982" s="18"/>
      <c r="CEQ1982" s="18"/>
      <c r="CER1982" s="18"/>
      <c r="CES1982" s="18"/>
      <c r="CET1982" s="18"/>
      <c r="CEU1982" s="18"/>
      <c r="CEV1982" s="18"/>
      <c r="CEW1982" s="18"/>
      <c r="CEX1982" s="18"/>
      <c r="CEY1982" s="18"/>
      <c r="CEZ1982" s="18"/>
      <c r="CFA1982" s="18"/>
      <c r="CFB1982" s="18"/>
      <c r="CFC1982" s="18"/>
      <c r="CFD1982" s="18"/>
      <c r="CFE1982" s="18"/>
      <c r="CFF1982" s="18"/>
      <c r="CFG1982" s="18"/>
      <c r="CFH1982" s="18"/>
      <c r="CFI1982" s="18"/>
      <c r="CFJ1982" s="18"/>
      <c r="CFK1982" s="18"/>
      <c r="CFL1982" s="18"/>
      <c r="CFM1982" s="18"/>
      <c r="CFN1982" s="18"/>
      <c r="CFO1982" s="18"/>
      <c r="CFP1982" s="18"/>
      <c r="CFQ1982" s="18"/>
      <c r="CFR1982" s="18"/>
      <c r="CFS1982" s="18"/>
      <c r="CFT1982" s="18"/>
      <c r="CFU1982" s="18"/>
      <c r="CFV1982" s="18"/>
      <c r="CFW1982" s="18"/>
      <c r="CFX1982" s="18"/>
      <c r="CFY1982" s="18"/>
      <c r="CFZ1982" s="18"/>
      <c r="CGA1982" s="18"/>
      <c r="CGB1982" s="18"/>
      <c r="CGC1982" s="18"/>
      <c r="CGD1982" s="18"/>
      <c r="CGE1982" s="18"/>
      <c r="CGF1982" s="18"/>
      <c r="CGG1982" s="18"/>
      <c r="CGH1982" s="18"/>
      <c r="CGI1982" s="18"/>
      <c r="CGJ1982" s="18"/>
      <c r="CGK1982" s="18"/>
      <c r="CGL1982" s="18"/>
      <c r="CGM1982" s="18"/>
      <c r="CGN1982" s="18"/>
      <c r="CGO1982" s="18"/>
      <c r="CGP1982" s="18"/>
      <c r="CGQ1982" s="18"/>
      <c r="CGR1982" s="18"/>
      <c r="CGS1982" s="18"/>
      <c r="CGT1982" s="18"/>
      <c r="CGU1982" s="18"/>
      <c r="CGV1982" s="18"/>
      <c r="CGW1982" s="18"/>
      <c r="CGX1982" s="18"/>
      <c r="CGY1982" s="18"/>
      <c r="CGZ1982" s="18"/>
      <c r="CHA1982" s="18"/>
      <c r="CHB1982" s="18"/>
      <c r="CHC1982" s="18"/>
      <c r="CHD1982" s="18"/>
      <c r="CHE1982" s="18"/>
      <c r="CHF1982" s="18"/>
      <c r="CHG1982" s="18"/>
      <c r="CHH1982" s="18"/>
      <c r="CHI1982" s="18"/>
      <c r="CHJ1982" s="18"/>
      <c r="CHK1982" s="18"/>
      <c r="CHL1982" s="18"/>
      <c r="CHM1982" s="18"/>
      <c r="CHN1982" s="18"/>
      <c r="CHO1982" s="18"/>
      <c r="CHP1982" s="18"/>
      <c r="CHQ1982" s="18"/>
      <c r="CHR1982" s="18"/>
      <c r="CHS1982" s="18"/>
      <c r="CHT1982" s="18"/>
      <c r="CHU1982" s="18"/>
      <c r="CHV1982" s="18"/>
      <c r="CHW1982" s="18"/>
      <c r="CHX1982" s="18"/>
      <c r="CHY1982" s="18"/>
      <c r="CHZ1982" s="18"/>
      <c r="CIA1982" s="18"/>
      <c r="CIB1982" s="18"/>
      <c r="CIC1982" s="18"/>
      <c r="CID1982" s="18"/>
      <c r="CIE1982" s="18"/>
      <c r="CIF1982" s="18"/>
      <c r="CIG1982" s="18"/>
      <c r="CIH1982" s="18"/>
      <c r="CII1982" s="18"/>
      <c r="CIJ1982" s="18"/>
      <c r="CIK1982" s="18"/>
      <c r="CIL1982" s="18"/>
      <c r="CIM1982" s="18"/>
      <c r="CIN1982" s="18"/>
      <c r="CIO1982" s="18"/>
      <c r="CIP1982" s="18"/>
      <c r="CIQ1982" s="18"/>
      <c r="CIR1982" s="18"/>
      <c r="CIS1982" s="18"/>
      <c r="CIT1982" s="18"/>
      <c r="CIU1982" s="18"/>
      <c r="CIV1982" s="18"/>
      <c r="CIW1982" s="18"/>
      <c r="CIX1982" s="18"/>
      <c r="CIY1982" s="18"/>
      <c r="CIZ1982" s="18"/>
      <c r="CJA1982" s="18"/>
      <c r="CJB1982" s="18"/>
      <c r="CJC1982" s="18"/>
      <c r="CJD1982" s="18"/>
      <c r="CJE1982" s="18"/>
      <c r="CJF1982" s="18"/>
      <c r="CJG1982" s="18"/>
      <c r="CJH1982" s="18"/>
      <c r="CJI1982" s="18"/>
      <c r="CJJ1982" s="18"/>
      <c r="CJK1982" s="18"/>
      <c r="CJL1982" s="18"/>
      <c r="CJM1982" s="18"/>
      <c r="CJN1982" s="18"/>
      <c r="CJO1982" s="18"/>
      <c r="CJP1982" s="18"/>
      <c r="CJQ1982" s="18"/>
      <c r="CJR1982" s="18"/>
      <c r="CJS1982" s="18"/>
      <c r="CJT1982" s="18"/>
      <c r="CJU1982" s="18"/>
      <c r="CJV1982" s="18"/>
      <c r="CJW1982" s="18"/>
      <c r="CJX1982" s="18"/>
      <c r="CJY1982" s="18"/>
      <c r="CJZ1982" s="18"/>
      <c r="CKA1982" s="18"/>
      <c r="CKB1982" s="18"/>
      <c r="CKC1982" s="18"/>
      <c r="CKD1982" s="18"/>
      <c r="CKE1982" s="18"/>
      <c r="CKF1982" s="18"/>
      <c r="CKG1982" s="18"/>
      <c r="CKH1982" s="18"/>
      <c r="CKI1982" s="18"/>
      <c r="CKJ1982" s="18"/>
      <c r="CKK1982" s="18"/>
      <c r="CKL1982" s="18"/>
      <c r="CKM1982" s="18"/>
      <c r="CKN1982" s="18"/>
      <c r="CKO1982" s="18"/>
      <c r="CKP1982" s="18"/>
      <c r="CKQ1982" s="18"/>
      <c r="CKR1982" s="18"/>
      <c r="CKS1982" s="18"/>
      <c r="CKT1982" s="18"/>
      <c r="CKU1982" s="18"/>
      <c r="CKV1982" s="18"/>
      <c r="CKW1982" s="18"/>
      <c r="CKX1982" s="18"/>
      <c r="CKY1982" s="18"/>
      <c r="CKZ1982" s="18"/>
      <c r="CLA1982" s="18"/>
      <c r="CLB1982" s="18"/>
      <c r="CLC1982" s="18"/>
      <c r="CLD1982" s="18"/>
      <c r="CLE1982" s="18"/>
      <c r="CLF1982" s="18"/>
      <c r="CLG1982" s="18"/>
      <c r="CLH1982" s="18"/>
      <c r="CLI1982" s="18"/>
      <c r="CLJ1982" s="18"/>
      <c r="CLK1982" s="18"/>
      <c r="CLL1982" s="18"/>
      <c r="CLM1982" s="18"/>
      <c r="CLN1982" s="18"/>
      <c r="CLO1982" s="18"/>
      <c r="CLP1982" s="18"/>
      <c r="CLQ1982" s="18"/>
      <c r="CLR1982" s="18"/>
      <c r="CLS1982" s="18"/>
      <c r="CLT1982" s="18"/>
      <c r="CLU1982" s="18"/>
      <c r="CLV1982" s="18"/>
      <c r="CLW1982" s="18"/>
      <c r="CLX1982" s="18"/>
      <c r="CLY1982" s="18"/>
      <c r="CLZ1982" s="18"/>
      <c r="CMA1982" s="18"/>
      <c r="CMB1982" s="18"/>
      <c r="CMC1982" s="18"/>
      <c r="CMD1982" s="18"/>
      <c r="CME1982" s="18"/>
      <c r="CMF1982" s="18"/>
      <c r="CMG1982" s="18"/>
      <c r="CMH1982" s="18"/>
      <c r="CMI1982" s="18"/>
      <c r="CMJ1982" s="18"/>
      <c r="CMK1982" s="18"/>
      <c r="CML1982" s="18"/>
      <c r="CMM1982" s="18"/>
      <c r="CMN1982" s="18"/>
      <c r="CMO1982" s="18"/>
      <c r="CMP1982" s="18"/>
      <c r="CMQ1982" s="18"/>
      <c r="CMR1982" s="18"/>
      <c r="CMS1982" s="18"/>
      <c r="CMT1982" s="18"/>
      <c r="CMU1982" s="18"/>
      <c r="CMV1982" s="18"/>
      <c r="CMW1982" s="18"/>
      <c r="CMX1982" s="18"/>
      <c r="CMY1982" s="18"/>
      <c r="CMZ1982" s="18"/>
      <c r="CNA1982" s="18"/>
      <c r="CNB1982" s="18"/>
      <c r="CNC1982" s="18"/>
      <c r="CND1982" s="18"/>
      <c r="CNE1982" s="18"/>
      <c r="CNF1982" s="18"/>
      <c r="CNG1982" s="18"/>
      <c r="CNH1982" s="18"/>
      <c r="CNI1982" s="18"/>
      <c r="CNJ1982" s="18"/>
      <c r="CNK1982" s="18"/>
      <c r="CNL1982" s="18"/>
      <c r="CNM1982" s="18"/>
      <c r="CNN1982" s="18"/>
      <c r="CNO1982" s="18"/>
      <c r="CNP1982" s="18"/>
      <c r="CNQ1982" s="18"/>
      <c r="CNR1982" s="18"/>
      <c r="CNS1982" s="18"/>
      <c r="CNT1982" s="18"/>
      <c r="CNU1982" s="18"/>
      <c r="CNV1982" s="18"/>
      <c r="CNW1982" s="18"/>
      <c r="CNX1982" s="18"/>
      <c r="CNY1982" s="18"/>
      <c r="CNZ1982" s="18"/>
      <c r="COA1982" s="18"/>
      <c r="COB1982" s="18"/>
      <c r="COC1982" s="18"/>
      <c r="COD1982" s="18"/>
      <c r="COE1982" s="18"/>
      <c r="COF1982" s="18"/>
      <c r="COG1982" s="18"/>
      <c r="COH1982" s="18"/>
      <c r="COI1982" s="18"/>
      <c r="COJ1982" s="18"/>
      <c r="COK1982" s="18"/>
      <c r="COL1982" s="18"/>
      <c r="COM1982" s="18"/>
      <c r="CON1982" s="18"/>
      <c r="COO1982" s="18"/>
      <c r="COP1982" s="18"/>
      <c r="COQ1982" s="18"/>
      <c r="COR1982" s="18"/>
      <c r="COS1982" s="18"/>
      <c r="COT1982" s="18"/>
      <c r="COU1982" s="18"/>
      <c r="COV1982" s="18"/>
      <c r="COW1982" s="18"/>
      <c r="COX1982" s="18"/>
      <c r="COY1982" s="18"/>
      <c r="COZ1982" s="18"/>
      <c r="CPA1982" s="18"/>
      <c r="CPB1982" s="18"/>
      <c r="CPC1982" s="18"/>
      <c r="CPD1982" s="18"/>
      <c r="CPE1982" s="18"/>
      <c r="CPF1982" s="18"/>
      <c r="CPG1982" s="18"/>
      <c r="CPH1982" s="18"/>
      <c r="CPI1982" s="18"/>
      <c r="CPJ1982" s="18"/>
      <c r="CPK1982" s="18"/>
      <c r="CPL1982" s="18"/>
      <c r="CPM1982" s="18"/>
      <c r="CPN1982" s="18"/>
      <c r="CPO1982" s="18"/>
      <c r="CPP1982" s="18"/>
      <c r="CPQ1982" s="18"/>
      <c r="CPR1982" s="18"/>
      <c r="CPS1982" s="18"/>
      <c r="CPT1982" s="18"/>
      <c r="CPU1982" s="18"/>
      <c r="CPV1982" s="18"/>
      <c r="CPW1982" s="18"/>
      <c r="CPX1982" s="18"/>
      <c r="CPY1982" s="18"/>
      <c r="CPZ1982" s="18"/>
      <c r="CQA1982" s="18"/>
      <c r="CQB1982" s="18"/>
      <c r="CQC1982" s="18"/>
      <c r="CQD1982" s="18"/>
      <c r="CQE1982" s="18"/>
      <c r="CQF1982" s="18"/>
      <c r="CQG1982" s="18"/>
      <c r="CQH1982" s="18"/>
      <c r="CQI1982" s="18"/>
      <c r="CQJ1982" s="18"/>
      <c r="CQK1982" s="18"/>
      <c r="CQL1982" s="18"/>
      <c r="CQM1982" s="18"/>
      <c r="CQN1982" s="18"/>
      <c r="CQO1982" s="18"/>
      <c r="CQP1982" s="18"/>
      <c r="CQQ1982" s="18"/>
      <c r="CQR1982" s="18"/>
      <c r="CQS1982" s="18"/>
      <c r="CQT1982" s="18"/>
      <c r="CQU1982" s="18"/>
      <c r="CQV1982" s="18"/>
      <c r="CQW1982" s="18"/>
      <c r="CQX1982" s="18"/>
      <c r="CQY1982" s="18"/>
      <c r="CQZ1982" s="18"/>
      <c r="CRA1982" s="18"/>
      <c r="CRB1982" s="18"/>
      <c r="CRC1982" s="18"/>
      <c r="CRD1982" s="18"/>
      <c r="CRE1982" s="18"/>
      <c r="CRF1982" s="18"/>
      <c r="CRG1982" s="18"/>
      <c r="CRH1982" s="18"/>
      <c r="CRI1982" s="18"/>
      <c r="CRJ1982" s="18"/>
      <c r="CRK1982" s="18"/>
      <c r="CRL1982" s="18"/>
      <c r="CRM1982" s="18"/>
      <c r="CRN1982" s="18"/>
      <c r="CRO1982" s="18"/>
      <c r="CRP1982" s="18"/>
      <c r="CRQ1982" s="18"/>
      <c r="CRR1982" s="18"/>
      <c r="CRS1982" s="18"/>
      <c r="CRT1982" s="18"/>
      <c r="CRU1982" s="18"/>
      <c r="CRV1982" s="18"/>
      <c r="CRW1982" s="18"/>
      <c r="CRX1982" s="18"/>
      <c r="CRY1982" s="18"/>
      <c r="CRZ1982" s="18"/>
      <c r="CSA1982" s="18"/>
      <c r="CSB1982" s="18"/>
      <c r="CSC1982" s="18"/>
      <c r="CSD1982" s="18"/>
      <c r="CSE1982" s="18"/>
      <c r="CSF1982" s="18"/>
      <c r="CSG1982" s="18"/>
      <c r="CSH1982" s="18"/>
      <c r="CSI1982" s="18"/>
      <c r="CSJ1982" s="18"/>
      <c r="CSK1982" s="18"/>
      <c r="CSL1982" s="18"/>
      <c r="CSM1982" s="18"/>
      <c r="CSN1982" s="18"/>
      <c r="CSO1982" s="18"/>
      <c r="CSP1982" s="18"/>
      <c r="CSQ1982" s="18"/>
      <c r="CSR1982" s="18"/>
      <c r="CSS1982" s="18"/>
      <c r="CST1982" s="18"/>
      <c r="CSU1982" s="18"/>
      <c r="CSV1982" s="18"/>
      <c r="CSW1982" s="18"/>
      <c r="CSX1982" s="18"/>
      <c r="CSY1982" s="18"/>
      <c r="CSZ1982" s="18"/>
      <c r="CTA1982" s="18"/>
      <c r="CTB1982" s="18"/>
      <c r="CTC1982" s="18"/>
      <c r="CTD1982" s="18"/>
      <c r="CTE1982" s="18"/>
      <c r="CTF1982" s="18"/>
      <c r="CTG1982" s="18"/>
      <c r="CTH1982" s="18"/>
      <c r="CTI1982" s="18"/>
      <c r="CTJ1982" s="18"/>
      <c r="CTK1982" s="18"/>
      <c r="CTL1982" s="18"/>
      <c r="CTM1982" s="18"/>
      <c r="CTN1982" s="18"/>
      <c r="CTO1982" s="18"/>
      <c r="CTP1982" s="18"/>
      <c r="CTQ1982" s="18"/>
      <c r="CTR1982" s="18"/>
      <c r="CTS1982" s="18"/>
      <c r="CTT1982" s="18"/>
      <c r="CTU1982" s="18"/>
      <c r="CTV1982" s="18"/>
      <c r="CTW1982" s="18"/>
      <c r="CTX1982" s="18"/>
      <c r="CTY1982" s="18"/>
      <c r="CTZ1982" s="18"/>
      <c r="CUA1982" s="18"/>
      <c r="CUB1982" s="18"/>
      <c r="CUC1982" s="18"/>
      <c r="CUD1982" s="18"/>
      <c r="CUE1982" s="18"/>
      <c r="CUF1982" s="18"/>
      <c r="CUG1982" s="18"/>
      <c r="CUH1982" s="18"/>
      <c r="CUI1982" s="18"/>
      <c r="CUJ1982" s="18"/>
      <c r="CUK1982" s="18"/>
      <c r="CUL1982" s="18"/>
      <c r="CUM1982" s="18"/>
      <c r="CUN1982" s="18"/>
      <c r="CUO1982" s="18"/>
      <c r="CUP1982" s="18"/>
      <c r="CUQ1982" s="18"/>
      <c r="CUR1982" s="18"/>
      <c r="CUS1982" s="18"/>
      <c r="CUT1982" s="18"/>
      <c r="CUU1982" s="18"/>
      <c r="CUV1982" s="18"/>
      <c r="CUW1982" s="18"/>
      <c r="CUX1982" s="18"/>
      <c r="CUY1982" s="18"/>
      <c r="CUZ1982" s="18"/>
      <c r="CVA1982" s="18"/>
      <c r="CVB1982" s="18"/>
      <c r="CVC1982" s="18"/>
      <c r="CVD1982" s="18"/>
      <c r="CVE1982" s="18"/>
      <c r="CVF1982" s="18"/>
      <c r="CVG1982" s="18"/>
      <c r="CVH1982" s="18"/>
      <c r="CVI1982" s="18"/>
      <c r="CVJ1982" s="18"/>
      <c r="CVK1982" s="18"/>
      <c r="CVL1982" s="18"/>
      <c r="CVM1982" s="18"/>
      <c r="CVN1982" s="18"/>
      <c r="CVO1982" s="18"/>
      <c r="CVP1982" s="18"/>
      <c r="CVQ1982" s="18"/>
      <c r="CVR1982" s="18"/>
      <c r="CVS1982" s="18"/>
      <c r="CVT1982" s="18"/>
      <c r="CVU1982" s="18"/>
      <c r="CVV1982" s="18"/>
      <c r="CVW1982" s="18"/>
      <c r="CVX1982" s="18"/>
      <c r="CVY1982" s="18"/>
      <c r="CVZ1982" s="18"/>
      <c r="CWA1982" s="18"/>
      <c r="CWB1982" s="18"/>
      <c r="CWC1982" s="18"/>
      <c r="CWD1982" s="18"/>
      <c r="CWE1982" s="18"/>
      <c r="CWF1982" s="18"/>
      <c r="CWG1982" s="18"/>
      <c r="CWH1982" s="18"/>
      <c r="CWI1982" s="18"/>
      <c r="CWJ1982" s="18"/>
      <c r="CWK1982" s="18"/>
      <c r="CWL1982" s="18"/>
      <c r="CWM1982" s="18"/>
      <c r="CWN1982" s="18"/>
      <c r="CWO1982" s="18"/>
      <c r="CWP1982" s="18"/>
      <c r="CWQ1982" s="18"/>
      <c r="CWR1982" s="18"/>
      <c r="CWS1982" s="18"/>
      <c r="CWT1982" s="18"/>
      <c r="CWU1982" s="18"/>
      <c r="CWV1982" s="18"/>
      <c r="CWW1982" s="18"/>
      <c r="CWX1982" s="18"/>
      <c r="CWY1982" s="18"/>
      <c r="CWZ1982" s="18"/>
      <c r="CXA1982" s="18"/>
      <c r="CXB1982" s="18"/>
      <c r="CXC1982" s="18"/>
      <c r="CXD1982" s="18"/>
      <c r="CXE1982" s="18"/>
      <c r="CXF1982" s="18"/>
      <c r="CXG1982" s="18"/>
      <c r="CXH1982" s="18"/>
      <c r="CXI1982" s="18"/>
      <c r="CXJ1982" s="18"/>
      <c r="CXK1982" s="18"/>
      <c r="CXL1982" s="18"/>
      <c r="CXM1982" s="18"/>
      <c r="CXN1982" s="18"/>
      <c r="CXO1982" s="18"/>
      <c r="CXP1982" s="18"/>
      <c r="CXQ1982" s="18"/>
      <c r="CXR1982" s="18"/>
      <c r="CXS1982" s="18"/>
      <c r="CXT1982" s="18"/>
      <c r="CXU1982" s="18"/>
      <c r="CXV1982" s="18"/>
      <c r="CXW1982" s="18"/>
      <c r="CXX1982" s="18"/>
      <c r="CXY1982" s="18"/>
      <c r="CXZ1982" s="18"/>
      <c r="CYA1982" s="18"/>
      <c r="CYB1982" s="18"/>
      <c r="CYC1982" s="18"/>
      <c r="CYD1982" s="18"/>
      <c r="CYE1982" s="18"/>
      <c r="CYF1982" s="18"/>
      <c r="CYG1982" s="18"/>
      <c r="CYH1982" s="18"/>
      <c r="CYI1982" s="18"/>
      <c r="CYJ1982" s="18"/>
      <c r="CYK1982" s="18"/>
      <c r="CYL1982" s="18"/>
      <c r="CYM1982" s="18"/>
      <c r="CYN1982" s="18"/>
      <c r="CYO1982" s="18"/>
      <c r="CYP1982" s="18"/>
      <c r="CYQ1982" s="18"/>
      <c r="CYR1982" s="18"/>
      <c r="CYS1982" s="18"/>
      <c r="CYT1982" s="18"/>
      <c r="CYU1982" s="18"/>
      <c r="CYV1982" s="18"/>
      <c r="CYW1982" s="18"/>
      <c r="CYX1982" s="18"/>
      <c r="CYY1982" s="18"/>
      <c r="CYZ1982" s="18"/>
      <c r="CZA1982" s="18"/>
      <c r="CZB1982" s="18"/>
      <c r="CZC1982" s="18"/>
      <c r="CZD1982" s="18"/>
      <c r="CZE1982" s="18"/>
      <c r="CZF1982" s="18"/>
      <c r="CZG1982" s="18"/>
      <c r="CZH1982" s="18"/>
      <c r="CZI1982" s="18"/>
      <c r="CZJ1982" s="18"/>
      <c r="CZK1982" s="18"/>
      <c r="CZL1982" s="18"/>
      <c r="CZM1982" s="18"/>
      <c r="CZN1982" s="18"/>
      <c r="CZO1982" s="18"/>
      <c r="CZP1982" s="18"/>
      <c r="CZQ1982" s="18"/>
      <c r="CZR1982" s="18"/>
      <c r="CZS1982" s="18"/>
      <c r="CZT1982" s="18"/>
      <c r="CZU1982" s="18"/>
      <c r="CZV1982" s="18"/>
      <c r="CZW1982" s="18"/>
      <c r="CZX1982" s="18"/>
      <c r="CZY1982" s="18"/>
      <c r="CZZ1982" s="18"/>
      <c r="DAA1982" s="18"/>
      <c r="DAB1982" s="18"/>
      <c r="DAC1982" s="18"/>
      <c r="DAD1982" s="18"/>
      <c r="DAE1982" s="18"/>
      <c r="DAF1982" s="18"/>
      <c r="DAG1982" s="18"/>
      <c r="DAH1982" s="18"/>
      <c r="DAI1982" s="18"/>
      <c r="DAJ1982" s="18"/>
      <c r="DAK1982" s="18"/>
      <c r="DAL1982" s="18"/>
      <c r="DAM1982" s="18"/>
      <c r="DAN1982" s="18"/>
      <c r="DAO1982" s="18"/>
      <c r="DAP1982" s="18"/>
      <c r="DAQ1982" s="18"/>
      <c r="DAR1982" s="18"/>
      <c r="DAS1982" s="18"/>
      <c r="DAT1982" s="18"/>
      <c r="DAU1982" s="18"/>
      <c r="DAV1982" s="18"/>
      <c r="DAW1982" s="18"/>
      <c r="DAX1982" s="18"/>
      <c r="DAY1982" s="18"/>
      <c r="DAZ1982" s="18"/>
      <c r="DBA1982" s="18"/>
      <c r="DBB1982" s="18"/>
      <c r="DBC1982" s="18"/>
      <c r="DBD1982" s="18"/>
      <c r="DBE1982" s="18"/>
      <c r="DBF1982" s="18"/>
      <c r="DBG1982" s="18"/>
      <c r="DBH1982" s="18"/>
      <c r="DBI1982" s="18"/>
      <c r="DBJ1982" s="18"/>
      <c r="DBK1982" s="18"/>
      <c r="DBL1982" s="18"/>
      <c r="DBM1982" s="18"/>
      <c r="DBN1982" s="18"/>
      <c r="DBO1982" s="18"/>
      <c r="DBP1982" s="18"/>
      <c r="DBQ1982" s="18"/>
      <c r="DBR1982" s="18"/>
      <c r="DBS1982" s="18"/>
      <c r="DBT1982" s="18"/>
      <c r="DBU1982" s="18"/>
      <c r="DBV1982" s="18"/>
      <c r="DBW1982" s="18"/>
      <c r="DBX1982" s="18"/>
      <c r="DBY1982" s="18"/>
      <c r="DBZ1982" s="18"/>
      <c r="DCA1982" s="18"/>
      <c r="DCB1982" s="18"/>
      <c r="DCC1982" s="18"/>
      <c r="DCD1982" s="18"/>
      <c r="DCE1982" s="18"/>
      <c r="DCF1982" s="18"/>
      <c r="DCG1982" s="18"/>
      <c r="DCH1982" s="18"/>
      <c r="DCI1982" s="18"/>
      <c r="DCJ1982" s="18"/>
      <c r="DCK1982" s="18"/>
      <c r="DCL1982" s="18"/>
      <c r="DCM1982" s="18"/>
      <c r="DCN1982" s="18"/>
      <c r="DCO1982" s="18"/>
      <c r="DCP1982" s="18"/>
      <c r="DCQ1982" s="18"/>
      <c r="DCR1982" s="18"/>
      <c r="DCS1982" s="18"/>
      <c r="DCT1982" s="18"/>
      <c r="DCU1982" s="18"/>
      <c r="DCV1982" s="18"/>
      <c r="DCW1982" s="18"/>
      <c r="DCX1982" s="18"/>
      <c r="DCY1982" s="18"/>
      <c r="DCZ1982" s="18"/>
      <c r="DDA1982" s="18"/>
      <c r="DDB1982" s="18"/>
      <c r="DDC1982" s="18"/>
      <c r="DDD1982" s="18"/>
      <c r="DDE1982" s="18"/>
      <c r="DDF1982" s="18"/>
      <c r="DDG1982" s="18"/>
      <c r="DDH1982" s="18"/>
      <c r="DDI1982" s="18"/>
      <c r="DDJ1982" s="18"/>
      <c r="DDK1982" s="18"/>
      <c r="DDL1982" s="18"/>
      <c r="DDM1982" s="18"/>
      <c r="DDN1982" s="18"/>
      <c r="DDO1982" s="18"/>
      <c r="DDP1982" s="18"/>
      <c r="DDQ1982" s="18"/>
      <c r="DDR1982" s="18"/>
      <c r="DDS1982" s="18"/>
      <c r="DDT1982" s="18"/>
      <c r="DDU1982" s="18"/>
      <c r="DDV1982" s="18"/>
      <c r="DDW1982" s="18"/>
      <c r="DDX1982" s="18"/>
      <c r="DDY1982" s="18"/>
      <c r="DDZ1982" s="18"/>
      <c r="DEA1982" s="18"/>
      <c r="DEB1982" s="18"/>
      <c r="DEC1982" s="18"/>
      <c r="DED1982" s="18"/>
      <c r="DEE1982" s="18"/>
      <c r="DEF1982" s="18"/>
      <c r="DEG1982" s="18"/>
      <c r="DEH1982" s="18"/>
      <c r="DEI1982" s="18"/>
      <c r="DEJ1982" s="18"/>
      <c r="DEK1982" s="18"/>
      <c r="DEL1982" s="18"/>
      <c r="DEM1982" s="18"/>
      <c r="DEN1982" s="18"/>
      <c r="DEO1982" s="18"/>
      <c r="DEP1982" s="18"/>
      <c r="DEQ1982" s="18"/>
      <c r="DER1982" s="18"/>
      <c r="DES1982" s="18"/>
      <c r="DET1982" s="18"/>
      <c r="DEU1982" s="18"/>
      <c r="DEV1982" s="18"/>
      <c r="DEW1982" s="18"/>
      <c r="DEX1982" s="18"/>
      <c r="DEY1982" s="18"/>
      <c r="DEZ1982" s="18"/>
      <c r="DFA1982" s="18"/>
      <c r="DFB1982" s="18"/>
      <c r="DFC1982" s="18"/>
      <c r="DFD1982" s="18"/>
      <c r="DFE1982" s="18"/>
      <c r="DFF1982" s="18"/>
      <c r="DFG1982" s="18"/>
      <c r="DFH1982" s="18"/>
      <c r="DFI1982" s="18"/>
      <c r="DFJ1982" s="18"/>
      <c r="DFK1982" s="18"/>
      <c r="DFL1982" s="18"/>
      <c r="DFM1982" s="18"/>
      <c r="DFN1982" s="18"/>
      <c r="DFO1982" s="18"/>
      <c r="DFP1982" s="18"/>
      <c r="DFQ1982" s="18"/>
      <c r="DFR1982" s="18"/>
      <c r="DFS1982" s="18"/>
      <c r="DFT1982" s="18"/>
      <c r="DFU1982" s="18"/>
      <c r="DFV1982" s="18"/>
      <c r="DFW1982" s="18"/>
      <c r="DFX1982" s="18"/>
      <c r="DFY1982" s="18"/>
      <c r="DFZ1982" s="18"/>
      <c r="DGA1982" s="18"/>
      <c r="DGB1982" s="18"/>
      <c r="DGC1982" s="18"/>
      <c r="DGD1982" s="18"/>
      <c r="DGE1982" s="18"/>
      <c r="DGF1982" s="18"/>
      <c r="DGG1982" s="18"/>
      <c r="DGH1982" s="18"/>
      <c r="DGI1982" s="18"/>
      <c r="DGJ1982" s="18"/>
      <c r="DGK1982" s="18"/>
      <c r="DGL1982" s="18"/>
      <c r="DGM1982" s="18"/>
      <c r="DGN1982" s="18"/>
      <c r="DGO1982" s="18"/>
      <c r="DGP1982" s="18"/>
      <c r="DGQ1982" s="18"/>
      <c r="DGR1982" s="18"/>
      <c r="DGS1982" s="18"/>
      <c r="DGT1982" s="18"/>
      <c r="DGU1982" s="18"/>
      <c r="DGV1982" s="18"/>
      <c r="DGW1982" s="18"/>
      <c r="DGX1982" s="18"/>
      <c r="DGY1982" s="18"/>
      <c r="DGZ1982" s="18"/>
      <c r="DHA1982" s="18"/>
      <c r="DHB1982" s="18"/>
      <c r="DHC1982" s="18"/>
      <c r="DHD1982" s="18"/>
      <c r="DHE1982" s="18"/>
      <c r="DHF1982" s="18"/>
      <c r="DHG1982" s="18"/>
      <c r="DHH1982" s="18"/>
      <c r="DHI1982" s="18"/>
      <c r="DHJ1982" s="18"/>
      <c r="DHK1982" s="18"/>
      <c r="DHL1982" s="18"/>
      <c r="DHM1982" s="18"/>
      <c r="DHN1982" s="18"/>
      <c r="DHO1982" s="18"/>
      <c r="DHP1982" s="18"/>
      <c r="DHQ1982" s="18"/>
      <c r="DHR1982" s="18"/>
      <c r="DHS1982" s="18"/>
      <c r="DHT1982" s="18"/>
      <c r="DHU1982" s="18"/>
      <c r="DHV1982" s="18"/>
      <c r="DHW1982" s="18"/>
      <c r="DHX1982" s="18"/>
      <c r="DHY1982" s="18"/>
      <c r="DHZ1982" s="18"/>
      <c r="DIA1982" s="18"/>
      <c r="DIB1982" s="18"/>
      <c r="DIC1982" s="18"/>
      <c r="DID1982" s="18"/>
      <c r="DIE1982" s="18"/>
      <c r="DIF1982" s="18"/>
      <c r="DIG1982" s="18"/>
      <c r="DIH1982" s="18"/>
      <c r="DII1982" s="18"/>
      <c r="DIJ1982" s="18"/>
      <c r="DIK1982" s="18"/>
      <c r="DIL1982" s="18"/>
      <c r="DIM1982" s="18"/>
      <c r="DIN1982" s="18"/>
      <c r="DIO1982" s="18"/>
      <c r="DIP1982" s="18"/>
      <c r="DIQ1982" s="18"/>
      <c r="DIR1982" s="18"/>
      <c r="DIS1982" s="18"/>
      <c r="DIT1982" s="18"/>
      <c r="DIU1982" s="18"/>
      <c r="DIV1982" s="18"/>
      <c r="DIW1982" s="18"/>
      <c r="DIX1982" s="18"/>
      <c r="DIY1982" s="18"/>
      <c r="DIZ1982" s="18"/>
      <c r="DJA1982" s="18"/>
      <c r="DJB1982" s="18"/>
      <c r="DJC1982" s="18"/>
      <c r="DJD1982" s="18"/>
      <c r="DJE1982" s="18"/>
      <c r="DJF1982" s="18"/>
      <c r="DJG1982" s="18"/>
      <c r="DJH1982" s="18"/>
      <c r="DJI1982" s="18"/>
      <c r="DJJ1982" s="18"/>
      <c r="DJK1982" s="18"/>
      <c r="DJL1982" s="18"/>
      <c r="DJM1982" s="18"/>
      <c r="DJN1982" s="18"/>
      <c r="DJO1982" s="18"/>
      <c r="DJP1982" s="18"/>
      <c r="DJQ1982" s="18"/>
      <c r="DJR1982" s="18"/>
      <c r="DJS1982" s="18"/>
      <c r="DJT1982" s="18"/>
      <c r="DJU1982" s="18"/>
      <c r="DJV1982" s="18"/>
      <c r="DJW1982" s="18"/>
      <c r="DJX1982" s="18"/>
      <c r="DJY1982" s="18"/>
      <c r="DJZ1982" s="18"/>
      <c r="DKA1982" s="18"/>
      <c r="DKB1982" s="18"/>
      <c r="DKC1982" s="18"/>
      <c r="DKD1982" s="18"/>
      <c r="DKE1982" s="18"/>
      <c r="DKF1982" s="18"/>
      <c r="DKG1982" s="18"/>
      <c r="DKH1982" s="18"/>
      <c r="DKI1982" s="18"/>
      <c r="DKJ1982" s="18"/>
      <c r="DKK1982" s="18"/>
      <c r="DKL1982" s="18"/>
      <c r="DKM1982" s="18"/>
      <c r="DKN1982" s="18"/>
      <c r="DKO1982" s="18"/>
      <c r="DKP1982" s="18"/>
      <c r="DKQ1982" s="18"/>
      <c r="DKR1982" s="18"/>
      <c r="DKS1982" s="18"/>
      <c r="DKT1982" s="18"/>
      <c r="DKU1982" s="18"/>
      <c r="DKV1982" s="18"/>
      <c r="DKW1982" s="18"/>
      <c r="DKX1982" s="18"/>
      <c r="DKY1982" s="18"/>
      <c r="DKZ1982" s="18"/>
      <c r="DLA1982" s="18"/>
      <c r="DLB1982" s="18"/>
      <c r="DLC1982" s="18"/>
      <c r="DLD1982" s="18"/>
      <c r="DLE1982" s="18"/>
      <c r="DLF1982" s="18"/>
      <c r="DLG1982" s="18"/>
      <c r="DLH1982" s="18"/>
      <c r="DLI1982" s="18"/>
      <c r="DLJ1982" s="18"/>
      <c r="DLK1982" s="18"/>
      <c r="DLL1982" s="18"/>
      <c r="DLM1982" s="18"/>
      <c r="DLN1982" s="18"/>
      <c r="DLO1982" s="18"/>
      <c r="DLP1982" s="18"/>
      <c r="DLQ1982" s="18"/>
      <c r="DLR1982" s="18"/>
      <c r="DLS1982" s="18"/>
      <c r="DLT1982" s="18"/>
      <c r="DLU1982" s="18"/>
      <c r="DLV1982" s="18"/>
      <c r="DLW1982" s="18"/>
      <c r="DLX1982" s="18"/>
      <c r="DLY1982" s="18"/>
      <c r="DLZ1982" s="18"/>
      <c r="DMA1982" s="18"/>
      <c r="DMB1982" s="18"/>
      <c r="DMC1982" s="18"/>
      <c r="DMD1982" s="18"/>
      <c r="DME1982" s="18"/>
      <c r="DMF1982" s="18"/>
      <c r="DMG1982" s="18"/>
      <c r="DMH1982" s="18"/>
      <c r="DMI1982" s="18"/>
      <c r="DMJ1982" s="18"/>
      <c r="DMK1982" s="18"/>
      <c r="DML1982" s="18"/>
      <c r="DMM1982" s="18"/>
      <c r="DMN1982" s="18"/>
      <c r="DMO1982" s="18"/>
      <c r="DMP1982" s="18"/>
      <c r="DMQ1982" s="18"/>
      <c r="DMR1982" s="18"/>
      <c r="DMS1982" s="18"/>
      <c r="DMT1982" s="18"/>
      <c r="DMU1982" s="18"/>
      <c r="DMV1982" s="18"/>
      <c r="DMW1982" s="18"/>
      <c r="DMX1982" s="18"/>
      <c r="DMY1982" s="18"/>
      <c r="DMZ1982" s="18"/>
      <c r="DNA1982" s="18"/>
      <c r="DNB1982" s="18"/>
      <c r="DNC1982" s="18"/>
      <c r="DND1982" s="18"/>
      <c r="DNE1982" s="18"/>
      <c r="DNF1982" s="18"/>
      <c r="DNG1982" s="18"/>
      <c r="DNH1982" s="18"/>
      <c r="DNI1982" s="18"/>
      <c r="DNJ1982" s="18"/>
      <c r="DNK1982" s="18"/>
      <c r="DNL1982" s="18"/>
      <c r="DNM1982" s="18"/>
      <c r="DNN1982" s="18"/>
      <c r="DNO1982" s="18"/>
      <c r="DNP1982" s="18"/>
      <c r="DNQ1982" s="18"/>
      <c r="DNR1982" s="18"/>
      <c r="DNS1982" s="18"/>
      <c r="DNT1982" s="18"/>
      <c r="DNU1982" s="18"/>
      <c r="DNV1982" s="18"/>
      <c r="DNW1982" s="18"/>
      <c r="DNX1982" s="18"/>
      <c r="DNY1982" s="18"/>
      <c r="DNZ1982" s="18"/>
      <c r="DOA1982" s="18"/>
      <c r="DOB1982" s="18"/>
      <c r="DOC1982" s="18"/>
      <c r="DOD1982" s="18"/>
      <c r="DOE1982" s="18"/>
      <c r="DOF1982" s="18"/>
      <c r="DOG1982" s="18"/>
      <c r="DOH1982" s="18"/>
      <c r="DOI1982" s="18"/>
      <c r="DOJ1982" s="18"/>
      <c r="DOK1982" s="18"/>
      <c r="DOL1982" s="18"/>
      <c r="DOM1982" s="18"/>
      <c r="DON1982" s="18"/>
      <c r="DOO1982" s="18"/>
      <c r="DOP1982" s="18"/>
      <c r="DOQ1982" s="18"/>
      <c r="DOR1982" s="18"/>
      <c r="DOS1982" s="18"/>
      <c r="DOT1982" s="18"/>
      <c r="DOU1982" s="18"/>
      <c r="DOV1982" s="18"/>
      <c r="DOW1982" s="18"/>
      <c r="DOX1982" s="18"/>
      <c r="DOY1982" s="18"/>
      <c r="DOZ1982" s="18"/>
      <c r="DPA1982" s="18"/>
      <c r="DPB1982" s="18"/>
      <c r="DPC1982" s="18"/>
      <c r="DPD1982" s="18"/>
      <c r="DPE1982" s="18"/>
      <c r="DPF1982" s="18"/>
      <c r="DPG1982" s="18"/>
      <c r="DPH1982" s="18"/>
      <c r="DPI1982" s="18"/>
      <c r="DPJ1982" s="18"/>
      <c r="DPK1982" s="18"/>
      <c r="DPL1982" s="18"/>
      <c r="DPM1982" s="18"/>
      <c r="DPN1982" s="18"/>
      <c r="DPO1982" s="18"/>
      <c r="DPP1982" s="18"/>
      <c r="DPQ1982" s="18"/>
      <c r="DPR1982" s="18"/>
      <c r="DPS1982" s="18"/>
      <c r="DPT1982" s="18"/>
      <c r="DPU1982" s="18"/>
      <c r="DPV1982" s="18"/>
      <c r="DPW1982" s="18"/>
      <c r="DPX1982" s="18"/>
      <c r="DPY1982" s="18"/>
      <c r="DPZ1982" s="18"/>
      <c r="DQA1982" s="18"/>
      <c r="DQB1982" s="18"/>
      <c r="DQC1982" s="18"/>
      <c r="DQD1982" s="18"/>
      <c r="DQE1982" s="18"/>
      <c r="DQF1982" s="18"/>
      <c r="DQG1982" s="18"/>
      <c r="DQH1982" s="18"/>
      <c r="DQI1982" s="18"/>
      <c r="DQJ1982" s="18"/>
      <c r="DQK1982" s="18"/>
      <c r="DQL1982" s="18"/>
      <c r="DQM1982" s="18"/>
      <c r="DQN1982" s="18"/>
      <c r="DQO1982" s="18"/>
      <c r="DQP1982" s="18"/>
      <c r="DQQ1982" s="18"/>
      <c r="DQR1982" s="18"/>
      <c r="DQS1982" s="18"/>
      <c r="DQT1982" s="18"/>
      <c r="DQU1982" s="18"/>
      <c r="DQV1982" s="18"/>
      <c r="DQW1982" s="18"/>
      <c r="DQX1982" s="18"/>
      <c r="DQY1982" s="18"/>
      <c r="DQZ1982" s="18"/>
      <c r="DRA1982" s="18"/>
      <c r="DRB1982" s="18"/>
      <c r="DRC1982" s="18"/>
      <c r="DRD1982" s="18"/>
      <c r="DRE1982" s="18"/>
      <c r="DRF1982" s="18"/>
      <c r="DRG1982" s="18"/>
      <c r="DRH1982" s="18"/>
      <c r="DRI1982" s="18"/>
      <c r="DRJ1982" s="18"/>
      <c r="DRK1982" s="18"/>
      <c r="DRL1982" s="18"/>
      <c r="DRM1982" s="18"/>
      <c r="DRN1982" s="18"/>
      <c r="DRO1982" s="18"/>
      <c r="DRP1982" s="18"/>
      <c r="DRQ1982" s="18"/>
      <c r="DRR1982" s="18"/>
      <c r="DRS1982" s="18"/>
      <c r="DRT1982" s="18"/>
      <c r="DRU1982" s="18"/>
      <c r="DRV1982" s="18"/>
      <c r="DRW1982" s="18"/>
      <c r="DRX1982" s="18"/>
      <c r="DRY1982" s="18"/>
      <c r="DRZ1982" s="18"/>
      <c r="DSA1982" s="18"/>
      <c r="DSB1982" s="18"/>
      <c r="DSC1982" s="18"/>
      <c r="DSD1982" s="18"/>
      <c r="DSE1982" s="18"/>
      <c r="DSF1982" s="18"/>
      <c r="DSG1982" s="18"/>
      <c r="DSH1982" s="18"/>
      <c r="DSI1982" s="18"/>
      <c r="DSJ1982" s="18"/>
      <c r="DSK1982" s="18"/>
      <c r="DSL1982" s="18"/>
      <c r="DSM1982" s="18"/>
      <c r="DSN1982" s="18"/>
      <c r="DSO1982" s="18"/>
      <c r="DSP1982" s="18"/>
      <c r="DSQ1982" s="18"/>
      <c r="DSR1982" s="18"/>
      <c r="DSS1982" s="18"/>
      <c r="DST1982" s="18"/>
      <c r="DSU1982" s="18"/>
      <c r="DSV1982" s="18"/>
      <c r="DSW1982" s="18"/>
      <c r="DSX1982" s="18"/>
      <c r="DSY1982" s="18"/>
      <c r="DSZ1982" s="18"/>
      <c r="DTA1982" s="18"/>
      <c r="DTB1982" s="18"/>
      <c r="DTC1982" s="18"/>
      <c r="DTD1982" s="18"/>
      <c r="DTE1982" s="18"/>
      <c r="DTF1982" s="18"/>
      <c r="DTG1982" s="18"/>
      <c r="DTH1982" s="18"/>
      <c r="DTI1982" s="18"/>
      <c r="DTJ1982" s="18"/>
      <c r="DTK1982" s="18"/>
      <c r="DTL1982" s="18"/>
      <c r="DTM1982" s="18"/>
      <c r="DTN1982" s="18"/>
      <c r="DTO1982" s="18"/>
      <c r="DTP1982" s="18"/>
      <c r="DTQ1982" s="18"/>
      <c r="DTR1982" s="18"/>
      <c r="DTS1982" s="18"/>
      <c r="DTT1982" s="18"/>
      <c r="DTU1982" s="18"/>
      <c r="DTV1982" s="18"/>
      <c r="DTW1982" s="18"/>
      <c r="DTX1982" s="18"/>
      <c r="DTY1982" s="18"/>
      <c r="DTZ1982" s="18"/>
      <c r="DUA1982" s="18"/>
      <c r="DUB1982" s="18"/>
      <c r="DUC1982" s="18"/>
      <c r="DUD1982" s="18"/>
      <c r="DUE1982" s="18"/>
      <c r="DUF1982" s="18"/>
      <c r="DUG1982" s="18"/>
      <c r="DUH1982" s="18"/>
      <c r="DUI1982" s="18"/>
      <c r="DUJ1982" s="18"/>
      <c r="DUK1982" s="18"/>
      <c r="DUL1982" s="18"/>
      <c r="DUM1982" s="18"/>
      <c r="DUN1982" s="18"/>
      <c r="DUO1982" s="18"/>
      <c r="DUP1982" s="18"/>
      <c r="DUQ1982" s="18"/>
      <c r="DUR1982" s="18"/>
      <c r="DUS1982" s="18"/>
      <c r="DUT1982" s="18"/>
      <c r="DUU1982" s="18"/>
      <c r="DUV1982" s="18"/>
      <c r="DUW1982" s="18"/>
      <c r="DUX1982" s="18"/>
      <c r="DUY1982" s="18"/>
      <c r="DUZ1982" s="18"/>
      <c r="DVA1982" s="18"/>
      <c r="DVB1982" s="18"/>
      <c r="DVC1982" s="18"/>
      <c r="DVD1982" s="18"/>
      <c r="DVE1982" s="18"/>
      <c r="DVF1982" s="18"/>
      <c r="DVG1982" s="18"/>
      <c r="DVH1982" s="18"/>
      <c r="DVI1982" s="18"/>
      <c r="DVJ1982" s="18"/>
      <c r="DVK1982" s="18"/>
      <c r="DVL1982" s="18"/>
      <c r="DVM1982" s="18"/>
      <c r="DVN1982" s="18"/>
      <c r="DVO1982" s="18"/>
      <c r="DVP1982" s="18"/>
      <c r="DVQ1982" s="18"/>
      <c r="DVR1982" s="18"/>
      <c r="DVS1982" s="18"/>
      <c r="DVT1982" s="18"/>
      <c r="DVU1982" s="18"/>
      <c r="DVV1982" s="18"/>
      <c r="DVW1982" s="18"/>
      <c r="DVX1982" s="18"/>
      <c r="DVY1982" s="18"/>
      <c r="DVZ1982" s="18"/>
      <c r="DWA1982" s="18"/>
      <c r="DWB1982" s="18"/>
      <c r="DWC1982" s="18"/>
      <c r="DWD1982" s="18"/>
      <c r="DWE1982" s="18"/>
      <c r="DWF1982" s="18"/>
      <c r="DWG1982" s="18"/>
      <c r="DWH1982" s="18"/>
      <c r="DWI1982" s="18"/>
      <c r="DWJ1982" s="18"/>
      <c r="DWK1982" s="18"/>
      <c r="DWL1982" s="18"/>
      <c r="DWM1982" s="18"/>
      <c r="DWN1982" s="18"/>
      <c r="DWO1982" s="18"/>
      <c r="DWP1982" s="18"/>
      <c r="DWQ1982" s="18"/>
      <c r="DWR1982" s="18"/>
      <c r="DWS1982" s="18"/>
      <c r="DWT1982" s="18"/>
      <c r="DWU1982" s="18"/>
      <c r="DWV1982" s="18"/>
      <c r="DWW1982" s="18"/>
      <c r="DWX1982" s="18"/>
      <c r="DWY1982" s="18"/>
      <c r="DWZ1982" s="18"/>
      <c r="DXA1982" s="18"/>
      <c r="DXB1982" s="18"/>
      <c r="DXC1982" s="18"/>
      <c r="DXD1982" s="18"/>
      <c r="DXE1982" s="18"/>
      <c r="DXF1982" s="18"/>
      <c r="DXG1982" s="18"/>
      <c r="DXH1982" s="18"/>
      <c r="DXI1982" s="18"/>
      <c r="DXJ1982" s="18"/>
      <c r="DXK1982" s="18"/>
      <c r="DXL1982" s="18"/>
      <c r="DXM1982" s="18"/>
      <c r="DXN1982" s="18"/>
      <c r="DXO1982" s="18"/>
      <c r="DXP1982" s="18"/>
      <c r="DXQ1982" s="18"/>
      <c r="DXR1982" s="18"/>
      <c r="DXS1982" s="18"/>
      <c r="DXT1982" s="18"/>
      <c r="DXU1982" s="18"/>
      <c r="DXV1982" s="18"/>
      <c r="DXW1982" s="18"/>
      <c r="DXX1982" s="18"/>
      <c r="DXY1982" s="18"/>
      <c r="DXZ1982" s="18"/>
      <c r="DYA1982" s="18"/>
      <c r="DYB1982" s="18"/>
      <c r="DYC1982" s="18"/>
      <c r="DYD1982" s="18"/>
      <c r="DYE1982" s="18"/>
      <c r="DYF1982" s="18"/>
      <c r="DYG1982" s="18"/>
      <c r="DYH1982" s="18"/>
      <c r="DYI1982" s="18"/>
      <c r="DYJ1982" s="18"/>
      <c r="DYK1982" s="18"/>
      <c r="DYL1982" s="18"/>
      <c r="DYM1982" s="18"/>
      <c r="DYN1982" s="18"/>
      <c r="DYO1982" s="18"/>
      <c r="DYP1982" s="18"/>
      <c r="DYQ1982" s="18"/>
      <c r="DYR1982" s="18"/>
      <c r="DYS1982" s="18"/>
      <c r="DYT1982" s="18"/>
      <c r="DYU1982" s="18"/>
      <c r="DYV1982" s="18"/>
      <c r="DYW1982" s="18"/>
      <c r="DYX1982" s="18"/>
      <c r="DYY1982" s="18"/>
      <c r="DYZ1982" s="18"/>
      <c r="DZA1982" s="18"/>
      <c r="DZB1982" s="18"/>
      <c r="DZC1982" s="18"/>
      <c r="DZD1982" s="18"/>
      <c r="DZE1982" s="18"/>
      <c r="DZF1982" s="18"/>
      <c r="DZG1982" s="18"/>
      <c r="DZH1982" s="18"/>
      <c r="DZI1982" s="18"/>
      <c r="DZJ1982" s="18"/>
      <c r="DZK1982" s="18"/>
      <c r="DZL1982" s="18"/>
      <c r="DZM1982" s="18"/>
      <c r="DZN1982" s="18"/>
      <c r="DZO1982" s="18"/>
      <c r="DZP1982" s="18"/>
      <c r="DZQ1982" s="18"/>
      <c r="DZR1982" s="18"/>
      <c r="DZS1982" s="18"/>
      <c r="DZT1982" s="18"/>
      <c r="DZU1982" s="18"/>
      <c r="DZV1982" s="18"/>
      <c r="DZW1982" s="18"/>
      <c r="DZX1982" s="18"/>
      <c r="DZY1982" s="18"/>
      <c r="DZZ1982" s="18"/>
      <c r="EAA1982" s="18"/>
      <c r="EAB1982" s="18"/>
      <c r="EAC1982" s="18"/>
      <c r="EAD1982" s="18"/>
      <c r="EAE1982" s="18"/>
      <c r="EAF1982" s="18"/>
      <c r="EAG1982" s="18"/>
      <c r="EAH1982" s="18"/>
      <c r="EAI1982" s="18"/>
      <c r="EAJ1982" s="18"/>
      <c r="EAK1982" s="18"/>
      <c r="EAL1982" s="18"/>
      <c r="EAM1982" s="18"/>
      <c r="EAN1982" s="18"/>
      <c r="EAO1982" s="18"/>
      <c r="EAP1982" s="18"/>
      <c r="EAQ1982" s="18"/>
      <c r="EAR1982" s="18"/>
      <c r="EAS1982" s="18"/>
      <c r="EAT1982" s="18"/>
      <c r="EAU1982" s="18"/>
      <c r="EAV1982" s="18"/>
      <c r="EAW1982" s="18"/>
      <c r="EAX1982" s="18"/>
      <c r="EAY1982" s="18"/>
      <c r="EAZ1982" s="18"/>
      <c r="EBA1982" s="18"/>
      <c r="EBB1982" s="18"/>
      <c r="EBC1982" s="18"/>
      <c r="EBD1982" s="18"/>
      <c r="EBE1982" s="18"/>
      <c r="EBF1982" s="18"/>
      <c r="EBG1982" s="18"/>
      <c r="EBH1982" s="18"/>
      <c r="EBI1982" s="18"/>
      <c r="EBJ1982" s="18"/>
      <c r="EBK1982" s="18"/>
      <c r="EBL1982" s="18"/>
      <c r="EBM1982" s="18"/>
      <c r="EBN1982" s="18"/>
      <c r="EBO1982" s="18"/>
      <c r="EBP1982" s="18"/>
      <c r="EBQ1982" s="18"/>
      <c r="EBR1982" s="18"/>
      <c r="EBS1982" s="18"/>
      <c r="EBT1982" s="18"/>
      <c r="EBU1982" s="18"/>
      <c r="EBV1982" s="18"/>
      <c r="EBW1982" s="18"/>
      <c r="EBX1982" s="18"/>
      <c r="EBY1982" s="18"/>
      <c r="EBZ1982" s="18"/>
      <c r="ECA1982" s="18"/>
      <c r="ECB1982" s="18"/>
      <c r="ECC1982" s="18"/>
      <c r="ECD1982" s="18"/>
      <c r="ECE1982" s="18"/>
      <c r="ECF1982" s="18"/>
      <c r="ECG1982" s="18"/>
      <c r="ECH1982" s="18"/>
      <c r="ECI1982" s="18"/>
      <c r="ECJ1982" s="18"/>
      <c r="ECK1982" s="18"/>
      <c r="ECL1982" s="18"/>
      <c r="ECM1982" s="18"/>
      <c r="ECN1982" s="18"/>
      <c r="ECO1982" s="18"/>
      <c r="ECP1982" s="18"/>
      <c r="ECQ1982" s="18"/>
      <c r="ECR1982" s="18"/>
      <c r="ECS1982" s="18"/>
      <c r="ECT1982" s="18"/>
      <c r="ECU1982" s="18"/>
      <c r="ECV1982" s="18"/>
      <c r="ECW1982" s="18"/>
      <c r="ECX1982" s="18"/>
      <c r="ECY1982" s="18"/>
      <c r="ECZ1982" s="18"/>
      <c r="EDA1982" s="18"/>
      <c r="EDB1982" s="18"/>
      <c r="EDC1982" s="18"/>
      <c r="EDD1982" s="18"/>
      <c r="EDE1982" s="18"/>
      <c r="EDF1982" s="18"/>
      <c r="EDG1982" s="18"/>
      <c r="EDH1982" s="18"/>
      <c r="EDI1982" s="18"/>
      <c r="EDJ1982" s="18"/>
      <c r="EDK1982" s="18"/>
      <c r="EDL1982" s="18"/>
      <c r="EDM1982" s="18"/>
      <c r="EDN1982" s="18"/>
      <c r="EDO1982" s="18"/>
      <c r="EDP1982" s="18"/>
      <c r="EDQ1982" s="18"/>
      <c r="EDR1982" s="18"/>
      <c r="EDS1982" s="18"/>
      <c r="EDT1982" s="18"/>
      <c r="EDU1982" s="18"/>
      <c r="EDV1982" s="18"/>
      <c r="EDW1982" s="18"/>
      <c r="EDX1982" s="18"/>
      <c r="EDY1982" s="18"/>
      <c r="EDZ1982" s="18"/>
      <c r="EEA1982" s="18"/>
      <c r="EEB1982" s="18"/>
      <c r="EEC1982" s="18"/>
      <c r="EED1982" s="18"/>
      <c r="EEE1982" s="18"/>
      <c r="EEF1982" s="18"/>
      <c r="EEG1982" s="18"/>
      <c r="EEH1982" s="18"/>
      <c r="EEI1982" s="18"/>
      <c r="EEJ1982" s="18"/>
      <c r="EEK1982" s="18"/>
      <c r="EEL1982" s="18"/>
      <c r="EEM1982" s="18"/>
      <c r="EEN1982" s="18"/>
      <c r="EEO1982" s="18"/>
      <c r="EEP1982" s="18"/>
      <c r="EEQ1982" s="18"/>
      <c r="EER1982" s="18"/>
      <c r="EES1982" s="18"/>
      <c r="EET1982" s="18"/>
      <c r="EEU1982" s="18"/>
      <c r="EEV1982" s="18"/>
      <c r="EEW1982" s="18"/>
      <c r="EEX1982" s="18"/>
      <c r="EEY1982" s="18"/>
      <c r="EEZ1982" s="18"/>
      <c r="EFA1982" s="18"/>
      <c r="EFB1982" s="18"/>
      <c r="EFC1982" s="18"/>
      <c r="EFD1982" s="18"/>
      <c r="EFE1982" s="18"/>
      <c r="EFF1982" s="18"/>
      <c r="EFG1982" s="18"/>
      <c r="EFH1982" s="18"/>
      <c r="EFI1982" s="18"/>
      <c r="EFJ1982" s="18"/>
      <c r="EFK1982" s="18"/>
      <c r="EFL1982" s="18"/>
      <c r="EFM1982" s="18"/>
      <c r="EFN1982" s="18"/>
      <c r="EFO1982" s="18"/>
      <c r="EFP1982" s="18"/>
      <c r="EFQ1982" s="18"/>
      <c r="EFR1982" s="18"/>
      <c r="EFS1982" s="18"/>
      <c r="EFT1982" s="18"/>
      <c r="EFU1982" s="18"/>
      <c r="EFV1982" s="18"/>
      <c r="EFW1982" s="18"/>
      <c r="EFX1982" s="18"/>
      <c r="EFY1982" s="18"/>
      <c r="EFZ1982" s="18"/>
      <c r="EGA1982" s="18"/>
      <c r="EGB1982" s="18"/>
      <c r="EGC1982" s="18"/>
      <c r="EGD1982" s="18"/>
      <c r="EGE1982" s="18"/>
      <c r="EGF1982" s="18"/>
      <c r="EGG1982" s="18"/>
      <c r="EGH1982" s="18"/>
      <c r="EGI1982" s="18"/>
      <c r="EGJ1982" s="18"/>
      <c r="EGK1982" s="18"/>
      <c r="EGL1982" s="18"/>
      <c r="EGM1982" s="18"/>
      <c r="EGN1982" s="18"/>
      <c r="EGO1982" s="18"/>
      <c r="EGP1982" s="18"/>
      <c r="EGQ1982" s="18"/>
      <c r="EGR1982" s="18"/>
      <c r="EGS1982" s="18"/>
      <c r="EGT1982" s="18"/>
      <c r="EGU1982" s="18"/>
      <c r="EGV1982" s="18"/>
      <c r="EGW1982" s="18"/>
      <c r="EGX1982" s="18"/>
      <c r="EGY1982" s="18"/>
      <c r="EGZ1982" s="18"/>
      <c r="EHA1982" s="18"/>
      <c r="EHB1982" s="18"/>
      <c r="EHC1982" s="18"/>
      <c r="EHD1982" s="18"/>
      <c r="EHE1982" s="18"/>
      <c r="EHF1982" s="18"/>
      <c r="EHG1982" s="18"/>
      <c r="EHH1982" s="18"/>
      <c r="EHI1982" s="18"/>
      <c r="EHJ1982" s="18"/>
      <c r="EHK1982" s="18"/>
      <c r="EHL1982" s="18"/>
      <c r="EHM1982" s="18"/>
      <c r="EHN1982" s="18"/>
      <c r="EHO1982" s="18"/>
      <c r="EHP1982" s="18"/>
      <c r="EHQ1982" s="18"/>
      <c r="EHR1982" s="18"/>
      <c r="EHS1982" s="18"/>
      <c r="EHT1982" s="18"/>
      <c r="EHU1982" s="18"/>
      <c r="EHV1982" s="18"/>
      <c r="EHW1982" s="18"/>
      <c r="EHX1982" s="18"/>
      <c r="EHY1982" s="18"/>
      <c r="EHZ1982" s="18"/>
      <c r="EIA1982" s="18"/>
      <c r="EIB1982" s="18"/>
      <c r="EIC1982" s="18"/>
      <c r="EID1982" s="18"/>
      <c r="EIE1982" s="18"/>
      <c r="EIF1982" s="18"/>
      <c r="EIG1982" s="18"/>
      <c r="EIH1982" s="18"/>
      <c r="EII1982" s="18"/>
      <c r="EIJ1982" s="18"/>
      <c r="EIK1982" s="18"/>
      <c r="EIL1982" s="18"/>
      <c r="EIM1982" s="18"/>
      <c r="EIN1982" s="18"/>
      <c r="EIO1982" s="18"/>
      <c r="EIP1982" s="18"/>
      <c r="EIQ1982" s="18"/>
      <c r="EIR1982" s="18"/>
      <c r="EIS1982" s="18"/>
      <c r="EIT1982" s="18"/>
      <c r="EIU1982" s="18"/>
      <c r="EIV1982" s="18"/>
      <c r="EIW1982" s="18"/>
      <c r="EIX1982" s="18"/>
      <c r="EIY1982" s="18"/>
      <c r="EIZ1982" s="18"/>
      <c r="EJA1982" s="18"/>
      <c r="EJB1982" s="18"/>
      <c r="EJC1982" s="18"/>
      <c r="EJD1982" s="18"/>
      <c r="EJE1982" s="18"/>
      <c r="EJF1982" s="18"/>
      <c r="EJG1982" s="18"/>
      <c r="EJH1982" s="18"/>
      <c r="EJI1982" s="18"/>
      <c r="EJJ1982" s="18"/>
      <c r="EJK1982" s="18"/>
      <c r="EJL1982" s="18"/>
      <c r="EJM1982" s="18"/>
      <c r="EJN1982" s="18"/>
      <c r="EJO1982" s="18"/>
      <c r="EJP1982" s="18"/>
      <c r="EJQ1982" s="18"/>
      <c r="EJR1982" s="18"/>
      <c r="EJS1982" s="18"/>
      <c r="EJT1982" s="18"/>
      <c r="EJU1982" s="18"/>
      <c r="EJV1982" s="18"/>
      <c r="EJW1982" s="18"/>
      <c r="EJX1982" s="18"/>
      <c r="EJY1982" s="18"/>
      <c r="EJZ1982" s="18"/>
      <c r="EKA1982" s="18"/>
      <c r="EKB1982" s="18"/>
      <c r="EKC1982" s="18"/>
      <c r="EKD1982" s="18"/>
      <c r="EKE1982" s="18"/>
      <c r="EKF1982" s="18"/>
      <c r="EKG1982" s="18"/>
      <c r="EKH1982" s="18"/>
      <c r="EKI1982" s="18"/>
      <c r="EKJ1982" s="18"/>
      <c r="EKK1982" s="18"/>
      <c r="EKL1982" s="18"/>
      <c r="EKM1982" s="18"/>
      <c r="EKN1982" s="18"/>
      <c r="EKO1982" s="18"/>
      <c r="EKP1982" s="18"/>
      <c r="EKQ1982" s="18"/>
      <c r="EKR1982" s="18"/>
      <c r="EKS1982" s="18"/>
      <c r="EKT1982" s="18"/>
      <c r="EKU1982" s="18"/>
      <c r="EKV1982" s="18"/>
      <c r="EKW1982" s="18"/>
      <c r="EKX1982" s="18"/>
      <c r="EKY1982" s="18"/>
      <c r="EKZ1982" s="18"/>
      <c r="ELA1982" s="18"/>
      <c r="ELB1982" s="18"/>
      <c r="ELC1982" s="18"/>
      <c r="ELD1982" s="18"/>
      <c r="ELE1982" s="18"/>
      <c r="ELF1982" s="18"/>
      <c r="ELG1982" s="18"/>
      <c r="ELH1982" s="18"/>
      <c r="ELI1982" s="18"/>
      <c r="ELJ1982" s="18"/>
      <c r="ELK1982" s="18"/>
      <c r="ELL1982" s="18"/>
      <c r="ELM1982" s="18"/>
      <c r="ELN1982" s="18"/>
      <c r="ELO1982" s="18"/>
      <c r="ELP1982" s="18"/>
      <c r="ELQ1982" s="18"/>
      <c r="ELR1982" s="18"/>
      <c r="ELS1982" s="18"/>
      <c r="ELT1982" s="18"/>
      <c r="ELU1982" s="18"/>
      <c r="ELV1982" s="18"/>
      <c r="ELW1982" s="18"/>
      <c r="ELX1982" s="18"/>
      <c r="ELY1982" s="18"/>
      <c r="ELZ1982" s="18"/>
      <c r="EMA1982" s="18"/>
      <c r="EMB1982" s="18"/>
      <c r="EMC1982" s="18"/>
      <c r="EMD1982" s="18"/>
      <c r="EME1982" s="18"/>
      <c r="EMF1982" s="18"/>
      <c r="EMG1982" s="18"/>
      <c r="EMH1982" s="18"/>
      <c r="EMI1982" s="18"/>
      <c r="EMJ1982" s="18"/>
      <c r="EMK1982" s="18"/>
      <c r="EML1982" s="18"/>
      <c r="EMM1982" s="18"/>
      <c r="EMN1982" s="18"/>
      <c r="EMO1982" s="18"/>
      <c r="EMP1982" s="18"/>
      <c r="EMQ1982" s="18"/>
      <c r="EMR1982" s="18"/>
      <c r="EMS1982" s="18"/>
      <c r="EMT1982" s="18"/>
      <c r="EMU1982" s="18"/>
      <c r="EMV1982" s="18"/>
      <c r="EMW1982" s="18"/>
      <c r="EMX1982" s="18"/>
      <c r="EMY1982" s="18"/>
      <c r="EMZ1982" s="18"/>
      <c r="ENA1982" s="18"/>
      <c r="ENB1982" s="18"/>
      <c r="ENC1982" s="18"/>
      <c r="END1982" s="18"/>
      <c r="ENE1982" s="18"/>
      <c r="ENF1982" s="18"/>
      <c r="ENG1982" s="18"/>
      <c r="ENH1982" s="18"/>
      <c r="ENI1982" s="18"/>
      <c r="ENJ1982" s="18"/>
      <c r="ENK1982" s="18"/>
      <c r="ENL1982" s="18"/>
      <c r="ENM1982" s="18"/>
      <c r="ENN1982" s="18"/>
      <c r="ENO1982" s="18"/>
      <c r="ENP1982" s="18"/>
      <c r="ENQ1982" s="18"/>
      <c r="ENR1982" s="18"/>
      <c r="ENS1982" s="18"/>
      <c r="ENT1982" s="18"/>
      <c r="ENU1982" s="18"/>
      <c r="ENV1982" s="18"/>
      <c r="ENW1982" s="18"/>
      <c r="ENX1982" s="18"/>
      <c r="ENY1982" s="18"/>
      <c r="ENZ1982" s="18"/>
      <c r="EOA1982" s="18"/>
      <c r="EOB1982" s="18"/>
      <c r="EOC1982" s="18"/>
      <c r="EOD1982" s="18"/>
      <c r="EOE1982" s="18"/>
      <c r="EOF1982" s="18"/>
      <c r="EOG1982" s="18"/>
      <c r="EOH1982" s="18"/>
      <c r="EOI1982" s="18"/>
      <c r="EOJ1982" s="18"/>
      <c r="EOK1982" s="18"/>
      <c r="EOL1982" s="18"/>
      <c r="EOM1982" s="18"/>
      <c r="EON1982" s="18"/>
      <c r="EOO1982" s="18"/>
      <c r="EOP1982" s="18"/>
      <c r="EOQ1982" s="18"/>
      <c r="EOR1982" s="18"/>
      <c r="EOS1982" s="18"/>
      <c r="EOT1982" s="18"/>
      <c r="EOU1982" s="18"/>
      <c r="EOV1982" s="18"/>
      <c r="EOW1982" s="18"/>
      <c r="EOX1982" s="18"/>
      <c r="EOY1982" s="18"/>
      <c r="EOZ1982" s="18"/>
      <c r="EPA1982" s="18"/>
      <c r="EPB1982" s="18"/>
      <c r="EPC1982" s="18"/>
      <c r="EPD1982" s="18"/>
      <c r="EPE1982" s="18"/>
      <c r="EPF1982" s="18"/>
      <c r="EPG1982" s="18"/>
      <c r="EPH1982" s="18"/>
      <c r="EPI1982" s="18"/>
      <c r="EPJ1982" s="18"/>
      <c r="EPK1982" s="18"/>
      <c r="EPL1982" s="18"/>
      <c r="EPM1982" s="18"/>
      <c r="EPN1982" s="18"/>
      <c r="EPO1982" s="18"/>
      <c r="EPP1982" s="18"/>
      <c r="EPQ1982" s="18"/>
      <c r="EPR1982" s="18"/>
      <c r="EPS1982" s="18"/>
      <c r="EPT1982" s="18"/>
      <c r="EPU1982" s="18"/>
      <c r="EPV1982" s="18"/>
      <c r="EPW1982" s="18"/>
      <c r="EPX1982" s="18"/>
      <c r="EPY1982" s="18"/>
      <c r="EPZ1982" s="18"/>
      <c r="EQA1982" s="18"/>
      <c r="EQB1982" s="18"/>
      <c r="EQC1982" s="18"/>
      <c r="EQD1982" s="18"/>
      <c r="EQE1982" s="18"/>
      <c r="EQF1982" s="18"/>
      <c r="EQG1982" s="18"/>
      <c r="EQH1982" s="18"/>
      <c r="EQI1982" s="18"/>
      <c r="EQJ1982" s="18"/>
      <c r="EQK1982" s="18"/>
      <c r="EQL1982" s="18"/>
      <c r="EQM1982" s="18"/>
      <c r="EQN1982" s="18"/>
      <c r="EQO1982" s="18"/>
      <c r="EQP1982" s="18"/>
      <c r="EQQ1982" s="18"/>
      <c r="EQR1982" s="18"/>
      <c r="EQS1982" s="18"/>
      <c r="EQT1982" s="18"/>
      <c r="EQU1982" s="18"/>
      <c r="EQV1982" s="18"/>
      <c r="EQW1982" s="18"/>
      <c r="EQX1982" s="18"/>
      <c r="EQY1982" s="18"/>
      <c r="EQZ1982" s="18"/>
      <c r="ERA1982" s="18"/>
      <c r="ERB1982" s="18"/>
      <c r="ERC1982" s="18"/>
      <c r="ERD1982" s="18"/>
      <c r="ERE1982" s="18"/>
      <c r="ERF1982" s="18"/>
      <c r="ERG1982" s="18"/>
      <c r="ERH1982" s="18"/>
      <c r="ERI1982" s="18"/>
      <c r="ERJ1982" s="18"/>
      <c r="ERK1982" s="18"/>
      <c r="ERL1982" s="18"/>
      <c r="ERM1982" s="18"/>
      <c r="ERN1982" s="18"/>
      <c r="ERO1982" s="18"/>
      <c r="ERP1982" s="18"/>
      <c r="ERQ1982" s="18"/>
      <c r="ERR1982" s="18"/>
      <c r="ERS1982" s="18"/>
      <c r="ERT1982" s="18"/>
      <c r="ERU1982" s="18"/>
      <c r="ERV1982" s="18"/>
      <c r="ERW1982" s="18"/>
      <c r="ERX1982" s="18"/>
      <c r="ERY1982" s="18"/>
      <c r="ERZ1982" s="18"/>
      <c r="ESA1982" s="18"/>
      <c r="ESB1982" s="18"/>
      <c r="ESC1982" s="18"/>
      <c r="ESD1982" s="18"/>
      <c r="ESE1982" s="18"/>
      <c r="ESF1982" s="18"/>
      <c r="ESG1982" s="18"/>
      <c r="ESH1982" s="18"/>
      <c r="ESI1982" s="18"/>
      <c r="ESJ1982" s="18"/>
      <c r="ESK1982" s="18"/>
      <c r="ESL1982" s="18"/>
      <c r="ESM1982" s="18"/>
      <c r="ESN1982" s="18"/>
      <c r="ESO1982" s="18"/>
      <c r="ESP1982" s="18"/>
      <c r="ESQ1982" s="18"/>
      <c r="ESR1982" s="18"/>
      <c r="ESS1982" s="18"/>
      <c r="EST1982" s="18"/>
      <c r="ESU1982" s="18"/>
      <c r="ESV1982" s="18"/>
      <c r="ESW1982" s="18"/>
      <c r="ESX1982" s="18"/>
      <c r="ESY1982" s="18"/>
      <c r="ESZ1982" s="18"/>
      <c r="ETA1982" s="18"/>
      <c r="ETB1982" s="18"/>
      <c r="ETC1982" s="18"/>
      <c r="ETD1982" s="18"/>
      <c r="ETE1982" s="18"/>
      <c r="ETF1982" s="18"/>
      <c r="ETG1982" s="18"/>
      <c r="ETH1982" s="18"/>
      <c r="ETI1982" s="18"/>
      <c r="ETJ1982" s="18"/>
      <c r="ETK1982" s="18"/>
      <c r="ETL1982" s="18"/>
      <c r="ETM1982" s="18"/>
      <c r="ETN1982" s="18"/>
      <c r="ETO1982" s="18"/>
      <c r="ETP1982" s="18"/>
      <c r="ETQ1982" s="18"/>
      <c r="ETR1982" s="18"/>
      <c r="ETS1982" s="18"/>
      <c r="ETT1982" s="18"/>
      <c r="ETU1982" s="18"/>
      <c r="ETV1982" s="18"/>
      <c r="ETW1982" s="18"/>
      <c r="ETX1982" s="18"/>
      <c r="ETY1982" s="18"/>
      <c r="ETZ1982" s="18"/>
      <c r="EUA1982" s="18"/>
      <c r="EUB1982" s="18"/>
      <c r="EUC1982" s="18"/>
      <c r="EUD1982" s="18"/>
      <c r="EUE1982" s="18"/>
      <c r="EUF1982" s="18"/>
      <c r="EUG1982" s="18"/>
      <c r="EUH1982" s="18"/>
      <c r="EUI1982" s="18"/>
      <c r="EUJ1982" s="18"/>
      <c r="EUK1982" s="18"/>
      <c r="EUL1982" s="18"/>
      <c r="EUM1982" s="18"/>
      <c r="EUN1982" s="18"/>
      <c r="EUO1982" s="18"/>
      <c r="EUP1982" s="18"/>
      <c r="EUQ1982" s="18"/>
      <c r="EUR1982" s="18"/>
      <c r="EUS1982" s="18"/>
      <c r="EUT1982" s="18"/>
      <c r="EUU1982" s="18"/>
      <c r="EUV1982" s="18"/>
      <c r="EUW1982" s="18"/>
      <c r="EUX1982" s="18"/>
      <c r="EUY1982" s="18"/>
      <c r="EUZ1982" s="18"/>
      <c r="EVA1982" s="18"/>
      <c r="EVB1982" s="18"/>
      <c r="EVC1982" s="18"/>
      <c r="EVD1982" s="18"/>
      <c r="EVE1982" s="18"/>
      <c r="EVF1982" s="18"/>
      <c r="EVG1982" s="18"/>
      <c r="EVH1982" s="18"/>
      <c r="EVI1982" s="18"/>
      <c r="EVJ1982" s="18"/>
      <c r="EVK1982" s="18"/>
      <c r="EVL1982" s="18"/>
      <c r="EVM1982" s="18"/>
      <c r="EVN1982" s="18"/>
      <c r="EVO1982" s="18"/>
      <c r="EVP1982" s="18"/>
      <c r="EVQ1982" s="18"/>
      <c r="EVR1982" s="18"/>
      <c r="EVS1982" s="18"/>
      <c r="EVT1982" s="18"/>
      <c r="EVU1982" s="18"/>
      <c r="EVV1982" s="18"/>
      <c r="EVW1982" s="18"/>
      <c r="EVX1982" s="18"/>
      <c r="EVY1982" s="18"/>
      <c r="EVZ1982" s="18"/>
      <c r="EWA1982" s="18"/>
      <c r="EWB1982" s="18"/>
      <c r="EWC1982" s="18"/>
      <c r="EWD1982" s="18"/>
      <c r="EWE1982" s="18"/>
      <c r="EWF1982" s="18"/>
      <c r="EWG1982" s="18"/>
      <c r="EWH1982" s="18"/>
      <c r="EWI1982" s="18"/>
      <c r="EWJ1982" s="18"/>
      <c r="EWK1982" s="18"/>
      <c r="EWL1982" s="18"/>
      <c r="EWM1982" s="18"/>
      <c r="EWN1982" s="18"/>
      <c r="EWO1982" s="18"/>
      <c r="EWP1982" s="18"/>
      <c r="EWQ1982" s="18"/>
      <c r="EWR1982" s="18"/>
      <c r="EWS1982" s="18"/>
      <c r="EWT1982" s="18"/>
      <c r="EWU1982" s="18"/>
      <c r="EWV1982" s="18"/>
      <c r="EWW1982" s="18"/>
      <c r="EWX1982" s="18"/>
      <c r="EWY1982" s="18"/>
      <c r="EWZ1982" s="18"/>
      <c r="EXA1982" s="18"/>
      <c r="EXB1982" s="18"/>
      <c r="EXC1982" s="18"/>
      <c r="EXD1982" s="18"/>
      <c r="EXE1982" s="18"/>
      <c r="EXF1982" s="18"/>
      <c r="EXG1982" s="18"/>
      <c r="EXH1982" s="18"/>
      <c r="EXI1982" s="18"/>
      <c r="EXJ1982" s="18"/>
      <c r="EXK1982" s="18"/>
      <c r="EXL1982" s="18"/>
      <c r="EXM1982" s="18"/>
      <c r="EXN1982" s="18"/>
      <c r="EXO1982" s="18"/>
      <c r="EXP1982" s="18"/>
      <c r="EXQ1982" s="18"/>
      <c r="EXR1982" s="18"/>
      <c r="EXS1982" s="18"/>
      <c r="EXT1982" s="18"/>
      <c r="EXU1982" s="18"/>
      <c r="EXV1982" s="18"/>
      <c r="EXW1982" s="18"/>
      <c r="EXX1982" s="18"/>
      <c r="EXY1982" s="18"/>
      <c r="EXZ1982" s="18"/>
      <c r="EYA1982" s="18"/>
      <c r="EYB1982" s="18"/>
      <c r="EYC1982" s="18"/>
      <c r="EYD1982" s="18"/>
      <c r="EYE1982" s="18"/>
      <c r="EYF1982" s="18"/>
      <c r="EYG1982" s="18"/>
      <c r="EYH1982" s="18"/>
      <c r="EYI1982" s="18"/>
      <c r="EYJ1982" s="18"/>
      <c r="EYK1982" s="18"/>
      <c r="EYL1982" s="18"/>
      <c r="EYM1982" s="18"/>
      <c r="EYN1982" s="18"/>
      <c r="EYO1982" s="18"/>
      <c r="EYP1982" s="18"/>
      <c r="EYQ1982" s="18"/>
      <c r="EYR1982" s="18"/>
      <c r="EYS1982" s="18"/>
      <c r="EYT1982" s="18"/>
      <c r="EYU1982" s="18"/>
      <c r="EYV1982" s="18"/>
      <c r="EYW1982" s="18"/>
      <c r="EYX1982" s="18"/>
      <c r="EYY1982" s="18"/>
      <c r="EYZ1982" s="18"/>
      <c r="EZA1982" s="18"/>
      <c r="EZB1982" s="18"/>
      <c r="EZC1982" s="18"/>
      <c r="EZD1982" s="18"/>
      <c r="EZE1982" s="18"/>
      <c r="EZF1982" s="18"/>
      <c r="EZG1982" s="18"/>
      <c r="EZH1982" s="18"/>
      <c r="EZI1982" s="18"/>
      <c r="EZJ1982" s="18"/>
      <c r="EZK1982" s="18"/>
      <c r="EZL1982" s="18"/>
      <c r="EZM1982" s="18"/>
      <c r="EZN1982" s="18"/>
      <c r="EZO1982" s="18"/>
      <c r="EZP1982" s="18"/>
      <c r="EZQ1982" s="18"/>
      <c r="EZR1982" s="18"/>
      <c r="EZS1982" s="18"/>
      <c r="EZT1982" s="18"/>
      <c r="EZU1982" s="18"/>
      <c r="EZV1982" s="18"/>
      <c r="EZW1982" s="18"/>
      <c r="EZX1982" s="18"/>
      <c r="EZY1982" s="18"/>
      <c r="EZZ1982" s="18"/>
      <c r="FAA1982" s="18"/>
      <c r="FAB1982" s="18"/>
      <c r="FAC1982" s="18"/>
      <c r="FAD1982" s="18"/>
      <c r="FAE1982" s="18"/>
      <c r="FAF1982" s="18"/>
      <c r="FAG1982" s="18"/>
      <c r="FAH1982" s="18"/>
      <c r="FAI1982" s="18"/>
      <c r="FAJ1982" s="18"/>
      <c r="FAK1982" s="18"/>
      <c r="FAL1982" s="18"/>
      <c r="FAM1982" s="18"/>
      <c r="FAN1982" s="18"/>
      <c r="FAO1982" s="18"/>
      <c r="FAP1982" s="18"/>
      <c r="FAQ1982" s="18"/>
      <c r="FAR1982" s="18"/>
      <c r="FAS1982" s="18"/>
      <c r="FAT1982" s="18"/>
      <c r="FAU1982" s="18"/>
      <c r="FAV1982" s="18"/>
      <c r="FAW1982" s="18"/>
      <c r="FAX1982" s="18"/>
      <c r="FAY1982" s="18"/>
      <c r="FAZ1982" s="18"/>
      <c r="FBA1982" s="18"/>
      <c r="FBB1982" s="18"/>
      <c r="FBC1982" s="18"/>
      <c r="FBD1982" s="18"/>
      <c r="FBE1982" s="18"/>
      <c r="FBF1982" s="18"/>
      <c r="FBG1982" s="18"/>
      <c r="FBH1982" s="18"/>
      <c r="FBI1982" s="18"/>
      <c r="FBJ1982" s="18"/>
      <c r="FBK1982" s="18"/>
      <c r="FBL1982" s="18"/>
      <c r="FBM1982" s="18"/>
      <c r="FBN1982" s="18"/>
      <c r="FBO1982" s="18"/>
      <c r="FBP1982" s="18"/>
      <c r="FBQ1982" s="18"/>
      <c r="FBR1982" s="18"/>
      <c r="FBS1982" s="18"/>
      <c r="FBT1982" s="18"/>
      <c r="FBU1982" s="18"/>
      <c r="FBV1982" s="18"/>
      <c r="FBW1982" s="18"/>
      <c r="FBX1982" s="18"/>
      <c r="FBY1982" s="18"/>
      <c r="FBZ1982" s="18"/>
      <c r="FCA1982" s="18"/>
      <c r="FCB1982" s="18"/>
      <c r="FCC1982" s="18"/>
      <c r="FCD1982" s="18"/>
      <c r="FCE1982" s="18"/>
      <c r="FCF1982" s="18"/>
      <c r="FCG1982" s="18"/>
      <c r="FCH1982" s="18"/>
      <c r="FCI1982" s="18"/>
      <c r="FCJ1982" s="18"/>
      <c r="FCK1982" s="18"/>
      <c r="FCL1982" s="18"/>
      <c r="FCM1982" s="18"/>
      <c r="FCN1982" s="18"/>
      <c r="FCO1982" s="18"/>
      <c r="FCP1982" s="18"/>
      <c r="FCQ1982" s="18"/>
      <c r="FCR1982" s="18"/>
      <c r="FCS1982" s="18"/>
      <c r="FCT1982" s="18"/>
      <c r="FCU1982" s="18"/>
      <c r="FCV1982" s="18"/>
      <c r="FCW1982" s="18"/>
      <c r="FCX1982" s="18"/>
      <c r="FCY1982" s="18"/>
      <c r="FCZ1982" s="18"/>
      <c r="FDA1982" s="18"/>
      <c r="FDB1982" s="18"/>
      <c r="FDC1982" s="18"/>
      <c r="FDD1982" s="18"/>
      <c r="FDE1982" s="18"/>
      <c r="FDF1982" s="18"/>
      <c r="FDG1982" s="18"/>
      <c r="FDH1982" s="18"/>
      <c r="FDI1982" s="18"/>
      <c r="FDJ1982" s="18"/>
      <c r="FDK1982" s="18"/>
      <c r="FDL1982" s="18"/>
      <c r="FDM1982" s="18"/>
      <c r="FDN1982" s="18"/>
      <c r="FDO1982" s="18"/>
      <c r="FDP1982" s="18"/>
      <c r="FDQ1982" s="18"/>
      <c r="FDR1982" s="18"/>
      <c r="FDS1982" s="18"/>
      <c r="FDT1982" s="18"/>
      <c r="FDU1982" s="18"/>
      <c r="FDV1982" s="18"/>
      <c r="FDW1982" s="18"/>
      <c r="FDX1982" s="18"/>
      <c r="FDY1982" s="18"/>
      <c r="FDZ1982" s="18"/>
      <c r="FEA1982" s="18"/>
      <c r="FEB1982" s="18"/>
      <c r="FEC1982" s="18"/>
      <c r="FED1982" s="18"/>
      <c r="FEE1982" s="18"/>
      <c r="FEF1982" s="18"/>
      <c r="FEG1982" s="18"/>
      <c r="FEH1982" s="18"/>
      <c r="FEI1982" s="18"/>
      <c r="FEJ1982" s="18"/>
      <c r="FEK1982" s="18"/>
      <c r="FEL1982" s="18"/>
      <c r="FEM1982" s="18"/>
      <c r="FEN1982" s="18"/>
      <c r="FEO1982" s="18"/>
      <c r="FEP1982" s="18"/>
      <c r="FEQ1982" s="18"/>
      <c r="FER1982" s="18"/>
      <c r="FES1982" s="18"/>
      <c r="FET1982" s="18"/>
      <c r="FEU1982" s="18"/>
      <c r="FEV1982" s="18"/>
      <c r="FEW1982" s="18"/>
      <c r="FEX1982" s="18"/>
      <c r="FEY1982" s="18"/>
      <c r="FEZ1982" s="18"/>
      <c r="FFA1982" s="18"/>
      <c r="FFB1982" s="18"/>
      <c r="FFC1982" s="18"/>
      <c r="FFD1982" s="18"/>
      <c r="FFE1982" s="18"/>
      <c r="FFF1982" s="18"/>
      <c r="FFG1982" s="18"/>
      <c r="FFH1982" s="18"/>
      <c r="FFI1982" s="18"/>
      <c r="FFJ1982" s="18"/>
      <c r="FFK1982" s="18"/>
      <c r="FFL1982" s="18"/>
      <c r="FFM1982" s="18"/>
      <c r="FFN1982" s="18"/>
      <c r="FFO1982" s="18"/>
      <c r="FFP1982" s="18"/>
      <c r="FFQ1982" s="18"/>
      <c r="FFR1982" s="18"/>
      <c r="FFS1982" s="18"/>
      <c r="FFT1982" s="18"/>
      <c r="FFU1982" s="18"/>
      <c r="FFV1982" s="18"/>
      <c r="FFW1982" s="18"/>
      <c r="FFX1982" s="18"/>
      <c r="FFY1982" s="18"/>
      <c r="FFZ1982" s="18"/>
      <c r="FGA1982" s="18"/>
      <c r="FGB1982" s="18"/>
      <c r="FGC1982" s="18"/>
      <c r="FGD1982" s="18"/>
      <c r="FGE1982" s="18"/>
      <c r="FGF1982" s="18"/>
      <c r="FGG1982" s="18"/>
      <c r="FGH1982" s="18"/>
      <c r="FGI1982" s="18"/>
      <c r="FGJ1982" s="18"/>
      <c r="FGK1982" s="18"/>
      <c r="FGL1982" s="18"/>
      <c r="FGM1982" s="18"/>
      <c r="FGN1982" s="18"/>
      <c r="FGO1982" s="18"/>
      <c r="FGP1982" s="18"/>
      <c r="FGQ1982" s="18"/>
      <c r="FGR1982" s="18"/>
      <c r="FGS1982" s="18"/>
      <c r="FGT1982" s="18"/>
      <c r="FGU1982" s="18"/>
      <c r="FGV1982" s="18"/>
      <c r="FGW1982" s="18"/>
      <c r="FGX1982" s="18"/>
      <c r="FGY1982" s="18"/>
      <c r="FGZ1982" s="18"/>
      <c r="FHA1982" s="18"/>
      <c r="FHB1982" s="18"/>
      <c r="FHC1982" s="18"/>
      <c r="FHD1982" s="18"/>
      <c r="FHE1982" s="18"/>
      <c r="FHF1982" s="18"/>
      <c r="FHG1982" s="18"/>
      <c r="FHH1982" s="18"/>
      <c r="FHI1982" s="18"/>
      <c r="FHJ1982" s="18"/>
      <c r="FHK1982" s="18"/>
      <c r="FHL1982" s="18"/>
      <c r="FHM1982" s="18"/>
      <c r="FHN1982" s="18"/>
      <c r="FHO1982" s="18"/>
      <c r="FHP1982" s="18"/>
      <c r="FHQ1982" s="18"/>
      <c r="FHR1982" s="18"/>
      <c r="FHS1982" s="18"/>
      <c r="FHT1982" s="18"/>
      <c r="FHU1982" s="18"/>
      <c r="FHV1982" s="18"/>
      <c r="FHW1982" s="18"/>
      <c r="FHX1982" s="18"/>
      <c r="FHY1982" s="18"/>
      <c r="FHZ1982" s="18"/>
      <c r="FIA1982" s="18"/>
      <c r="FIB1982" s="18"/>
      <c r="FIC1982" s="18"/>
      <c r="FID1982" s="18"/>
      <c r="FIE1982" s="18"/>
      <c r="FIF1982" s="18"/>
      <c r="FIG1982" s="18"/>
      <c r="FIH1982" s="18"/>
      <c r="FII1982" s="18"/>
      <c r="FIJ1982" s="18"/>
      <c r="FIK1982" s="18"/>
      <c r="FIL1982" s="18"/>
      <c r="FIM1982" s="18"/>
      <c r="FIN1982" s="18"/>
      <c r="FIO1982" s="18"/>
      <c r="FIP1982" s="18"/>
      <c r="FIQ1982" s="18"/>
      <c r="FIR1982" s="18"/>
      <c r="FIS1982" s="18"/>
      <c r="FIT1982" s="18"/>
      <c r="FIU1982" s="18"/>
      <c r="FIV1982" s="18"/>
      <c r="FIW1982" s="18"/>
      <c r="FIX1982" s="18"/>
      <c r="FIY1982" s="18"/>
      <c r="FIZ1982" s="18"/>
      <c r="FJA1982" s="18"/>
      <c r="FJB1982" s="18"/>
      <c r="FJC1982" s="18"/>
      <c r="FJD1982" s="18"/>
      <c r="FJE1982" s="18"/>
      <c r="FJF1982" s="18"/>
      <c r="FJG1982" s="18"/>
      <c r="FJH1982" s="18"/>
      <c r="FJI1982" s="18"/>
      <c r="FJJ1982" s="18"/>
      <c r="FJK1982" s="18"/>
      <c r="FJL1982" s="18"/>
      <c r="FJM1982" s="18"/>
      <c r="FJN1982" s="18"/>
      <c r="FJO1982" s="18"/>
      <c r="FJP1982" s="18"/>
      <c r="FJQ1982" s="18"/>
      <c r="FJR1982" s="18"/>
      <c r="FJS1982" s="18"/>
      <c r="FJT1982" s="18"/>
      <c r="FJU1982" s="18"/>
      <c r="FJV1982" s="18"/>
      <c r="FJW1982" s="18"/>
      <c r="FJX1982" s="18"/>
      <c r="FJY1982" s="18"/>
      <c r="FJZ1982" s="18"/>
      <c r="FKA1982" s="18"/>
      <c r="FKB1982" s="18"/>
      <c r="FKC1982" s="18"/>
      <c r="FKD1982" s="18"/>
      <c r="FKE1982" s="18"/>
      <c r="FKF1982" s="18"/>
      <c r="FKG1982" s="18"/>
      <c r="FKH1982" s="18"/>
      <c r="FKI1982" s="18"/>
      <c r="FKJ1982" s="18"/>
      <c r="FKK1982" s="18"/>
      <c r="FKL1982" s="18"/>
      <c r="FKM1982" s="18"/>
      <c r="FKN1982" s="18"/>
      <c r="FKO1982" s="18"/>
      <c r="FKP1982" s="18"/>
      <c r="FKQ1982" s="18"/>
      <c r="FKR1982" s="18"/>
      <c r="FKS1982" s="18"/>
      <c r="FKT1982" s="18"/>
      <c r="FKU1982" s="18"/>
      <c r="FKV1982" s="18"/>
      <c r="FKW1982" s="18"/>
      <c r="FKX1982" s="18"/>
      <c r="FKY1982" s="18"/>
      <c r="FKZ1982" s="18"/>
      <c r="FLA1982" s="18"/>
      <c r="FLB1982" s="18"/>
      <c r="FLC1982" s="18"/>
      <c r="FLD1982" s="18"/>
      <c r="FLE1982" s="18"/>
      <c r="FLF1982" s="18"/>
      <c r="FLG1982" s="18"/>
      <c r="FLH1982" s="18"/>
      <c r="FLI1982" s="18"/>
      <c r="FLJ1982" s="18"/>
      <c r="FLK1982" s="18"/>
      <c r="FLL1982" s="18"/>
      <c r="FLM1982" s="18"/>
      <c r="FLN1982" s="18"/>
      <c r="FLO1982" s="18"/>
      <c r="FLP1982" s="18"/>
      <c r="FLQ1982" s="18"/>
      <c r="FLR1982" s="18"/>
      <c r="FLS1982" s="18"/>
      <c r="FLT1982" s="18"/>
      <c r="FLU1982" s="18"/>
      <c r="FLV1982" s="18"/>
      <c r="FLW1982" s="18"/>
      <c r="FLX1982" s="18"/>
      <c r="FLY1982" s="18"/>
      <c r="FLZ1982" s="18"/>
      <c r="FMA1982" s="18"/>
      <c r="FMB1982" s="18"/>
      <c r="FMC1982" s="18"/>
      <c r="FMD1982" s="18"/>
      <c r="FME1982" s="18"/>
      <c r="FMF1982" s="18"/>
      <c r="FMG1982" s="18"/>
      <c r="FMH1982" s="18"/>
      <c r="FMI1982" s="18"/>
      <c r="FMJ1982" s="18"/>
      <c r="FMK1982" s="18"/>
      <c r="FML1982" s="18"/>
      <c r="FMM1982" s="18"/>
      <c r="FMN1982" s="18"/>
      <c r="FMO1982" s="18"/>
      <c r="FMP1982" s="18"/>
      <c r="FMQ1982" s="18"/>
      <c r="FMR1982" s="18"/>
      <c r="FMS1982" s="18"/>
      <c r="FMT1982" s="18"/>
      <c r="FMU1982" s="18"/>
      <c r="FMV1982" s="18"/>
      <c r="FMW1982" s="18"/>
      <c r="FMX1982" s="18"/>
      <c r="FMY1982" s="18"/>
      <c r="FMZ1982" s="18"/>
      <c r="FNA1982" s="18"/>
      <c r="FNB1982" s="18"/>
      <c r="FNC1982" s="18"/>
      <c r="FND1982" s="18"/>
      <c r="FNE1982" s="18"/>
      <c r="FNF1982" s="18"/>
      <c r="FNG1982" s="18"/>
      <c r="FNH1982" s="18"/>
      <c r="FNI1982" s="18"/>
      <c r="FNJ1982" s="18"/>
      <c r="FNK1982" s="18"/>
      <c r="FNL1982" s="18"/>
      <c r="FNM1982" s="18"/>
      <c r="FNN1982" s="18"/>
      <c r="FNO1982" s="18"/>
      <c r="FNP1982" s="18"/>
      <c r="FNQ1982" s="18"/>
      <c r="FNR1982" s="18"/>
      <c r="FNS1982" s="18"/>
      <c r="FNT1982" s="18"/>
      <c r="FNU1982" s="18"/>
      <c r="FNV1982" s="18"/>
      <c r="FNW1982" s="18"/>
      <c r="FNX1982" s="18"/>
      <c r="FNY1982" s="18"/>
      <c r="FNZ1982" s="18"/>
      <c r="FOA1982" s="18"/>
      <c r="FOB1982" s="18"/>
      <c r="FOC1982" s="18"/>
      <c r="FOD1982" s="18"/>
      <c r="FOE1982" s="18"/>
      <c r="FOF1982" s="18"/>
      <c r="FOG1982" s="18"/>
      <c r="FOH1982" s="18"/>
      <c r="FOI1982" s="18"/>
      <c r="FOJ1982" s="18"/>
      <c r="FOK1982" s="18"/>
      <c r="FOL1982" s="18"/>
      <c r="FOM1982" s="18"/>
      <c r="FON1982" s="18"/>
      <c r="FOO1982" s="18"/>
      <c r="FOP1982" s="18"/>
      <c r="FOQ1982" s="18"/>
      <c r="FOR1982" s="18"/>
      <c r="FOS1982" s="18"/>
      <c r="FOT1982" s="18"/>
      <c r="FOU1982" s="18"/>
      <c r="FOV1982" s="18"/>
      <c r="FOW1982" s="18"/>
      <c r="FOX1982" s="18"/>
      <c r="FOY1982" s="18"/>
      <c r="FOZ1982" s="18"/>
      <c r="FPA1982" s="18"/>
      <c r="FPB1982" s="18"/>
      <c r="FPC1982" s="18"/>
      <c r="FPD1982" s="18"/>
      <c r="FPE1982" s="18"/>
      <c r="FPF1982" s="18"/>
      <c r="FPG1982" s="18"/>
      <c r="FPH1982" s="18"/>
      <c r="FPI1982" s="18"/>
      <c r="FPJ1982" s="18"/>
      <c r="FPK1982" s="18"/>
      <c r="FPL1982" s="18"/>
      <c r="FPM1982" s="18"/>
      <c r="FPN1982" s="18"/>
      <c r="FPO1982" s="18"/>
      <c r="FPP1982" s="18"/>
      <c r="FPQ1982" s="18"/>
      <c r="FPR1982" s="18"/>
      <c r="FPS1982" s="18"/>
      <c r="FPT1982" s="18"/>
      <c r="FPU1982" s="18"/>
      <c r="FPV1982" s="18"/>
      <c r="FPW1982" s="18"/>
      <c r="FPX1982" s="18"/>
      <c r="FPY1982" s="18"/>
      <c r="FPZ1982" s="18"/>
      <c r="FQA1982" s="18"/>
      <c r="FQB1982" s="18"/>
      <c r="FQC1982" s="18"/>
      <c r="FQD1982" s="18"/>
      <c r="FQE1982" s="18"/>
      <c r="FQF1982" s="18"/>
      <c r="FQG1982" s="18"/>
      <c r="FQH1982" s="18"/>
      <c r="FQI1982" s="18"/>
      <c r="FQJ1982" s="18"/>
      <c r="FQK1982" s="18"/>
      <c r="FQL1982" s="18"/>
      <c r="FQM1982" s="18"/>
      <c r="FQN1982" s="18"/>
      <c r="FQO1982" s="18"/>
      <c r="FQP1982" s="18"/>
      <c r="FQQ1982" s="18"/>
      <c r="FQR1982" s="18"/>
      <c r="FQS1982" s="18"/>
      <c r="FQT1982" s="18"/>
      <c r="FQU1982" s="18"/>
      <c r="FQV1982" s="18"/>
      <c r="FQW1982" s="18"/>
      <c r="FQX1982" s="18"/>
      <c r="FQY1982" s="18"/>
      <c r="FQZ1982" s="18"/>
      <c r="FRA1982" s="18"/>
      <c r="FRB1982" s="18"/>
      <c r="FRC1982" s="18"/>
      <c r="FRD1982" s="18"/>
      <c r="FRE1982" s="18"/>
      <c r="FRF1982" s="18"/>
      <c r="FRG1982" s="18"/>
      <c r="FRH1982" s="18"/>
      <c r="FRI1982" s="18"/>
      <c r="FRJ1982" s="18"/>
      <c r="FRK1982" s="18"/>
      <c r="FRL1982" s="18"/>
      <c r="FRM1982" s="18"/>
      <c r="FRN1982" s="18"/>
      <c r="FRO1982" s="18"/>
      <c r="FRP1982" s="18"/>
      <c r="FRQ1982" s="18"/>
      <c r="FRR1982" s="18"/>
      <c r="FRS1982" s="18"/>
      <c r="FRT1982" s="18"/>
      <c r="FRU1982" s="18"/>
      <c r="FRV1982" s="18"/>
      <c r="FRW1982" s="18"/>
      <c r="FRX1982" s="18"/>
      <c r="FRY1982" s="18"/>
      <c r="FRZ1982" s="18"/>
      <c r="FSA1982" s="18"/>
      <c r="FSB1982" s="18"/>
      <c r="FSC1982" s="18"/>
      <c r="FSD1982" s="18"/>
      <c r="FSE1982" s="18"/>
      <c r="FSF1982" s="18"/>
      <c r="FSG1982" s="18"/>
      <c r="FSH1982" s="18"/>
      <c r="FSI1982" s="18"/>
      <c r="FSJ1982" s="18"/>
      <c r="FSK1982" s="18"/>
      <c r="FSL1982" s="18"/>
      <c r="FSM1982" s="18"/>
      <c r="FSN1982" s="18"/>
      <c r="FSO1982" s="18"/>
      <c r="FSP1982" s="18"/>
      <c r="FSQ1982" s="18"/>
      <c r="FSR1982" s="18"/>
      <c r="FSS1982" s="18"/>
      <c r="FST1982" s="18"/>
      <c r="FSU1982" s="18"/>
      <c r="FSV1982" s="18"/>
      <c r="FSW1982" s="18"/>
      <c r="FSX1982" s="18"/>
      <c r="FSY1982" s="18"/>
      <c r="FSZ1982" s="18"/>
      <c r="FTA1982" s="18"/>
      <c r="FTB1982" s="18"/>
      <c r="FTC1982" s="18"/>
      <c r="FTD1982" s="18"/>
      <c r="FTE1982" s="18"/>
      <c r="FTF1982" s="18"/>
      <c r="FTG1982" s="18"/>
      <c r="FTH1982" s="18"/>
      <c r="FTI1982" s="18"/>
      <c r="FTJ1982" s="18"/>
      <c r="FTK1982" s="18"/>
      <c r="FTL1982" s="18"/>
      <c r="FTM1982" s="18"/>
      <c r="FTN1982" s="18"/>
      <c r="FTO1982" s="18"/>
      <c r="FTP1982" s="18"/>
      <c r="FTQ1982" s="18"/>
      <c r="FTR1982" s="18"/>
      <c r="FTS1982" s="18"/>
      <c r="FTT1982" s="18"/>
      <c r="FTU1982" s="18"/>
      <c r="FTV1982" s="18"/>
      <c r="FTW1982" s="18"/>
      <c r="FTX1982" s="18"/>
      <c r="FTY1982" s="18"/>
      <c r="FTZ1982" s="18"/>
      <c r="FUA1982" s="18"/>
      <c r="FUB1982" s="18"/>
      <c r="FUC1982" s="18"/>
      <c r="FUD1982" s="18"/>
      <c r="FUE1982" s="18"/>
      <c r="FUF1982" s="18"/>
      <c r="FUG1982" s="18"/>
      <c r="FUH1982" s="18"/>
      <c r="FUI1982" s="18"/>
      <c r="FUJ1982" s="18"/>
      <c r="FUK1982" s="18"/>
      <c r="FUL1982" s="18"/>
      <c r="FUM1982" s="18"/>
      <c r="FUN1982" s="18"/>
      <c r="FUO1982" s="18"/>
      <c r="FUP1982" s="18"/>
      <c r="FUQ1982" s="18"/>
      <c r="FUR1982" s="18"/>
      <c r="FUS1982" s="18"/>
      <c r="FUT1982" s="18"/>
      <c r="FUU1982" s="18"/>
      <c r="FUV1982" s="18"/>
      <c r="FUW1982" s="18"/>
      <c r="FUX1982" s="18"/>
      <c r="FUY1982" s="18"/>
      <c r="FUZ1982" s="18"/>
      <c r="FVA1982" s="18"/>
      <c r="FVB1982" s="18"/>
      <c r="FVC1982" s="18"/>
      <c r="FVD1982" s="18"/>
      <c r="FVE1982" s="18"/>
      <c r="FVF1982" s="18"/>
      <c r="FVG1982" s="18"/>
      <c r="FVH1982" s="18"/>
      <c r="FVI1982" s="18"/>
      <c r="FVJ1982" s="18"/>
      <c r="FVK1982" s="18"/>
      <c r="FVL1982" s="18"/>
      <c r="FVM1982" s="18"/>
      <c r="FVN1982" s="18"/>
      <c r="FVO1982" s="18"/>
      <c r="FVP1982" s="18"/>
      <c r="FVQ1982" s="18"/>
      <c r="FVR1982" s="18"/>
      <c r="FVS1982" s="18"/>
      <c r="FVT1982" s="18"/>
      <c r="FVU1982" s="18"/>
      <c r="FVV1982" s="18"/>
      <c r="FVW1982" s="18"/>
      <c r="FVX1982" s="18"/>
      <c r="FVY1982" s="18"/>
      <c r="FVZ1982" s="18"/>
      <c r="FWA1982" s="18"/>
      <c r="FWB1982" s="18"/>
      <c r="FWC1982" s="18"/>
      <c r="FWD1982" s="18"/>
      <c r="FWE1982" s="18"/>
      <c r="FWF1982" s="18"/>
      <c r="FWG1982" s="18"/>
      <c r="FWH1982" s="18"/>
      <c r="FWI1982" s="18"/>
      <c r="FWJ1982" s="18"/>
      <c r="FWK1982" s="18"/>
      <c r="FWL1982" s="18"/>
      <c r="FWM1982" s="18"/>
      <c r="FWN1982" s="18"/>
      <c r="FWO1982" s="18"/>
      <c r="FWP1982" s="18"/>
      <c r="FWQ1982" s="18"/>
      <c r="FWR1982" s="18"/>
      <c r="FWS1982" s="18"/>
      <c r="FWT1982" s="18"/>
      <c r="FWU1982" s="18"/>
      <c r="FWV1982" s="18"/>
      <c r="FWW1982" s="18"/>
      <c r="FWX1982" s="18"/>
      <c r="FWY1982" s="18"/>
      <c r="FWZ1982" s="18"/>
      <c r="FXA1982" s="18"/>
      <c r="FXB1982" s="18"/>
      <c r="FXC1982" s="18"/>
      <c r="FXD1982" s="18"/>
      <c r="FXE1982" s="18"/>
      <c r="FXF1982" s="18"/>
      <c r="FXG1982" s="18"/>
      <c r="FXH1982" s="18"/>
      <c r="FXI1982" s="18"/>
      <c r="FXJ1982" s="18"/>
      <c r="FXK1982" s="18"/>
      <c r="FXL1982" s="18"/>
      <c r="FXM1982" s="18"/>
      <c r="FXN1982" s="18"/>
      <c r="FXO1982" s="18"/>
      <c r="FXP1982" s="18"/>
      <c r="FXQ1982" s="18"/>
      <c r="FXR1982" s="18"/>
      <c r="FXS1982" s="18"/>
      <c r="FXT1982" s="18"/>
      <c r="FXU1982" s="18"/>
      <c r="FXV1982" s="18"/>
      <c r="FXW1982" s="18"/>
      <c r="FXX1982" s="18"/>
      <c r="FXY1982" s="18"/>
      <c r="FXZ1982" s="18"/>
      <c r="FYA1982" s="18"/>
      <c r="FYB1982" s="18"/>
      <c r="FYC1982" s="18"/>
      <c r="FYD1982" s="18"/>
      <c r="FYE1982" s="18"/>
      <c r="FYF1982" s="18"/>
      <c r="FYG1982" s="18"/>
      <c r="FYH1982" s="18"/>
      <c r="FYI1982" s="18"/>
      <c r="FYJ1982" s="18"/>
      <c r="FYK1982" s="18"/>
      <c r="FYL1982" s="18"/>
      <c r="FYM1982" s="18"/>
      <c r="FYN1982" s="18"/>
      <c r="FYO1982" s="18"/>
      <c r="FYP1982" s="18"/>
      <c r="FYQ1982" s="18"/>
      <c r="FYR1982" s="18"/>
      <c r="FYS1982" s="18"/>
      <c r="FYT1982" s="18"/>
      <c r="FYU1982" s="18"/>
      <c r="FYV1982" s="18"/>
      <c r="FYW1982" s="18"/>
      <c r="FYX1982" s="18"/>
      <c r="FYY1982" s="18"/>
      <c r="FYZ1982" s="18"/>
      <c r="FZA1982" s="18"/>
      <c r="FZB1982" s="18"/>
      <c r="FZC1982" s="18"/>
      <c r="FZD1982" s="18"/>
      <c r="FZE1982" s="18"/>
      <c r="FZF1982" s="18"/>
      <c r="FZG1982" s="18"/>
      <c r="FZH1982" s="18"/>
      <c r="FZI1982" s="18"/>
      <c r="FZJ1982" s="18"/>
      <c r="FZK1982" s="18"/>
      <c r="FZL1982" s="18"/>
      <c r="FZM1982" s="18"/>
      <c r="FZN1982" s="18"/>
      <c r="FZO1982" s="18"/>
      <c r="FZP1982" s="18"/>
      <c r="FZQ1982" s="18"/>
      <c r="FZR1982" s="18"/>
      <c r="FZS1982" s="18"/>
      <c r="FZT1982" s="18"/>
      <c r="FZU1982" s="18"/>
      <c r="FZV1982" s="18"/>
      <c r="FZW1982" s="18"/>
      <c r="FZX1982" s="18"/>
      <c r="FZY1982" s="18"/>
      <c r="FZZ1982" s="18"/>
      <c r="GAA1982" s="18"/>
      <c r="GAB1982" s="18"/>
      <c r="GAC1982" s="18"/>
      <c r="GAD1982" s="18"/>
      <c r="GAE1982" s="18"/>
      <c r="GAF1982" s="18"/>
      <c r="GAG1982" s="18"/>
      <c r="GAH1982" s="18"/>
      <c r="GAI1982" s="18"/>
      <c r="GAJ1982" s="18"/>
      <c r="GAK1982" s="18"/>
      <c r="GAL1982" s="18"/>
      <c r="GAM1982" s="18"/>
      <c r="GAN1982" s="18"/>
      <c r="GAO1982" s="18"/>
      <c r="GAP1982" s="18"/>
      <c r="GAQ1982" s="18"/>
      <c r="GAR1982" s="18"/>
      <c r="GAS1982" s="18"/>
      <c r="GAT1982" s="18"/>
      <c r="GAU1982" s="18"/>
      <c r="GAV1982" s="18"/>
      <c r="GAW1982" s="18"/>
      <c r="GAX1982" s="18"/>
      <c r="GAY1982" s="18"/>
      <c r="GAZ1982" s="18"/>
      <c r="GBA1982" s="18"/>
      <c r="GBB1982" s="18"/>
      <c r="GBC1982" s="18"/>
      <c r="GBD1982" s="18"/>
      <c r="GBE1982" s="18"/>
      <c r="GBF1982" s="18"/>
      <c r="GBG1982" s="18"/>
      <c r="GBH1982" s="18"/>
      <c r="GBI1982" s="18"/>
      <c r="GBJ1982" s="18"/>
      <c r="GBK1982" s="18"/>
      <c r="GBL1982" s="18"/>
      <c r="GBM1982" s="18"/>
      <c r="GBN1982" s="18"/>
      <c r="GBO1982" s="18"/>
      <c r="GBP1982" s="18"/>
      <c r="GBQ1982" s="18"/>
      <c r="GBR1982" s="18"/>
      <c r="GBS1982" s="18"/>
      <c r="GBT1982" s="18"/>
      <c r="GBU1982" s="18"/>
      <c r="GBV1982" s="18"/>
      <c r="GBW1982" s="18"/>
      <c r="GBX1982" s="18"/>
      <c r="GBY1982" s="18"/>
      <c r="GBZ1982" s="18"/>
      <c r="GCA1982" s="18"/>
      <c r="GCB1982" s="18"/>
      <c r="GCC1982" s="18"/>
      <c r="GCD1982" s="18"/>
      <c r="GCE1982" s="18"/>
      <c r="GCF1982" s="18"/>
      <c r="GCG1982" s="18"/>
      <c r="GCH1982" s="18"/>
      <c r="GCI1982" s="18"/>
      <c r="GCJ1982" s="18"/>
      <c r="GCK1982" s="18"/>
      <c r="GCL1982" s="18"/>
      <c r="GCM1982" s="18"/>
      <c r="GCN1982" s="18"/>
      <c r="GCO1982" s="18"/>
      <c r="GCP1982" s="18"/>
      <c r="GCQ1982" s="18"/>
      <c r="GCR1982" s="18"/>
      <c r="GCS1982" s="18"/>
      <c r="GCT1982" s="18"/>
      <c r="GCU1982" s="18"/>
      <c r="GCV1982" s="18"/>
      <c r="GCW1982" s="18"/>
      <c r="GCX1982" s="18"/>
      <c r="GCY1982" s="18"/>
      <c r="GCZ1982" s="18"/>
      <c r="GDA1982" s="18"/>
      <c r="GDB1982" s="18"/>
      <c r="GDC1982" s="18"/>
      <c r="GDD1982" s="18"/>
      <c r="GDE1982" s="18"/>
      <c r="GDF1982" s="18"/>
      <c r="GDG1982" s="18"/>
      <c r="GDH1982" s="18"/>
      <c r="GDI1982" s="18"/>
      <c r="GDJ1982" s="18"/>
      <c r="GDK1982" s="18"/>
      <c r="GDL1982" s="18"/>
      <c r="GDM1982" s="18"/>
      <c r="GDN1982" s="18"/>
      <c r="GDO1982" s="18"/>
      <c r="GDP1982" s="18"/>
      <c r="GDQ1982" s="18"/>
      <c r="GDR1982" s="18"/>
      <c r="GDS1982" s="18"/>
      <c r="GDT1982" s="18"/>
      <c r="GDU1982" s="18"/>
      <c r="GDV1982" s="18"/>
      <c r="GDW1982" s="18"/>
      <c r="GDX1982" s="18"/>
      <c r="GDY1982" s="18"/>
      <c r="GDZ1982" s="18"/>
      <c r="GEA1982" s="18"/>
      <c r="GEB1982" s="18"/>
      <c r="GEC1982" s="18"/>
      <c r="GED1982" s="18"/>
      <c r="GEE1982" s="18"/>
      <c r="GEF1982" s="18"/>
      <c r="GEG1982" s="18"/>
      <c r="GEH1982" s="18"/>
      <c r="GEI1982" s="18"/>
      <c r="GEJ1982" s="18"/>
      <c r="GEK1982" s="18"/>
      <c r="GEL1982" s="18"/>
      <c r="GEM1982" s="18"/>
      <c r="GEN1982" s="18"/>
      <c r="GEO1982" s="18"/>
      <c r="GEP1982" s="18"/>
      <c r="GEQ1982" s="18"/>
      <c r="GER1982" s="18"/>
      <c r="GES1982" s="18"/>
      <c r="GET1982" s="18"/>
      <c r="GEU1982" s="18"/>
      <c r="GEV1982" s="18"/>
      <c r="GEW1982" s="18"/>
      <c r="GEX1982" s="18"/>
      <c r="GEY1982" s="18"/>
      <c r="GEZ1982" s="18"/>
      <c r="GFA1982" s="18"/>
      <c r="GFB1982" s="18"/>
      <c r="GFC1982" s="18"/>
      <c r="GFD1982" s="18"/>
      <c r="GFE1982" s="18"/>
      <c r="GFF1982" s="18"/>
      <c r="GFG1982" s="18"/>
      <c r="GFH1982" s="18"/>
      <c r="GFI1982" s="18"/>
      <c r="GFJ1982" s="18"/>
      <c r="GFK1982" s="18"/>
      <c r="GFL1982" s="18"/>
      <c r="GFM1982" s="18"/>
      <c r="GFN1982" s="18"/>
      <c r="GFO1982" s="18"/>
      <c r="GFP1982" s="18"/>
      <c r="GFQ1982" s="18"/>
      <c r="GFR1982" s="18"/>
      <c r="GFS1982" s="18"/>
      <c r="GFT1982" s="18"/>
      <c r="GFU1982" s="18"/>
      <c r="GFV1982" s="18"/>
      <c r="GFW1982" s="18"/>
      <c r="GFX1982" s="18"/>
      <c r="GFY1982" s="18"/>
      <c r="GFZ1982" s="18"/>
      <c r="GGA1982" s="18"/>
      <c r="GGB1982" s="18"/>
      <c r="GGC1982" s="18"/>
      <c r="GGD1982" s="18"/>
      <c r="GGE1982" s="18"/>
      <c r="GGF1982" s="18"/>
      <c r="GGG1982" s="18"/>
      <c r="GGH1982" s="18"/>
      <c r="GGI1982" s="18"/>
      <c r="GGJ1982" s="18"/>
      <c r="GGK1982" s="18"/>
      <c r="GGL1982" s="18"/>
      <c r="GGM1982" s="18"/>
      <c r="GGN1982" s="18"/>
      <c r="GGO1982" s="18"/>
      <c r="GGP1982" s="18"/>
      <c r="GGQ1982" s="18"/>
      <c r="GGR1982" s="18"/>
      <c r="GGS1982" s="18"/>
      <c r="GGT1982" s="18"/>
      <c r="GGU1982" s="18"/>
      <c r="GGV1982" s="18"/>
      <c r="GGW1982" s="18"/>
      <c r="GGX1982" s="18"/>
      <c r="GGY1982" s="18"/>
      <c r="GGZ1982" s="18"/>
      <c r="GHA1982" s="18"/>
      <c r="GHB1982" s="18"/>
      <c r="GHC1982" s="18"/>
      <c r="GHD1982" s="18"/>
      <c r="GHE1982" s="18"/>
      <c r="GHF1982" s="18"/>
      <c r="GHG1982" s="18"/>
      <c r="GHH1982" s="18"/>
      <c r="GHI1982" s="18"/>
      <c r="GHJ1982" s="18"/>
      <c r="GHK1982" s="18"/>
      <c r="GHL1982" s="18"/>
      <c r="GHM1982" s="18"/>
      <c r="GHN1982" s="18"/>
      <c r="GHO1982" s="18"/>
      <c r="GHP1982" s="18"/>
      <c r="GHQ1982" s="18"/>
      <c r="GHR1982" s="18"/>
      <c r="GHS1982" s="18"/>
      <c r="GHT1982" s="18"/>
      <c r="GHU1982" s="18"/>
      <c r="GHV1982" s="18"/>
      <c r="GHW1982" s="18"/>
      <c r="GHX1982" s="18"/>
      <c r="GHY1982" s="18"/>
      <c r="GHZ1982" s="18"/>
      <c r="GIA1982" s="18"/>
      <c r="GIB1982" s="18"/>
      <c r="GIC1982" s="18"/>
      <c r="GID1982" s="18"/>
      <c r="GIE1982" s="18"/>
      <c r="GIF1982" s="18"/>
      <c r="GIG1982" s="18"/>
      <c r="GIH1982" s="18"/>
      <c r="GII1982" s="18"/>
      <c r="GIJ1982" s="18"/>
      <c r="GIK1982" s="18"/>
      <c r="GIL1982" s="18"/>
      <c r="GIM1982" s="18"/>
      <c r="GIN1982" s="18"/>
      <c r="GIO1982" s="18"/>
      <c r="GIP1982" s="18"/>
      <c r="GIQ1982" s="18"/>
      <c r="GIR1982" s="18"/>
      <c r="GIS1982" s="18"/>
      <c r="GIT1982" s="18"/>
      <c r="GIU1982" s="18"/>
      <c r="GIV1982" s="18"/>
      <c r="GIW1982" s="18"/>
      <c r="GIX1982" s="18"/>
      <c r="GIY1982" s="18"/>
      <c r="GIZ1982" s="18"/>
      <c r="GJA1982" s="18"/>
      <c r="GJB1982" s="18"/>
      <c r="GJC1982" s="18"/>
      <c r="GJD1982" s="18"/>
      <c r="GJE1982" s="18"/>
      <c r="GJF1982" s="18"/>
      <c r="GJG1982" s="18"/>
      <c r="GJH1982" s="18"/>
      <c r="GJI1982" s="18"/>
      <c r="GJJ1982" s="18"/>
      <c r="GJK1982" s="18"/>
      <c r="GJL1982" s="18"/>
      <c r="GJM1982" s="18"/>
      <c r="GJN1982" s="18"/>
      <c r="GJO1982" s="18"/>
      <c r="GJP1982" s="18"/>
      <c r="GJQ1982" s="18"/>
      <c r="GJR1982" s="18"/>
      <c r="GJS1982" s="18"/>
      <c r="GJT1982" s="18"/>
      <c r="GJU1982" s="18"/>
      <c r="GJV1982" s="18"/>
      <c r="GJW1982" s="18"/>
      <c r="GJX1982" s="18"/>
      <c r="GJY1982" s="18"/>
      <c r="GJZ1982" s="18"/>
      <c r="GKA1982" s="18"/>
      <c r="GKB1982" s="18"/>
      <c r="GKC1982" s="18"/>
      <c r="GKD1982" s="18"/>
      <c r="GKE1982" s="18"/>
      <c r="GKF1982" s="18"/>
      <c r="GKG1982" s="18"/>
      <c r="GKH1982" s="18"/>
      <c r="GKI1982" s="18"/>
      <c r="GKJ1982" s="18"/>
      <c r="GKK1982" s="18"/>
      <c r="GKL1982" s="18"/>
      <c r="GKM1982" s="18"/>
      <c r="GKN1982" s="18"/>
      <c r="GKO1982" s="18"/>
      <c r="GKP1982" s="18"/>
      <c r="GKQ1982" s="18"/>
      <c r="GKR1982" s="18"/>
      <c r="GKS1982" s="18"/>
      <c r="GKT1982" s="18"/>
      <c r="GKU1982" s="18"/>
      <c r="GKV1982" s="18"/>
      <c r="GKW1982" s="18"/>
      <c r="GKX1982" s="18"/>
      <c r="GKY1982" s="18"/>
      <c r="GKZ1982" s="18"/>
      <c r="GLA1982" s="18"/>
      <c r="GLB1982" s="18"/>
      <c r="GLC1982" s="18"/>
      <c r="GLD1982" s="18"/>
      <c r="GLE1982" s="18"/>
      <c r="GLF1982" s="18"/>
      <c r="GLG1982" s="18"/>
      <c r="GLH1982" s="18"/>
      <c r="GLI1982" s="18"/>
      <c r="GLJ1982" s="18"/>
      <c r="GLK1982" s="18"/>
      <c r="GLL1982" s="18"/>
      <c r="GLM1982" s="18"/>
      <c r="GLN1982" s="18"/>
      <c r="GLO1982" s="18"/>
      <c r="GLP1982" s="18"/>
      <c r="GLQ1982" s="18"/>
      <c r="GLR1982" s="18"/>
      <c r="GLS1982" s="18"/>
      <c r="GLT1982" s="18"/>
      <c r="GLU1982" s="18"/>
      <c r="GLV1982" s="18"/>
      <c r="GLW1982" s="18"/>
      <c r="GLX1982" s="18"/>
      <c r="GLY1982" s="18"/>
      <c r="GLZ1982" s="18"/>
      <c r="GMA1982" s="18"/>
      <c r="GMB1982" s="18"/>
      <c r="GMC1982" s="18"/>
      <c r="GMD1982" s="18"/>
      <c r="GME1982" s="18"/>
      <c r="GMF1982" s="18"/>
      <c r="GMG1982" s="18"/>
      <c r="GMH1982" s="18"/>
      <c r="GMI1982" s="18"/>
      <c r="GMJ1982" s="18"/>
      <c r="GMK1982" s="18"/>
      <c r="GML1982" s="18"/>
      <c r="GMM1982" s="18"/>
      <c r="GMN1982" s="18"/>
      <c r="GMO1982" s="18"/>
      <c r="GMP1982" s="18"/>
      <c r="GMQ1982" s="18"/>
      <c r="GMR1982" s="18"/>
      <c r="GMS1982" s="18"/>
      <c r="GMT1982" s="18"/>
      <c r="GMU1982" s="18"/>
      <c r="GMV1982" s="18"/>
      <c r="GMW1982" s="18"/>
      <c r="GMX1982" s="18"/>
      <c r="GMY1982" s="18"/>
      <c r="GMZ1982" s="18"/>
      <c r="GNA1982" s="18"/>
      <c r="GNB1982" s="18"/>
      <c r="GNC1982" s="18"/>
      <c r="GND1982" s="18"/>
      <c r="GNE1982" s="18"/>
      <c r="GNF1982" s="18"/>
      <c r="GNG1982" s="18"/>
      <c r="GNH1982" s="18"/>
      <c r="GNI1982" s="18"/>
      <c r="GNJ1982" s="18"/>
      <c r="GNK1982" s="18"/>
      <c r="GNL1982" s="18"/>
      <c r="GNM1982" s="18"/>
      <c r="GNN1982" s="18"/>
      <c r="GNO1982" s="18"/>
      <c r="GNP1982" s="18"/>
      <c r="GNQ1982" s="18"/>
      <c r="GNR1982" s="18"/>
      <c r="GNS1982" s="18"/>
      <c r="GNT1982" s="18"/>
      <c r="GNU1982" s="18"/>
      <c r="GNV1982" s="18"/>
      <c r="GNW1982" s="18"/>
      <c r="GNX1982" s="18"/>
      <c r="GNY1982" s="18"/>
      <c r="GNZ1982" s="18"/>
      <c r="GOA1982" s="18"/>
      <c r="GOB1982" s="18"/>
      <c r="GOC1982" s="18"/>
      <c r="GOD1982" s="18"/>
      <c r="GOE1982" s="18"/>
      <c r="GOF1982" s="18"/>
      <c r="GOG1982" s="18"/>
      <c r="GOH1982" s="18"/>
      <c r="GOI1982" s="18"/>
      <c r="GOJ1982" s="18"/>
      <c r="GOK1982" s="18"/>
      <c r="GOL1982" s="18"/>
      <c r="GOM1982" s="18"/>
      <c r="GON1982" s="18"/>
      <c r="GOO1982" s="18"/>
      <c r="GOP1982" s="18"/>
      <c r="GOQ1982" s="18"/>
      <c r="GOR1982" s="18"/>
      <c r="GOS1982" s="18"/>
      <c r="GOT1982" s="18"/>
      <c r="GOU1982" s="18"/>
      <c r="GOV1982" s="18"/>
      <c r="GOW1982" s="18"/>
      <c r="GOX1982" s="18"/>
      <c r="GOY1982" s="18"/>
      <c r="GOZ1982" s="18"/>
      <c r="GPA1982" s="18"/>
      <c r="GPB1982" s="18"/>
      <c r="GPC1982" s="18"/>
      <c r="GPD1982" s="18"/>
      <c r="GPE1982" s="18"/>
      <c r="GPF1982" s="18"/>
      <c r="GPG1982" s="18"/>
      <c r="GPH1982" s="18"/>
      <c r="GPI1982" s="18"/>
      <c r="GPJ1982" s="18"/>
      <c r="GPK1982" s="18"/>
      <c r="GPL1982" s="18"/>
      <c r="GPM1982" s="18"/>
      <c r="GPN1982" s="18"/>
      <c r="GPO1982" s="18"/>
      <c r="GPP1982" s="18"/>
      <c r="GPQ1982" s="18"/>
      <c r="GPR1982" s="18"/>
      <c r="GPS1982" s="18"/>
      <c r="GPT1982" s="18"/>
      <c r="GPU1982" s="18"/>
      <c r="GPV1982" s="18"/>
      <c r="GPW1982" s="18"/>
      <c r="GPX1982" s="18"/>
      <c r="GPY1982" s="18"/>
      <c r="GPZ1982" s="18"/>
      <c r="GQA1982" s="18"/>
      <c r="GQB1982" s="18"/>
      <c r="GQC1982" s="18"/>
      <c r="GQD1982" s="18"/>
      <c r="GQE1982" s="18"/>
      <c r="GQF1982" s="18"/>
      <c r="GQG1982" s="18"/>
      <c r="GQH1982" s="18"/>
      <c r="GQI1982" s="18"/>
      <c r="GQJ1982" s="18"/>
      <c r="GQK1982" s="18"/>
      <c r="GQL1982" s="18"/>
      <c r="GQM1982" s="18"/>
      <c r="GQN1982" s="18"/>
      <c r="GQO1982" s="18"/>
      <c r="GQP1982" s="18"/>
      <c r="GQQ1982" s="18"/>
      <c r="GQR1982" s="18"/>
      <c r="GQS1982" s="18"/>
      <c r="GQT1982" s="18"/>
      <c r="GQU1982" s="18"/>
      <c r="GQV1982" s="18"/>
      <c r="GQW1982" s="18"/>
      <c r="GQX1982" s="18"/>
      <c r="GQY1982" s="18"/>
      <c r="GQZ1982" s="18"/>
      <c r="GRA1982" s="18"/>
      <c r="GRB1982" s="18"/>
      <c r="GRC1982" s="18"/>
      <c r="GRD1982" s="18"/>
      <c r="GRE1982" s="18"/>
      <c r="GRF1982" s="18"/>
      <c r="GRG1982" s="18"/>
      <c r="GRH1982" s="18"/>
      <c r="GRI1982" s="18"/>
      <c r="GRJ1982" s="18"/>
      <c r="GRK1982" s="18"/>
      <c r="GRL1982" s="18"/>
      <c r="GRM1982" s="18"/>
      <c r="GRN1982" s="18"/>
      <c r="GRO1982" s="18"/>
      <c r="GRP1982" s="18"/>
      <c r="GRQ1982" s="18"/>
      <c r="GRR1982" s="18"/>
      <c r="GRS1982" s="18"/>
      <c r="GRT1982" s="18"/>
      <c r="GRU1982" s="18"/>
      <c r="GRV1982" s="18"/>
      <c r="GRW1982" s="18"/>
      <c r="GRX1982" s="18"/>
      <c r="GRY1982" s="18"/>
      <c r="GRZ1982" s="18"/>
      <c r="GSA1982" s="18"/>
      <c r="GSB1982" s="18"/>
      <c r="GSC1982" s="18"/>
      <c r="GSD1982" s="18"/>
      <c r="GSE1982" s="18"/>
      <c r="GSF1982" s="18"/>
      <c r="GSG1982" s="18"/>
      <c r="GSH1982" s="18"/>
      <c r="GSI1982" s="18"/>
      <c r="GSJ1982" s="18"/>
      <c r="GSK1982" s="18"/>
      <c r="GSL1982" s="18"/>
      <c r="GSM1982" s="18"/>
      <c r="GSN1982" s="18"/>
      <c r="GSO1982" s="18"/>
      <c r="GSP1982" s="18"/>
      <c r="GSQ1982" s="18"/>
      <c r="GSR1982" s="18"/>
      <c r="GSS1982" s="18"/>
      <c r="GST1982" s="18"/>
      <c r="GSU1982" s="18"/>
      <c r="GSV1982" s="18"/>
      <c r="GSW1982" s="18"/>
      <c r="GSX1982" s="18"/>
      <c r="GSY1982" s="18"/>
      <c r="GSZ1982" s="18"/>
      <c r="GTA1982" s="18"/>
      <c r="GTB1982" s="18"/>
      <c r="GTC1982" s="18"/>
      <c r="GTD1982" s="18"/>
      <c r="GTE1982" s="18"/>
      <c r="GTF1982" s="18"/>
      <c r="GTG1982" s="18"/>
      <c r="GTH1982" s="18"/>
      <c r="GTI1982" s="18"/>
      <c r="GTJ1982" s="18"/>
      <c r="GTK1982" s="18"/>
      <c r="GTL1982" s="18"/>
      <c r="GTM1982" s="18"/>
      <c r="GTN1982" s="18"/>
      <c r="GTO1982" s="18"/>
      <c r="GTP1982" s="18"/>
      <c r="GTQ1982" s="18"/>
      <c r="GTR1982" s="18"/>
      <c r="GTS1982" s="18"/>
      <c r="GTT1982" s="18"/>
      <c r="GTU1982" s="18"/>
      <c r="GTV1982" s="18"/>
      <c r="GTW1982" s="18"/>
      <c r="GTX1982" s="18"/>
      <c r="GTY1982" s="18"/>
      <c r="GTZ1982" s="18"/>
      <c r="GUA1982" s="18"/>
      <c r="GUB1982" s="18"/>
      <c r="GUC1982" s="18"/>
      <c r="GUD1982" s="18"/>
      <c r="GUE1982" s="18"/>
      <c r="GUF1982" s="18"/>
      <c r="GUG1982" s="18"/>
      <c r="GUH1982" s="18"/>
      <c r="GUI1982" s="18"/>
      <c r="GUJ1982" s="18"/>
      <c r="GUK1982" s="18"/>
      <c r="GUL1982" s="18"/>
      <c r="GUM1982" s="18"/>
      <c r="GUN1982" s="18"/>
      <c r="GUO1982" s="18"/>
      <c r="GUP1982" s="18"/>
      <c r="GUQ1982" s="18"/>
      <c r="GUR1982" s="18"/>
      <c r="GUS1982" s="18"/>
      <c r="GUT1982" s="18"/>
      <c r="GUU1982" s="18"/>
      <c r="GUV1982" s="18"/>
      <c r="GUW1982" s="18"/>
      <c r="GUX1982" s="18"/>
      <c r="GUY1982" s="18"/>
      <c r="GUZ1982" s="18"/>
      <c r="GVA1982" s="18"/>
      <c r="GVB1982" s="18"/>
      <c r="GVC1982" s="18"/>
      <c r="GVD1982" s="18"/>
      <c r="GVE1982" s="18"/>
      <c r="GVF1982" s="18"/>
      <c r="GVG1982" s="18"/>
      <c r="GVH1982" s="18"/>
      <c r="GVI1982" s="18"/>
      <c r="GVJ1982" s="18"/>
      <c r="GVK1982" s="18"/>
      <c r="GVL1982" s="18"/>
      <c r="GVM1982" s="18"/>
      <c r="GVN1982" s="18"/>
      <c r="GVO1982" s="18"/>
      <c r="GVP1982" s="18"/>
      <c r="GVQ1982" s="18"/>
      <c r="GVR1982" s="18"/>
      <c r="GVS1982" s="18"/>
      <c r="GVT1982" s="18"/>
      <c r="GVU1982" s="18"/>
      <c r="GVV1982" s="18"/>
      <c r="GVW1982" s="18"/>
      <c r="GVX1982" s="18"/>
      <c r="GVY1982" s="18"/>
      <c r="GVZ1982" s="18"/>
      <c r="GWA1982" s="18"/>
      <c r="GWB1982" s="18"/>
      <c r="GWC1982" s="18"/>
      <c r="GWD1982" s="18"/>
      <c r="GWE1982" s="18"/>
      <c r="GWF1982" s="18"/>
      <c r="GWG1982" s="18"/>
      <c r="GWH1982" s="18"/>
      <c r="GWI1982" s="18"/>
      <c r="GWJ1982" s="18"/>
      <c r="GWK1982" s="18"/>
      <c r="GWL1982" s="18"/>
      <c r="GWM1982" s="18"/>
      <c r="GWN1982" s="18"/>
      <c r="GWO1982" s="18"/>
      <c r="GWP1982" s="18"/>
      <c r="GWQ1982" s="18"/>
      <c r="GWR1982" s="18"/>
      <c r="GWS1982" s="18"/>
      <c r="GWT1982" s="18"/>
      <c r="GWU1982" s="18"/>
      <c r="GWV1982" s="18"/>
      <c r="GWW1982" s="18"/>
      <c r="GWX1982" s="18"/>
      <c r="GWY1982" s="18"/>
      <c r="GWZ1982" s="18"/>
      <c r="GXA1982" s="18"/>
      <c r="GXB1982" s="18"/>
      <c r="GXC1982" s="18"/>
      <c r="GXD1982" s="18"/>
      <c r="GXE1982" s="18"/>
      <c r="GXF1982" s="18"/>
      <c r="GXG1982" s="18"/>
      <c r="GXH1982" s="18"/>
      <c r="GXI1982" s="18"/>
      <c r="GXJ1982" s="18"/>
      <c r="GXK1982" s="18"/>
      <c r="GXL1982" s="18"/>
      <c r="GXM1982" s="18"/>
      <c r="GXN1982" s="18"/>
      <c r="GXO1982" s="18"/>
      <c r="GXP1982" s="18"/>
      <c r="GXQ1982" s="18"/>
      <c r="GXR1982" s="18"/>
      <c r="GXS1982" s="18"/>
      <c r="GXT1982" s="18"/>
      <c r="GXU1982" s="18"/>
      <c r="GXV1982" s="18"/>
      <c r="GXW1982" s="18"/>
      <c r="GXX1982" s="18"/>
      <c r="GXY1982" s="18"/>
      <c r="GXZ1982" s="18"/>
      <c r="GYA1982" s="18"/>
      <c r="GYB1982" s="18"/>
      <c r="GYC1982" s="18"/>
      <c r="GYD1982" s="18"/>
      <c r="GYE1982" s="18"/>
      <c r="GYF1982" s="18"/>
      <c r="GYG1982" s="18"/>
      <c r="GYH1982" s="18"/>
      <c r="GYI1982" s="18"/>
      <c r="GYJ1982" s="18"/>
      <c r="GYK1982" s="18"/>
      <c r="GYL1982" s="18"/>
      <c r="GYM1982" s="18"/>
      <c r="GYN1982" s="18"/>
      <c r="GYO1982" s="18"/>
      <c r="GYP1982" s="18"/>
      <c r="GYQ1982" s="18"/>
      <c r="GYR1982" s="18"/>
      <c r="GYS1982" s="18"/>
      <c r="GYT1982" s="18"/>
      <c r="GYU1982" s="18"/>
      <c r="GYV1982" s="18"/>
      <c r="GYW1982" s="18"/>
      <c r="GYX1982" s="18"/>
      <c r="GYY1982" s="18"/>
      <c r="GYZ1982" s="18"/>
      <c r="GZA1982" s="18"/>
      <c r="GZB1982" s="18"/>
      <c r="GZC1982" s="18"/>
      <c r="GZD1982" s="18"/>
      <c r="GZE1982" s="18"/>
      <c r="GZF1982" s="18"/>
      <c r="GZG1982" s="18"/>
      <c r="GZH1982" s="18"/>
      <c r="GZI1982" s="18"/>
      <c r="GZJ1982" s="18"/>
      <c r="GZK1982" s="18"/>
      <c r="GZL1982" s="18"/>
      <c r="GZM1982" s="18"/>
      <c r="GZN1982" s="18"/>
      <c r="GZO1982" s="18"/>
      <c r="GZP1982" s="18"/>
      <c r="GZQ1982" s="18"/>
      <c r="GZR1982" s="18"/>
      <c r="GZS1982" s="18"/>
      <c r="GZT1982" s="18"/>
      <c r="GZU1982" s="18"/>
      <c r="GZV1982" s="18"/>
      <c r="GZW1982" s="18"/>
      <c r="GZX1982" s="18"/>
      <c r="GZY1982" s="18"/>
      <c r="GZZ1982" s="18"/>
      <c r="HAA1982" s="18"/>
      <c r="HAB1982" s="18"/>
      <c r="HAC1982" s="18"/>
      <c r="HAD1982" s="18"/>
      <c r="HAE1982" s="18"/>
      <c r="HAF1982" s="18"/>
      <c r="HAG1982" s="18"/>
      <c r="HAH1982" s="18"/>
      <c r="HAI1982" s="18"/>
      <c r="HAJ1982" s="18"/>
      <c r="HAK1982" s="18"/>
      <c r="HAL1982" s="18"/>
      <c r="HAM1982" s="18"/>
      <c r="HAN1982" s="18"/>
      <c r="HAO1982" s="18"/>
      <c r="HAP1982" s="18"/>
      <c r="HAQ1982" s="18"/>
      <c r="HAR1982" s="18"/>
      <c r="HAS1982" s="18"/>
      <c r="HAT1982" s="18"/>
      <c r="HAU1982" s="18"/>
      <c r="HAV1982" s="18"/>
      <c r="HAW1982" s="18"/>
      <c r="HAX1982" s="18"/>
      <c r="HAY1982" s="18"/>
      <c r="HAZ1982" s="18"/>
      <c r="HBA1982" s="18"/>
      <c r="HBB1982" s="18"/>
      <c r="HBC1982" s="18"/>
      <c r="HBD1982" s="18"/>
      <c r="HBE1982" s="18"/>
      <c r="HBF1982" s="18"/>
      <c r="HBG1982" s="18"/>
      <c r="HBH1982" s="18"/>
      <c r="HBI1982" s="18"/>
      <c r="HBJ1982" s="18"/>
      <c r="HBK1982" s="18"/>
      <c r="HBL1982" s="18"/>
      <c r="HBM1982" s="18"/>
      <c r="HBN1982" s="18"/>
      <c r="HBO1982" s="18"/>
      <c r="HBP1982" s="18"/>
      <c r="HBQ1982" s="18"/>
      <c r="HBR1982" s="18"/>
      <c r="HBS1982" s="18"/>
      <c r="HBT1982" s="18"/>
      <c r="HBU1982" s="18"/>
      <c r="HBV1982" s="18"/>
      <c r="HBW1982" s="18"/>
      <c r="HBX1982" s="18"/>
      <c r="HBY1982" s="18"/>
      <c r="HBZ1982" s="18"/>
      <c r="HCA1982" s="18"/>
      <c r="HCB1982" s="18"/>
      <c r="HCC1982" s="18"/>
      <c r="HCD1982" s="18"/>
      <c r="HCE1982" s="18"/>
      <c r="HCF1982" s="18"/>
      <c r="HCG1982" s="18"/>
      <c r="HCH1982" s="18"/>
      <c r="HCI1982" s="18"/>
      <c r="HCJ1982" s="18"/>
      <c r="HCK1982" s="18"/>
      <c r="HCL1982" s="18"/>
      <c r="HCM1982" s="18"/>
      <c r="HCN1982" s="18"/>
      <c r="HCO1982" s="18"/>
      <c r="HCP1982" s="18"/>
      <c r="HCQ1982" s="18"/>
      <c r="HCR1982" s="18"/>
      <c r="HCS1982" s="18"/>
      <c r="HCT1982" s="18"/>
      <c r="HCU1982" s="18"/>
      <c r="HCV1982" s="18"/>
      <c r="HCW1982" s="18"/>
      <c r="HCX1982" s="18"/>
      <c r="HCY1982" s="18"/>
      <c r="HCZ1982" s="18"/>
      <c r="HDA1982" s="18"/>
      <c r="HDB1982" s="18"/>
      <c r="HDC1982" s="18"/>
      <c r="HDD1982" s="18"/>
      <c r="HDE1982" s="18"/>
      <c r="HDF1982" s="18"/>
      <c r="HDG1982" s="18"/>
      <c r="HDH1982" s="18"/>
      <c r="HDI1982" s="18"/>
      <c r="HDJ1982" s="18"/>
      <c r="HDK1982" s="18"/>
      <c r="HDL1982" s="18"/>
      <c r="HDM1982" s="18"/>
      <c r="HDN1982" s="18"/>
      <c r="HDO1982" s="18"/>
      <c r="HDP1982" s="18"/>
      <c r="HDQ1982" s="18"/>
      <c r="HDR1982" s="18"/>
      <c r="HDS1982" s="18"/>
      <c r="HDT1982" s="18"/>
      <c r="HDU1982" s="18"/>
      <c r="HDV1982" s="18"/>
      <c r="HDW1982" s="18"/>
      <c r="HDX1982" s="18"/>
      <c r="HDY1982" s="18"/>
      <c r="HDZ1982" s="18"/>
      <c r="HEA1982" s="18"/>
      <c r="HEB1982" s="18"/>
      <c r="HEC1982" s="18"/>
      <c r="HED1982" s="18"/>
      <c r="HEE1982" s="18"/>
      <c r="HEF1982" s="18"/>
      <c r="HEG1982" s="18"/>
      <c r="HEH1982" s="18"/>
      <c r="HEI1982" s="18"/>
      <c r="HEJ1982" s="18"/>
      <c r="HEK1982" s="18"/>
      <c r="HEL1982" s="18"/>
      <c r="HEM1982" s="18"/>
      <c r="HEN1982" s="18"/>
      <c r="HEO1982" s="18"/>
      <c r="HEP1982" s="18"/>
      <c r="HEQ1982" s="18"/>
      <c r="HER1982" s="18"/>
      <c r="HES1982" s="18"/>
      <c r="HET1982" s="18"/>
      <c r="HEU1982" s="18"/>
      <c r="HEV1982" s="18"/>
      <c r="HEW1982" s="18"/>
      <c r="HEX1982" s="18"/>
      <c r="HEY1982" s="18"/>
      <c r="HEZ1982" s="18"/>
      <c r="HFA1982" s="18"/>
      <c r="HFB1982" s="18"/>
      <c r="HFC1982" s="18"/>
      <c r="HFD1982" s="18"/>
      <c r="HFE1982" s="18"/>
      <c r="HFF1982" s="18"/>
      <c r="HFG1982" s="18"/>
      <c r="HFH1982" s="18"/>
      <c r="HFI1982" s="18"/>
      <c r="HFJ1982" s="18"/>
      <c r="HFK1982" s="18"/>
      <c r="HFL1982" s="18"/>
      <c r="HFM1982" s="18"/>
      <c r="HFN1982" s="18"/>
      <c r="HFO1982" s="18"/>
      <c r="HFP1982" s="18"/>
      <c r="HFQ1982" s="18"/>
      <c r="HFR1982" s="18"/>
      <c r="HFS1982" s="18"/>
      <c r="HFT1982" s="18"/>
      <c r="HFU1982" s="18"/>
      <c r="HFV1982" s="18"/>
      <c r="HFW1982" s="18"/>
      <c r="HFX1982" s="18"/>
      <c r="HFY1982" s="18"/>
      <c r="HFZ1982" s="18"/>
      <c r="HGA1982" s="18"/>
      <c r="HGB1982" s="18"/>
      <c r="HGC1982" s="18"/>
      <c r="HGD1982" s="18"/>
      <c r="HGE1982" s="18"/>
      <c r="HGF1982" s="18"/>
      <c r="HGG1982" s="18"/>
      <c r="HGH1982" s="18"/>
      <c r="HGI1982" s="18"/>
      <c r="HGJ1982" s="18"/>
      <c r="HGK1982" s="18"/>
      <c r="HGL1982" s="18"/>
      <c r="HGM1982" s="18"/>
      <c r="HGN1982" s="18"/>
      <c r="HGO1982" s="18"/>
      <c r="HGP1982" s="18"/>
      <c r="HGQ1982" s="18"/>
      <c r="HGR1982" s="18"/>
      <c r="HGS1982" s="18"/>
      <c r="HGT1982" s="18"/>
      <c r="HGU1982" s="18"/>
      <c r="HGV1982" s="18"/>
      <c r="HGW1982" s="18"/>
      <c r="HGX1982" s="18"/>
      <c r="HGY1982" s="18"/>
      <c r="HGZ1982" s="18"/>
      <c r="HHA1982" s="18"/>
      <c r="HHB1982" s="18"/>
      <c r="HHC1982" s="18"/>
      <c r="HHD1982" s="18"/>
      <c r="HHE1982" s="18"/>
      <c r="HHF1982" s="18"/>
      <c r="HHG1982" s="18"/>
      <c r="HHH1982" s="18"/>
      <c r="HHI1982" s="18"/>
      <c r="HHJ1982" s="18"/>
      <c r="HHK1982" s="18"/>
      <c r="HHL1982" s="18"/>
      <c r="HHM1982" s="18"/>
      <c r="HHN1982" s="18"/>
      <c r="HHO1982" s="18"/>
      <c r="HHP1982" s="18"/>
      <c r="HHQ1982" s="18"/>
      <c r="HHR1982" s="18"/>
      <c r="HHS1982" s="18"/>
      <c r="HHT1982" s="18"/>
      <c r="HHU1982" s="18"/>
      <c r="HHV1982" s="18"/>
      <c r="HHW1982" s="18"/>
      <c r="HHX1982" s="18"/>
      <c r="HHY1982" s="18"/>
      <c r="HHZ1982" s="18"/>
      <c r="HIA1982" s="18"/>
      <c r="HIB1982" s="18"/>
      <c r="HIC1982" s="18"/>
      <c r="HID1982" s="18"/>
      <c r="HIE1982" s="18"/>
      <c r="HIF1982" s="18"/>
      <c r="HIG1982" s="18"/>
      <c r="HIH1982" s="18"/>
      <c r="HII1982" s="18"/>
      <c r="HIJ1982" s="18"/>
      <c r="HIK1982" s="18"/>
      <c r="HIL1982" s="18"/>
      <c r="HIM1982" s="18"/>
      <c r="HIN1982" s="18"/>
      <c r="HIO1982" s="18"/>
      <c r="HIP1982" s="18"/>
      <c r="HIQ1982" s="18"/>
      <c r="HIR1982" s="18"/>
      <c r="HIS1982" s="18"/>
      <c r="HIT1982" s="18"/>
      <c r="HIU1982" s="18"/>
      <c r="HIV1982" s="18"/>
      <c r="HIW1982" s="18"/>
      <c r="HIX1982" s="18"/>
      <c r="HIY1982" s="18"/>
      <c r="HIZ1982" s="18"/>
      <c r="HJA1982" s="18"/>
      <c r="HJB1982" s="18"/>
      <c r="HJC1982" s="18"/>
      <c r="HJD1982" s="18"/>
      <c r="HJE1982" s="18"/>
      <c r="HJF1982" s="18"/>
      <c r="HJG1982" s="18"/>
      <c r="HJH1982" s="18"/>
      <c r="HJI1982" s="18"/>
      <c r="HJJ1982" s="18"/>
      <c r="HJK1982" s="18"/>
      <c r="HJL1982" s="18"/>
      <c r="HJM1982" s="18"/>
      <c r="HJN1982" s="18"/>
      <c r="HJO1982" s="18"/>
      <c r="HJP1982" s="18"/>
      <c r="HJQ1982" s="18"/>
      <c r="HJR1982" s="18"/>
      <c r="HJS1982" s="18"/>
      <c r="HJT1982" s="18"/>
      <c r="HJU1982" s="18"/>
      <c r="HJV1982" s="18"/>
      <c r="HJW1982" s="18"/>
      <c r="HJX1982" s="18"/>
      <c r="HJY1982" s="18"/>
      <c r="HJZ1982" s="18"/>
      <c r="HKA1982" s="18"/>
      <c r="HKB1982" s="18"/>
      <c r="HKC1982" s="18"/>
      <c r="HKD1982" s="18"/>
      <c r="HKE1982" s="18"/>
      <c r="HKF1982" s="18"/>
      <c r="HKG1982" s="18"/>
      <c r="HKH1982" s="18"/>
      <c r="HKI1982" s="18"/>
      <c r="HKJ1982" s="18"/>
      <c r="HKK1982" s="18"/>
      <c r="HKL1982" s="18"/>
      <c r="HKM1982" s="18"/>
      <c r="HKN1982" s="18"/>
      <c r="HKO1982" s="18"/>
      <c r="HKP1982" s="18"/>
      <c r="HKQ1982" s="18"/>
      <c r="HKR1982" s="18"/>
      <c r="HKS1982" s="18"/>
      <c r="HKT1982" s="18"/>
      <c r="HKU1982" s="18"/>
      <c r="HKV1982" s="18"/>
      <c r="HKW1982" s="18"/>
      <c r="HKX1982" s="18"/>
      <c r="HKY1982" s="18"/>
      <c r="HKZ1982" s="18"/>
      <c r="HLA1982" s="18"/>
      <c r="HLB1982" s="18"/>
      <c r="HLC1982" s="18"/>
      <c r="HLD1982" s="18"/>
      <c r="HLE1982" s="18"/>
      <c r="HLF1982" s="18"/>
      <c r="HLG1982" s="18"/>
      <c r="HLH1982" s="18"/>
      <c r="HLI1982" s="18"/>
      <c r="HLJ1982" s="18"/>
      <c r="HLK1982" s="18"/>
      <c r="HLL1982" s="18"/>
      <c r="HLM1982" s="18"/>
      <c r="HLN1982" s="18"/>
      <c r="HLO1982" s="18"/>
      <c r="HLP1982" s="18"/>
      <c r="HLQ1982" s="18"/>
      <c r="HLR1982" s="18"/>
      <c r="HLS1982" s="18"/>
      <c r="HLT1982" s="18"/>
      <c r="HLU1982" s="18"/>
      <c r="HLV1982" s="18"/>
      <c r="HLW1982" s="18"/>
      <c r="HLX1982" s="18"/>
      <c r="HLY1982" s="18"/>
      <c r="HLZ1982" s="18"/>
      <c r="HMA1982" s="18"/>
      <c r="HMB1982" s="18"/>
      <c r="HMC1982" s="18"/>
      <c r="HMD1982" s="18"/>
      <c r="HME1982" s="18"/>
      <c r="HMF1982" s="18"/>
      <c r="HMG1982" s="18"/>
      <c r="HMH1982" s="18"/>
      <c r="HMI1982" s="18"/>
      <c r="HMJ1982" s="18"/>
      <c r="HMK1982" s="18"/>
      <c r="HML1982" s="18"/>
      <c r="HMM1982" s="18"/>
      <c r="HMN1982" s="18"/>
      <c r="HMO1982" s="18"/>
      <c r="HMP1982" s="18"/>
      <c r="HMQ1982" s="18"/>
      <c r="HMR1982" s="18"/>
      <c r="HMS1982" s="18"/>
      <c r="HMT1982" s="18"/>
      <c r="HMU1982" s="18"/>
      <c r="HMV1982" s="18"/>
      <c r="HMW1982" s="18"/>
      <c r="HMX1982" s="18"/>
      <c r="HMY1982" s="18"/>
      <c r="HMZ1982" s="18"/>
      <c r="HNA1982" s="18"/>
      <c r="HNB1982" s="18"/>
      <c r="HNC1982" s="18"/>
      <c r="HND1982" s="18"/>
      <c r="HNE1982" s="18"/>
      <c r="HNF1982" s="18"/>
      <c r="HNG1982" s="18"/>
      <c r="HNH1982" s="18"/>
      <c r="HNI1982" s="18"/>
      <c r="HNJ1982" s="18"/>
      <c r="HNK1982" s="18"/>
      <c r="HNL1982" s="18"/>
      <c r="HNM1982" s="18"/>
      <c r="HNN1982" s="18"/>
      <c r="HNO1982" s="18"/>
      <c r="HNP1982" s="18"/>
      <c r="HNQ1982" s="18"/>
      <c r="HNR1982" s="18"/>
      <c r="HNS1982" s="18"/>
      <c r="HNT1982" s="18"/>
      <c r="HNU1982" s="18"/>
      <c r="HNV1982" s="18"/>
      <c r="HNW1982" s="18"/>
      <c r="HNX1982" s="18"/>
      <c r="HNY1982" s="18"/>
      <c r="HNZ1982" s="18"/>
      <c r="HOA1982" s="18"/>
      <c r="HOB1982" s="18"/>
      <c r="HOC1982" s="18"/>
      <c r="HOD1982" s="18"/>
      <c r="HOE1982" s="18"/>
      <c r="HOF1982" s="18"/>
      <c r="HOG1982" s="18"/>
      <c r="HOH1982" s="18"/>
      <c r="HOI1982" s="18"/>
      <c r="HOJ1982" s="18"/>
      <c r="HOK1982" s="18"/>
      <c r="HOL1982" s="18"/>
      <c r="HOM1982" s="18"/>
      <c r="HON1982" s="18"/>
      <c r="HOO1982" s="18"/>
      <c r="HOP1982" s="18"/>
      <c r="HOQ1982" s="18"/>
      <c r="HOR1982" s="18"/>
      <c r="HOS1982" s="18"/>
      <c r="HOT1982" s="18"/>
      <c r="HOU1982" s="18"/>
      <c r="HOV1982" s="18"/>
      <c r="HOW1982" s="18"/>
      <c r="HOX1982" s="18"/>
      <c r="HOY1982" s="18"/>
      <c r="HOZ1982" s="18"/>
      <c r="HPA1982" s="18"/>
      <c r="HPB1982" s="18"/>
      <c r="HPC1982" s="18"/>
      <c r="HPD1982" s="18"/>
      <c r="HPE1982" s="18"/>
      <c r="HPF1982" s="18"/>
      <c r="HPG1982" s="18"/>
      <c r="HPH1982" s="18"/>
      <c r="HPI1982" s="18"/>
      <c r="HPJ1982" s="18"/>
      <c r="HPK1982" s="18"/>
      <c r="HPL1982" s="18"/>
      <c r="HPM1982" s="18"/>
      <c r="HPN1982" s="18"/>
      <c r="HPO1982" s="18"/>
      <c r="HPP1982" s="18"/>
      <c r="HPQ1982" s="18"/>
      <c r="HPR1982" s="18"/>
      <c r="HPS1982" s="18"/>
      <c r="HPT1982" s="18"/>
      <c r="HPU1982" s="18"/>
      <c r="HPV1982" s="18"/>
      <c r="HPW1982" s="18"/>
      <c r="HPX1982" s="18"/>
      <c r="HPY1982" s="18"/>
      <c r="HPZ1982" s="18"/>
      <c r="HQA1982" s="18"/>
      <c r="HQB1982" s="18"/>
      <c r="HQC1982" s="18"/>
      <c r="HQD1982" s="18"/>
      <c r="HQE1982" s="18"/>
      <c r="HQF1982" s="18"/>
      <c r="HQG1982" s="18"/>
      <c r="HQH1982" s="18"/>
      <c r="HQI1982" s="18"/>
      <c r="HQJ1982" s="18"/>
      <c r="HQK1982" s="18"/>
      <c r="HQL1982" s="18"/>
      <c r="HQM1982" s="18"/>
      <c r="HQN1982" s="18"/>
      <c r="HQO1982" s="18"/>
      <c r="HQP1982" s="18"/>
      <c r="HQQ1982" s="18"/>
      <c r="HQR1982" s="18"/>
      <c r="HQS1982" s="18"/>
      <c r="HQT1982" s="18"/>
      <c r="HQU1982" s="18"/>
      <c r="HQV1982" s="18"/>
      <c r="HQW1982" s="18"/>
      <c r="HQX1982" s="18"/>
      <c r="HQY1982" s="18"/>
      <c r="HQZ1982" s="18"/>
      <c r="HRA1982" s="18"/>
      <c r="HRB1982" s="18"/>
      <c r="HRC1982" s="18"/>
      <c r="HRD1982" s="18"/>
      <c r="HRE1982" s="18"/>
      <c r="HRF1982" s="18"/>
      <c r="HRG1982" s="18"/>
      <c r="HRH1982" s="18"/>
      <c r="HRI1982" s="18"/>
      <c r="HRJ1982" s="18"/>
      <c r="HRK1982" s="18"/>
      <c r="HRL1982" s="18"/>
      <c r="HRM1982" s="18"/>
      <c r="HRN1982" s="18"/>
      <c r="HRO1982" s="18"/>
      <c r="HRP1982" s="18"/>
      <c r="HRQ1982" s="18"/>
      <c r="HRR1982" s="18"/>
      <c r="HRS1982" s="18"/>
      <c r="HRT1982" s="18"/>
      <c r="HRU1982" s="18"/>
      <c r="HRV1982" s="18"/>
      <c r="HRW1982" s="18"/>
      <c r="HRX1982" s="18"/>
      <c r="HRY1982" s="18"/>
      <c r="HRZ1982" s="18"/>
      <c r="HSA1982" s="18"/>
      <c r="HSB1982" s="18"/>
      <c r="HSC1982" s="18"/>
      <c r="HSD1982" s="18"/>
      <c r="HSE1982" s="18"/>
      <c r="HSF1982" s="18"/>
      <c r="HSG1982" s="18"/>
      <c r="HSH1982" s="18"/>
      <c r="HSI1982" s="18"/>
      <c r="HSJ1982" s="18"/>
      <c r="HSK1982" s="18"/>
      <c r="HSL1982" s="18"/>
      <c r="HSM1982" s="18"/>
      <c r="HSN1982" s="18"/>
      <c r="HSO1982" s="18"/>
      <c r="HSP1982" s="18"/>
      <c r="HSQ1982" s="18"/>
      <c r="HSR1982" s="18"/>
      <c r="HSS1982" s="18"/>
      <c r="HST1982" s="18"/>
      <c r="HSU1982" s="18"/>
      <c r="HSV1982" s="18"/>
      <c r="HSW1982" s="18"/>
      <c r="HSX1982" s="18"/>
      <c r="HSY1982" s="18"/>
      <c r="HSZ1982" s="18"/>
      <c r="HTA1982" s="18"/>
      <c r="HTB1982" s="18"/>
      <c r="HTC1982" s="18"/>
      <c r="HTD1982" s="18"/>
      <c r="HTE1982" s="18"/>
      <c r="HTF1982" s="18"/>
      <c r="HTG1982" s="18"/>
      <c r="HTH1982" s="18"/>
      <c r="HTI1982" s="18"/>
      <c r="HTJ1982" s="18"/>
      <c r="HTK1982" s="18"/>
      <c r="HTL1982" s="18"/>
      <c r="HTM1982" s="18"/>
      <c r="HTN1982" s="18"/>
      <c r="HTO1982" s="18"/>
      <c r="HTP1982" s="18"/>
      <c r="HTQ1982" s="18"/>
      <c r="HTR1982" s="18"/>
      <c r="HTS1982" s="18"/>
      <c r="HTT1982" s="18"/>
      <c r="HTU1982" s="18"/>
      <c r="HTV1982" s="18"/>
      <c r="HTW1982" s="18"/>
      <c r="HTX1982" s="18"/>
      <c r="HTY1982" s="18"/>
      <c r="HTZ1982" s="18"/>
      <c r="HUA1982" s="18"/>
      <c r="HUB1982" s="18"/>
      <c r="HUC1982" s="18"/>
      <c r="HUD1982" s="18"/>
      <c r="HUE1982" s="18"/>
      <c r="HUF1982" s="18"/>
      <c r="HUG1982" s="18"/>
      <c r="HUH1982" s="18"/>
      <c r="HUI1982" s="18"/>
      <c r="HUJ1982" s="18"/>
      <c r="HUK1982" s="18"/>
      <c r="HUL1982" s="18"/>
      <c r="HUM1982" s="18"/>
      <c r="HUN1982" s="18"/>
      <c r="HUO1982" s="18"/>
      <c r="HUP1982" s="18"/>
      <c r="HUQ1982" s="18"/>
      <c r="HUR1982" s="18"/>
      <c r="HUS1982" s="18"/>
      <c r="HUT1982" s="18"/>
      <c r="HUU1982" s="18"/>
      <c r="HUV1982" s="18"/>
      <c r="HUW1982" s="18"/>
      <c r="HUX1982" s="18"/>
      <c r="HUY1982" s="18"/>
      <c r="HUZ1982" s="18"/>
      <c r="HVA1982" s="18"/>
      <c r="HVB1982" s="18"/>
      <c r="HVC1982" s="18"/>
      <c r="HVD1982" s="18"/>
      <c r="HVE1982" s="18"/>
      <c r="HVF1982" s="18"/>
      <c r="HVG1982" s="18"/>
      <c r="HVH1982" s="18"/>
      <c r="HVI1982" s="18"/>
      <c r="HVJ1982" s="18"/>
      <c r="HVK1982" s="18"/>
      <c r="HVL1982" s="18"/>
      <c r="HVM1982" s="18"/>
      <c r="HVN1982" s="18"/>
      <c r="HVO1982" s="18"/>
      <c r="HVP1982" s="18"/>
      <c r="HVQ1982" s="18"/>
      <c r="HVR1982" s="18"/>
      <c r="HVS1982" s="18"/>
      <c r="HVT1982" s="18"/>
      <c r="HVU1982" s="18"/>
      <c r="HVV1982" s="18"/>
      <c r="HVW1982" s="18"/>
      <c r="HVX1982" s="18"/>
      <c r="HVY1982" s="18"/>
      <c r="HVZ1982" s="18"/>
      <c r="HWA1982" s="18"/>
      <c r="HWB1982" s="18"/>
      <c r="HWC1982" s="18"/>
      <c r="HWD1982" s="18"/>
      <c r="HWE1982" s="18"/>
      <c r="HWF1982" s="18"/>
      <c r="HWG1982" s="18"/>
      <c r="HWH1982" s="18"/>
      <c r="HWI1982" s="18"/>
      <c r="HWJ1982" s="18"/>
      <c r="HWK1982" s="18"/>
      <c r="HWL1982" s="18"/>
      <c r="HWM1982" s="18"/>
      <c r="HWN1982" s="18"/>
      <c r="HWO1982" s="18"/>
      <c r="HWP1982" s="18"/>
      <c r="HWQ1982" s="18"/>
      <c r="HWR1982" s="18"/>
      <c r="HWS1982" s="18"/>
      <c r="HWT1982" s="18"/>
      <c r="HWU1982" s="18"/>
      <c r="HWV1982" s="18"/>
      <c r="HWW1982" s="18"/>
      <c r="HWX1982" s="18"/>
      <c r="HWY1982" s="18"/>
      <c r="HWZ1982" s="18"/>
      <c r="HXA1982" s="18"/>
      <c r="HXB1982" s="18"/>
      <c r="HXC1982" s="18"/>
      <c r="HXD1982" s="18"/>
      <c r="HXE1982" s="18"/>
      <c r="HXF1982" s="18"/>
      <c r="HXG1982" s="18"/>
      <c r="HXH1982" s="18"/>
      <c r="HXI1982" s="18"/>
      <c r="HXJ1982" s="18"/>
      <c r="HXK1982" s="18"/>
      <c r="HXL1982" s="18"/>
      <c r="HXM1982" s="18"/>
      <c r="HXN1982" s="18"/>
      <c r="HXO1982" s="18"/>
      <c r="HXP1982" s="18"/>
      <c r="HXQ1982" s="18"/>
      <c r="HXR1982" s="18"/>
      <c r="HXS1982" s="18"/>
      <c r="HXT1982" s="18"/>
      <c r="HXU1982" s="18"/>
      <c r="HXV1982" s="18"/>
      <c r="HXW1982" s="18"/>
      <c r="HXX1982" s="18"/>
      <c r="HXY1982" s="18"/>
      <c r="HXZ1982" s="18"/>
      <c r="HYA1982" s="18"/>
      <c r="HYB1982" s="18"/>
      <c r="HYC1982" s="18"/>
      <c r="HYD1982" s="18"/>
      <c r="HYE1982" s="18"/>
      <c r="HYF1982" s="18"/>
      <c r="HYG1982" s="18"/>
      <c r="HYH1982" s="18"/>
      <c r="HYI1982" s="18"/>
      <c r="HYJ1982" s="18"/>
      <c r="HYK1982" s="18"/>
      <c r="HYL1982" s="18"/>
      <c r="HYM1982" s="18"/>
      <c r="HYN1982" s="18"/>
      <c r="HYO1982" s="18"/>
      <c r="HYP1982" s="18"/>
      <c r="HYQ1982" s="18"/>
      <c r="HYR1982" s="18"/>
      <c r="HYS1982" s="18"/>
      <c r="HYT1982" s="18"/>
      <c r="HYU1982" s="18"/>
      <c r="HYV1982" s="18"/>
      <c r="HYW1982" s="18"/>
      <c r="HYX1982" s="18"/>
      <c r="HYY1982" s="18"/>
      <c r="HYZ1982" s="18"/>
      <c r="HZA1982" s="18"/>
      <c r="HZB1982" s="18"/>
      <c r="HZC1982" s="18"/>
      <c r="HZD1982" s="18"/>
      <c r="HZE1982" s="18"/>
      <c r="HZF1982" s="18"/>
      <c r="HZG1982" s="18"/>
      <c r="HZH1982" s="18"/>
      <c r="HZI1982" s="18"/>
      <c r="HZJ1982" s="18"/>
      <c r="HZK1982" s="18"/>
      <c r="HZL1982" s="18"/>
      <c r="HZM1982" s="18"/>
      <c r="HZN1982" s="18"/>
      <c r="HZO1982" s="18"/>
      <c r="HZP1982" s="18"/>
      <c r="HZQ1982" s="18"/>
      <c r="HZR1982" s="18"/>
      <c r="HZS1982" s="18"/>
      <c r="HZT1982" s="18"/>
      <c r="HZU1982" s="18"/>
      <c r="HZV1982" s="18"/>
      <c r="HZW1982" s="18"/>
      <c r="HZX1982" s="18"/>
      <c r="HZY1982" s="18"/>
      <c r="HZZ1982" s="18"/>
      <c r="IAA1982" s="18"/>
      <c r="IAB1982" s="18"/>
      <c r="IAC1982" s="18"/>
      <c r="IAD1982" s="18"/>
      <c r="IAE1982" s="18"/>
      <c r="IAF1982" s="18"/>
      <c r="IAG1982" s="18"/>
      <c r="IAH1982" s="18"/>
      <c r="IAI1982" s="18"/>
      <c r="IAJ1982" s="18"/>
      <c r="IAK1982" s="18"/>
      <c r="IAL1982" s="18"/>
      <c r="IAM1982" s="18"/>
      <c r="IAN1982" s="18"/>
      <c r="IAO1982" s="18"/>
      <c r="IAP1982" s="18"/>
      <c r="IAQ1982" s="18"/>
      <c r="IAR1982" s="18"/>
      <c r="IAS1982" s="18"/>
      <c r="IAT1982" s="18"/>
      <c r="IAU1982" s="18"/>
      <c r="IAV1982" s="18"/>
      <c r="IAW1982" s="18"/>
      <c r="IAX1982" s="18"/>
      <c r="IAY1982" s="18"/>
      <c r="IAZ1982" s="18"/>
      <c r="IBA1982" s="18"/>
      <c r="IBB1982" s="18"/>
      <c r="IBC1982" s="18"/>
      <c r="IBD1982" s="18"/>
      <c r="IBE1982" s="18"/>
      <c r="IBF1982" s="18"/>
      <c r="IBG1982" s="18"/>
      <c r="IBH1982" s="18"/>
      <c r="IBI1982" s="18"/>
      <c r="IBJ1982" s="18"/>
      <c r="IBK1982" s="18"/>
      <c r="IBL1982" s="18"/>
      <c r="IBM1982" s="18"/>
      <c r="IBN1982" s="18"/>
      <c r="IBO1982" s="18"/>
      <c r="IBP1982" s="18"/>
      <c r="IBQ1982" s="18"/>
      <c r="IBR1982" s="18"/>
      <c r="IBS1982" s="18"/>
      <c r="IBT1982" s="18"/>
      <c r="IBU1982" s="18"/>
      <c r="IBV1982" s="18"/>
      <c r="IBW1982" s="18"/>
      <c r="IBX1982" s="18"/>
      <c r="IBY1982" s="18"/>
      <c r="IBZ1982" s="18"/>
      <c r="ICA1982" s="18"/>
      <c r="ICB1982" s="18"/>
      <c r="ICC1982" s="18"/>
      <c r="ICD1982" s="18"/>
      <c r="ICE1982" s="18"/>
      <c r="ICF1982" s="18"/>
      <c r="ICG1982" s="18"/>
      <c r="ICH1982" s="18"/>
      <c r="ICI1982" s="18"/>
      <c r="ICJ1982" s="18"/>
      <c r="ICK1982" s="18"/>
      <c r="ICL1982" s="18"/>
      <c r="ICM1982" s="18"/>
      <c r="ICN1982" s="18"/>
      <c r="ICO1982" s="18"/>
      <c r="ICP1982" s="18"/>
      <c r="ICQ1982" s="18"/>
      <c r="ICR1982" s="18"/>
      <c r="ICS1982" s="18"/>
      <c r="ICT1982" s="18"/>
      <c r="ICU1982" s="18"/>
      <c r="ICV1982" s="18"/>
      <c r="ICW1982" s="18"/>
      <c r="ICX1982" s="18"/>
      <c r="ICY1982" s="18"/>
      <c r="ICZ1982" s="18"/>
      <c r="IDA1982" s="18"/>
      <c r="IDB1982" s="18"/>
      <c r="IDC1982" s="18"/>
      <c r="IDD1982" s="18"/>
      <c r="IDE1982" s="18"/>
      <c r="IDF1982" s="18"/>
      <c r="IDG1982" s="18"/>
      <c r="IDH1982" s="18"/>
      <c r="IDI1982" s="18"/>
      <c r="IDJ1982" s="18"/>
      <c r="IDK1982" s="18"/>
      <c r="IDL1982" s="18"/>
      <c r="IDM1982" s="18"/>
      <c r="IDN1982" s="18"/>
      <c r="IDO1982" s="18"/>
      <c r="IDP1982" s="18"/>
      <c r="IDQ1982" s="18"/>
      <c r="IDR1982" s="18"/>
      <c r="IDS1982" s="18"/>
      <c r="IDT1982" s="18"/>
      <c r="IDU1982" s="18"/>
      <c r="IDV1982" s="18"/>
      <c r="IDW1982" s="18"/>
      <c r="IDX1982" s="18"/>
      <c r="IDY1982" s="18"/>
      <c r="IDZ1982" s="18"/>
      <c r="IEA1982" s="18"/>
      <c r="IEB1982" s="18"/>
      <c r="IEC1982" s="18"/>
      <c r="IED1982" s="18"/>
      <c r="IEE1982" s="18"/>
      <c r="IEF1982" s="18"/>
      <c r="IEG1982" s="18"/>
      <c r="IEH1982" s="18"/>
      <c r="IEI1982" s="18"/>
      <c r="IEJ1982" s="18"/>
      <c r="IEK1982" s="18"/>
      <c r="IEL1982" s="18"/>
      <c r="IEM1982" s="18"/>
      <c r="IEN1982" s="18"/>
      <c r="IEO1982" s="18"/>
      <c r="IEP1982" s="18"/>
      <c r="IEQ1982" s="18"/>
      <c r="IER1982" s="18"/>
      <c r="IES1982" s="18"/>
      <c r="IET1982" s="18"/>
      <c r="IEU1982" s="18"/>
      <c r="IEV1982" s="18"/>
      <c r="IEW1982" s="18"/>
      <c r="IEX1982" s="18"/>
      <c r="IEY1982" s="18"/>
      <c r="IEZ1982" s="18"/>
      <c r="IFA1982" s="18"/>
      <c r="IFB1982" s="18"/>
      <c r="IFC1982" s="18"/>
      <c r="IFD1982" s="18"/>
      <c r="IFE1982" s="18"/>
      <c r="IFF1982" s="18"/>
      <c r="IFG1982" s="18"/>
      <c r="IFH1982" s="18"/>
      <c r="IFI1982" s="18"/>
      <c r="IFJ1982" s="18"/>
      <c r="IFK1982" s="18"/>
      <c r="IFL1982" s="18"/>
      <c r="IFM1982" s="18"/>
      <c r="IFN1982" s="18"/>
      <c r="IFO1982" s="18"/>
      <c r="IFP1982" s="18"/>
      <c r="IFQ1982" s="18"/>
      <c r="IFR1982" s="18"/>
      <c r="IFS1982" s="18"/>
      <c r="IFT1982" s="18"/>
      <c r="IFU1982" s="18"/>
      <c r="IFV1982" s="18"/>
      <c r="IFW1982" s="18"/>
      <c r="IFX1982" s="18"/>
      <c r="IFY1982" s="18"/>
      <c r="IFZ1982" s="18"/>
      <c r="IGA1982" s="18"/>
      <c r="IGB1982" s="18"/>
      <c r="IGC1982" s="18"/>
      <c r="IGD1982" s="18"/>
      <c r="IGE1982" s="18"/>
      <c r="IGF1982" s="18"/>
      <c r="IGG1982" s="18"/>
      <c r="IGH1982" s="18"/>
      <c r="IGI1982" s="18"/>
      <c r="IGJ1982" s="18"/>
      <c r="IGK1982" s="18"/>
      <c r="IGL1982" s="18"/>
      <c r="IGM1982" s="18"/>
      <c r="IGN1982" s="18"/>
      <c r="IGO1982" s="18"/>
      <c r="IGP1982" s="18"/>
      <c r="IGQ1982" s="18"/>
      <c r="IGR1982" s="18"/>
      <c r="IGS1982" s="18"/>
      <c r="IGT1982" s="18"/>
      <c r="IGU1982" s="18"/>
      <c r="IGV1982" s="18"/>
      <c r="IGW1982" s="18"/>
      <c r="IGX1982" s="18"/>
      <c r="IGY1982" s="18"/>
      <c r="IGZ1982" s="18"/>
      <c r="IHA1982" s="18"/>
      <c r="IHB1982" s="18"/>
      <c r="IHC1982" s="18"/>
      <c r="IHD1982" s="18"/>
      <c r="IHE1982" s="18"/>
      <c r="IHF1982" s="18"/>
      <c r="IHG1982" s="18"/>
      <c r="IHH1982" s="18"/>
      <c r="IHI1982" s="18"/>
      <c r="IHJ1982" s="18"/>
      <c r="IHK1982" s="18"/>
      <c r="IHL1982" s="18"/>
      <c r="IHM1982" s="18"/>
      <c r="IHN1982" s="18"/>
      <c r="IHO1982" s="18"/>
      <c r="IHP1982" s="18"/>
      <c r="IHQ1982" s="18"/>
      <c r="IHR1982" s="18"/>
      <c r="IHS1982" s="18"/>
      <c r="IHT1982" s="18"/>
      <c r="IHU1982" s="18"/>
      <c r="IHV1982" s="18"/>
      <c r="IHW1982" s="18"/>
      <c r="IHX1982" s="18"/>
      <c r="IHY1982" s="18"/>
      <c r="IHZ1982" s="18"/>
      <c r="IIA1982" s="18"/>
      <c r="IIB1982" s="18"/>
      <c r="IIC1982" s="18"/>
      <c r="IID1982" s="18"/>
      <c r="IIE1982" s="18"/>
      <c r="IIF1982" s="18"/>
      <c r="IIG1982" s="18"/>
      <c r="IIH1982" s="18"/>
      <c r="III1982" s="18"/>
      <c r="IIJ1982" s="18"/>
      <c r="IIK1982" s="18"/>
      <c r="IIL1982" s="18"/>
      <c r="IIM1982" s="18"/>
      <c r="IIN1982" s="18"/>
      <c r="IIO1982" s="18"/>
      <c r="IIP1982" s="18"/>
      <c r="IIQ1982" s="18"/>
      <c r="IIR1982" s="18"/>
      <c r="IIS1982" s="18"/>
      <c r="IIT1982" s="18"/>
      <c r="IIU1982" s="18"/>
      <c r="IIV1982" s="18"/>
      <c r="IIW1982" s="18"/>
      <c r="IIX1982" s="18"/>
      <c r="IIY1982" s="18"/>
      <c r="IIZ1982" s="18"/>
      <c r="IJA1982" s="18"/>
      <c r="IJB1982" s="18"/>
      <c r="IJC1982" s="18"/>
      <c r="IJD1982" s="18"/>
      <c r="IJE1982" s="18"/>
      <c r="IJF1982" s="18"/>
      <c r="IJG1982" s="18"/>
      <c r="IJH1982" s="18"/>
      <c r="IJI1982" s="18"/>
      <c r="IJJ1982" s="18"/>
      <c r="IJK1982" s="18"/>
      <c r="IJL1982" s="18"/>
      <c r="IJM1982" s="18"/>
      <c r="IJN1982" s="18"/>
      <c r="IJO1982" s="18"/>
      <c r="IJP1982" s="18"/>
      <c r="IJQ1982" s="18"/>
      <c r="IJR1982" s="18"/>
      <c r="IJS1982" s="18"/>
      <c r="IJT1982" s="18"/>
      <c r="IJU1982" s="18"/>
      <c r="IJV1982" s="18"/>
      <c r="IJW1982" s="18"/>
      <c r="IJX1982" s="18"/>
      <c r="IJY1982" s="18"/>
      <c r="IJZ1982" s="18"/>
      <c r="IKA1982" s="18"/>
      <c r="IKB1982" s="18"/>
      <c r="IKC1982" s="18"/>
      <c r="IKD1982" s="18"/>
      <c r="IKE1982" s="18"/>
      <c r="IKF1982" s="18"/>
      <c r="IKG1982" s="18"/>
      <c r="IKH1982" s="18"/>
      <c r="IKI1982" s="18"/>
      <c r="IKJ1982" s="18"/>
      <c r="IKK1982" s="18"/>
      <c r="IKL1982" s="18"/>
      <c r="IKM1982" s="18"/>
      <c r="IKN1982" s="18"/>
      <c r="IKO1982" s="18"/>
      <c r="IKP1982" s="18"/>
      <c r="IKQ1982" s="18"/>
      <c r="IKR1982" s="18"/>
      <c r="IKS1982" s="18"/>
      <c r="IKT1982" s="18"/>
      <c r="IKU1982" s="18"/>
      <c r="IKV1982" s="18"/>
      <c r="IKW1982" s="18"/>
      <c r="IKX1982" s="18"/>
      <c r="IKY1982" s="18"/>
      <c r="IKZ1982" s="18"/>
      <c r="ILA1982" s="18"/>
      <c r="ILB1982" s="18"/>
      <c r="ILC1982" s="18"/>
      <c r="ILD1982" s="18"/>
      <c r="ILE1982" s="18"/>
      <c r="ILF1982" s="18"/>
      <c r="ILG1982" s="18"/>
      <c r="ILH1982" s="18"/>
      <c r="ILI1982" s="18"/>
      <c r="ILJ1982" s="18"/>
      <c r="ILK1982" s="18"/>
      <c r="ILL1982" s="18"/>
      <c r="ILM1982" s="18"/>
      <c r="ILN1982" s="18"/>
      <c r="ILO1982" s="18"/>
      <c r="ILP1982" s="18"/>
      <c r="ILQ1982" s="18"/>
      <c r="ILR1982" s="18"/>
      <c r="ILS1982" s="18"/>
      <c r="ILT1982" s="18"/>
      <c r="ILU1982" s="18"/>
      <c r="ILV1982" s="18"/>
      <c r="ILW1982" s="18"/>
      <c r="ILX1982" s="18"/>
      <c r="ILY1982" s="18"/>
      <c r="ILZ1982" s="18"/>
      <c r="IMA1982" s="18"/>
      <c r="IMB1982" s="18"/>
      <c r="IMC1982" s="18"/>
      <c r="IMD1982" s="18"/>
      <c r="IME1982" s="18"/>
      <c r="IMF1982" s="18"/>
      <c r="IMG1982" s="18"/>
      <c r="IMH1982" s="18"/>
      <c r="IMI1982" s="18"/>
      <c r="IMJ1982" s="18"/>
      <c r="IMK1982" s="18"/>
      <c r="IML1982" s="18"/>
      <c r="IMM1982" s="18"/>
      <c r="IMN1982" s="18"/>
      <c r="IMO1982" s="18"/>
      <c r="IMP1982" s="18"/>
      <c r="IMQ1982" s="18"/>
      <c r="IMR1982" s="18"/>
      <c r="IMS1982" s="18"/>
      <c r="IMT1982" s="18"/>
      <c r="IMU1982" s="18"/>
      <c r="IMV1982" s="18"/>
      <c r="IMW1982" s="18"/>
      <c r="IMX1982" s="18"/>
      <c r="IMY1982" s="18"/>
      <c r="IMZ1982" s="18"/>
      <c r="INA1982" s="18"/>
      <c r="INB1982" s="18"/>
      <c r="INC1982" s="18"/>
      <c r="IND1982" s="18"/>
      <c r="INE1982" s="18"/>
      <c r="INF1982" s="18"/>
      <c r="ING1982" s="18"/>
      <c r="INH1982" s="18"/>
      <c r="INI1982" s="18"/>
      <c r="INJ1982" s="18"/>
      <c r="INK1982" s="18"/>
      <c r="INL1982" s="18"/>
      <c r="INM1982" s="18"/>
      <c r="INN1982" s="18"/>
      <c r="INO1982" s="18"/>
      <c r="INP1982" s="18"/>
      <c r="INQ1982" s="18"/>
      <c r="INR1982" s="18"/>
      <c r="INS1982" s="18"/>
      <c r="INT1982" s="18"/>
      <c r="INU1982" s="18"/>
      <c r="INV1982" s="18"/>
      <c r="INW1982" s="18"/>
      <c r="INX1982" s="18"/>
      <c r="INY1982" s="18"/>
      <c r="INZ1982" s="18"/>
      <c r="IOA1982" s="18"/>
      <c r="IOB1982" s="18"/>
      <c r="IOC1982" s="18"/>
      <c r="IOD1982" s="18"/>
      <c r="IOE1982" s="18"/>
      <c r="IOF1982" s="18"/>
      <c r="IOG1982" s="18"/>
      <c r="IOH1982" s="18"/>
      <c r="IOI1982" s="18"/>
      <c r="IOJ1982" s="18"/>
      <c r="IOK1982" s="18"/>
      <c r="IOL1982" s="18"/>
      <c r="IOM1982" s="18"/>
      <c r="ION1982" s="18"/>
      <c r="IOO1982" s="18"/>
      <c r="IOP1982" s="18"/>
      <c r="IOQ1982" s="18"/>
      <c r="IOR1982" s="18"/>
      <c r="IOS1982" s="18"/>
      <c r="IOT1982" s="18"/>
      <c r="IOU1982" s="18"/>
      <c r="IOV1982" s="18"/>
      <c r="IOW1982" s="18"/>
      <c r="IOX1982" s="18"/>
      <c r="IOY1982" s="18"/>
      <c r="IOZ1982" s="18"/>
      <c r="IPA1982" s="18"/>
      <c r="IPB1982" s="18"/>
      <c r="IPC1982" s="18"/>
      <c r="IPD1982" s="18"/>
      <c r="IPE1982" s="18"/>
      <c r="IPF1982" s="18"/>
      <c r="IPG1982" s="18"/>
      <c r="IPH1982" s="18"/>
      <c r="IPI1982" s="18"/>
      <c r="IPJ1982" s="18"/>
      <c r="IPK1982" s="18"/>
      <c r="IPL1982" s="18"/>
      <c r="IPM1982" s="18"/>
      <c r="IPN1982" s="18"/>
      <c r="IPO1982" s="18"/>
      <c r="IPP1982" s="18"/>
      <c r="IPQ1982" s="18"/>
      <c r="IPR1982" s="18"/>
      <c r="IPS1982" s="18"/>
      <c r="IPT1982" s="18"/>
      <c r="IPU1982" s="18"/>
      <c r="IPV1982" s="18"/>
      <c r="IPW1982" s="18"/>
      <c r="IPX1982" s="18"/>
      <c r="IPY1982" s="18"/>
      <c r="IPZ1982" s="18"/>
      <c r="IQA1982" s="18"/>
      <c r="IQB1982" s="18"/>
      <c r="IQC1982" s="18"/>
      <c r="IQD1982" s="18"/>
      <c r="IQE1982" s="18"/>
      <c r="IQF1982" s="18"/>
      <c r="IQG1982" s="18"/>
      <c r="IQH1982" s="18"/>
      <c r="IQI1982" s="18"/>
      <c r="IQJ1982" s="18"/>
      <c r="IQK1982" s="18"/>
      <c r="IQL1982" s="18"/>
      <c r="IQM1982" s="18"/>
      <c r="IQN1982" s="18"/>
      <c r="IQO1982" s="18"/>
      <c r="IQP1982" s="18"/>
      <c r="IQQ1982" s="18"/>
      <c r="IQR1982" s="18"/>
      <c r="IQS1982" s="18"/>
      <c r="IQT1982" s="18"/>
      <c r="IQU1982" s="18"/>
      <c r="IQV1982" s="18"/>
      <c r="IQW1982" s="18"/>
      <c r="IQX1982" s="18"/>
      <c r="IQY1982" s="18"/>
      <c r="IQZ1982" s="18"/>
      <c r="IRA1982" s="18"/>
      <c r="IRB1982" s="18"/>
      <c r="IRC1982" s="18"/>
      <c r="IRD1982" s="18"/>
      <c r="IRE1982" s="18"/>
      <c r="IRF1982" s="18"/>
      <c r="IRG1982" s="18"/>
      <c r="IRH1982" s="18"/>
      <c r="IRI1982" s="18"/>
      <c r="IRJ1982" s="18"/>
      <c r="IRK1982" s="18"/>
      <c r="IRL1982" s="18"/>
      <c r="IRM1982" s="18"/>
      <c r="IRN1982" s="18"/>
      <c r="IRO1982" s="18"/>
      <c r="IRP1982" s="18"/>
      <c r="IRQ1982" s="18"/>
      <c r="IRR1982" s="18"/>
      <c r="IRS1982" s="18"/>
      <c r="IRT1982" s="18"/>
      <c r="IRU1982" s="18"/>
      <c r="IRV1982" s="18"/>
      <c r="IRW1982" s="18"/>
      <c r="IRX1982" s="18"/>
      <c r="IRY1982" s="18"/>
      <c r="IRZ1982" s="18"/>
      <c r="ISA1982" s="18"/>
      <c r="ISB1982" s="18"/>
      <c r="ISC1982" s="18"/>
      <c r="ISD1982" s="18"/>
      <c r="ISE1982" s="18"/>
      <c r="ISF1982" s="18"/>
      <c r="ISG1982" s="18"/>
      <c r="ISH1982" s="18"/>
      <c r="ISI1982" s="18"/>
      <c r="ISJ1982" s="18"/>
      <c r="ISK1982" s="18"/>
      <c r="ISL1982" s="18"/>
      <c r="ISM1982" s="18"/>
      <c r="ISN1982" s="18"/>
      <c r="ISO1982" s="18"/>
      <c r="ISP1982" s="18"/>
      <c r="ISQ1982" s="18"/>
      <c r="ISR1982" s="18"/>
      <c r="ISS1982" s="18"/>
      <c r="IST1982" s="18"/>
      <c r="ISU1982" s="18"/>
      <c r="ISV1982" s="18"/>
      <c r="ISW1982" s="18"/>
      <c r="ISX1982" s="18"/>
      <c r="ISY1982" s="18"/>
      <c r="ISZ1982" s="18"/>
      <c r="ITA1982" s="18"/>
      <c r="ITB1982" s="18"/>
      <c r="ITC1982" s="18"/>
      <c r="ITD1982" s="18"/>
      <c r="ITE1982" s="18"/>
      <c r="ITF1982" s="18"/>
      <c r="ITG1982" s="18"/>
      <c r="ITH1982" s="18"/>
      <c r="ITI1982" s="18"/>
      <c r="ITJ1982" s="18"/>
      <c r="ITK1982" s="18"/>
      <c r="ITL1982" s="18"/>
      <c r="ITM1982" s="18"/>
      <c r="ITN1982" s="18"/>
      <c r="ITO1982" s="18"/>
      <c r="ITP1982" s="18"/>
      <c r="ITQ1982" s="18"/>
      <c r="ITR1982" s="18"/>
      <c r="ITS1982" s="18"/>
      <c r="ITT1982" s="18"/>
      <c r="ITU1982" s="18"/>
      <c r="ITV1982" s="18"/>
      <c r="ITW1982" s="18"/>
      <c r="ITX1982" s="18"/>
      <c r="ITY1982" s="18"/>
      <c r="ITZ1982" s="18"/>
      <c r="IUA1982" s="18"/>
      <c r="IUB1982" s="18"/>
      <c r="IUC1982" s="18"/>
      <c r="IUD1982" s="18"/>
      <c r="IUE1982" s="18"/>
      <c r="IUF1982" s="18"/>
      <c r="IUG1982" s="18"/>
      <c r="IUH1982" s="18"/>
      <c r="IUI1982" s="18"/>
      <c r="IUJ1982" s="18"/>
      <c r="IUK1982" s="18"/>
      <c r="IUL1982" s="18"/>
      <c r="IUM1982" s="18"/>
      <c r="IUN1982" s="18"/>
      <c r="IUO1982" s="18"/>
      <c r="IUP1982" s="18"/>
      <c r="IUQ1982" s="18"/>
      <c r="IUR1982" s="18"/>
      <c r="IUS1982" s="18"/>
      <c r="IUT1982" s="18"/>
      <c r="IUU1982" s="18"/>
      <c r="IUV1982" s="18"/>
      <c r="IUW1982" s="18"/>
      <c r="IUX1982" s="18"/>
      <c r="IUY1982" s="18"/>
      <c r="IUZ1982" s="18"/>
      <c r="IVA1982" s="18"/>
      <c r="IVB1982" s="18"/>
      <c r="IVC1982" s="18"/>
      <c r="IVD1982" s="18"/>
      <c r="IVE1982" s="18"/>
      <c r="IVF1982" s="18"/>
      <c r="IVG1982" s="18"/>
      <c r="IVH1982" s="18"/>
      <c r="IVI1982" s="18"/>
      <c r="IVJ1982" s="18"/>
      <c r="IVK1982" s="18"/>
      <c r="IVL1982" s="18"/>
      <c r="IVM1982" s="18"/>
      <c r="IVN1982" s="18"/>
      <c r="IVO1982" s="18"/>
      <c r="IVP1982" s="18"/>
      <c r="IVQ1982" s="18"/>
      <c r="IVR1982" s="18"/>
      <c r="IVS1982" s="18"/>
      <c r="IVT1982" s="18"/>
      <c r="IVU1982" s="18"/>
      <c r="IVV1982" s="18"/>
      <c r="IVW1982" s="18"/>
      <c r="IVX1982" s="18"/>
      <c r="IVY1982" s="18"/>
      <c r="IVZ1982" s="18"/>
      <c r="IWA1982" s="18"/>
      <c r="IWB1982" s="18"/>
      <c r="IWC1982" s="18"/>
      <c r="IWD1982" s="18"/>
      <c r="IWE1982" s="18"/>
      <c r="IWF1982" s="18"/>
      <c r="IWG1982" s="18"/>
      <c r="IWH1982" s="18"/>
      <c r="IWI1982" s="18"/>
      <c r="IWJ1982" s="18"/>
      <c r="IWK1982" s="18"/>
      <c r="IWL1982" s="18"/>
      <c r="IWM1982" s="18"/>
      <c r="IWN1982" s="18"/>
      <c r="IWO1982" s="18"/>
      <c r="IWP1982" s="18"/>
      <c r="IWQ1982" s="18"/>
      <c r="IWR1982" s="18"/>
      <c r="IWS1982" s="18"/>
      <c r="IWT1982" s="18"/>
      <c r="IWU1982" s="18"/>
      <c r="IWV1982" s="18"/>
      <c r="IWW1982" s="18"/>
      <c r="IWX1982" s="18"/>
      <c r="IWY1982" s="18"/>
      <c r="IWZ1982" s="18"/>
      <c r="IXA1982" s="18"/>
      <c r="IXB1982" s="18"/>
      <c r="IXC1982" s="18"/>
      <c r="IXD1982" s="18"/>
      <c r="IXE1982" s="18"/>
      <c r="IXF1982" s="18"/>
      <c r="IXG1982" s="18"/>
      <c r="IXH1982" s="18"/>
      <c r="IXI1982" s="18"/>
      <c r="IXJ1982" s="18"/>
      <c r="IXK1982" s="18"/>
      <c r="IXL1982" s="18"/>
      <c r="IXM1982" s="18"/>
      <c r="IXN1982" s="18"/>
      <c r="IXO1982" s="18"/>
      <c r="IXP1982" s="18"/>
      <c r="IXQ1982" s="18"/>
      <c r="IXR1982" s="18"/>
      <c r="IXS1982" s="18"/>
      <c r="IXT1982" s="18"/>
      <c r="IXU1982" s="18"/>
      <c r="IXV1982" s="18"/>
      <c r="IXW1982" s="18"/>
      <c r="IXX1982" s="18"/>
      <c r="IXY1982" s="18"/>
      <c r="IXZ1982" s="18"/>
      <c r="IYA1982" s="18"/>
      <c r="IYB1982" s="18"/>
      <c r="IYC1982" s="18"/>
      <c r="IYD1982" s="18"/>
      <c r="IYE1982" s="18"/>
      <c r="IYF1982" s="18"/>
      <c r="IYG1982" s="18"/>
      <c r="IYH1982" s="18"/>
      <c r="IYI1982" s="18"/>
      <c r="IYJ1982" s="18"/>
      <c r="IYK1982" s="18"/>
      <c r="IYL1982" s="18"/>
      <c r="IYM1982" s="18"/>
      <c r="IYN1982" s="18"/>
      <c r="IYO1982" s="18"/>
      <c r="IYP1982" s="18"/>
      <c r="IYQ1982" s="18"/>
      <c r="IYR1982" s="18"/>
      <c r="IYS1982" s="18"/>
      <c r="IYT1982" s="18"/>
      <c r="IYU1982" s="18"/>
      <c r="IYV1982" s="18"/>
      <c r="IYW1982" s="18"/>
      <c r="IYX1982" s="18"/>
      <c r="IYY1982" s="18"/>
      <c r="IYZ1982" s="18"/>
      <c r="IZA1982" s="18"/>
      <c r="IZB1982" s="18"/>
      <c r="IZC1982" s="18"/>
      <c r="IZD1982" s="18"/>
      <c r="IZE1982" s="18"/>
      <c r="IZF1982" s="18"/>
      <c r="IZG1982" s="18"/>
      <c r="IZH1982" s="18"/>
      <c r="IZI1982" s="18"/>
      <c r="IZJ1982" s="18"/>
      <c r="IZK1982" s="18"/>
      <c r="IZL1982" s="18"/>
      <c r="IZM1982" s="18"/>
      <c r="IZN1982" s="18"/>
      <c r="IZO1982" s="18"/>
      <c r="IZP1982" s="18"/>
      <c r="IZQ1982" s="18"/>
      <c r="IZR1982" s="18"/>
      <c r="IZS1982" s="18"/>
      <c r="IZT1982" s="18"/>
      <c r="IZU1982" s="18"/>
      <c r="IZV1982" s="18"/>
      <c r="IZW1982" s="18"/>
      <c r="IZX1982" s="18"/>
      <c r="IZY1982" s="18"/>
      <c r="IZZ1982" s="18"/>
      <c r="JAA1982" s="18"/>
      <c r="JAB1982" s="18"/>
      <c r="JAC1982" s="18"/>
      <c r="JAD1982" s="18"/>
      <c r="JAE1982" s="18"/>
      <c r="JAF1982" s="18"/>
      <c r="JAG1982" s="18"/>
      <c r="JAH1982" s="18"/>
      <c r="JAI1982" s="18"/>
      <c r="JAJ1982" s="18"/>
      <c r="JAK1982" s="18"/>
      <c r="JAL1982" s="18"/>
      <c r="JAM1982" s="18"/>
      <c r="JAN1982" s="18"/>
      <c r="JAO1982" s="18"/>
      <c r="JAP1982" s="18"/>
      <c r="JAQ1982" s="18"/>
      <c r="JAR1982" s="18"/>
      <c r="JAS1982" s="18"/>
      <c r="JAT1982" s="18"/>
      <c r="JAU1982" s="18"/>
      <c r="JAV1982" s="18"/>
      <c r="JAW1982" s="18"/>
      <c r="JAX1982" s="18"/>
      <c r="JAY1982" s="18"/>
      <c r="JAZ1982" s="18"/>
      <c r="JBA1982" s="18"/>
      <c r="JBB1982" s="18"/>
      <c r="JBC1982" s="18"/>
      <c r="JBD1982" s="18"/>
      <c r="JBE1982" s="18"/>
      <c r="JBF1982" s="18"/>
      <c r="JBG1982" s="18"/>
      <c r="JBH1982" s="18"/>
      <c r="JBI1982" s="18"/>
      <c r="JBJ1982" s="18"/>
      <c r="JBK1982" s="18"/>
      <c r="JBL1982" s="18"/>
      <c r="JBM1982" s="18"/>
      <c r="JBN1982" s="18"/>
      <c r="JBO1982" s="18"/>
      <c r="JBP1982" s="18"/>
      <c r="JBQ1982" s="18"/>
      <c r="JBR1982" s="18"/>
      <c r="JBS1982" s="18"/>
      <c r="JBT1982" s="18"/>
      <c r="JBU1982" s="18"/>
      <c r="JBV1982" s="18"/>
      <c r="JBW1982" s="18"/>
      <c r="JBX1982" s="18"/>
      <c r="JBY1982" s="18"/>
      <c r="JBZ1982" s="18"/>
      <c r="JCA1982" s="18"/>
      <c r="JCB1982" s="18"/>
      <c r="JCC1982" s="18"/>
      <c r="JCD1982" s="18"/>
      <c r="JCE1982" s="18"/>
      <c r="JCF1982" s="18"/>
      <c r="JCG1982" s="18"/>
      <c r="JCH1982" s="18"/>
      <c r="JCI1982" s="18"/>
      <c r="JCJ1982" s="18"/>
      <c r="JCK1982" s="18"/>
      <c r="JCL1982" s="18"/>
      <c r="JCM1982" s="18"/>
      <c r="JCN1982" s="18"/>
      <c r="JCO1982" s="18"/>
      <c r="JCP1982" s="18"/>
      <c r="JCQ1982" s="18"/>
      <c r="JCR1982" s="18"/>
      <c r="JCS1982" s="18"/>
      <c r="JCT1982" s="18"/>
      <c r="JCU1982" s="18"/>
      <c r="JCV1982" s="18"/>
      <c r="JCW1982" s="18"/>
      <c r="JCX1982" s="18"/>
      <c r="JCY1982" s="18"/>
      <c r="JCZ1982" s="18"/>
      <c r="JDA1982" s="18"/>
      <c r="JDB1982" s="18"/>
      <c r="JDC1982" s="18"/>
      <c r="JDD1982" s="18"/>
      <c r="JDE1982" s="18"/>
      <c r="JDF1982" s="18"/>
      <c r="JDG1982" s="18"/>
      <c r="JDH1982" s="18"/>
      <c r="JDI1982" s="18"/>
      <c r="JDJ1982" s="18"/>
      <c r="JDK1982" s="18"/>
      <c r="JDL1982" s="18"/>
      <c r="JDM1982" s="18"/>
      <c r="JDN1982" s="18"/>
      <c r="JDO1982" s="18"/>
      <c r="JDP1982" s="18"/>
      <c r="JDQ1982" s="18"/>
      <c r="JDR1982" s="18"/>
      <c r="JDS1982" s="18"/>
      <c r="JDT1982" s="18"/>
      <c r="JDU1982" s="18"/>
      <c r="JDV1982" s="18"/>
      <c r="JDW1982" s="18"/>
      <c r="JDX1982" s="18"/>
      <c r="JDY1982" s="18"/>
      <c r="JDZ1982" s="18"/>
      <c r="JEA1982" s="18"/>
      <c r="JEB1982" s="18"/>
      <c r="JEC1982" s="18"/>
      <c r="JED1982" s="18"/>
      <c r="JEE1982" s="18"/>
      <c r="JEF1982" s="18"/>
      <c r="JEG1982" s="18"/>
      <c r="JEH1982" s="18"/>
      <c r="JEI1982" s="18"/>
      <c r="JEJ1982" s="18"/>
      <c r="JEK1982" s="18"/>
      <c r="JEL1982" s="18"/>
      <c r="JEM1982" s="18"/>
      <c r="JEN1982" s="18"/>
      <c r="JEO1982" s="18"/>
      <c r="JEP1982" s="18"/>
      <c r="JEQ1982" s="18"/>
      <c r="JER1982" s="18"/>
      <c r="JES1982" s="18"/>
      <c r="JET1982" s="18"/>
      <c r="JEU1982" s="18"/>
      <c r="JEV1982" s="18"/>
      <c r="JEW1982" s="18"/>
      <c r="JEX1982" s="18"/>
      <c r="JEY1982" s="18"/>
      <c r="JEZ1982" s="18"/>
      <c r="JFA1982" s="18"/>
      <c r="JFB1982" s="18"/>
      <c r="JFC1982" s="18"/>
      <c r="JFD1982" s="18"/>
      <c r="JFE1982" s="18"/>
      <c r="JFF1982" s="18"/>
      <c r="JFG1982" s="18"/>
      <c r="JFH1982" s="18"/>
      <c r="JFI1982" s="18"/>
      <c r="JFJ1982" s="18"/>
      <c r="JFK1982" s="18"/>
      <c r="JFL1982" s="18"/>
      <c r="JFM1982" s="18"/>
      <c r="JFN1982" s="18"/>
      <c r="JFO1982" s="18"/>
      <c r="JFP1982" s="18"/>
      <c r="JFQ1982" s="18"/>
      <c r="JFR1982" s="18"/>
      <c r="JFS1982" s="18"/>
      <c r="JFT1982" s="18"/>
      <c r="JFU1982" s="18"/>
      <c r="JFV1982" s="18"/>
      <c r="JFW1982" s="18"/>
      <c r="JFX1982" s="18"/>
      <c r="JFY1982" s="18"/>
      <c r="JFZ1982" s="18"/>
      <c r="JGA1982" s="18"/>
      <c r="JGB1982" s="18"/>
      <c r="JGC1982" s="18"/>
      <c r="JGD1982" s="18"/>
      <c r="JGE1982" s="18"/>
      <c r="JGF1982" s="18"/>
      <c r="JGG1982" s="18"/>
      <c r="JGH1982" s="18"/>
      <c r="JGI1982" s="18"/>
      <c r="JGJ1982" s="18"/>
      <c r="JGK1982" s="18"/>
      <c r="JGL1982" s="18"/>
      <c r="JGM1982" s="18"/>
      <c r="JGN1982" s="18"/>
      <c r="JGO1982" s="18"/>
      <c r="JGP1982" s="18"/>
      <c r="JGQ1982" s="18"/>
      <c r="JGR1982" s="18"/>
      <c r="JGS1982" s="18"/>
      <c r="JGT1982" s="18"/>
      <c r="JGU1982" s="18"/>
      <c r="JGV1982" s="18"/>
      <c r="JGW1982" s="18"/>
      <c r="JGX1982" s="18"/>
      <c r="JGY1982" s="18"/>
      <c r="JGZ1982" s="18"/>
      <c r="JHA1982" s="18"/>
      <c r="JHB1982" s="18"/>
      <c r="JHC1982" s="18"/>
      <c r="JHD1982" s="18"/>
      <c r="JHE1982" s="18"/>
      <c r="JHF1982" s="18"/>
      <c r="JHG1982" s="18"/>
      <c r="JHH1982" s="18"/>
      <c r="JHI1982" s="18"/>
      <c r="JHJ1982" s="18"/>
      <c r="JHK1982" s="18"/>
      <c r="JHL1982" s="18"/>
      <c r="JHM1982" s="18"/>
      <c r="JHN1982" s="18"/>
      <c r="JHO1982" s="18"/>
      <c r="JHP1982" s="18"/>
      <c r="JHQ1982" s="18"/>
      <c r="JHR1982" s="18"/>
      <c r="JHS1982" s="18"/>
      <c r="JHT1982" s="18"/>
      <c r="JHU1982" s="18"/>
      <c r="JHV1982" s="18"/>
      <c r="JHW1982" s="18"/>
      <c r="JHX1982" s="18"/>
      <c r="JHY1982" s="18"/>
      <c r="JHZ1982" s="18"/>
      <c r="JIA1982" s="18"/>
      <c r="JIB1982" s="18"/>
      <c r="JIC1982" s="18"/>
      <c r="JID1982" s="18"/>
      <c r="JIE1982" s="18"/>
      <c r="JIF1982" s="18"/>
      <c r="JIG1982" s="18"/>
      <c r="JIH1982" s="18"/>
      <c r="JII1982" s="18"/>
      <c r="JIJ1982" s="18"/>
      <c r="JIK1982" s="18"/>
      <c r="JIL1982" s="18"/>
      <c r="JIM1982" s="18"/>
      <c r="JIN1982" s="18"/>
      <c r="JIO1982" s="18"/>
      <c r="JIP1982" s="18"/>
      <c r="JIQ1982" s="18"/>
      <c r="JIR1982" s="18"/>
      <c r="JIS1982" s="18"/>
      <c r="JIT1982" s="18"/>
      <c r="JIU1982" s="18"/>
      <c r="JIV1982" s="18"/>
      <c r="JIW1982" s="18"/>
      <c r="JIX1982" s="18"/>
      <c r="JIY1982" s="18"/>
      <c r="JIZ1982" s="18"/>
      <c r="JJA1982" s="18"/>
      <c r="JJB1982" s="18"/>
      <c r="JJC1982" s="18"/>
      <c r="JJD1982" s="18"/>
      <c r="JJE1982" s="18"/>
      <c r="JJF1982" s="18"/>
      <c r="JJG1982" s="18"/>
      <c r="JJH1982" s="18"/>
      <c r="JJI1982" s="18"/>
      <c r="JJJ1982" s="18"/>
      <c r="JJK1982" s="18"/>
      <c r="JJL1982" s="18"/>
      <c r="JJM1982" s="18"/>
      <c r="JJN1982" s="18"/>
      <c r="JJO1982" s="18"/>
      <c r="JJP1982" s="18"/>
      <c r="JJQ1982" s="18"/>
      <c r="JJR1982" s="18"/>
      <c r="JJS1982" s="18"/>
      <c r="JJT1982" s="18"/>
      <c r="JJU1982" s="18"/>
      <c r="JJV1982" s="18"/>
      <c r="JJW1982" s="18"/>
      <c r="JJX1982" s="18"/>
      <c r="JJY1982" s="18"/>
      <c r="JJZ1982" s="18"/>
      <c r="JKA1982" s="18"/>
      <c r="JKB1982" s="18"/>
      <c r="JKC1982" s="18"/>
      <c r="JKD1982" s="18"/>
      <c r="JKE1982" s="18"/>
      <c r="JKF1982" s="18"/>
      <c r="JKG1982" s="18"/>
      <c r="JKH1982" s="18"/>
      <c r="JKI1982" s="18"/>
      <c r="JKJ1982" s="18"/>
      <c r="JKK1982" s="18"/>
      <c r="JKL1982" s="18"/>
      <c r="JKM1982" s="18"/>
      <c r="JKN1982" s="18"/>
      <c r="JKO1982" s="18"/>
      <c r="JKP1982" s="18"/>
      <c r="JKQ1982" s="18"/>
      <c r="JKR1982" s="18"/>
      <c r="JKS1982" s="18"/>
      <c r="JKT1982" s="18"/>
      <c r="JKU1982" s="18"/>
      <c r="JKV1982" s="18"/>
      <c r="JKW1982" s="18"/>
      <c r="JKX1982" s="18"/>
      <c r="JKY1982" s="18"/>
      <c r="JKZ1982" s="18"/>
      <c r="JLA1982" s="18"/>
      <c r="JLB1982" s="18"/>
      <c r="JLC1982" s="18"/>
      <c r="JLD1982" s="18"/>
      <c r="JLE1982" s="18"/>
      <c r="JLF1982" s="18"/>
      <c r="JLG1982" s="18"/>
      <c r="JLH1982" s="18"/>
      <c r="JLI1982" s="18"/>
      <c r="JLJ1982" s="18"/>
      <c r="JLK1982" s="18"/>
      <c r="JLL1982" s="18"/>
      <c r="JLM1982" s="18"/>
      <c r="JLN1982" s="18"/>
      <c r="JLO1982" s="18"/>
      <c r="JLP1982" s="18"/>
      <c r="JLQ1982" s="18"/>
      <c r="JLR1982" s="18"/>
      <c r="JLS1982" s="18"/>
      <c r="JLT1982" s="18"/>
      <c r="JLU1982" s="18"/>
      <c r="JLV1982" s="18"/>
      <c r="JLW1982" s="18"/>
      <c r="JLX1982" s="18"/>
      <c r="JLY1982" s="18"/>
      <c r="JLZ1982" s="18"/>
      <c r="JMA1982" s="18"/>
      <c r="JMB1982" s="18"/>
      <c r="JMC1982" s="18"/>
      <c r="JMD1982" s="18"/>
      <c r="JME1982" s="18"/>
      <c r="JMF1982" s="18"/>
      <c r="JMG1982" s="18"/>
      <c r="JMH1982" s="18"/>
      <c r="JMI1982" s="18"/>
      <c r="JMJ1982" s="18"/>
      <c r="JMK1982" s="18"/>
      <c r="JML1982" s="18"/>
      <c r="JMM1982" s="18"/>
      <c r="JMN1982" s="18"/>
      <c r="JMO1982" s="18"/>
      <c r="JMP1982" s="18"/>
      <c r="JMQ1982" s="18"/>
      <c r="JMR1982" s="18"/>
      <c r="JMS1982" s="18"/>
      <c r="JMT1982" s="18"/>
      <c r="JMU1982" s="18"/>
      <c r="JMV1982" s="18"/>
      <c r="JMW1982" s="18"/>
      <c r="JMX1982" s="18"/>
      <c r="JMY1982" s="18"/>
      <c r="JMZ1982" s="18"/>
      <c r="JNA1982" s="18"/>
      <c r="JNB1982" s="18"/>
      <c r="JNC1982" s="18"/>
      <c r="JND1982" s="18"/>
      <c r="JNE1982" s="18"/>
      <c r="JNF1982" s="18"/>
      <c r="JNG1982" s="18"/>
      <c r="JNH1982" s="18"/>
      <c r="JNI1982" s="18"/>
      <c r="JNJ1982" s="18"/>
      <c r="JNK1982" s="18"/>
      <c r="JNL1982" s="18"/>
      <c r="JNM1982" s="18"/>
      <c r="JNN1982" s="18"/>
      <c r="JNO1982" s="18"/>
      <c r="JNP1982" s="18"/>
      <c r="JNQ1982" s="18"/>
      <c r="JNR1982" s="18"/>
      <c r="JNS1982" s="18"/>
      <c r="JNT1982" s="18"/>
      <c r="JNU1982" s="18"/>
      <c r="JNV1982" s="18"/>
      <c r="JNW1982" s="18"/>
      <c r="JNX1982" s="18"/>
      <c r="JNY1982" s="18"/>
      <c r="JNZ1982" s="18"/>
      <c r="JOA1982" s="18"/>
      <c r="JOB1982" s="18"/>
      <c r="JOC1982" s="18"/>
      <c r="JOD1982" s="18"/>
      <c r="JOE1982" s="18"/>
      <c r="JOF1982" s="18"/>
      <c r="JOG1982" s="18"/>
      <c r="JOH1982" s="18"/>
      <c r="JOI1982" s="18"/>
      <c r="JOJ1982" s="18"/>
      <c r="JOK1982" s="18"/>
      <c r="JOL1982" s="18"/>
      <c r="JOM1982" s="18"/>
      <c r="JON1982" s="18"/>
      <c r="JOO1982" s="18"/>
      <c r="JOP1982" s="18"/>
      <c r="JOQ1982" s="18"/>
      <c r="JOR1982" s="18"/>
      <c r="JOS1982" s="18"/>
      <c r="JOT1982" s="18"/>
      <c r="JOU1982" s="18"/>
      <c r="JOV1982" s="18"/>
      <c r="JOW1982" s="18"/>
      <c r="JOX1982" s="18"/>
      <c r="JOY1982" s="18"/>
      <c r="JOZ1982" s="18"/>
      <c r="JPA1982" s="18"/>
      <c r="JPB1982" s="18"/>
      <c r="JPC1982" s="18"/>
      <c r="JPD1982" s="18"/>
      <c r="JPE1982" s="18"/>
      <c r="JPF1982" s="18"/>
      <c r="JPG1982" s="18"/>
      <c r="JPH1982" s="18"/>
      <c r="JPI1982" s="18"/>
      <c r="JPJ1982" s="18"/>
      <c r="JPK1982" s="18"/>
      <c r="JPL1982" s="18"/>
      <c r="JPM1982" s="18"/>
      <c r="JPN1982" s="18"/>
      <c r="JPO1982" s="18"/>
      <c r="JPP1982" s="18"/>
      <c r="JPQ1982" s="18"/>
      <c r="JPR1982" s="18"/>
      <c r="JPS1982" s="18"/>
      <c r="JPT1982" s="18"/>
      <c r="JPU1982" s="18"/>
      <c r="JPV1982" s="18"/>
      <c r="JPW1982" s="18"/>
      <c r="JPX1982" s="18"/>
      <c r="JPY1982" s="18"/>
      <c r="JPZ1982" s="18"/>
      <c r="JQA1982" s="18"/>
      <c r="JQB1982" s="18"/>
      <c r="JQC1982" s="18"/>
      <c r="JQD1982" s="18"/>
      <c r="JQE1982" s="18"/>
      <c r="JQF1982" s="18"/>
      <c r="JQG1982" s="18"/>
      <c r="JQH1982" s="18"/>
      <c r="JQI1982" s="18"/>
      <c r="JQJ1982" s="18"/>
      <c r="JQK1982" s="18"/>
      <c r="JQL1982" s="18"/>
      <c r="JQM1982" s="18"/>
      <c r="JQN1982" s="18"/>
      <c r="JQO1982" s="18"/>
      <c r="JQP1982" s="18"/>
      <c r="JQQ1982" s="18"/>
      <c r="JQR1982" s="18"/>
      <c r="JQS1982" s="18"/>
      <c r="JQT1982" s="18"/>
      <c r="JQU1982" s="18"/>
      <c r="JQV1982" s="18"/>
      <c r="JQW1982" s="18"/>
      <c r="JQX1982" s="18"/>
      <c r="JQY1982" s="18"/>
      <c r="JQZ1982" s="18"/>
      <c r="JRA1982" s="18"/>
      <c r="JRB1982" s="18"/>
      <c r="JRC1982" s="18"/>
      <c r="JRD1982" s="18"/>
      <c r="JRE1982" s="18"/>
      <c r="JRF1982" s="18"/>
      <c r="JRG1982" s="18"/>
      <c r="JRH1982" s="18"/>
      <c r="JRI1982" s="18"/>
      <c r="JRJ1982" s="18"/>
      <c r="JRK1982" s="18"/>
      <c r="JRL1982" s="18"/>
      <c r="JRM1982" s="18"/>
      <c r="JRN1982" s="18"/>
      <c r="JRO1982" s="18"/>
      <c r="JRP1982" s="18"/>
      <c r="JRQ1982" s="18"/>
      <c r="JRR1982" s="18"/>
      <c r="JRS1982" s="18"/>
      <c r="JRT1982" s="18"/>
      <c r="JRU1982" s="18"/>
      <c r="JRV1982" s="18"/>
      <c r="JRW1982" s="18"/>
      <c r="JRX1982" s="18"/>
      <c r="JRY1982" s="18"/>
      <c r="JRZ1982" s="18"/>
      <c r="JSA1982" s="18"/>
      <c r="JSB1982" s="18"/>
      <c r="JSC1982" s="18"/>
      <c r="JSD1982" s="18"/>
      <c r="JSE1982" s="18"/>
      <c r="JSF1982" s="18"/>
      <c r="JSG1982" s="18"/>
      <c r="JSH1982" s="18"/>
      <c r="JSI1982" s="18"/>
      <c r="JSJ1982" s="18"/>
      <c r="JSK1982" s="18"/>
      <c r="JSL1982" s="18"/>
      <c r="JSM1982" s="18"/>
      <c r="JSN1982" s="18"/>
      <c r="JSO1982" s="18"/>
      <c r="JSP1982" s="18"/>
      <c r="JSQ1982" s="18"/>
      <c r="JSR1982" s="18"/>
      <c r="JSS1982" s="18"/>
      <c r="JST1982" s="18"/>
      <c r="JSU1982" s="18"/>
      <c r="JSV1982" s="18"/>
      <c r="JSW1982" s="18"/>
      <c r="JSX1982" s="18"/>
      <c r="JSY1982" s="18"/>
      <c r="JSZ1982" s="18"/>
      <c r="JTA1982" s="18"/>
      <c r="JTB1982" s="18"/>
      <c r="JTC1982" s="18"/>
      <c r="JTD1982" s="18"/>
      <c r="JTE1982" s="18"/>
      <c r="JTF1982" s="18"/>
      <c r="JTG1982" s="18"/>
      <c r="JTH1982" s="18"/>
      <c r="JTI1982" s="18"/>
      <c r="JTJ1982" s="18"/>
      <c r="JTK1982" s="18"/>
      <c r="JTL1982" s="18"/>
      <c r="JTM1982" s="18"/>
      <c r="JTN1982" s="18"/>
      <c r="JTO1982" s="18"/>
      <c r="JTP1982" s="18"/>
      <c r="JTQ1982" s="18"/>
      <c r="JTR1982" s="18"/>
      <c r="JTS1982" s="18"/>
      <c r="JTT1982" s="18"/>
      <c r="JTU1982" s="18"/>
      <c r="JTV1982" s="18"/>
      <c r="JTW1982" s="18"/>
      <c r="JTX1982" s="18"/>
      <c r="JTY1982" s="18"/>
      <c r="JTZ1982" s="18"/>
      <c r="JUA1982" s="18"/>
      <c r="JUB1982" s="18"/>
      <c r="JUC1982" s="18"/>
      <c r="JUD1982" s="18"/>
      <c r="JUE1982" s="18"/>
      <c r="JUF1982" s="18"/>
      <c r="JUG1982" s="18"/>
      <c r="JUH1982" s="18"/>
      <c r="JUI1982" s="18"/>
      <c r="JUJ1982" s="18"/>
      <c r="JUK1982" s="18"/>
      <c r="JUL1982" s="18"/>
      <c r="JUM1982" s="18"/>
      <c r="JUN1982" s="18"/>
      <c r="JUO1982" s="18"/>
      <c r="JUP1982" s="18"/>
      <c r="JUQ1982" s="18"/>
      <c r="JUR1982" s="18"/>
      <c r="JUS1982" s="18"/>
      <c r="JUT1982" s="18"/>
      <c r="JUU1982" s="18"/>
      <c r="JUV1982" s="18"/>
      <c r="JUW1982" s="18"/>
      <c r="JUX1982" s="18"/>
      <c r="JUY1982" s="18"/>
      <c r="JUZ1982" s="18"/>
      <c r="JVA1982" s="18"/>
      <c r="JVB1982" s="18"/>
      <c r="JVC1982" s="18"/>
      <c r="JVD1982" s="18"/>
      <c r="JVE1982" s="18"/>
      <c r="JVF1982" s="18"/>
      <c r="JVG1982" s="18"/>
      <c r="JVH1982" s="18"/>
      <c r="JVI1982" s="18"/>
      <c r="JVJ1982" s="18"/>
      <c r="JVK1982" s="18"/>
      <c r="JVL1982" s="18"/>
      <c r="JVM1982" s="18"/>
      <c r="JVN1982" s="18"/>
      <c r="JVO1982" s="18"/>
      <c r="JVP1982" s="18"/>
      <c r="JVQ1982" s="18"/>
      <c r="JVR1982" s="18"/>
      <c r="JVS1982" s="18"/>
      <c r="JVT1982" s="18"/>
      <c r="JVU1982" s="18"/>
      <c r="JVV1982" s="18"/>
      <c r="JVW1982" s="18"/>
      <c r="JVX1982" s="18"/>
      <c r="JVY1982" s="18"/>
      <c r="JVZ1982" s="18"/>
      <c r="JWA1982" s="18"/>
      <c r="JWB1982" s="18"/>
      <c r="JWC1982" s="18"/>
      <c r="JWD1982" s="18"/>
      <c r="JWE1982" s="18"/>
      <c r="JWF1982" s="18"/>
      <c r="JWG1982" s="18"/>
      <c r="JWH1982" s="18"/>
      <c r="JWI1982" s="18"/>
      <c r="JWJ1982" s="18"/>
      <c r="JWK1982" s="18"/>
      <c r="JWL1982" s="18"/>
      <c r="JWM1982" s="18"/>
      <c r="JWN1982" s="18"/>
      <c r="JWO1982" s="18"/>
      <c r="JWP1982" s="18"/>
      <c r="JWQ1982" s="18"/>
      <c r="JWR1982" s="18"/>
      <c r="JWS1982" s="18"/>
      <c r="JWT1982" s="18"/>
      <c r="JWU1982" s="18"/>
      <c r="JWV1982" s="18"/>
      <c r="JWW1982" s="18"/>
      <c r="JWX1982" s="18"/>
      <c r="JWY1982" s="18"/>
      <c r="JWZ1982" s="18"/>
      <c r="JXA1982" s="18"/>
      <c r="JXB1982" s="18"/>
      <c r="JXC1982" s="18"/>
      <c r="JXD1982" s="18"/>
      <c r="JXE1982" s="18"/>
      <c r="JXF1982" s="18"/>
      <c r="JXG1982" s="18"/>
      <c r="JXH1982" s="18"/>
      <c r="JXI1982" s="18"/>
      <c r="JXJ1982" s="18"/>
      <c r="JXK1982" s="18"/>
      <c r="JXL1982" s="18"/>
      <c r="JXM1982" s="18"/>
      <c r="JXN1982" s="18"/>
      <c r="JXO1982" s="18"/>
      <c r="JXP1982" s="18"/>
      <c r="JXQ1982" s="18"/>
      <c r="JXR1982" s="18"/>
      <c r="JXS1982" s="18"/>
      <c r="JXT1982" s="18"/>
      <c r="JXU1982" s="18"/>
      <c r="JXV1982" s="18"/>
      <c r="JXW1982" s="18"/>
      <c r="JXX1982" s="18"/>
      <c r="JXY1982" s="18"/>
      <c r="JXZ1982" s="18"/>
      <c r="JYA1982" s="18"/>
      <c r="JYB1982" s="18"/>
      <c r="JYC1982" s="18"/>
      <c r="JYD1982" s="18"/>
      <c r="JYE1982" s="18"/>
      <c r="JYF1982" s="18"/>
      <c r="JYG1982" s="18"/>
      <c r="JYH1982" s="18"/>
      <c r="JYI1982" s="18"/>
      <c r="JYJ1982" s="18"/>
      <c r="JYK1982" s="18"/>
      <c r="JYL1982" s="18"/>
      <c r="JYM1982" s="18"/>
      <c r="JYN1982" s="18"/>
      <c r="JYO1982" s="18"/>
      <c r="JYP1982" s="18"/>
      <c r="JYQ1982" s="18"/>
      <c r="JYR1982" s="18"/>
      <c r="JYS1982" s="18"/>
      <c r="JYT1982" s="18"/>
      <c r="JYU1982" s="18"/>
      <c r="JYV1982" s="18"/>
      <c r="JYW1982" s="18"/>
      <c r="JYX1982" s="18"/>
      <c r="JYY1982" s="18"/>
      <c r="JYZ1982" s="18"/>
      <c r="JZA1982" s="18"/>
      <c r="JZB1982" s="18"/>
      <c r="JZC1982" s="18"/>
      <c r="JZD1982" s="18"/>
      <c r="JZE1982" s="18"/>
      <c r="JZF1982" s="18"/>
      <c r="JZG1982" s="18"/>
      <c r="JZH1982" s="18"/>
      <c r="JZI1982" s="18"/>
      <c r="JZJ1982" s="18"/>
      <c r="JZK1982" s="18"/>
      <c r="JZL1982" s="18"/>
      <c r="JZM1982" s="18"/>
      <c r="JZN1982" s="18"/>
      <c r="JZO1982" s="18"/>
      <c r="JZP1982" s="18"/>
      <c r="JZQ1982" s="18"/>
      <c r="JZR1982" s="18"/>
      <c r="JZS1982" s="18"/>
      <c r="JZT1982" s="18"/>
      <c r="JZU1982" s="18"/>
      <c r="JZV1982" s="18"/>
      <c r="JZW1982" s="18"/>
      <c r="JZX1982" s="18"/>
      <c r="JZY1982" s="18"/>
      <c r="JZZ1982" s="18"/>
      <c r="KAA1982" s="18"/>
      <c r="KAB1982" s="18"/>
      <c r="KAC1982" s="18"/>
      <c r="KAD1982" s="18"/>
      <c r="KAE1982" s="18"/>
      <c r="KAF1982" s="18"/>
      <c r="KAG1982" s="18"/>
      <c r="KAH1982" s="18"/>
      <c r="KAI1982" s="18"/>
      <c r="KAJ1982" s="18"/>
      <c r="KAK1982" s="18"/>
      <c r="KAL1982" s="18"/>
      <c r="KAM1982" s="18"/>
      <c r="KAN1982" s="18"/>
      <c r="KAO1982" s="18"/>
      <c r="KAP1982" s="18"/>
      <c r="KAQ1982" s="18"/>
      <c r="KAR1982" s="18"/>
      <c r="KAS1982" s="18"/>
      <c r="KAT1982" s="18"/>
      <c r="KAU1982" s="18"/>
      <c r="KAV1982" s="18"/>
      <c r="KAW1982" s="18"/>
      <c r="KAX1982" s="18"/>
      <c r="KAY1982" s="18"/>
      <c r="KAZ1982" s="18"/>
      <c r="KBA1982" s="18"/>
      <c r="KBB1982" s="18"/>
      <c r="KBC1982" s="18"/>
      <c r="KBD1982" s="18"/>
      <c r="KBE1982" s="18"/>
      <c r="KBF1982" s="18"/>
      <c r="KBG1982" s="18"/>
      <c r="KBH1982" s="18"/>
      <c r="KBI1982" s="18"/>
      <c r="KBJ1982" s="18"/>
      <c r="KBK1982" s="18"/>
      <c r="KBL1982" s="18"/>
      <c r="KBM1982" s="18"/>
      <c r="KBN1982" s="18"/>
      <c r="KBO1982" s="18"/>
      <c r="KBP1982" s="18"/>
      <c r="KBQ1982" s="18"/>
      <c r="KBR1982" s="18"/>
      <c r="KBS1982" s="18"/>
      <c r="KBT1982" s="18"/>
      <c r="KBU1982" s="18"/>
      <c r="KBV1982" s="18"/>
      <c r="KBW1982" s="18"/>
      <c r="KBX1982" s="18"/>
      <c r="KBY1982" s="18"/>
      <c r="KBZ1982" s="18"/>
      <c r="KCA1982" s="18"/>
      <c r="KCB1982" s="18"/>
      <c r="KCC1982" s="18"/>
      <c r="KCD1982" s="18"/>
      <c r="KCE1982" s="18"/>
      <c r="KCF1982" s="18"/>
      <c r="KCG1982" s="18"/>
      <c r="KCH1982" s="18"/>
      <c r="KCI1982" s="18"/>
      <c r="KCJ1982" s="18"/>
      <c r="KCK1982" s="18"/>
      <c r="KCL1982" s="18"/>
      <c r="KCM1982" s="18"/>
      <c r="KCN1982" s="18"/>
      <c r="KCO1982" s="18"/>
      <c r="KCP1982" s="18"/>
      <c r="KCQ1982" s="18"/>
      <c r="KCR1982" s="18"/>
      <c r="KCS1982" s="18"/>
      <c r="KCT1982" s="18"/>
      <c r="KCU1982" s="18"/>
      <c r="KCV1982" s="18"/>
      <c r="KCW1982" s="18"/>
      <c r="KCX1982" s="18"/>
      <c r="KCY1982" s="18"/>
      <c r="KCZ1982" s="18"/>
      <c r="KDA1982" s="18"/>
      <c r="KDB1982" s="18"/>
      <c r="KDC1982" s="18"/>
      <c r="KDD1982" s="18"/>
      <c r="KDE1982" s="18"/>
      <c r="KDF1982" s="18"/>
      <c r="KDG1982" s="18"/>
      <c r="KDH1982" s="18"/>
      <c r="KDI1982" s="18"/>
      <c r="KDJ1982" s="18"/>
      <c r="KDK1982" s="18"/>
      <c r="KDL1982" s="18"/>
      <c r="KDM1982" s="18"/>
      <c r="KDN1982" s="18"/>
      <c r="KDO1982" s="18"/>
      <c r="KDP1982" s="18"/>
      <c r="KDQ1982" s="18"/>
      <c r="KDR1982" s="18"/>
      <c r="KDS1982" s="18"/>
      <c r="KDT1982" s="18"/>
      <c r="KDU1982" s="18"/>
      <c r="KDV1982" s="18"/>
      <c r="KDW1982" s="18"/>
      <c r="KDX1982" s="18"/>
      <c r="KDY1982" s="18"/>
      <c r="KDZ1982" s="18"/>
      <c r="KEA1982" s="18"/>
      <c r="KEB1982" s="18"/>
      <c r="KEC1982" s="18"/>
      <c r="KED1982" s="18"/>
      <c r="KEE1982" s="18"/>
      <c r="KEF1982" s="18"/>
      <c r="KEG1982" s="18"/>
      <c r="KEH1982" s="18"/>
      <c r="KEI1982" s="18"/>
      <c r="KEJ1982" s="18"/>
      <c r="KEK1982" s="18"/>
      <c r="KEL1982" s="18"/>
      <c r="KEM1982" s="18"/>
      <c r="KEN1982" s="18"/>
      <c r="KEO1982" s="18"/>
      <c r="KEP1982" s="18"/>
      <c r="KEQ1982" s="18"/>
      <c r="KER1982" s="18"/>
      <c r="KES1982" s="18"/>
      <c r="KET1982" s="18"/>
      <c r="KEU1982" s="18"/>
      <c r="KEV1982" s="18"/>
      <c r="KEW1982" s="18"/>
      <c r="KEX1982" s="18"/>
      <c r="KEY1982" s="18"/>
      <c r="KEZ1982" s="18"/>
      <c r="KFA1982" s="18"/>
      <c r="KFB1982" s="18"/>
      <c r="KFC1982" s="18"/>
      <c r="KFD1982" s="18"/>
      <c r="KFE1982" s="18"/>
      <c r="KFF1982" s="18"/>
      <c r="KFG1982" s="18"/>
      <c r="KFH1982" s="18"/>
      <c r="KFI1982" s="18"/>
      <c r="KFJ1982" s="18"/>
      <c r="KFK1982" s="18"/>
      <c r="KFL1982" s="18"/>
      <c r="KFM1982" s="18"/>
      <c r="KFN1982" s="18"/>
      <c r="KFO1982" s="18"/>
      <c r="KFP1982" s="18"/>
      <c r="KFQ1982" s="18"/>
      <c r="KFR1982" s="18"/>
      <c r="KFS1982" s="18"/>
      <c r="KFT1982" s="18"/>
      <c r="KFU1982" s="18"/>
      <c r="KFV1982" s="18"/>
      <c r="KFW1982" s="18"/>
      <c r="KFX1982" s="18"/>
      <c r="KFY1982" s="18"/>
      <c r="KFZ1982" s="18"/>
      <c r="KGA1982" s="18"/>
      <c r="KGB1982" s="18"/>
      <c r="KGC1982" s="18"/>
      <c r="KGD1982" s="18"/>
      <c r="KGE1982" s="18"/>
      <c r="KGF1982" s="18"/>
      <c r="KGG1982" s="18"/>
      <c r="KGH1982" s="18"/>
      <c r="KGI1982" s="18"/>
      <c r="KGJ1982" s="18"/>
      <c r="KGK1982" s="18"/>
      <c r="KGL1982" s="18"/>
      <c r="KGM1982" s="18"/>
      <c r="KGN1982" s="18"/>
      <c r="KGO1982" s="18"/>
      <c r="KGP1982" s="18"/>
      <c r="KGQ1982" s="18"/>
      <c r="KGR1982" s="18"/>
      <c r="KGS1982" s="18"/>
      <c r="KGT1982" s="18"/>
      <c r="KGU1982" s="18"/>
      <c r="KGV1982" s="18"/>
      <c r="KGW1982" s="18"/>
      <c r="KGX1982" s="18"/>
      <c r="KGY1982" s="18"/>
      <c r="KGZ1982" s="18"/>
      <c r="KHA1982" s="18"/>
      <c r="KHB1982" s="18"/>
      <c r="KHC1982" s="18"/>
      <c r="KHD1982" s="18"/>
      <c r="KHE1982" s="18"/>
      <c r="KHF1982" s="18"/>
      <c r="KHG1982" s="18"/>
      <c r="KHH1982" s="18"/>
      <c r="KHI1982" s="18"/>
      <c r="KHJ1982" s="18"/>
      <c r="KHK1982" s="18"/>
      <c r="KHL1982" s="18"/>
      <c r="KHM1982" s="18"/>
      <c r="KHN1982" s="18"/>
      <c r="KHO1982" s="18"/>
      <c r="KHP1982" s="18"/>
      <c r="KHQ1982" s="18"/>
      <c r="KHR1982" s="18"/>
      <c r="KHS1982" s="18"/>
      <c r="KHT1982" s="18"/>
      <c r="KHU1982" s="18"/>
      <c r="KHV1982" s="18"/>
      <c r="KHW1982" s="18"/>
      <c r="KHX1982" s="18"/>
      <c r="KHY1982" s="18"/>
      <c r="KHZ1982" s="18"/>
      <c r="KIA1982" s="18"/>
      <c r="KIB1982" s="18"/>
      <c r="KIC1982" s="18"/>
      <c r="KID1982" s="18"/>
      <c r="KIE1982" s="18"/>
      <c r="KIF1982" s="18"/>
      <c r="KIG1982" s="18"/>
      <c r="KIH1982" s="18"/>
      <c r="KII1982" s="18"/>
      <c r="KIJ1982" s="18"/>
      <c r="KIK1982" s="18"/>
      <c r="KIL1982" s="18"/>
      <c r="KIM1982" s="18"/>
      <c r="KIN1982" s="18"/>
      <c r="KIO1982" s="18"/>
      <c r="KIP1982" s="18"/>
      <c r="KIQ1982" s="18"/>
      <c r="KIR1982" s="18"/>
      <c r="KIS1982" s="18"/>
      <c r="KIT1982" s="18"/>
      <c r="KIU1982" s="18"/>
      <c r="KIV1982" s="18"/>
      <c r="KIW1982" s="18"/>
      <c r="KIX1982" s="18"/>
      <c r="KIY1982" s="18"/>
      <c r="KIZ1982" s="18"/>
      <c r="KJA1982" s="18"/>
      <c r="KJB1982" s="18"/>
      <c r="KJC1982" s="18"/>
      <c r="KJD1982" s="18"/>
      <c r="KJE1982" s="18"/>
      <c r="KJF1982" s="18"/>
      <c r="KJG1982" s="18"/>
      <c r="KJH1982" s="18"/>
      <c r="KJI1982" s="18"/>
      <c r="KJJ1982" s="18"/>
      <c r="KJK1982" s="18"/>
      <c r="KJL1982" s="18"/>
      <c r="KJM1982" s="18"/>
      <c r="KJN1982" s="18"/>
      <c r="KJO1982" s="18"/>
      <c r="KJP1982" s="18"/>
      <c r="KJQ1982" s="18"/>
      <c r="KJR1982" s="18"/>
      <c r="KJS1982" s="18"/>
      <c r="KJT1982" s="18"/>
      <c r="KJU1982" s="18"/>
      <c r="KJV1982" s="18"/>
      <c r="KJW1982" s="18"/>
      <c r="KJX1982" s="18"/>
      <c r="KJY1982" s="18"/>
      <c r="KJZ1982" s="18"/>
      <c r="KKA1982" s="18"/>
      <c r="KKB1982" s="18"/>
      <c r="KKC1982" s="18"/>
      <c r="KKD1982" s="18"/>
      <c r="KKE1982" s="18"/>
      <c r="KKF1982" s="18"/>
      <c r="KKG1982" s="18"/>
      <c r="KKH1982" s="18"/>
      <c r="KKI1982" s="18"/>
      <c r="KKJ1982" s="18"/>
      <c r="KKK1982" s="18"/>
      <c r="KKL1982" s="18"/>
      <c r="KKM1982" s="18"/>
      <c r="KKN1982" s="18"/>
      <c r="KKO1982" s="18"/>
      <c r="KKP1982" s="18"/>
      <c r="KKQ1982" s="18"/>
      <c r="KKR1982" s="18"/>
      <c r="KKS1982" s="18"/>
      <c r="KKT1982" s="18"/>
      <c r="KKU1982" s="18"/>
      <c r="KKV1982" s="18"/>
      <c r="KKW1982" s="18"/>
      <c r="KKX1982" s="18"/>
      <c r="KKY1982" s="18"/>
      <c r="KKZ1982" s="18"/>
      <c r="KLA1982" s="18"/>
      <c r="KLB1982" s="18"/>
      <c r="KLC1982" s="18"/>
      <c r="KLD1982" s="18"/>
      <c r="KLE1982" s="18"/>
      <c r="KLF1982" s="18"/>
      <c r="KLG1982" s="18"/>
      <c r="KLH1982" s="18"/>
      <c r="KLI1982" s="18"/>
      <c r="KLJ1982" s="18"/>
      <c r="KLK1982" s="18"/>
      <c r="KLL1982" s="18"/>
      <c r="KLM1982" s="18"/>
      <c r="KLN1982" s="18"/>
      <c r="KLO1982" s="18"/>
      <c r="KLP1982" s="18"/>
      <c r="KLQ1982" s="18"/>
      <c r="KLR1982" s="18"/>
      <c r="KLS1982" s="18"/>
      <c r="KLT1982" s="18"/>
      <c r="KLU1982" s="18"/>
      <c r="KLV1982" s="18"/>
      <c r="KLW1982" s="18"/>
      <c r="KLX1982" s="18"/>
      <c r="KLY1982" s="18"/>
      <c r="KLZ1982" s="18"/>
      <c r="KMA1982" s="18"/>
      <c r="KMB1982" s="18"/>
      <c r="KMC1982" s="18"/>
      <c r="KMD1982" s="18"/>
      <c r="KME1982" s="18"/>
      <c r="KMF1982" s="18"/>
      <c r="KMG1982" s="18"/>
      <c r="KMH1982" s="18"/>
      <c r="KMI1982" s="18"/>
      <c r="KMJ1982" s="18"/>
      <c r="KMK1982" s="18"/>
      <c r="KML1982" s="18"/>
      <c r="KMM1982" s="18"/>
      <c r="KMN1982" s="18"/>
      <c r="KMO1982" s="18"/>
      <c r="KMP1982" s="18"/>
      <c r="KMQ1982" s="18"/>
      <c r="KMR1982" s="18"/>
      <c r="KMS1982" s="18"/>
      <c r="KMT1982" s="18"/>
      <c r="KMU1982" s="18"/>
      <c r="KMV1982" s="18"/>
      <c r="KMW1982" s="18"/>
      <c r="KMX1982" s="18"/>
      <c r="KMY1982" s="18"/>
      <c r="KMZ1982" s="18"/>
      <c r="KNA1982" s="18"/>
      <c r="KNB1982" s="18"/>
      <c r="KNC1982" s="18"/>
      <c r="KND1982" s="18"/>
      <c r="KNE1982" s="18"/>
      <c r="KNF1982" s="18"/>
      <c r="KNG1982" s="18"/>
      <c r="KNH1982" s="18"/>
      <c r="KNI1982" s="18"/>
      <c r="KNJ1982" s="18"/>
      <c r="KNK1982" s="18"/>
      <c r="KNL1982" s="18"/>
      <c r="KNM1982" s="18"/>
      <c r="KNN1982" s="18"/>
      <c r="KNO1982" s="18"/>
      <c r="KNP1982" s="18"/>
      <c r="KNQ1982" s="18"/>
      <c r="KNR1982" s="18"/>
      <c r="KNS1982" s="18"/>
      <c r="KNT1982" s="18"/>
      <c r="KNU1982" s="18"/>
      <c r="KNV1982" s="18"/>
      <c r="KNW1982" s="18"/>
      <c r="KNX1982" s="18"/>
      <c r="KNY1982" s="18"/>
      <c r="KNZ1982" s="18"/>
      <c r="KOA1982" s="18"/>
      <c r="KOB1982" s="18"/>
      <c r="KOC1982" s="18"/>
      <c r="KOD1982" s="18"/>
      <c r="KOE1982" s="18"/>
      <c r="KOF1982" s="18"/>
      <c r="KOG1982" s="18"/>
      <c r="KOH1982" s="18"/>
      <c r="KOI1982" s="18"/>
      <c r="KOJ1982" s="18"/>
      <c r="KOK1982" s="18"/>
      <c r="KOL1982" s="18"/>
      <c r="KOM1982" s="18"/>
      <c r="KON1982" s="18"/>
      <c r="KOO1982" s="18"/>
      <c r="KOP1982" s="18"/>
      <c r="KOQ1982" s="18"/>
      <c r="KOR1982" s="18"/>
      <c r="KOS1982" s="18"/>
      <c r="KOT1982" s="18"/>
      <c r="KOU1982" s="18"/>
      <c r="KOV1982" s="18"/>
      <c r="KOW1982" s="18"/>
      <c r="KOX1982" s="18"/>
      <c r="KOY1982" s="18"/>
      <c r="KOZ1982" s="18"/>
      <c r="KPA1982" s="18"/>
      <c r="KPB1982" s="18"/>
      <c r="KPC1982" s="18"/>
      <c r="KPD1982" s="18"/>
      <c r="KPE1982" s="18"/>
      <c r="KPF1982" s="18"/>
      <c r="KPG1982" s="18"/>
      <c r="KPH1982" s="18"/>
      <c r="KPI1982" s="18"/>
      <c r="KPJ1982" s="18"/>
      <c r="KPK1982" s="18"/>
      <c r="KPL1982" s="18"/>
      <c r="KPM1982" s="18"/>
      <c r="KPN1982" s="18"/>
      <c r="KPO1982" s="18"/>
      <c r="KPP1982" s="18"/>
      <c r="KPQ1982" s="18"/>
      <c r="KPR1982" s="18"/>
      <c r="KPS1982" s="18"/>
      <c r="KPT1982" s="18"/>
      <c r="KPU1982" s="18"/>
      <c r="KPV1982" s="18"/>
      <c r="KPW1982" s="18"/>
      <c r="KPX1982" s="18"/>
      <c r="KPY1982" s="18"/>
      <c r="KPZ1982" s="18"/>
      <c r="KQA1982" s="18"/>
      <c r="KQB1982" s="18"/>
      <c r="KQC1982" s="18"/>
      <c r="KQD1982" s="18"/>
      <c r="KQE1982" s="18"/>
      <c r="KQF1982" s="18"/>
      <c r="KQG1982" s="18"/>
      <c r="KQH1982" s="18"/>
      <c r="KQI1982" s="18"/>
      <c r="KQJ1982" s="18"/>
      <c r="KQK1982" s="18"/>
      <c r="KQL1982" s="18"/>
      <c r="KQM1982" s="18"/>
      <c r="KQN1982" s="18"/>
      <c r="KQO1982" s="18"/>
      <c r="KQP1982" s="18"/>
      <c r="KQQ1982" s="18"/>
      <c r="KQR1982" s="18"/>
      <c r="KQS1982" s="18"/>
      <c r="KQT1982" s="18"/>
      <c r="KQU1982" s="18"/>
      <c r="KQV1982" s="18"/>
      <c r="KQW1982" s="18"/>
      <c r="KQX1982" s="18"/>
      <c r="KQY1982" s="18"/>
      <c r="KQZ1982" s="18"/>
      <c r="KRA1982" s="18"/>
      <c r="KRB1982" s="18"/>
      <c r="KRC1982" s="18"/>
      <c r="KRD1982" s="18"/>
      <c r="KRE1982" s="18"/>
      <c r="KRF1982" s="18"/>
      <c r="KRG1982" s="18"/>
      <c r="KRH1982" s="18"/>
      <c r="KRI1982" s="18"/>
      <c r="KRJ1982" s="18"/>
      <c r="KRK1982" s="18"/>
      <c r="KRL1982" s="18"/>
      <c r="KRM1982" s="18"/>
      <c r="KRN1982" s="18"/>
      <c r="KRO1982" s="18"/>
      <c r="KRP1982" s="18"/>
      <c r="KRQ1982" s="18"/>
      <c r="KRR1982" s="18"/>
      <c r="KRS1982" s="18"/>
      <c r="KRT1982" s="18"/>
      <c r="KRU1982" s="18"/>
      <c r="KRV1982" s="18"/>
      <c r="KRW1982" s="18"/>
      <c r="KRX1982" s="18"/>
      <c r="KRY1982" s="18"/>
      <c r="KRZ1982" s="18"/>
      <c r="KSA1982" s="18"/>
      <c r="KSB1982" s="18"/>
      <c r="KSC1982" s="18"/>
      <c r="KSD1982" s="18"/>
      <c r="KSE1982" s="18"/>
      <c r="KSF1982" s="18"/>
      <c r="KSG1982" s="18"/>
      <c r="KSH1982" s="18"/>
      <c r="KSI1982" s="18"/>
      <c r="KSJ1982" s="18"/>
      <c r="KSK1982" s="18"/>
      <c r="KSL1982" s="18"/>
      <c r="KSM1982" s="18"/>
      <c r="KSN1982" s="18"/>
      <c r="KSO1982" s="18"/>
      <c r="KSP1982" s="18"/>
      <c r="KSQ1982" s="18"/>
      <c r="KSR1982" s="18"/>
      <c r="KSS1982" s="18"/>
      <c r="KST1982" s="18"/>
      <c r="KSU1982" s="18"/>
      <c r="KSV1982" s="18"/>
      <c r="KSW1982" s="18"/>
      <c r="KSX1982" s="18"/>
      <c r="KSY1982" s="18"/>
      <c r="KSZ1982" s="18"/>
      <c r="KTA1982" s="18"/>
      <c r="KTB1982" s="18"/>
      <c r="KTC1982" s="18"/>
      <c r="KTD1982" s="18"/>
      <c r="KTE1982" s="18"/>
      <c r="KTF1982" s="18"/>
      <c r="KTG1982" s="18"/>
      <c r="KTH1982" s="18"/>
      <c r="KTI1982" s="18"/>
      <c r="KTJ1982" s="18"/>
      <c r="KTK1982" s="18"/>
      <c r="KTL1982" s="18"/>
      <c r="KTM1982" s="18"/>
      <c r="KTN1982" s="18"/>
      <c r="KTO1982" s="18"/>
      <c r="KTP1982" s="18"/>
      <c r="KTQ1982" s="18"/>
      <c r="KTR1982" s="18"/>
      <c r="KTS1982" s="18"/>
      <c r="KTT1982" s="18"/>
      <c r="KTU1982" s="18"/>
      <c r="KTV1982" s="18"/>
      <c r="KTW1982" s="18"/>
      <c r="KTX1982" s="18"/>
      <c r="KTY1982" s="18"/>
      <c r="KTZ1982" s="18"/>
      <c r="KUA1982" s="18"/>
      <c r="KUB1982" s="18"/>
      <c r="KUC1982" s="18"/>
      <c r="KUD1982" s="18"/>
      <c r="KUE1982" s="18"/>
      <c r="KUF1982" s="18"/>
      <c r="KUG1982" s="18"/>
      <c r="KUH1982" s="18"/>
      <c r="KUI1982" s="18"/>
      <c r="KUJ1982" s="18"/>
      <c r="KUK1982" s="18"/>
      <c r="KUL1982" s="18"/>
      <c r="KUM1982" s="18"/>
      <c r="KUN1982" s="18"/>
      <c r="KUO1982" s="18"/>
      <c r="KUP1982" s="18"/>
      <c r="KUQ1982" s="18"/>
      <c r="KUR1982" s="18"/>
      <c r="KUS1982" s="18"/>
      <c r="KUT1982" s="18"/>
      <c r="KUU1982" s="18"/>
      <c r="KUV1982" s="18"/>
      <c r="KUW1982" s="18"/>
      <c r="KUX1982" s="18"/>
      <c r="KUY1982" s="18"/>
      <c r="KUZ1982" s="18"/>
      <c r="KVA1982" s="18"/>
      <c r="KVB1982" s="18"/>
      <c r="KVC1982" s="18"/>
      <c r="KVD1982" s="18"/>
      <c r="KVE1982" s="18"/>
      <c r="KVF1982" s="18"/>
      <c r="KVG1982" s="18"/>
      <c r="KVH1982" s="18"/>
      <c r="KVI1982" s="18"/>
      <c r="KVJ1982" s="18"/>
      <c r="KVK1982" s="18"/>
      <c r="KVL1982" s="18"/>
      <c r="KVM1982" s="18"/>
      <c r="KVN1982" s="18"/>
      <c r="KVO1982" s="18"/>
      <c r="KVP1982" s="18"/>
      <c r="KVQ1982" s="18"/>
      <c r="KVR1982" s="18"/>
      <c r="KVS1982" s="18"/>
      <c r="KVT1982" s="18"/>
      <c r="KVU1982" s="18"/>
      <c r="KVV1982" s="18"/>
      <c r="KVW1982" s="18"/>
      <c r="KVX1982" s="18"/>
      <c r="KVY1982" s="18"/>
      <c r="KVZ1982" s="18"/>
      <c r="KWA1982" s="18"/>
      <c r="KWB1982" s="18"/>
      <c r="KWC1982" s="18"/>
      <c r="KWD1982" s="18"/>
      <c r="KWE1982" s="18"/>
      <c r="KWF1982" s="18"/>
      <c r="KWG1982" s="18"/>
      <c r="KWH1982" s="18"/>
      <c r="KWI1982" s="18"/>
      <c r="KWJ1982" s="18"/>
      <c r="KWK1982" s="18"/>
      <c r="KWL1982" s="18"/>
      <c r="KWM1982" s="18"/>
      <c r="KWN1982" s="18"/>
      <c r="KWO1982" s="18"/>
      <c r="KWP1982" s="18"/>
      <c r="KWQ1982" s="18"/>
      <c r="KWR1982" s="18"/>
      <c r="KWS1982" s="18"/>
      <c r="KWT1982" s="18"/>
      <c r="KWU1982" s="18"/>
      <c r="KWV1982" s="18"/>
      <c r="KWW1982" s="18"/>
      <c r="KWX1982" s="18"/>
      <c r="KWY1982" s="18"/>
      <c r="KWZ1982" s="18"/>
      <c r="KXA1982" s="18"/>
      <c r="KXB1982" s="18"/>
      <c r="KXC1982" s="18"/>
      <c r="KXD1982" s="18"/>
      <c r="KXE1982" s="18"/>
      <c r="KXF1982" s="18"/>
      <c r="KXG1982" s="18"/>
      <c r="KXH1982" s="18"/>
      <c r="KXI1982" s="18"/>
      <c r="KXJ1982" s="18"/>
      <c r="KXK1982" s="18"/>
      <c r="KXL1982" s="18"/>
      <c r="KXM1982" s="18"/>
      <c r="KXN1982" s="18"/>
      <c r="KXO1982" s="18"/>
      <c r="KXP1982" s="18"/>
      <c r="KXQ1982" s="18"/>
      <c r="KXR1982" s="18"/>
      <c r="KXS1982" s="18"/>
      <c r="KXT1982" s="18"/>
      <c r="KXU1982" s="18"/>
      <c r="KXV1982" s="18"/>
      <c r="KXW1982" s="18"/>
      <c r="KXX1982" s="18"/>
      <c r="KXY1982" s="18"/>
      <c r="KXZ1982" s="18"/>
      <c r="KYA1982" s="18"/>
      <c r="KYB1982" s="18"/>
      <c r="KYC1982" s="18"/>
      <c r="KYD1982" s="18"/>
      <c r="KYE1982" s="18"/>
      <c r="KYF1982" s="18"/>
      <c r="KYG1982" s="18"/>
      <c r="KYH1982" s="18"/>
      <c r="KYI1982" s="18"/>
      <c r="KYJ1982" s="18"/>
      <c r="KYK1982" s="18"/>
      <c r="KYL1982" s="18"/>
      <c r="KYM1982" s="18"/>
      <c r="KYN1982" s="18"/>
      <c r="KYO1982" s="18"/>
      <c r="KYP1982" s="18"/>
      <c r="KYQ1982" s="18"/>
      <c r="KYR1982" s="18"/>
      <c r="KYS1982" s="18"/>
      <c r="KYT1982" s="18"/>
      <c r="KYU1982" s="18"/>
      <c r="KYV1982" s="18"/>
      <c r="KYW1982" s="18"/>
      <c r="KYX1982" s="18"/>
      <c r="KYY1982" s="18"/>
      <c r="KYZ1982" s="18"/>
      <c r="KZA1982" s="18"/>
      <c r="KZB1982" s="18"/>
      <c r="KZC1982" s="18"/>
      <c r="KZD1982" s="18"/>
      <c r="KZE1982" s="18"/>
      <c r="KZF1982" s="18"/>
      <c r="KZG1982" s="18"/>
      <c r="KZH1982" s="18"/>
      <c r="KZI1982" s="18"/>
      <c r="KZJ1982" s="18"/>
      <c r="KZK1982" s="18"/>
      <c r="KZL1982" s="18"/>
      <c r="KZM1982" s="18"/>
      <c r="KZN1982" s="18"/>
      <c r="KZO1982" s="18"/>
      <c r="KZP1982" s="18"/>
      <c r="KZQ1982" s="18"/>
      <c r="KZR1982" s="18"/>
      <c r="KZS1982" s="18"/>
      <c r="KZT1982" s="18"/>
      <c r="KZU1982" s="18"/>
      <c r="KZV1982" s="18"/>
      <c r="KZW1982" s="18"/>
      <c r="KZX1982" s="18"/>
      <c r="KZY1982" s="18"/>
      <c r="KZZ1982" s="18"/>
      <c r="LAA1982" s="18"/>
      <c r="LAB1982" s="18"/>
      <c r="LAC1982" s="18"/>
      <c r="LAD1982" s="18"/>
      <c r="LAE1982" s="18"/>
      <c r="LAF1982" s="18"/>
      <c r="LAG1982" s="18"/>
      <c r="LAH1982" s="18"/>
      <c r="LAI1982" s="18"/>
      <c r="LAJ1982" s="18"/>
      <c r="LAK1982" s="18"/>
      <c r="LAL1982" s="18"/>
      <c r="LAM1982" s="18"/>
      <c r="LAN1982" s="18"/>
      <c r="LAO1982" s="18"/>
      <c r="LAP1982" s="18"/>
      <c r="LAQ1982" s="18"/>
      <c r="LAR1982" s="18"/>
      <c r="LAS1982" s="18"/>
      <c r="LAT1982" s="18"/>
      <c r="LAU1982" s="18"/>
      <c r="LAV1982" s="18"/>
      <c r="LAW1982" s="18"/>
      <c r="LAX1982" s="18"/>
      <c r="LAY1982" s="18"/>
      <c r="LAZ1982" s="18"/>
      <c r="LBA1982" s="18"/>
      <c r="LBB1982" s="18"/>
      <c r="LBC1982" s="18"/>
      <c r="LBD1982" s="18"/>
      <c r="LBE1982" s="18"/>
      <c r="LBF1982" s="18"/>
      <c r="LBG1982" s="18"/>
      <c r="LBH1982" s="18"/>
      <c r="LBI1982" s="18"/>
      <c r="LBJ1982" s="18"/>
      <c r="LBK1982" s="18"/>
      <c r="LBL1982" s="18"/>
      <c r="LBM1982" s="18"/>
      <c r="LBN1982" s="18"/>
      <c r="LBO1982" s="18"/>
      <c r="LBP1982" s="18"/>
      <c r="LBQ1982" s="18"/>
      <c r="LBR1982" s="18"/>
      <c r="LBS1982" s="18"/>
      <c r="LBT1982" s="18"/>
      <c r="LBU1982" s="18"/>
      <c r="LBV1982" s="18"/>
      <c r="LBW1982" s="18"/>
      <c r="LBX1982" s="18"/>
      <c r="LBY1982" s="18"/>
      <c r="LBZ1982" s="18"/>
      <c r="LCA1982" s="18"/>
      <c r="LCB1982" s="18"/>
      <c r="LCC1982" s="18"/>
      <c r="LCD1982" s="18"/>
      <c r="LCE1982" s="18"/>
      <c r="LCF1982" s="18"/>
      <c r="LCG1982" s="18"/>
      <c r="LCH1982" s="18"/>
      <c r="LCI1982" s="18"/>
      <c r="LCJ1982" s="18"/>
      <c r="LCK1982" s="18"/>
      <c r="LCL1982" s="18"/>
      <c r="LCM1982" s="18"/>
      <c r="LCN1982" s="18"/>
      <c r="LCO1982" s="18"/>
      <c r="LCP1982" s="18"/>
      <c r="LCQ1982" s="18"/>
      <c r="LCR1982" s="18"/>
      <c r="LCS1982" s="18"/>
      <c r="LCT1982" s="18"/>
      <c r="LCU1982" s="18"/>
      <c r="LCV1982" s="18"/>
      <c r="LCW1982" s="18"/>
      <c r="LCX1982" s="18"/>
      <c r="LCY1982" s="18"/>
      <c r="LCZ1982" s="18"/>
      <c r="LDA1982" s="18"/>
      <c r="LDB1982" s="18"/>
      <c r="LDC1982" s="18"/>
      <c r="LDD1982" s="18"/>
      <c r="LDE1982" s="18"/>
      <c r="LDF1982" s="18"/>
      <c r="LDG1982" s="18"/>
      <c r="LDH1982" s="18"/>
      <c r="LDI1982" s="18"/>
      <c r="LDJ1982" s="18"/>
      <c r="LDK1982" s="18"/>
      <c r="LDL1982" s="18"/>
      <c r="LDM1982" s="18"/>
      <c r="LDN1982" s="18"/>
      <c r="LDO1982" s="18"/>
      <c r="LDP1982" s="18"/>
      <c r="LDQ1982" s="18"/>
      <c r="LDR1982" s="18"/>
      <c r="LDS1982" s="18"/>
      <c r="LDT1982" s="18"/>
      <c r="LDU1982" s="18"/>
      <c r="LDV1982" s="18"/>
      <c r="LDW1982" s="18"/>
      <c r="LDX1982" s="18"/>
      <c r="LDY1982" s="18"/>
      <c r="LDZ1982" s="18"/>
      <c r="LEA1982" s="18"/>
      <c r="LEB1982" s="18"/>
      <c r="LEC1982" s="18"/>
      <c r="LED1982" s="18"/>
      <c r="LEE1982" s="18"/>
      <c r="LEF1982" s="18"/>
      <c r="LEG1982" s="18"/>
      <c r="LEH1982" s="18"/>
      <c r="LEI1982" s="18"/>
      <c r="LEJ1982" s="18"/>
      <c r="LEK1982" s="18"/>
      <c r="LEL1982" s="18"/>
      <c r="LEM1982" s="18"/>
      <c r="LEN1982" s="18"/>
      <c r="LEO1982" s="18"/>
      <c r="LEP1982" s="18"/>
      <c r="LEQ1982" s="18"/>
      <c r="LER1982" s="18"/>
      <c r="LES1982" s="18"/>
      <c r="LET1982" s="18"/>
      <c r="LEU1982" s="18"/>
      <c r="LEV1982" s="18"/>
      <c r="LEW1982" s="18"/>
      <c r="LEX1982" s="18"/>
      <c r="LEY1982" s="18"/>
      <c r="LEZ1982" s="18"/>
      <c r="LFA1982" s="18"/>
      <c r="LFB1982" s="18"/>
      <c r="LFC1982" s="18"/>
      <c r="LFD1982" s="18"/>
      <c r="LFE1982" s="18"/>
      <c r="LFF1982" s="18"/>
      <c r="LFG1982" s="18"/>
      <c r="LFH1982" s="18"/>
      <c r="LFI1982" s="18"/>
      <c r="LFJ1982" s="18"/>
      <c r="LFK1982" s="18"/>
      <c r="LFL1982" s="18"/>
      <c r="LFM1982" s="18"/>
      <c r="LFN1982" s="18"/>
      <c r="LFO1982" s="18"/>
      <c r="LFP1982" s="18"/>
      <c r="LFQ1982" s="18"/>
      <c r="LFR1982" s="18"/>
      <c r="LFS1982" s="18"/>
      <c r="LFT1982" s="18"/>
      <c r="LFU1982" s="18"/>
      <c r="LFV1982" s="18"/>
      <c r="LFW1982" s="18"/>
      <c r="LFX1982" s="18"/>
      <c r="LFY1982" s="18"/>
      <c r="LFZ1982" s="18"/>
      <c r="LGA1982" s="18"/>
      <c r="LGB1982" s="18"/>
      <c r="LGC1982" s="18"/>
      <c r="LGD1982" s="18"/>
      <c r="LGE1982" s="18"/>
      <c r="LGF1982" s="18"/>
      <c r="LGG1982" s="18"/>
      <c r="LGH1982" s="18"/>
      <c r="LGI1982" s="18"/>
      <c r="LGJ1982" s="18"/>
      <c r="LGK1982" s="18"/>
      <c r="LGL1982" s="18"/>
      <c r="LGM1982" s="18"/>
      <c r="LGN1982" s="18"/>
      <c r="LGO1982" s="18"/>
      <c r="LGP1982" s="18"/>
      <c r="LGQ1982" s="18"/>
      <c r="LGR1982" s="18"/>
      <c r="LGS1982" s="18"/>
      <c r="LGT1982" s="18"/>
      <c r="LGU1982" s="18"/>
      <c r="LGV1982" s="18"/>
      <c r="LGW1982" s="18"/>
      <c r="LGX1982" s="18"/>
      <c r="LGY1982" s="18"/>
      <c r="LGZ1982" s="18"/>
      <c r="LHA1982" s="18"/>
      <c r="LHB1982" s="18"/>
      <c r="LHC1982" s="18"/>
      <c r="LHD1982" s="18"/>
      <c r="LHE1982" s="18"/>
      <c r="LHF1982" s="18"/>
      <c r="LHG1982" s="18"/>
      <c r="LHH1982" s="18"/>
      <c r="LHI1982" s="18"/>
      <c r="LHJ1982" s="18"/>
      <c r="LHK1982" s="18"/>
      <c r="LHL1982" s="18"/>
      <c r="LHM1982" s="18"/>
      <c r="LHN1982" s="18"/>
      <c r="LHO1982" s="18"/>
      <c r="LHP1982" s="18"/>
      <c r="LHQ1982" s="18"/>
      <c r="LHR1982" s="18"/>
      <c r="LHS1982" s="18"/>
      <c r="LHT1982" s="18"/>
      <c r="LHU1982" s="18"/>
      <c r="LHV1982" s="18"/>
      <c r="LHW1982" s="18"/>
      <c r="LHX1982" s="18"/>
      <c r="LHY1982" s="18"/>
      <c r="LHZ1982" s="18"/>
      <c r="LIA1982" s="18"/>
      <c r="LIB1982" s="18"/>
      <c r="LIC1982" s="18"/>
      <c r="LID1982" s="18"/>
      <c r="LIE1982" s="18"/>
      <c r="LIF1982" s="18"/>
      <c r="LIG1982" s="18"/>
      <c r="LIH1982" s="18"/>
      <c r="LII1982" s="18"/>
      <c r="LIJ1982" s="18"/>
      <c r="LIK1982" s="18"/>
      <c r="LIL1982" s="18"/>
      <c r="LIM1982" s="18"/>
      <c r="LIN1982" s="18"/>
      <c r="LIO1982" s="18"/>
      <c r="LIP1982" s="18"/>
      <c r="LIQ1982" s="18"/>
      <c r="LIR1982" s="18"/>
      <c r="LIS1982" s="18"/>
      <c r="LIT1982" s="18"/>
      <c r="LIU1982" s="18"/>
      <c r="LIV1982" s="18"/>
      <c r="LIW1982" s="18"/>
      <c r="LIX1982" s="18"/>
      <c r="LIY1982" s="18"/>
      <c r="LIZ1982" s="18"/>
      <c r="LJA1982" s="18"/>
      <c r="LJB1982" s="18"/>
      <c r="LJC1982" s="18"/>
      <c r="LJD1982" s="18"/>
      <c r="LJE1982" s="18"/>
      <c r="LJF1982" s="18"/>
      <c r="LJG1982" s="18"/>
      <c r="LJH1982" s="18"/>
      <c r="LJI1982" s="18"/>
      <c r="LJJ1982" s="18"/>
      <c r="LJK1982" s="18"/>
      <c r="LJL1982" s="18"/>
      <c r="LJM1982" s="18"/>
      <c r="LJN1982" s="18"/>
      <c r="LJO1982" s="18"/>
      <c r="LJP1982" s="18"/>
      <c r="LJQ1982" s="18"/>
      <c r="LJR1982" s="18"/>
      <c r="LJS1982" s="18"/>
      <c r="LJT1982" s="18"/>
      <c r="LJU1982" s="18"/>
      <c r="LJV1982" s="18"/>
      <c r="LJW1982" s="18"/>
      <c r="LJX1982" s="18"/>
      <c r="LJY1982" s="18"/>
      <c r="LJZ1982" s="18"/>
      <c r="LKA1982" s="18"/>
      <c r="LKB1982" s="18"/>
      <c r="LKC1982" s="18"/>
      <c r="LKD1982" s="18"/>
      <c r="LKE1982" s="18"/>
      <c r="LKF1982" s="18"/>
      <c r="LKG1982" s="18"/>
      <c r="LKH1982" s="18"/>
      <c r="LKI1982" s="18"/>
      <c r="LKJ1982" s="18"/>
      <c r="LKK1982" s="18"/>
      <c r="LKL1982" s="18"/>
      <c r="LKM1982" s="18"/>
      <c r="LKN1982" s="18"/>
      <c r="LKO1982" s="18"/>
      <c r="LKP1982" s="18"/>
      <c r="LKQ1982" s="18"/>
      <c r="LKR1982" s="18"/>
      <c r="LKS1982" s="18"/>
      <c r="LKT1982" s="18"/>
      <c r="LKU1982" s="18"/>
      <c r="LKV1982" s="18"/>
      <c r="LKW1982" s="18"/>
      <c r="LKX1982" s="18"/>
      <c r="LKY1982" s="18"/>
      <c r="LKZ1982" s="18"/>
      <c r="LLA1982" s="18"/>
      <c r="LLB1982" s="18"/>
      <c r="LLC1982" s="18"/>
      <c r="LLD1982" s="18"/>
      <c r="LLE1982" s="18"/>
      <c r="LLF1982" s="18"/>
      <c r="LLG1982" s="18"/>
      <c r="LLH1982" s="18"/>
      <c r="LLI1982" s="18"/>
      <c r="LLJ1982" s="18"/>
      <c r="LLK1982" s="18"/>
      <c r="LLL1982" s="18"/>
      <c r="LLM1982" s="18"/>
      <c r="LLN1982" s="18"/>
      <c r="LLO1982" s="18"/>
      <c r="LLP1982" s="18"/>
      <c r="LLQ1982" s="18"/>
      <c r="LLR1982" s="18"/>
      <c r="LLS1982" s="18"/>
      <c r="LLT1982" s="18"/>
      <c r="LLU1982" s="18"/>
      <c r="LLV1982" s="18"/>
      <c r="LLW1982" s="18"/>
      <c r="LLX1982" s="18"/>
      <c r="LLY1982" s="18"/>
      <c r="LLZ1982" s="18"/>
      <c r="LMA1982" s="18"/>
      <c r="LMB1982" s="18"/>
      <c r="LMC1982" s="18"/>
      <c r="LMD1982" s="18"/>
      <c r="LME1982" s="18"/>
      <c r="LMF1982" s="18"/>
      <c r="LMG1982" s="18"/>
      <c r="LMH1982" s="18"/>
      <c r="LMI1982" s="18"/>
      <c r="LMJ1982" s="18"/>
      <c r="LMK1982" s="18"/>
      <c r="LML1982" s="18"/>
      <c r="LMM1982" s="18"/>
      <c r="LMN1982" s="18"/>
      <c r="LMO1982" s="18"/>
      <c r="LMP1982" s="18"/>
      <c r="LMQ1982" s="18"/>
      <c r="LMR1982" s="18"/>
      <c r="LMS1982" s="18"/>
      <c r="LMT1982" s="18"/>
      <c r="LMU1982" s="18"/>
      <c r="LMV1982" s="18"/>
      <c r="LMW1982" s="18"/>
      <c r="LMX1982" s="18"/>
      <c r="LMY1982" s="18"/>
      <c r="LMZ1982" s="18"/>
      <c r="LNA1982" s="18"/>
      <c r="LNB1982" s="18"/>
      <c r="LNC1982" s="18"/>
      <c r="LND1982" s="18"/>
      <c r="LNE1982" s="18"/>
      <c r="LNF1982" s="18"/>
      <c r="LNG1982" s="18"/>
      <c r="LNH1982" s="18"/>
      <c r="LNI1982" s="18"/>
      <c r="LNJ1982" s="18"/>
      <c r="LNK1982" s="18"/>
      <c r="LNL1982" s="18"/>
      <c r="LNM1982" s="18"/>
      <c r="LNN1982" s="18"/>
      <c r="LNO1982" s="18"/>
      <c r="LNP1982" s="18"/>
      <c r="LNQ1982" s="18"/>
      <c r="LNR1982" s="18"/>
      <c r="LNS1982" s="18"/>
      <c r="LNT1982" s="18"/>
      <c r="LNU1982" s="18"/>
      <c r="LNV1982" s="18"/>
      <c r="LNW1982" s="18"/>
      <c r="LNX1982" s="18"/>
      <c r="LNY1982" s="18"/>
      <c r="LNZ1982" s="18"/>
      <c r="LOA1982" s="18"/>
      <c r="LOB1982" s="18"/>
      <c r="LOC1982" s="18"/>
      <c r="LOD1982" s="18"/>
      <c r="LOE1982" s="18"/>
      <c r="LOF1982" s="18"/>
      <c r="LOG1982" s="18"/>
      <c r="LOH1982" s="18"/>
      <c r="LOI1982" s="18"/>
      <c r="LOJ1982" s="18"/>
      <c r="LOK1982" s="18"/>
      <c r="LOL1982" s="18"/>
      <c r="LOM1982" s="18"/>
      <c r="LON1982" s="18"/>
      <c r="LOO1982" s="18"/>
      <c r="LOP1982" s="18"/>
      <c r="LOQ1982" s="18"/>
      <c r="LOR1982" s="18"/>
      <c r="LOS1982" s="18"/>
      <c r="LOT1982" s="18"/>
      <c r="LOU1982" s="18"/>
      <c r="LOV1982" s="18"/>
      <c r="LOW1982" s="18"/>
      <c r="LOX1982" s="18"/>
      <c r="LOY1982" s="18"/>
      <c r="LOZ1982" s="18"/>
      <c r="LPA1982" s="18"/>
      <c r="LPB1982" s="18"/>
      <c r="LPC1982" s="18"/>
      <c r="LPD1982" s="18"/>
      <c r="LPE1982" s="18"/>
      <c r="LPF1982" s="18"/>
      <c r="LPG1982" s="18"/>
      <c r="LPH1982" s="18"/>
      <c r="LPI1982" s="18"/>
      <c r="LPJ1982" s="18"/>
      <c r="LPK1982" s="18"/>
      <c r="LPL1982" s="18"/>
      <c r="LPM1982" s="18"/>
      <c r="LPN1982" s="18"/>
      <c r="LPO1982" s="18"/>
      <c r="LPP1982" s="18"/>
      <c r="LPQ1982" s="18"/>
      <c r="LPR1982" s="18"/>
      <c r="LPS1982" s="18"/>
      <c r="LPT1982" s="18"/>
      <c r="LPU1982" s="18"/>
      <c r="LPV1982" s="18"/>
      <c r="LPW1982" s="18"/>
      <c r="LPX1982" s="18"/>
      <c r="LPY1982" s="18"/>
      <c r="LPZ1982" s="18"/>
      <c r="LQA1982" s="18"/>
      <c r="LQB1982" s="18"/>
      <c r="LQC1982" s="18"/>
      <c r="LQD1982" s="18"/>
      <c r="LQE1982" s="18"/>
      <c r="LQF1982" s="18"/>
      <c r="LQG1982" s="18"/>
      <c r="LQH1982" s="18"/>
      <c r="LQI1982" s="18"/>
      <c r="LQJ1982" s="18"/>
      <c r="LQK1982" s="18"/>
      <c r="LQL1982" s="18"/>
      <c r="LQM1982" s="18"/>
      <c r="LQN1982" s="18"/>
      <c r="LQO1982" s="18"/>
      <c r="LQP1982" s="18"/>
      <c r="LQQ1982" s="18"/>
      <c r="LQR1982" s="18"/>
      <c r="LQS1982" s="18"/>
      <c r="LQT1982" s="18"/>
      <c r="LQU1982" s="18"/>
      <c r="LQV1982" s="18"/>
      <c r="LQW1982" s="18"/>
      <c r="LQX1982" s="18"/>
      <c r="LQY1982" s="18"/>
      <c r="LQZ1982" s="18"/>
      <c r="LRA1982" s="18"/>
      <c r="LRB1982" s="18"/>
      <c r="LRC1982" s="18"/>
      <c r="LRD1982" s="18"/>
      <c r="LRE1982" s="18"/>
      <c r="LRF1982" s="18"/>
      <c r="LRG1982" s="18"/>
      <c r="LRH1982" s="18"/>
      <c r="LRI1982" s="18"/>
      <c r="LRJ1982" s="18"/>
      <c r="LRK1982" s="18"/>
      <c r="LRL1982" s="18"/>
      <c r="LRM1982" s="18"/>
      <c r="LRN1982" s="18"/>
      <c r="LRO1982" s="18"/>
      <c r="LRP1982" s="18"/>
      <c r="LRQ1982" s="18"/>
      <c r="LRR1982" s="18"/>
      <c r="LRS1982" s="18"/>
      <c r="LRT1982" s="18"/>
      <c r="LRU1982" s="18"/>
      <c r="LRV1982" s="18"/>
      <c r="LRW1982" s="18"/>
      <c r="LRX1982" s="18"/>
      <c r="LRY1982" s="18"/>
      <c r="LRZ1982" s="18"/>
      <c r="LSA1982" s="18"/>
      <c r="LSB1982" s="18"/>
      <c r="LSC1982" s="18"/>
      <c r="LSD1982" s="18"/>
      <c r="LSE1982" s="18"/>
      <c r="LSF1982" s="18"/>
      <c r="LSG1982" s="18"/>
      <c r="LSH1982" s="18"/>
      <c r="LSI1982" s="18"/>
      <c r="LSJ1982" s="18"/>
      <c r="LSK1982" s="18"/>
      <c r="LSL1982" s="18"/>
      <c r="LSM1982" s="18"/>
      <c r="LSN1982" s="18"/>
      <c r="LSO1982" s="18"/>
      <c r="LSP1982" s="18"/>
      <c r="LSQ1982" s="18"/>
      <c r="LSR1982" s="18"/>
      <c r="LSS1982" s="18"/>
      <c r="LST1982" s="18"/>
      <c r="LSU1982" s="18"/>
      <c r="LSV1982" s="18"/>
      <c r="LSW1982" s="18"/>
      <c r="LSX1982" s="18"/>
      <c r="LSY1982" s="18"/>
      <c r="LSZ1982" s="18"/>
      <c r="LTA1982" s="18"/>
      <c r="LTB1982" s="18"/>
      <c r="LTC1982" s="18"/>
      <c r="LTD1982" s="18"/>
      <c r="LTE1982" s="18"/>
      <c r="LTF1982" s="18"/>
      <c r="LTG1982" s="18"/>
      <c r="LTH1982" s="18"/>
      <c r="LTI1982" s="18"/>
      <c r="LTJ1982" s="18"/>
      <c r="LTK1982" s="18"/>
      <c r="LTL1982" s="18"/>
      <c r="LTM1982" s="18"/>
      <c r="LTN1982" s="18"/>
      <c r="LTO1982" s="18"/>
      <c r="LTP1982" s="18"/>
      <c r="LTQ1982" s="18"/>
      <c r="LTR1982" s="18"/>
      <c r="LTS1982" s="18"/>
      <c r="LTT1982" s="18"/>
      <c r="LTU1982" s="18"/>
      <c r="LTV1982" s="18"/>
      <c r="LTW1982" s="18"/>
      <c r="LTX1982" s="18"/>
      <c r="LTY1982" s="18"/>
      <c r="LTZ1982" s="18"/>
      <c r="LUA1982" s="18"/>
      <c r="LUB1982" s="18"/>
      <c r="LUC1982" s="18"/>
      <c r="LUD1982" s="18"/>
      <c r="LUE1982" s="18"/>
      <c r="LUF1982" s="18"/>
      <c r="LUG1982" s="18"/>
      <c r="LUH1982" s="18"/>
      <c r="LUI1982" s="18"/>
      <c r="LUJ1982" s="18"/>
      <c r="LUK1982" s="18"/>
      <c r="LUL1982" s="18"/>
      <c r="LUM1982" s="18"/>
      <c r="LUN1982" s="18"/>
      <c r="LUO1982" s="18"/>
      <c r="LUP1982" s="18"/>
      <c r="LUQ1982" s="18"/>
      <c r="LUR1982" s="18"/>
      <c r="LUS1982" s="18"/>
      <c r="LUT1982" s="18"/>
      <c r="LUU1982" s="18"/>
      <c r="LUV1982" s="18"/>
      <c r="LUW1982" s="18"/>
      <c r="LUX1982" s="18"/>
      <c r="LUY1982" s="18"/>
      <c r="LUZ1982" s="18"/>
      <c r="LVA1982" s="18"/>
      <c r="LVB1982" s="18"/>
      <c r="LVC1982" s="18"/>
      <c r="LVD1982" s="18"/>
      <c r="LVE1982" s="18"/>
      <c r="LVF1982" s="18"/>
      <c r="LVG1982" s="18"/>
      <c r="LVH1982" s="18"/>
      <c r="LVI1982" s="18"/>
      <c r="LVJ1982" s="18"/>
      <c r="LVK1982" s="18"/>
      <c r="LVL1982" s="18"/>
      <c r="LVM1982" s="18"/>
      <c r="LVN1982" s="18"/>
      <c r="LVO1982" s="18"/>
      <c r="LVP1982" s="18"/>
      <c r="LVQ1982" s="18"/>
      <c r="LVR1982" s="18"/>
      <c r="LVS1982" s="18"/>
      <c r="LVT1982" s="18"/>
      <c r="LVU1982" s="18"/>
      <c r="LVV1982" s="18"/>
      <c r="LVW1982" s="18"/>
      <c r="LVX1982" s="18"/>
      <c r="LVY1982" s="18"/>
      <c r="LVZ1982" s="18"/>
      <c r="LWA1982" s="18"/>
      <c r="LWB1982" s="18"/>
      <c r="LWC1982" s="18"/>
      <c r="LWD1982" s="18"/>
      <c r="LWE1982" s="18"/>
      <c r="LWF1982" s="18"/>
      <c r="LWG1982" s="18"/>
      <c r="LWH1982" s="18"/>
      <c r="LWI1982" s="18"/>
      <c r="LWJ1982" s="18"/>
      <c r="LWK1982" s="18"/>
      <c r="LWL1982" s="18"/>
      <c r="LWM1982" s="18"/>
      <c r="LWN1982" s="18"/>
      <c r="LWO1982" s="18"/>
      <c r="LWP1982" s="18"/>
      <c r="LWQ1982" s="18"/>
      <c r="LWR1982" s="18"/>
      <c r="LWS1982" s="18"/>
      <c r="LWT1982" s="18"/>
      <c r="LWU1982" s="18"/>
      <c r="LWV1982" s="18"/>
      <c r="LWW1982" s="18"/>
      <c r="LWX1982" s="18"/>
      <c r="LWY1982" s="18"/>
      <c r="LWZ1982" s="18"/>
      <c r="LXA1982" s="18"/>
      <c r="LXB1982" s="18"/>
      <c r="LXC1982" s="18"/>
      <c r="LXD1982" s="18"/>
      <c r="LXE1982" s="18"/>
      <c r="LXF1982" s="18"/>
      <c r="LXG1982" s="18"/>
      <c r="LXH1982" s="18"/>
      <c r="LXI1982" s="18"/>
      <c r="LXJ1982" s="18"/>
      <c r="LXK1982" s="18"/>
      <c r="LXL1982" s="18"/>
      <c r="LXM1982" s="18"/>
      <c r="LXN1982" s="18"/>
      <c r="LXO1982" s="18"/>
      <c r="LXP1982" s="18"/>
      <c r="LXQ1982" s="18"/>
      <c r="LXR1982" s="18"/>
      <c r="LXS1982" s="18"/>
      <c r="LXT1982" s="18"/>
      <c r="LXU1982" s="18"/>
      <c r="LXV1982" s="18"/>
      <c r="LXW1982" s="18"/>
      <c r="LXX1982" s="18"/>
      <c r="LXY1982" s="18"/>
      <c r="LXZ1982" s="18"/>
      <c r="LYA1982" s="18"/>
      <c r="LYB1982" s="18"/>
      <c r="LYC1982" s="18"/>
      <c r="LYD1982" s="18"/>
      <c r="LYE1982" s="18"/>
      <c r="LYF1982" s="18"/>
      <c r="LYG1982" s="18"/>
      <c r="LYH1982" s="18"/>
      <c r="LYI1982" s="18"/>
      <c r="LYJ1982" s="18"/>
      <c r="LYK1982" s="18"/>
      <c r="LYL1982" s="18"/>
      <c r="LYM1982" s="18"/>
      <c r="LYN1982" s="18"/>
      <c r="LYO1982" s="18"/>
      <c r="LYP1982" s="18"/>
      <c r="LYQ1982" s="18"/>
      <c r="LYR1982" s="18"/>
      <c r="LYS1982" s="18"/>
      <c r="LYT1982" s="18"/>
      <c r="LYU1982" s="18"/>
      <c r="LYV1982" s="18"/>
      <c r="LYW1982" s="18"/>
      <c r="LYX1982" s="18"/>
      <c r="LYY1982" s="18"/>
      <c r="LYZ1982" s="18"/>
      <c r="LZA1982" s="18"/>
      <c r="LZB1982" s="18"/>
      <c r="LZC1982" s="18"/>
      <c r="LZD1982" s="18"/>
      <c r="LZE1982" s="18"/>
      <c r="LZF1982" s="18"/>
      <c r="LZG1982" s="18"/>
      <c r="LZH1982" s="18"/>
      <c r="LZI1982" s="18"/>
      <c r="LZJ1982" s="18"/>
      <c r="LZK1982" s="18"/>
      <c r="LZL1982" s="18"/>
      <c r="LZM1982" s="18"/>
      <c r="LZN1982" s="18"/>
      <c r="LZO1982" s="18"/>
      <c r="LZP1982" s="18"/>
      <c r="LZQ1982" s="18"/>
      <c r="LZR1982" s="18"/>
      <c r="LZS1982" s="18"/>
      <c r="LZT1982" s="18"/>
      <c r="LZU1982" s="18"/>
      <c r="LZV1982" s="18"/>
      <c r="LZW1982" s="18"/>
      <c r="LZX1982" s="18"/>
      <c r="LZY1982" s="18"/>
      <c r="LZZ1982" s="18"/>
      <c r="MAA1982" s="18"/>
      <c r="MAB1982" s="18"/>
      <c r="MAC1982" s="18"/>
      <c r="MAD1982" s="18"/>
      <c r="MAE1982" s="18"/>
      <c r="MAF1982" s="18"/>
      <c r="MAG1982" s="18"/>
      <c r="MAH1982" s="18"/>
      <c r="MAI1982" s="18"/>
      <c r="MAJ1982" s="18"/>
      <c r="MAK1982" s="18"/>
      <c r="MAL1982" s="18"/>
      <c r="MAM1982" s="18"/>
      <c r="MAN1982" s="18"/>
      <c r="MAO1982" s="18"/>
      <c r="MAP1982" s="18"/>
      <c r="MAQ1982" s="18"/>
      <c r="MAR1982" s="18"/>
      <c r="MAS1982" s="18"/>
      <c r="MAT1982" s="18"/>
      <c r="MAU1982" s="18"/>
      <c r="MAV1982" s="18"/>
      <c r="MAW1982" s="18"/>
      <c r="MAX1982" s="18"/>
      <c r="MAY1982" s="18"/>
      <c r="MAZ1982" s="18"/>
      <c r="MBA1982" s="18"/>
      <c r="MBB1982" s="18"/>
      <c r="MBC1982" s="18"/>
      <c r="MBD1982" s="18"/>
      <c r="MBE1982" s="18"/>
      <c r="MBF1982" s="18"/>
      <c r="MBG1982" s="18"/>
      <c r="MBH1982" s="18"/>
      <c r="MBI1982" s="18"/>
      <c r="MBJ1982" s="18"/>
      <c r="MBK1982" s="18"/>
      <c r="MBL1982" s="18"/>
      <c r="MBM1982" s="18"/>
      <c r="MBN1982" s="18"/>
      <c r="MBO1982" s="18"/>
      <c r="MBP1982" s="18"/>
      <c r="MBQ1982" s="18"/>
      <c r="MBR1982" s="18"/>
      <c r="MBS1982" s="18"/>
      <c r="MBT1982" s="18"/>
      <c r="MBU1982" s="18"/>
      <c r="MBV1982" s="18"/>
      <c r="MBW1982" s="18"/>
      <c r="MBX1982" s="18"/>
      <c r="MBY1982" s="18"/>
      <c r="MBZ1982" s="18"/>
      <c r="MCA1982" s="18"/>
      <c r="MCB1982" s="18"/>
      <c r="MCC1982" s="18"/>
      <c r="MCD1982" s="18"/>
      <c r="MCE1982" s="18"/>
      <c r="MCF1982" s="18"/>
      <c r="MCG1982" s="18"/>
      <c r="MCH1982" s="18"/>
      <c r="MCI1982" s="18"/>
      <c r="MCJ1982" s="18"/>
      <c r="MCK1982" s="18"/>
      <c r="MCL1982" s="18"/>
      <c r="MCM1982" s="18"/>
      <c r="MCN1982" s="18"/>
      <c r="MCO1982" s="18"/>
      <c r="MCP1982" s="18"/>
      <c r="MCQ1982" s="18"/>
      <c r="MCR1982" s="18"/>
      <c r="MCS1982" s="18"/>
      <c r="MCT1982" s="18"/>
      <c r="MCU1982" s="18"/>
      <c r="MCV1982" s="18"/>
      <c r="MCW1982" s="18"/>
      <c r="MCX1982" s="18"/>
      <c r="MCY1982" s="18"/>
      <c r="MCZ1982" s="18"/>
      <c r="MDA1982" s="18"/>
      <c r="MDB1982" s="18"/>
      <c r="MDC1982" s="18"/>
      <c r="MDD1982" s="18"/>
      <c r="MDE1982" s="18"/>
      <c r="MDF1982" s="18"/>
      <c r="MDG1982" s="18"/>
      <c r="MDH1982" s="18"/>
      <c r="MDI1982" s="18"/>
      <c r="MDJ1982" s="18"/>
      <c r="MDK1982" s="18"/>
      <c r="MDL1982" s="18"/>
      <c r="MDM1982" s="18"/>
      <c r="MDN1982" s="18"/>
      <c r="MDO1982" s="18"/>
      <c r="MDP1982" s="18"/>
      <c r="MDQ1982" s="18"/>
      <c r="MDR1982" s="18"/>
      <c r="MDS1982" s="18"/>
      <c r="MDT1982" s="18"/>
      <c r="MDU1982" s="18"/>
      <c r="MDV1982" s="18"/>
      <c r="MDW1982" s="18"/>
      <c r="MDX1982" s="18"/>
      <c r="MDY1982" s="18"/>
      <c r="MDZ1982" s="18"/>
      <c r="MEA1982" s="18"/>
      <c r="MEB1982" s="18"/>
      <c r="MEC1982" s="18"/>
      <c r="MED1982" s="18"/>
      <c r="MEE1982" s="18"/>
      <c r="MEF1982" s="18"/>
      <c r="MEG1982" s="18"/>
      <c r="MEH1982" s="18"/>
      <c r="MEI1982" s="18"/>
      <c r="MEJ1982" s="18"/>
      <c r="MEK1982" s="18"/>
      <c r="MEL1982" s="18"/>
      <c r="MEM1982" s="18"/>
      <c r="MEN1982" s="18"/>
      <c r="MEO1982" s="18"/>
      <c r="MEP1982" s="18"/>
      <c r="MEQ1982" s="18"/>
      <c r="MER1982" s="18"/>
      <c r="MES1982" s="18"/>
      <c r="MET1982" s="18"/>
      <c r="MEU1982" s="18"/>
      <c r="MEV1982" s="18"/>
      <c r="MEW1982" s="18"/>
      <c r="MEX1982" s="18"/>
      <c r="MEY1982" s="18"/>
      <c r="MEZ1982" s="18"/>
      <c r="MFA1982" s="18"/>
      <c r="MFB1982" s="18"/>
      <c r="MFC1982" s="18"/>
      <c r="MFD1982" s="18"/>
      <c r="MFE1982" s="18"/>
      <c r="MFF1982" s="18"/>
      <c r="MFG1982" s="18"/>
      <c r="MFH1982" s="18"/>
      <c r="MFI1982" s="18"/>
      <c r="MFJ1982" s="18"/>
      <c r="MFK1982" s="18"/>
      <c r="MFL1982" s="18"/>
      <c r="MFM1982" s="18"/>
      <c r="MFN1982" s="18"/>
      <c r="MFO1982" s="18"/>
      <c r="MFP1982" s="18"/>
      <c r="MFQ1982" s="18"/>
      <c r="MFR1982" s="18"/>
      <c r="MFS1982" s="18"/>
      <c r="MFT1982" s="18"/>
      <c r="MFU1982" s="18"/>
      <c r="MFV1982" s="18"/>
      <c r="MFW1982" s="18"/>
      <c r="MFX1982" s="18"/>
      <c r="MFY1982" s="18"/>
      <c r="MFZ1982" s="18"/>
      <c r="MGA1982" s="18"/>
      <c r="MGB1982" s="18"/>
      <c r="MGC1982" s="18"/>
      <c r="MGD1982" s="18"/>
      <c r="MGE1982" s="18"/>
      <c r="MGF1982" s="18"/>
      <c r="MGG1982" s="18"/>
      <c r="MGH1982" s="18"/>
      <c r="MGI1982" s="18"/>
      <c r="MGJ1982" s="18"/>
      <c r="MGK1982" s="18"/>
      <c r="MGL1982" s="18"/>
      <c r="MGM1982" s="18"/>
      <c r="MGN1982" s="18"/>
      <c r="MGO1982" s="18"/>
      <c r="MGP1982" s="18"/>
      <c r="MGQ1982" s="18"/>
      <c r="MGR1982" s="18"/>
      <c r="MGS1982" s="18"/>
      <c r="MGT1982" s="18"/>
      <c r="MGU1982" s="18"/>
      <c r="MGV1982" s="18"/>
      <c r="MGW1982" s="18"/>
      <c r="MGX1982" s="18"/>
      <c r="MGY1982" s="18"/>
      <c r="MGZ1982" s="18"/>
      <c r="MHA1982" s="18"/>
      <c r="MHB1982" s="18"/>
      <c r="MHC1982" s="18"/>
      <c r="MHD1982" s="18"/>
      <c r="MHE1982" s="18"/>
      <c r="MHF1982" s="18"/>
      <c r="MHG1982" s="18"/>
      <c r="MHH1982" s="18"/>
      <c r="MHI1982" s="18"/>
      <c r="MHJ1982" s="18"/>
      <c r="MHK1982" s="18"/>
      <c r="MHL1982" s="18"/>
      <c r="MHM1982" s="18"/>
      <c r="MHN1982" s="18"/>
      <c r="MHO1982" s="18"/>
      <c r="MHP1982" s="18"/>
      <c r="MHQ1982" s="18"/>
      <c r="MHR1982" s="18"/>
      <c r="MHS1982" s="18"/>
      <c r="MHT1982" s="18"/>
      <c r="MHU1982" s="18"/>
      <c r="MHV1982" s="18"/>
      <c r="MHW1982" s="18"/>
      <c r="MHX1982" s="18"/>
      <c r="MHY1982" s="18"/>
      <c r="MHZ1982" s="18"/>
      <c r="MIA1982" s="18"/>
      <c r="MIB1982" s="18"/>
      <c r="MIC1982" s="18"/>
      <c r="MID1982" s="18"/>
      <c r="MIE1982" s="18"/>
      <c r="MIF1982" s="18"/>
      <c r="MIG1982" s="18"/>
      <c r="MIH1982" s="18"/>
      <c r="MII1982" s="18"/>
      <c r="MIJ1982" s="18"/>
      <c r="MIK1982" s="18"/>
      <c r="MIL1982" s="18"/>
      <c r="MIM1982" s="18"/>
      <c r="MIN1982" s="18"/>
      <c r="MIO1982" s="18"/>
      <c r="MIP1982" s="18"/>
      <c r="MIQ1982" s="18"/>
      <c r="MIR1982" s="18"/>
      <c r="MIS1982" s="18"/>
      <c r="MIT1982" s="18"/>
      <c r="MIU1982" s="18"/>
      <c r="MIV1982" s="18"/>
      <c r="MIW1982" s="18"/>
      <c r="MIX1982" s="18"/>
      <c r="MIY1982" s="18"/>
      <c r="MIZ1982" s="18"/>
      <c r="MJA1982" s="18"/>
      <c r="MJB1982" s="18"/>
      <c r="MJC1982" s="18"/>
      <c r="MJD1982" s="18"/>
      <c r="MJE1982" s="18"/>
      <c r="MJF1982" s="18"/>
      <c r="MJG1982" s="18"/>
      <c r="MJH1982" s="18"/>
      <c r="MJI1982" s="18"/>
      <c r="MJJ1982" s="18"/>
      <c r="MJK1982" s="18"/>
      <c r="MJL1982" s="18"/>
      <c r="MJM1982" s="18"/>
      <c r="MJN1982" s="18"/>
      <c r="MJO1982" s="18"/>
      <c r="MJP1982" s="18"/>
      <c r="MJQ1982" s="18"/>
      <c r="MJR1982" s="18"/>
      <c r="MJS1982" s="18"/>
      <c r="MJT1982" s="18"/>
      <c r="MJU1982" s="18"/>
      <c r="MJV1982" s="18"/>
      <c r="MJW1982" s="18"/>
      <c r="MJX1982" s="18"/>
      <c r="MJY1982" s="18"/>
      <c r="MJZ1982" s="18"/>
      <c r="MKA1982" s="18"/>
      <c r="MKB1982" s="18"/>
      <c r="MKC1982" s="18"/>
      <c r="MKD1982" s="18"/>
      <c r="MKE1982" s="18"/>
      <c r="MKF1982" s="18"/>
      <c r="MKG1982" s="18"/>
      <c r="MKH1982" s="18"/>
      <c r="MKI1982" s="18"/>
      <c r="MKJ1982" s="18"/>
      <c r="MKK1982" s="18"/>
      <c r="MKL1982" s="18"/>
      <c r="MKM1982" s="18"/>
      <c r="MKN1982" s="18"/>
      <c r="MKO1982" s="18"/>
      <c r="MKP1982" s="18"/>
      <c r="MKQ1982" s="18"/>
      <c r="MKR1982" s="18"/>
      <c r="MKS1982" s="18"/>
      <c r="MKT1982" s="18"/>
      <c r="MKU1982" s="18"/>
      <c r="MKV1982" s="18"/>
      <c r="MKW1982" s="18"/>
      <c r="MKX1982" s="18"/>
      <c r="MKY1982" s="18"/>
      <c r="MKZ1982" s="18"/>
      <c r="MLA1982" s="18"/>
      <c r="MLB1982" s="18"/>
      <c r="MLC1982" s="18"/>
      <c r="MLD1982" s="18"/>
      <c r="MLE1982" s="18"/>
      <c r="MLF1982" s="18"/>
      <c r="MLG1982" s="18"/>
      <c r="MLH1982" s="18"/>
      <c r="MLI1982" s="18"/>
      <c r="MLJ1982" s="18"/>
      <c r="MLK1982" s="18"/>
      <c r="MLL1982" s="18"/>
      <c r="MLM1982" s="18"/>
      <c r="MLN1982" s="18"/>
      <c r="MLO1982" s="18"/>
      <c r="MLP1982" s="18"/>
      <c r="MLQ1982" s="18"/>
      <c r="MLR1982" s="18"/>
      <c r="MLS1982" s="18"/>
      <c r="MLT1982" s="18"/>
      <c r="MLU1982" s="18"/>
      <c r="MLV1982" s="18"/>
      <c r="MLW1982" s="18"/>
      <c r="MLX1982" s="18"/>
      <c r="MLY1982" s="18"/>
      <c r="MLZ1982" s="18"/>
      <c r="MMA1982" s="18"/>
      <c r="MMB1982" s="18"/>
      <c r="MMC1982" s="18"/>
      <c r="MMD1982" s="18"/>
      <c r="MME1982" s="18"/>
      <c r="MMF1982" s="18"/>
      <c r="MMG1982" s="18"/>
      <c r="MMH1982" s="18"/>
      <c r="MMI1982" s="18"/>
      <c r="MMJ1982" s="18"/>
      <c r="MMK1982" s="18"/>
      <c r="MML1982" s="18"/>
      <c r="MMM1982" s="18"/>
      <c r="MMN1982" s="18"/>
      <c r="MMO1982" s="18"/>
      <c r="MMP1982" s="18"/>
      <c r="MMQ1982" s="18"/>
      <c r="MMR1982" s="18"/>
      <c r="MMS1982" s="18"/>
      <c r="MMT1982" s="18"/>
      <c r="MMU1982" s="18"/>
      <c r="MMV1982" s="18"/>
      <c r="MMW1982" s="18"/>
      <c r="MMX1982" s="18"/>
      <c r="MMY1982" s="18"/>
      <c r="MMZ1982" s="18"/>
      <c r="MNA1982" s="18"/>
      <c r="MNB1982" s="18"/>
      <c r="MNC1982" s="18"/>
      <c r="MND1982" s="18"/>
      <c r="MNE1982" s="18"/>
      <c r="MNF1982" s="18"/>
      <c r="MNG1982" s="18"/>
      <c r="MNH1982" s="18"/>
      <c r="MNI1982" s="18"/>
      <c r="MNJ1982" s="18"/>
      <c r="MNK1982" s="18"/>
      <c r="MNL1982" s="18"/>
      <c r="MNM1982" s="18"/>
      <c r="MNN1982" s="18"/>
      <c r="MNO1982" s="18"/>
      <c r="MNP1982" s="18"/>
      <c r="MNQ1982" s="18"/>
      <c r="MNR1982" s="18"/>
      <c r="MNS1982" s="18"/>
      <c r="MNT1982" s="18"/>
      <c r="MNU1982" s="18"/>
      <c r="MNV1982" s="18"/>
      <c r="MNW1982" s="18"/>
      <c r="MNX1982" s="18"/>
      <c r="MNY1982" s="18"/>
      <c r="MNZ1982" s="18"/>
      <c r="MOA1982" s="18"/>
      <c r="MOB1982" s="18"/>
      <c r="MOC1982" s="18"/>
      <c r="MOD1982" s="18"/>
      <c r="MOE1982" s="18"/>
      <c r="MOF1982" s="18"/>
      <c r="MOG1982" s="18"/>
      <c r="MOH1982" s="18"/>
      <c r="MOI1982" s="18"/>
      <c r="MOJ1982" s="18"/>
      <c r="MOK1982" s="18"/>
      <c r="MOL1982" s="18"/>
      <c r="MOM1982" s="18"/>
      <c r="MON1982" s="18"/>
      <c r="MOO1982" s="18"/>
      <c r="MOP1982" s="18"/>
      <c r="MOQ1982" s="18"/>
      <c r="MOR1982" s="18"/>
      <c r="MOS1982" s="18"/>
      <c r="MOT1982" s="18"/>
      <c r="MOU1982" s="18"/>
      <c r="MOV1982" s="18"/>
      <c r="MOW1982" s="18"/>
      <c r="MOX1982" s="18"/>
      <c r="MOY1982" s="18"/>
      <c r="MOZ1982" s="18"/>
      <c r="MPA1982" s="18"/>
      <c r="MPB1982" s="18"/>
      <c r="MPC1982" s="18"/>
      <c r="MPD1982" s="18"/>
      <c r="MPE1982" s="18"/>
      <c r="MPF1982" s="18"/>
      <c r="MPG1982" s="18"/>
      <c r="MPH1982" s="18"/>
      <c r="MPI1982" s="18"/>
      <c r="MPJ1982" s="18"/>
      <c r="MPK1982" s="18"/>
      <c r="MPL1982" s="18"/>
      <c r="MPM1982" s="18"/>
      <c r="MPN1982" s="18"/>
      <c r="MPO1982" s="18"/>
      <c r="MPP1982" s="18"/>
      <c r="MPQ1982" s="18"/>
      <c r="MPR1982" s="18"/>
      <c r="MPS1982" s="18"/>
      <c r="MPT1982" s="18"/>
      <c r="MPU1982" s="18"/>
      <c r="MPV1982" s="18"/>
      <c r="MPW1982" s="18"/>
      <c r="MPX1982" s="18"/>
      <c r="MPY1982" s="18"/>
      <c r="MPZ1982" s="18"/>
      <c r="MQA1982" s="18"/>
      <c r="MQB1982" s="18"/>
      <c r="MQC1982" s="18"/>
      <c r="MQD1982" s="18"/>
      <c r="MQE1982" s="18"/>
      <c r="MQF1982" s="18"/>
      <c r="MQG1982" s="18"/>
      <c r="MQH1982" s="18"/>
      <c r="MQI1982" s="18"/>
      <c r="MQJ1982" s="18"/>
      <c r="MQK1982" s="18"/>
      <c r="MQL1982" s="18"/>
      <c r="MQM1982" s="18"/>
      <c r="MQN1982" s="18"/>
      <c r="MQO1982" s="18"/>
      <c r="MQP1982" s="18"/>
      <c r="MQQ1982" s="18"/>
      <c r="MQR1982" s="18"/>
      <c r="MQS1982" s="18"/>
      <c r="MQT1982" s="18"/>
      <c r="MQU1982" s="18"/>
      <c r="MQV1982" s="18"/>
      <c r="MQW1982" s="18"/>
      <c r="MQX1982" s="18"/>
      <c r="MQY1982" s="18"/>
      <c r="MQZ1982" s="18"/>
      <c r="MRA1982" s="18"/>
      <c r="MRB1982" s="18"/>
      <c r="MRC1982" s="18"/>
      <c r="MRD1982" s="18"/>
      <c r="MRE1982" s="18"/>
      <c r="MRF1982" s="18"/>
      <c r="MRG1982" s="18"/>
      <c r="MRH1982" s="18"/>
      <c r="MRI1982" s="18"/>
      <c r="MRJ1982" s="18"/>
      <c r="MRK1982" s="18"/>
      <c r="MRL1982" s="18"/>
      <c r="MRM1982" s="18"/>
      <c r="MRN1982" s="18"/>
      <c r="MRO1982" s="18"/>
      <c r="MRP1982" s="18"/>
      <c r="MRQ1982" s="18"/>
      <c r="MRR1982" s="18"/>
      <c r="MRS1982" s="18"/>
      <c r="MRT1982" s="18"/>
      <c r="MRU1982" s="18"/>
      <c r="MRV1982" s="18"/>
      <c r="MRW1982" s="18"/>
      <c r="MRX1982" s="18"/>
      <c r="MRY1982" s="18"/>
      <c r="MRZ1982" s="18"/>
      <c r="MSA1982" s="18"/>
      <c r="MSB1982" s="18"/>
      <c r="MSC1982" s="18"/>
      <c r="MSD1982" s="18"/>
      <c r="MSE1982" s="18"/>
      <c r="MSF1982" s="18"/>
      <c r="MSG1982" s="18"/>
      <c r="MSH1982" s="18"/>
      <c r="MSI1982" s="18"/>
      <c r="MSJ1982" s="18"/>
      <c r="MSK1982" s="18"/>
      <c r="MSL1982" s="18"/>
      <c r="MSM1982" s="18"/>
      <c r="MSN1982" s="18"/>
      <c r="MSO1982" s="18"/>
      <c r="MSP1982" s="18"/>
      <c r="MSQ1982" s="18"/>
      <c r="MSR1982" s="18"/>
      <c r="MSS1982" s="18"/>
      <c r="MST1982" s="18"/>
      <c r="MSU1982" s="18"/>
      <c r="MSV1982" s="18"/>
      <c r="MSW1982" s="18"/>
      <c r="MSX1982" s="18"/>
      <c r="MSY1982" s="18"/>
      <c r="MSZ1982" s="18"/>
      <c r="MTA1982" s="18"/>
      <c r="MTB1982" s="18"/>
      <c r="MTC1982" s="18"/>
      <c r="MTD1982" s="18"/>
      <c r="MTE1982" s="18"/>
      <c r="MTF1982" s="18"/>
      <c r="MTG1982" s="18"/>
      <c r="MTH1982" s="18"/>
      <c r="MTI1982" s="18"/>
      <c r="MTJ1982" s="18"/>
      <c r="MTK1982" s="18"/>
      <c r="MTL1982" s="18"/>
      <c r="MTM1982" s="18"/>
      <c r="MTN1982" s="18"/>
      <c r="MTO1982" s="18"/>
      <c r="MTP1982" s="18"/>
      <c r="MTQ1982" s="18"/>
      <c r="MTR1982" s="18"/>
      <c r="MTS1982" s="18"/>
      <c r="MTT1982" s="18"/>
      <c r="MTU1982" s="18"/>
      <c r="MTV1982" s="18"/>
      <c r="MTW1982" s="18"/>
      <c r="MTX1982" s="18"/>
      <c r="MTY1982" s="18"/>
      <c r="MTZ1982" s="18"/>
      <c r="MUA1982" s="18"/>
      <c r="MUB1982" s="18"/>
      <c r="MUC1982" s="18"/>
      <c r="MUD1982" s="18"/>
      <c r="MUE1982" s="18"/>
      <c r="MUF1982" s="18"/>
      <c r="MUG1982" s="18"/>
      <c r="MUH1982" s="18"/>
      <c r="MUI1982" s="18"/>
      <c r="MUJ1982" s="18"/>
      <c r="MUK1982" s="18"/>
      <c r="MUL1982" s="18"/>
      <c r="MUM1982" s="18"/>
      <c r="MUN1982" s="18"/>
      <c r="MUO1982" s="18"/>
      <c r="MUP1982" s="18"/>
      <c r="MUQ1982" s="18"/>
      <c r="MUR1982" s="18"/>
      <c r="MUS1982" s="18"/>
      <c r="MUT1982" s="18"/>
      <c r="MUU1982" s="18"/>
      <c r="MUV1982" s="18"/>
      <c r="MUW1982" s="18"/>
      <c r="MUX1982" s="18"/>
      <c r="MUY1982" s="18"/>
      <c r="MUZ1982" s="18"/>
      <c r="MVA1982" s="18"/>
      <c r="MVB1982" s="18"/>
      <c r="MVC1982" s="18"/>
      <c r="MVD1982" s="18"/>
      <c r="MVE1982" s="18"/>
      <c r="MVF1982" s="18"/>
      <c r="MVG1982" s="18"/>
      <c r="MVH1982" s="18"/>
      <c r="MVI1982" s="18"/>
      <c r="MVJ1982" s="18"/>
      <c r="MVK1982" s="18"/>
      <c r="MVL1982" s="18"/>
      <c r="MVM1982" s="18"/>
      <c r="MVN1982" s="18"/>
      <c r="MVO1982" s="18"/>
      <c r="MVP1982" s="18"/>
      <c r="MVQ1982" s="18"/>
      <c r="MVR1982" s="18"/>
      <c r="MVS1982" s="18"/>
      <c r="MVT1982" s="18"/>
      <c r="MVU1982" s="18"/>
      <c r="MVV1982" s="18"/>
      <c r="MVW1982" s="18"/>
      <c r="MVX1982" s="18"/>
      <c r="MVY1982" s="18"/>
      <c r="MVZ1982" s="18"/>
      <c r="MWA1982" s="18"/>
      <c r="MWB1982" s="18"/>
      <c r="MWC1982" s="18"/>
      <c r="MWD1982" s="18"/>
      <c r="MWE1982" s="18"/>
      <c r="MWF1982" s="18"/>
      <c r="MWG1982" s="18"/>
      <c r="MWH1982" s="18"/>
      <c r="MWI1982" s="18"/>
      <c r="MWJ1982" s="18"/>
      <c r="MWK1982" s="18"/>
      <c r="MWL1982" s="18"/>
      <c r="MWM1982" s="18"/>
      <c r="MWN1982" s="18"/>
      <c r="MWO1982" s="18"/>
      <c r="MWP1982" s="18"/>
      <c r="MWQ1982" s="18"/>
      <c r="MWR1982" s="18"/>
      <c r="MWS1982" s="18"/>
      <c r="MWT1982" s="18"/>
      <c r="MWU1982" s="18"/>
      <c r="MWV1982" s="18"/>
      <c r="MWW1982" s="18"/>
      <c r="MWX1982" s="18"/>
      <c r="MWY1982" s="18"/>
      <c r="MWZ1982" s="18"/>
      <c r="MXA1982" s="18"/>
      <c r="MXB1982" s="18"/>
      <c r="MXC1982" s="18"/>
      <c r="MXD1982" s="18"/>
      <c r="MXE1982" s="18"/>
      <c r="MXF1982" s="18"/>
      <c r="MXG1982" s="18"/>
      <c r="MXH1982" s="18"/>
      <c r="MXI1982" s="18"/>
      <c r="MXJ1982" s="18"/>
      <c r="MXK1982" s="18"/>
      <c r="MXL1982" s="18"/>
      <c r="MXM1982" s="18"/>
      <c r="MXN1982" s="18"/>
      <c r="MXO1982" s="18"/>
      <c r="MXP1982" s="18"/>
      <c r="MXQ1982" s="18"/>
      <c r="MXR1982" s="18"/>
      <c r="MXS1982" s="18"/>
      <c r="MXT1982" s="18"/>
      <c r="MXU1982" s="18"/>
      <c r="MXV1982" s="18"/>
      <c r="MXW1982" s="18"/>
      <c r="MXX1982" s="18"/>
      <c r="MXY1982" s="18"/>
      <c r="MXZ1982" s="18"/>
      <c r="MYA1982" s="18"/>
      <c r="MYB1982" s="18"/>
      <c r="MYC1982" s="18"/>
      <c r="MYD1982" s="18"/>
      <c r="MYE1982" s="18"/>
      <c r="MYF1982" s="18"/>
      <c r="MYG1982" s="18"/>
      <c r="MYH1982" s="18"/>
      <c r="MYI1982" s="18"/>
      <c r="MYJ1982" s="18"/>
      <c r="MYK1982" s="18"/>
      <c r="MYL1982" s="18"/>
      <c r="MYM1982" s="18"/>
      <c r="MYN1982" s="18"/>
      <c r="MYO1982" s="18"/>
      <c r="MYP1982" s="18"/>
      <c r="MYQ1982" s="18"/>
      <c r="MYR1982" s="18"/>
      <c r="MYS1982" s="18"/>
      <c r="MYT1982" s="18"/>
      <c r="MYU1982" s="18"/>
      <c r="MYV1982" s="18"/>
      <c r="MYW1982" s="18"/>
      <c r="MYX1982" s="18"/>
      <c r="MYY1982" s="18"/>
      <c r="MYZ1982" s="18"/>
      <c r="MZA1982" s="18"/>
      <c r="MZB1982" s="18"/>
      <c r="MZC1982" s="18"/>
      <c r="MZD1982" s="18"/>
      <c r="MZE1982" s="18"/>
      <c r="MZF1982" s="18"/>
      <c r="MZG1982" s="18"/>
      <c r="MZH1982" s="18"/>
      <c r="MZI1982" s="18"/>
      <c r="MZJ1982" s="18"/>
      <c r="MZK1982" s="18"/>
      <c r="MZL1982" s="18"/>
      <c r="MZM1982" s="18"/>
      <c r="MZN1982" s="18"/>
      <c r="MZO1982" s="18"/>
      <c r="MZP1982" s="18"/>
      <c r="MZQ1982" s="18"/>
      <c r="MZR1982" s="18"/>
      <c r="MZS1982" s="18"/>
      <c r="MZT1982" s="18"/>
      <c r="MZU1982" s="18"/>
      <c r="MZV1982" s="18"/>
      <c r="MZW1982" s="18"/>
      <c r="MZX1982" s="18"/>
      <c r="MZY1982" s="18"/>
      <c r="MZZ1982" s="18"/>
      <c r="NAA1982" s="18"/>
      <c r="NAB1982" s="18"/>
      <c r="NAC1982" s="18"/>
      <c r="NAD1982" s="18"/>
      <c r="NAE1982" s="18"/>
      <c r="NAF1982" s="18"/>
      <c r="NAG1982" s="18"/>
      <c r="NAH1982" s="18"/>
      <c r="NAI1982" s="18"/>
      <c r="NAJ1982" s="18"/>
      <c r="NAK1982" s="18"/>
      <c r="NAL1982" s="18"/>
      <c r="NAM1982" s="18"/>
      <c r="NAN1982" s="18"/>
      <c r="NAO1982" s="18"/>
      <c r="NAP1982" s="18"/>
      <c r="NAQ1982" s="18"/>
      <c r="NAR1982" s="18"/>
      <c r="NAS1982" s="18"/>
      <c r="NAT1982" s="18"/>
      <c r="NAU1982" s="18"/>
      <c r="NAV1982" s="18"/>
      <c r="NAW1982" s="18"/>
      <c r="NAX1982" s="18"/>
      <c r="NAY1982" s="18"/>
      <c r="NAZ1982" s="18"/>
      <c r="NBA1982" s="18"/>
      <c r="NBB1982" s="18"/>
      <c r="NBC1982" s="18"/>
      <c r="NBD1982" s="18"/>
      <c r="NBE1982" s="18"/>
      <c r="NBF1982" s="18"/>
      <c r="NBG1982" s="18"/>
      <c r="NBH1982" s="18"/>
      <c r="NBI1982" s="18"/>
      <c r="NBJ1982" s="18"/>
      <c r="NBK1982" s="18"/>
      <c r="NBL1982" s="18"/>
      <c r="NBM1982" s="18"/>
      <c r="NBN1982" s="18"/>
      <c r="NBO1982" s="18"/>
      <c r="NBP1982" s="18"/>
      <c r="NBQ1982" s="18"/>
      <c r="NBR1982" s="18"/>
      <c r="NBS1982" s="18"/>
      <c r="NBT1982" s="18"/>
      <c r="NBU1982" s="18"/>
      <c r="NBV1982" s="18"/>
      <c r="NBW1982" s="18"/>
      <c r="NBX1982" s="18"/>
      <c r="NBY1982" s="18"/>
      <c r="NBZ1982" s="18"/>
      <c r="NCA1982" s="18"/>
      <c r="NCB1982" s="18"/>
      <c r="NCC1982" s="18"/>
      <c r="NCD1982" s="18"/>
      <c r="NCE1982" s="18"/>
      <c r="NCF1982" s="18"/>
      <c r="NCG1982" s="18"/>
      <c r="NCH1982" s="18"/>
      <c r="NCI1982" s="18"/>
      <c r="NCJ1982" s="18"/>
      <c r="NCK1982" s="18"/>
      <c r="NCL1982" s="18"/>
      <c r="NCM1982" s="18"/>
      <c r="NCN1982" s="18"/>
      <c r="NCO1982" s="18"/>
      <c r="NCP1982" s="18"/>
      <c r="NCQ1982" s="18"/>
      <c r="NCR1982" s="18"/>
      <c r="NCS1982" s="18"/>
      <c r="NCT1982" s="18"/>
      <c r="NCU1982" s="18"/>
      <c r="NCV1982" s="18"/>
      <c r="NCW1982" s="18"/>
      <c r="NCX1982" s="18"/>
      <c r="NCY1982" s="18"/>
      <c r="NCZ1982" s="18"/>
      <c r="NDA1982" s="18"/>
      <c r="NDB1982" s="18"/>
      <c r="NDC1982" s="18"/>
      <c r="NDD1982" s="18"/>
      <c r="NDE1982" s="18"/>
      <c r="NDF1982" s="18"/>
      <c r="NDG1982" s="18"/>
      <c r="NDH1982" s="18"/>
      <c r="NDI1982" s="18"/>
      <c r="NDJ1982" s="18"/>
      <c r="NDK1982" s="18"/>
      <c r="NDL1982" s="18"/>
      <c r="NDM1982" s="18"/>
      <c r="NDN1982" s="18"/>
      <c r="NDO1982" s="18"/>
      <c r="NDP1982" s="18"/>
      <c r="NDQ1982" s="18"/>
      <c r="NDR1982" s="18"/>
      <c r="NDS1982" s="18"/>
      <c r="NDT1982" s="18"/>
      <c r="NDU1982" s="18"/>
      <c r="NDV1982" s="18"/>
      <c r="NDW1982" s="18"/>
      <c r="NDX1982" s="18"/>
      <c r="NDY1982" s="18"/>
      <c r="NDZ1982" s="18"/>
      <c r="NEA1982" s="18"/>
      <c r="NEB1982" s="18"/>
      <c r="NEC1982" s="18"/>
      <c r="NED1982" s="18"/>
      <c r="NEE1982" s="18"/>
      <c r="NEF1982" s="18"/>
      <c r="NEG1982" s="18"/>
      <c r="NEH1982" s="18"/>
      <c r="NEI1982" s="18"/>
      <c r="NEJ1982" s="18"/>
      <c r="NEK1982" s="18"/>
      <c r="NEL1982" s="18"/>
      <c r="NEM1982" s="18"/>
      <c r="NEN1982" s="18"/>
      <c r="NEO1982" s="18"/>
      <c r="NEP1982" s="18"/>
      <c r="NEQ1982" s="18"/>
      <c r="NER1982" s="18"/>
      <c r="NES1982" s="18"/>
      <c r="NET1982" s="18"/>
      <c r="NEU1982" s="18"/>
      <c r="NEV1982" s="18"/>
      <c r="NEW1982" s="18"/>
      <c r="NEX1982" s="18"/>
      <c r="NEY1982" s="18"/>
      <c r="NEZ1982" s="18"/>
      <c r="NFA1982" s="18"/>
      <c r="NFB1982" s="18"/>
      <c r="NFC1982" s="18"/>
      <c r="NFD1982" s="18"/>
      <c r="NFE1982" s="18"/>
      <c r="NFF1982" s="18"/>
      <c r="NFG1982" s="18"/>
      <c r="NFH1982" s="18"/>
      <c r="NFI1982" s="18"/>
      <c r="NFJ1982" s="18"/>
      <c r="NFK1982" s="18"/>
      <c r="NFL1982" s="18"/>
      <c r="NFM1982" s="18"/>
      <c r="NFN1982" s="18"/>
      <c r="NFO1982" s="18"/>
      <c r="NFP1982" s="18"/>
      <c r="NFQ1982" s="18"/>
      <c r="NFR1982" s="18"/>
      <c r="NFS1982" s="18"/>
      <c r="NFT1982" s="18"/>
      <c r="NFU1982" s="18"/>
      <c r="NFV1982" s="18"/>
      <c r="NFW1982" s="18"/>
      <c r="NFX1982" s="18"/>
      <c r="NFY1982" s="18"/>
      <c r="NFZ1982" s="18"/>
      <c r="NGA1982" s="18"/>
      <c r="NGB1982" s="18"/>
      <c r="NGC1982" s="18"/>
      <c r="NGD1982" s="18"/>
      <c r="NGE1982" s="18"/>
      <c r="NGF1982" s="18"/>
      <c r="NGG1982" s="18"/>
      <c r="NGH1982" s="18"/>
      <c r="NGI1982" s="18"/>
      <c r="NGJ1982" s="18"/>
      <c r="NGK1982" s="18"/>
      <c r="NGL1982" s="18"/>
      <c r="NGM1982" s="18"/>
      <c r="NGN1982" s="18"/>
      <c r="NGO1982" s="18"/>
      <c r="NGP1982" s="18"/>
      <c r="NGQ1982" s="18"/>
      <c r="NGR1982" s="18"/>
      <c r="NGS1982" s="18"/>
      <c r="NGT1982" s="18"/>
      <c r="NGU1982" s="18"/>
      <c r="NGV1982" s="18"/>
      <c r="NGW1982" s="18"/>
      <c r="NGX1982" s="18"/>
      <c r="NGY1982" s="18"/>
      <c r="NGZ1982" s="18"/>
      <c r="NHA1982" s="18"/>
      <c r="NHB1982" s="18"/>
      <c r="NHC1982" s="18"/>
      <c r="NHD1982" s="18"/>
      <c r="NHE1982" s="18"/>
      <c r="NHF1982" s="18"/>
      <c r="NHG1982" s="18"/>
      <c r="NHH1982" s="18"/>
      <c r="NHI1982" s="18"/>
      <c r="NHJ1982" s="18"/>
      <c r="NHK1982" s="18"/>
      <c r="NHL1982" s="18"/>
      <c r="NHM1982" s="18"/>
      <c r="NHN1982" s="18"/>
      <c r="NHO1982" s="18"/>
      <c r="NHP1982" s="18"/>
      <c r="NHQ1982" s="18"/>
      <c r="NHR1982" s="18"/>
      <c r="NHS1982" s="18"/>
      <c r="NHT1982" s="18"/>
      <c r="NHU1982" s="18"/>
      <c r="NHV1982" s="18"/>
      <c r="NHW1982" s="18"/>
      <c r="NHX1982" s="18"/>
      <c r="NHY1982" s="18"/>
      <c r="NHZ1982" s="18"/>
      <c r="NIA1982" s="18"/>
      <c r="NIB1982" s="18"/>
      <c r="NIC1982" s="18"/>
      <c r="NID1982" s="18"/>
      <c r="NIE1982" s="18"/>
      <c r="NIF1982" s="18"/>
      <c r="NIG1982" s="18"/>
      <c r="NIH1982" s="18"/>
      <c r="NII1982" s="18"/>
      <c r="NIJ1982" s="18"/>
      <c r="NIK1982" s="18"/>
      <c r="NIL1982" s="18"/>
      <c r="NIM1982" s="18"/>
      <c r="NIN1982" s="18"/>
      <c r="NIO1982" s="18"/>
      <c r="NIP1982" s="18"/>
      <c r="NIQ1982" s="18"/>
      <c r="NIR1982" s="18"/>
      <c r="NIS1982" s="18"/>
      <c r="NIT1982" s="18"/>
      <c r="NIU1982" s="18"/>
      <c r="NIV1982" s="18"/>
      <c r="NIW1982" s="18"/>
      <c r="NIX1982" s="18"/>
      <c r="NIY1982" s="18"/>
      <c r="NIZ1982" s="18"/>
      <c r="NJA1982" s="18"/>
      <c r="NJB1982" s="18"/>
      <c r="NJC1982" s="18"/>
      <c r="NJD1982" s="18"/>
      <c r="NJE1982" s="18"/>
      <c r="NJF1982" s="18"/>
      <c r="NJG1982" s="18"/>
      <c r="NJH1982" s="18"/>
      <c r="NJI1982" s="18"/>
      <c r="NJJ1982" s="18"/>
      <c r="NJK1982" s="18"/>
      <c r="NJL1982" s="18"/>
      <c r="NJM1982" s="18"/>
      <c r="NJN1982" s="18"/>
      <c r="NJO1982" s="18"/>
      <c r="NJP1982" s="18"/>
      <c r="NJQ1982" s="18"/>
      <c r="NJR1982" s="18"/>
      <c r="NJS1982" s="18"/>
      <c r="NJT1982" s="18"/>
      <c r="NJU1982" s="18"/>
      <c r="NJV1982" s="18"/>
      <c r="NJW1982" s="18"/>
      <c r="NJX1982" s="18"/>
      <c r="NJY1982" s="18"/>
      <c r="NJZ1982" s="18"/>
      <c r="NKA1982" s="18"/>
      <c r="NKB1982" s="18"/>
      <c r="NKC1982" s="18"/>
      <c r="NKD1982" s="18"/>
      <c r="NKE1982" s="18"/>
      <c r="NKF1982" s="18"/>
      <c r="NKG1982" s="18"/>
      <c r="NKH1982" s="18"/>
      <c r="NKI1982" s="18"/>
      <c r="NKJ1982" s="18"/>
      <c r="NKK1982" s="18"/>
      <c r="NKL1982" s="18"/>
      <c r="NKM1982" s="18"/>
      <c r="NKN1982" s="18"/>
      <c r="NKO1982" s="18"/>
      <c r="NKP1982" s="18"/>
      <c r="NKQ1982" s="18"/>
      <c r="NKR1982" s="18"/>
      <c r="NKS1982" s="18"/>
      <c r="NKT1982" s="18"/>
      <c r="NKU1982" s="18"/>
      <c r="NKV1982" s="18"/>
      <c r="NKW1982" s="18"/>
      <c r="NKX1982" s="18"/>
      <c r="NKY1982" s="18"/>
      <c r="NKZ1982" s="18"/>
      <c r="NLA1982" s="18"/>
      <c r="NLB1982" s="18"/>
      <c r="NLC1982" s="18"/>
      <c r="NLD1982" s="18"/>
      <c r="NLE1982" s="18"/>
      <c r="NLF1982" s="18"/>
      <c r="NLG1982" s="18"/>
      <c r="NLH1982" s="18"/>
      <c r="NLI1982" s="18"/>
      <c r="NLJ1982" s="18"/>
      <c r="NLK1982" s="18"/>
      <c r="NLL1982" s="18"/>
      <c r="NLM1982" s="18"/>
      <c r="NLN1982" s="18"/>
      <c r="NLO1982" s="18"/>
      <c r="NLP1982" s="18"/>
      <c r="NLQ1982" s="18"/>
      <c r="NLR1982" s="18"/>
      <c r="NLS1982" s="18"/>
      <c r="NLT1982" s="18"/>
      <c r="NLU1982" s="18"/>
      <c r="NLV1982" s="18"/>
      <c r="NLW1982" s="18"/>
      <c r="NLX1982" s="18"/>
      <c r="NLY1982" s="18"/>
      <c r="NLZ1982" s="18"/>
      <c r="NMA1982" s="18"/>
      <c r="NMB1982" s="18"/>
      <c r="NMC1982" s="18"/>
      <c r="NMD1982" s="18"/>
      <c r="NME1982" s="18"/>
      <c r="NMF1982" s="18"/>
      <c r="NMG1982" s="18"/>
      <c r="NMH1982" s="18"/>
      <c r="NMI1982" s="18"/>
      <c r="NMJ1982" s="18"/>
      <c r="NMK1982" s="18"/>
      <c r="NML1982" s="18"/>
      <c r="NMM1982" s="18"/>
      <c r="NMN1982" s="18"/>
      <c r="NMO1982" s="18"/>
      <c r="NMP1982" s="18"/>
      <c r="NMQ1982" s="18"/>
      <c r="NMR1982" s="18"/>
      <c r="NMS1982" s="18"/>
      <c r="NMT1982" s="18"/>
      <c r="NMU1982" s="18"/>
      <c r="NMV1982" s="18"/>
      <c r="NMW1982" s="18"/>
      <c r="NMX1982" s="18"/>
      <c r="NMY1982" s="18"/>
      <c r="NMZ1982" s="18"/>
      <c r="NNA1982" s="18"/>
      <c r="NNB1982" s="18"/>
      <c r="NNC1982" s="18"/>
      <c r="NND1982" s="18"/>
      <c r="NNE1982" s="18"/>
      <c r="NNF1982" s="18"/>
      <c r="NNG1982" s="18"/>
      <c r="NNH1982" s="18"/>
      <c r="NNI1982" s="18"/>
      <c r="NNJ1982" s="18"/>
      <c r="NNK1982" s="18"/>
      <c r="NNL1982" s="18"/>
      <c r="NNM1982" s="18"/>
      <c r="NNN1982" s="18"/>
      <c r="NNO1982" s="18"/>
      <c r="NNP1982" s="18"/>
      <c r="NNQ1982" s="18"/>
      <c r="NNR1982" s="18"/>
      <c r="NNS1982" s="18"/>
      <c r="NNT1982" s="18"/>
      <c r="NNU1982" s="18"/>
      <c r="NNV1982" s="18"/>
      <c r="NNW1982" s="18"/>
      <c r="NNX1982" s="18"/>
      <c r="NNY1982" s="18"/>
      <c r="NNZ1982" s="18"/>
      <c r="NOA1982" s="18"/>
      <c r="NOB1982" s="18"/>
      <c r="NOC1982" s="18"/>
      <c r="NOD1982" s="18"/>
      <c r="NOE1982" s="18"/>
      <c r="NOF1982" s="18"/>
      <c r="NOG1982" s="18"/>
      <c r="NOH1982" s="18"/>
      <c r="NOI1982" s="18"/>
      <c r="NOJ1982" s="18"/>
      <c r="NOK1982" s="18"/>
      <c r="NOL1982" s="18"/>
      <c r="NOM1982" s="18"/>
      <c r="NON1982" s="18"/>
      <c r="NOO1982" s="18"/>
      <c r="NOP1982" s="18"/>
      <c r="NOQ1982" s="18"/>
      <c r="NOR1982" s="18"/>
      <c r="NOS1982" s="18"/>
      <c r="NOT1982" s="18"/>
      <c r="NOU1982" s="18"/>
      <c r="NOV1982" s="18"/>
      <c r="NOW1982" s="18"/>
      <c r="NOX1982" s="18"/>
      <c r="NOY1982" s="18"/>
      <c r="NOZ1982" s="18"/>
      <c r="NPA1982" s="18"/>
      <c r="NPB1982" s="18"/>
      <c r="NPC1982" s="18"/>
      <c r="NPD1982" s="18"/>
      <c r="NPE1982" s="18"/>
      <c r="NPF1982" s="18"/>
      <c r="NPG1982" s="18"/>
      <c r="NPH1982" s="18"/>
      <c r="NPI1982" s="18"/>
      <c r="NPJ1982" s="18"/>
      <c r="NPK1982" s="18"/>
      <c r="NPL1982" s="18"/>
      <c r="NPM1982" s="18"/>
      <c r="NPN1982" s="18"/>
      <c r="NPO1982" s="18"/>
      <c r="NPP1982" s="18"/>
      <c r="NPQ1982" s="18"/>
      <c r="NPR1982" s="18"/>
      <c r="NPS1982" s="18"/>
      <c r="NPT1982" s="18"/>
      <c r="NPU1982" s="18"/>
      <c r="NPV1982" s="18"/>
      <c r="NPW1982" s="18"/>
      <c r="NPX1982" s="18"/>
      <c r="NPY1982" s="18"/>
      <c r="NPZ1982" s="18"/>
      <c r="NQA1982" s="18"/>
      <c r="NQB1982" s="18"/>
      <c r="NQC1982" s="18"/>
      <c r="NQD1982" s="18"/>
      <c r="NQE1982" s="18"/>
      <c r="NQF1982" s="18"/>
      <c r="NQG1982" s="18"/>
      <c r="NQH1982" s="18"/>
      <c r="NQI1982" s="18"/>
      <c r="NQJ1982" s="18"/>
      <c r="NQK1982" s="18"/>
      <c r="NQL1982" s="18"/>
      <c r="NQM1982" s="18"/>
      <c r="NQN1982" s="18"/>
      <c r="NQO1982" s="18"/>
      <c r="NQP1982" s="18"/>
      <c r="NQQ1982" s="18"/>
      <c r="NQR1982" s="18"/>
      <c r="NQS1982" s="18"/>
      <c r="NQT1982" s="18"/>
      <c r="NQU1982" s="18"/>
      <c r="NQV1982" s="18"/>
      <c r="NQW1982" s="18"/>
      <c r="NQX1982" s="18"/>
      <c r="NQY1982" s="18"/>
      <c r="NQZ1982" s="18"/>
      <c r="NRA1982" s="18"/>
      <c r="NRB1982" s="18"/>
      <c r="NRC1982" s="18"/>
      <c r="NRD1982" s="18"/>
      <c r="NRE1982" s="18"/>
      <c r="NRF1982" s="18"/>
      <c r="NRG1982" s="18"/>
      <c r="NRH1982" s="18"/>
      <c r="NRI1982" s="18"/>
      <c r="NRJ1982" s="18"/>
      <c r="NRK1982" s="18"/>
      <c r="NRL1982" s="18"/>
      <c r="NRM1982" s="18"/>
      <c r="NRN1982" s="18"/>
      <c r="NRO1982" s="18"/>
      <c r="NRP1982" s="18"/>
      <c r="NRQ1982" s="18"/>
      <c r="NRR1982" s="18"/>
      <c r="NRS1982" s="18"/>
      <c r="NRT1982" s="18"/>
      <c r="NRU1982" s="18"/>
      <c r="NRV1982" s="18"/>
      <c r="NRW1982" s="18"/>
      <c r="NRX1982" s="18"/>
      <c r="NRY1982" s="18"/>
      <c r="NRZ1982" s="18"/>
      <c r="NSA1982" s="18"/>
      <c r="NSB1982" s="18"/>
      <c r="NSC1982" s="18"/>
      <c r="NSD1982" s="18"/>
      <c r="NSE1982" s="18"/>
      <c r="NSF1982" s="18"/>
      <c r="NSG1982" s="18"/>
      <c r="NSH1982" s="18"/>
      <c r="NSI1982" s="18"/>
      <c r="NSJ1982" s="18"/>
      <c r="NSK1982" s="18"/>
      <c r="NSL1982" s="18"/>
      <c r="NSM1982" s="18"/>
      <c r="NSN1982" s="18"/>
      <c r="NSO1982" s="18"/>
      <c r="NSP1982" s="18"/>
      <c r="NSQ1982" s="18"/>
      <c r="NSR1982" s="18"/>
      <c r="NSS1982" s="18"/>
      <c r="NST1982" s="18"/>
      <c r="NSU1982" s="18"/>
      <c r="NSV1982" s="18"/>
      <c r="NSW1982" s="18"/>
      <c r="NSX1982" s="18"/>
      <c r="NSY1982" s="18"/>
      <c r="NSZ1982" s="18"/>
      <c r="NTA1982" s="18"/>
      <c r="NTB1982" s="18"/>
      <c r="NTC1982" s="18"/>
      <c r="NTD1982" s="18"/>
      <c r="NTE1982" s="18"/>
      <c r="NTF1982" s="18"/>
      <c r="NTG1982" s="18"/>
      <c r="NTH1982" s="18"/>
      <c r="NTI1982" s="18"/>
      <c r="NTJ1982" s="18"/>
      <c r="NTK1982" s="18"/>
      <c r="NTL1982" s="18"/>
      <c r="NTM1982" s="18"/>
      <c r="NTN1982" s="18"/>
      <c r="NTO1982" s="18"/>
      <c r="NTP1982" s="18"/>
      <c r="NTQ1982" s="18"/>
      <c r="NTR1982" s="18"/>
      <c r="NTS1982" s="18"/>
      <c r="NTT1982" s="18"/>
      <c r="NTU1982" s="18"/>
      <c r="NTV1982" s="18"/>
      <c r="NTW1982" s="18"/>
      <c r="NTX1982" s="18"/>
      <c r="NTY1982" s="18"/>
      <c r="NTZ1982" s="18"/>
      <c r="NUA1982" s="18"/>
      <c r="NUB1982" s="18"/>
      <c r="NUC1982" s="18"/>
      <c r="NUD1982" s="18"/>
      <c r="NUE1982" s="18"/>
      <c r="NUF1982" s="18"/>
      <c r="NUG1982" s="18"/>
      <c r="NUH1982" s="18"/>
      <c r="NUI1982" s="18"/>
      <c r="NUJ1982" s="18"/>
      <c r="NUK1982" s="18"/>
      <c r="NUL1982" s="18"/>
      <c r="NUM1982" s="18"/>
      <c r="NUN1982" s="18"/>
      <c r="NUO1982" s="18"/>
      <c r="NUP1982" s="18"/>
      <c r="NUQ1982" s="18"/>
      <c r="NUR1982" s="18"/>
      <c r="NUS1982" s="18"/>
      <c r="NUT1982" s="18"/>
      <c r="NUU1982" s="18"/>
      <c r="NUV1982" s="18"/>
      <c r="NUW1982" s="18"/>
      <c r="NUX1982" s="18"/>
      <c r="NUY1982" s="18"/>
      <c r="NUZ1982" s="18"/>
      <c r="NVA1982" s="18"/>
      <c r="NVB1982" s="18"/>
      <c r="NVC1982" s="18"/>
      <c r="NVD1982" s="18"/>
      <c r="NVE1982" s="18"/>
      <c r="NVF1982" s="18"/>
      <c r="NVG1982" s="18"/>
      <c r="NVH1982" s="18"/>
      <c r="NVI1982" s="18"/>
      <c r="NVJ1982" s="18"/>
      <c r="NVK1982" s="18"/>
      <c r="NVL1982" s="18"/>
      <c r="NVM1982" s="18"/>
      <c r="NVN1982" s="18"/>
      <c r="NVO1982" s="18"/>
      <c r="NVP1982" s="18"/>
      <c r="NVQ1982" s="18"/>
      <c r="NVR1982" s="18"/>
      <c r="NVS1982" s="18"/>
      <c r="NVT1982" s="18"/>
      <c r="NVU1982" s="18"/>
      <c r="NVV1982" s="18"/>
      <c r="NVW1982" s="18"/>
      <c r="NVX1982" s="18"/>
      <c r="NVY1982" s="18"/>
      <c r="NVZ1982" s="18"/>
      <c r="NWA1982" s="18"/>
      <c r="NWB1982" s="18"/>
      <c r="NWC1982" s="18"/>
      <c r="NWD1982" s="18"/>
      <c r="NWE1982" s="18"/>
      <c r="NWF1982" s="18"/>
      <c r="NWG1982" s="18"/>
      <c r="NWH1982" s="18"/>
      <c r="NWI1982" s="18"/>
      <c r="NWJ1982" s="18"/>
      <c r="NWK1982" s="18"/>
      <c r="NWL1982" s="18"/>
      <c r="NWM1982" s="18"/>
      <c r="NWN1982" s="18"/>
      <c r="NWO1982" s="18"/>
      <c r="NWP1982" s="18"/>
      <c r="NWQ1982" s="18"/>
      <c r="NWR1982" s="18"/>
      <c r="NWS1982" s="18"/>
      <c r="NWT1982" s="18"/>
      <c r="NWU1982" s="18"/>
      <c r="NWV1982" s="18"/>
      <c r="NWW1982" s="18"/>
      <c r="NWX1982" s="18"/>
      <c r="NWY1982" s="18"/>
      <c r="NWZ1982" s="18"/>
      <c r="NXA1982" s="18"/>
      <c r="NXB1982" s="18"/>
      <c r="NXC1982" s="18"/>
      <c r="NXD1982" s="18"/>
      <c r="NXE1982" s="18"/>
      <c r="NXF1982" s="18"/>
      <c r="NXG1982" s="18"/>
      <c r="NXH1982" s="18"/>
      <c r="NXI1982" s="18"/>
      <c r="NXJ1982" s="18"/>
      <c r="NXK1982" s="18"/>
      <c r="NXL1982" s="18"/>
      <c r="NXM1982" s="18"/>
      <c r="NXN1982" s="18"/>
      <c r="NXO1982" s="18"/>
      <c r="NXP1982" s="18"/>
      <c r="NXQ1982" s="18"/>
      <c r="NXR1982" s="18"/>
      <c r="NXS1982" s="18"/>
      <c r="NXT1982" s="18"/>
      <c r="NXU1982" s="18"/>
      <c r="NXV1982" s="18"/>
      <c r="NXW1982" s="18"/>
      <c r="NXX1982" s="18"/>
      <c r="NXY1982" s="18"/>
      <c r="NXZ1982" s="18"/>
      <c r="NYA1982" s="18"/>
      <c r="NYB1982" s="18"/>
      <c r="NYC1982" s="18"/>
      <c r="NYD1982" s="18"/>
      <c r="NYE1982" s="18"/>
      <c r="NYF1982" s="18"/>
      <c r="NYG1982" s="18"/>
      <c r="NYH1982" s="18"/>
      <c r="NYI1982" s="18"/>
      <c r="NYJ1982" s="18"/>
      <c r="NYK1982" s="18"/>
      <c r="NYL1982" s="18"/>
      <c r="NYM1982" s="18"/>
      <c r="NYN1982" s="18"/>
      <c r="NYO1982" s="18"/>
      <c r="NYP1982" s="18"/>
      <c r="NYQ1982" s="18"/>
      <c r="NYR1982" s="18"/>
      <c r="NYS1982" s="18"/>
      <c r="NYT1982" s="18"/>
      <c r="NYU1982" s="18"/>
      <c r="NYV1982" s="18"/>
      <c r="NYW1982" s="18"/>
      <c r="NYX1982" s="18"/>
      <c r="NYY1982" s="18"/>
      <c r="NYZ1982" s="18"/>
      <c r="NZA1982" s="18"/>
      <c r="NZB1982" s="18"/>
      <c r="NZC1982" s="18"/>
      <c r="NZD1982" s="18"/>
      <c r="NZE1982" s="18"/>
      <c r="NZF1982" s="18"/>
      <c r="NZG1982" s="18"/>
      <c r="NZH1982" s="18"/>
      <c r="NZI1982" s="18"/>
      <c r="NZJ1982" s="18"/>
      <c r="NZK1982" s="18"/>
      <c r="NZL1982" s="18"/>
      <c r="NZM1982" s="18"/>
      <c r="NZN1982" s="18"/>
      <c r="NZO1982" s="18"/>
      <c r="NZP1982" s="18"/>
      <c r="NZQ1982" s="18"/>
      <c r="NZR1982" s="18"/>
      <c r="NZS1982" s="18"/>
      <c r="NZT1982" s="18"/>
      <c r="NZU1982" s="18"/>
      <c r="NZV1982" s="18"/>
      <c r="NZW1982" s="18"/>
      <c r="NZX1982" s="18"/>
      <c r="NZY1982" s="18"/>
      <c r="NZZ1982" s="18"/>
      <c r="OAA1982" s="18"/>
      <c r="OAB1982" s="18"/>
      <c r="OAC1982" s="18"/>
      <c r="OAD1982" s="18"/>
      <c r="OAE1982" s="18"/>
      <c r="OAF1982" s="18"/>
      <c r="OAG1982" s="18"/>
      <c r="OAH1982" s="18"/>
      <c r="OAI1982" s="18"/>
      <c r="OAJ1982" s="18"/>
      <c r="OAK1982" s="18"/>
      <c r="OAL1982" s="18"/>
      <c r="OAM1982" s="18"/>
      <c r="OAN1982" s="18"/>
      <c r="OAO1982" s="18"/>
      <c r="OAP1982" s="18"/>
      <c r="OAQ1982" s="18"/>
      <c r="OAR1982" s="18"/>
      <c r="OAS1982" s="18"/>
      <c r="OAT1982" s="18"/>
      <c r="OAU1982" s="18"/>
      <c r="OAV1982" s="18"/>
      <c r="OAW1982" s="18"/>
      <c r="OAX1982" s="18"/>
      <c r="OAY1982" s="18"/>
      <c r="OAZ1982" s="18"/>
      <c r="OBA1982" s="18"/>
      <c r="OBB1982" s="18"/>
      <c r="OBC1982" s="18"/>
      <c r="OBD1982" s="18"/>
      <c r="OBE1982" s="18"/>
      <c r="OBF1982" s="18"/>
      <c r="OBG1982" s="18"/>
      <c r="OBH1982" s="18"/>
      <c r="OBI1982" s="18"/>
      <c r="OBJ1982" s="18"/>
      <c r="OBK1982" s="18"/>
      <c r="OBL1982" s="18"/>
      <c r="OBM1982" s="18"/>
      <c r="OBN1982" s="18"/>
      <c r="OBO1982" s="18"/>
      <c r="OBP1982" s="18"/>
      <c r="OBQ1982" s="18"/>
      <c r="OBR1982" s="18"/>
      <c r="OBS1982" s="18"/>
      <c r="OBT1982" s="18"/>
      <c r="OBU1982" s="18"/>
      <c r="OBV1982" s="18"/>
      <c r="OBW1982" s="18"/>
      <c r="OBX1982" s="18"/>
      <c r="OBY1982" s="18"/>
      <c r="OBZ1982" s="18"/>
      <c r="OCA1982" s="18"/>
      <c r="OCB1982" s="18"/>
      <c r="OCC1982" s="18"/>
      <c r="OCD1982" s="18"/>
      <c r="OCE1982" s="18"/>
      <c r="OCF1982" s="18"/>
      <c r="OCG1982" s="18"/>
      <c r="OCH1982" s="18"/>
      <c r="OCI1982" s="18"/>
      <c r="OCJ1982" s="18"/>
      <c r="OCK1982" s="18"/>
      <c r="OCL1982" s="18"/>
      <c r="OCM1982" s="18"/>
      <c r="OCN1982" s="18"/>
      <c r="OCO1982" s="18"/>
      <c r="OCP1982" s="18"/>
      <c r="OCQ1982" s="18"/>
      <c r="OCR1982" s="18"/>
      <c r="OCS1982" s="18"/>
      <c r="OCT1982" s="18"/>
      <c r="OCU1982" s="18"/>
      <c r="OCV1982" s="18"/>
      <c r="OCW1982" s="18"/>
      <c r="OCX1982" s="18"/>
      <c r="OCY1982" s="18"/>
      <c r="OCZ1982" s="18"/>
      <c r="ODA1982" s="18"/>
      <c r="ODB1982" s="18"/>
      <c r="ODC1982" s="18"/>
      <c r="ODD1982" s="18"/>
      <c r="ODE1982" s="18"/>
      <c r="ODF1982" s="18"/>
      <c r="ODG1982" s="18"/>
      <c r="ODH1982" s="18"/>
      <c r="ODI1982" s="18"/>
      <c r="ODJ1982" s="18"/>
      <c r="ODK1982" s="18"/>
      <c r="ODL1982" s="18"/>
      <c r="ODM1982" s="18"/>
      <c r="ODN1982" s="18"/>
      <c r="ODO1982" s="18"/>
      <c r="ODP1982" s="18"/>
      <c r="ODQ1982" s="18"/>
      <c r="ODR1982" s="18"/>
      <c r="ODS1982" s="18"/>
      <c r="ODT1982" s="18"/>
      <c r="ODU1982" s="18"/>
      <c r="ODV1982" s="18"/>
      <c r="ODW1982" s="18"/>
      <c r="ODX1982" s="18"/>
      <c r="ODY1982" s="18"/>
      <c r="ODZ1982" s="18"/>
      <c r="OEA1982" s="18"/>
      <c r="OEB1982" s="18"/>
      <c r="OEC1982" s="18"/>
      <c r="OED1982" s="18"/>
      <c r="OEE1982" s="18"/>
      <c r="OEF1982" s="18"/>
      <c r="OEG1982" s="18"/>
      <c r="OEH1982" s="18"/>
      <c r="OEI1982" s="18"/>
      <c r="OEJ1982" s="18"/>
      <c r="OEK1982" s="18"/>
      <c r="OEL1982" s="18"/>
      <c r="OEM1982" s="18"/>
      <c r="OEN1982" s="18"/>
      <c r="OEO1982" s="18"/>
      <c r="OEP1982" s="18"/>
      <c r="OEQ1982" s="18"/>
      <c r="OER1982" s="18"/>
      <c r="OES1982" s="18"/>
      <c r="OET1982" s="18"/>
      <c r="OEU1982" s="18"/>
      <c r="OEV1982" s="18"/>
      <c r="OEW1982" s="18"/>
      <c r="OEX1982" s="18"/>
      <c r="OEY1982" s="18"/>
      <c r="OEZ1982" s="18"/>
      <c r="OFA1982" s="18"/>
      <c r="OFB1982" s="18"/>
      <c r="OFC1982" s="18"/>
      <c r="OFD1982" s="18"/>
      <c r="OFE1982" s="18"/>
      <c r="OFF1982" s="18"/>
      <c r="OFG1982" s="18"/>
      <c r="OFH1982" s="18"/>
      <c r="OFI1982" s="18"/>
      <c r="OFJ1982" s="18"/>
      <c r="OFK1982" s="18"/>
      <c r="OFL1982" s="18"/>
      <c r="OFM1982" s="18"/>
      <c r="OFN1982" s="18"/>
      <c r="OFO1982" s="18"/>
      <c r="OFP1982" s="18"/>
      <c r="OFQ1982" s="18"/>
      <c r="OFR1982" s="18"/>
      <c r="OFS1982" s="18"/>
      <c r="OFT1982" s="18"/>
      <c r="OFU1982" s="18"/>
      <c r="OFV1982" s="18"/>
      <c r="OFW1982" s="18"/>
      <c r="OFX1982" s="18"/>
      <c r="OFY1982" s="18"/>
      <c r="OFZ1982" s="18"/>
      <c r="OGA1982" s="18"/>
      <c r="OGB1982" s="18"/>
      <c r="OGC1982" s="18"/>
      <c r="OGD1982" s="18"/>
      <c r="OGE1982" s="18"/>
      <c r="OGF1982" s="18"/>
      <c r="OGG1982" s="18"/>
      <c r="OGH1982" s="18"/>
      <c r="OGI1982" s="18"/>
      <c r="OGJ1982" s="18"/>
      <c r="OGK1982" s="18"/>
      <c r="OGL1982" s="18"/>
      <c r="OGM1982" s="18"/>
      <c r="OGN1982" s="18"/>
      <c r="OGO1982" s="18"/>
      <c r="OGP1982" s="18"/>
      <c r="OGQ1982" s="18"/>
      <c r="OGR1982" s="18"/>
      <c r="OGS1982" s="18"/>
      <c r="OGT1982" s="18"/>
      <c r="OGU1982" s="18"/>
      <c r="OGV1982" s="18"/>
      <c r="OGW1982" s="18"/>
      <c r="OGX1982" s="18"/>
      <c r="OGY1982" s="18"/>
      <c r="OGZ1982" s="18"/>
      <c r="OHA1982" s="18"/>
      <c r="OHB1982" s="18"/>
      <c r="OHC1982" s="18"/>
      <c r="OHD1982" s="18"/>
      <c r="OHE1982" s="18"/>
      <c r="OHF1982" s="18"/>
      <c r="OHG1982" s="18"/>
      <c r="OHH1982" s="18"/>
      <c r="OHI1982" s="18"/>
      <c r="OHJ1982" s="18"/>
      <c r="OHK1982" s="18"/>
      <c r="OHL1982" s="18"/>
      <c r="OHM1982" s="18"/>
      <c r="OHN1982" s="18"/>
      <c r="OHO1982" s="18"/>
      <c r="OHP1982" s="18"/>
      <c r="OHQ1982" s="18"/>
      <c r="OHR1982" s="18"/>
      <c r="OHS1982" s="18"/>
      <c r="OHT1982" s="18"/>
      <c r="OHU1982" s="18"/>
      <c r="OHV1982" s="18"/>
      <c r="OHW1982" s="18"/>
      <c r="OHX1982" s="18"/>
      <c r="OHY1982" s="18"/>
      <c r="OHZ1982" s="18"/>
      <c r="OIA1982" s="18"/>
      <c r="OIB1982" s="18"/>
      <c r="OIC1982" s="18"/>
      <c r="OID1982" s="18"/>
      <c r="OIE1982" s="18"/>
      <c r="OIF1982" s="18"/>
      <c r="OIG1982" s="18"/>
      <c r="OIH1982" s="18"/>
      <c r="OII1982" s="18"/>
      <c r="OIJ1982" s="18"/>
      <c r="OIK1982" s="18"/>
      <c r="OIL1982" s="18"/>
      <c r="OIM1982" s="18"/>
      <c r="OIN1982" s="18"/>
      <c r="OIO1982" s="18"/>
      <c r="OIP1982" s="18"/>
      <c r="OIQ1982" s="18"/>
      <c r="OIR1982" s="18"/>
      <c r="OIS1982" s="18"/>
      <c r="OIT1982" s="18"/>
      <c r="OIU1982" s="18"/>
      <c r="OIV1982" s="18"/>
      <c r="OIW1982" s="18"/>
      <c r="OIX1982" s="18"/>
      <c r="OIY1982" s="18"/>
      <c r="OIZ1982" s="18"/>
      <c r="OJA1982" s="18"/>
      <c r="OJB1982" s="18"/>
      <c r="OJC1982" s="18"/>
      <c r="OJD1982" s="18"/>
      <c r="OJE1982" s="18"/>
      <c r="OJF1982" s="18"/>
      <c r="OJG1982" s="18"/>
      <c r="OJH1982" s="18"/>
      <c r="OJI1982" s="18"/>
      <c r="OJJ1982" s="18"/>
      <c r="OJK1982" s="18"/>
      <c r="OJL1982" s="18"/>
      <c r="OJM1982" s="18"/>
      <c r="OJN1982" s="18"/>
      <c r="OJO1982" s="18"/>
      <c r="OJP1982" s="18"/>
      <c r="OJQ1982" s="18"/>
      <c r="OJR1982" s="18"/>
      <c r="OJS1982" s="18"/>
      <c r="OJT1982" s="18"/>
      <c r="OJU1982" s="18"/>
      <c r="OJV1982" s="18"/>
      <c r="OJW1982" s="18"/>
      <c r="OJX1982" s="18"/>
      <c r="OJY1982" s="18"/>
      <c r="OJZ1982" s="18"/>
      <c r="OKA1982" s="18"/>
      <c r="OKB1982" s="18"/>
      <c r="OKC1982" s="18"/>
      <c r="OKD1982" s="18"/>
      <c r="OKE1982" s="18"/>
      <c r="OKF1982" s="18"/>
      <c r="OKG1982" s="18"/>
      <c r="OKH1982" s="18"/>
      <c r="OKI1982" s="18"/>
      <c r="OKJ1982" s="18"/>
      <c r="OKK1982" s="18"/>
      <c r="OKL1982" s="18"/>
      <c r="OKM1982" s="18"/>
      <c r="OKN1982" s="18"/>
      <c r="OKO1982" s="18"/>
      <c r="OKP1982" s="18"/>
      <c r="OKQ1982" s="18"/>
      <c r="OKR1982" s="18"/>
      <c r="OKS1982" s="18"/>
      <c r="OKT1982" s="18"/>
      <c r="OKU1982" s="18"/>
      <c r="OKV1982" s="18"/>
      <c r="OKW1982" s="18"/>
      <c r="OKX1982" s="18"/>
      <c r="OKY1982" s="18"/>
      <c r="OKZ1982" s="18"/>
      <c r="OLA1982" s="18"/>
      <c r="OLB1982" s="18"/>
      <c r="OLC1982" s="18"/>
      <c r="OLD1982" s="18"/>
      <c r="OLE1982" s="18"/>
      <c r="OLF1982" s="18"/>
      <c r="OLG1982" s="18"/>
      <c r="OLH1982" s="18"/>
      <c r="OLI1982" s="18"/>
      <c r="OLJ1982" s="18"/>
      <c r="OLK1982" s="18"/>
      <c r="OLL1982" s="18"/>
      <c r="OLM1982" s="18"/>
      <c r="OLN1982" s="18"/>
      <c r="OLO1982" s="18"/>
      <c r="OLP1982" s="18"/>
      <c r="OLQ1982" s="18"/>
      <c r="OLR1982" s="18"/>
      <c r="OLS1982" s="18"/>
      <c r="OLT1982" s="18"/>
      <c r="OLU1982" s="18"/>
      <c r="OLV1982" s="18"/>
      <c r="OLW1982" s="18"/>
      <c r="OLX1982" s="18"/>
      <c r="OLY1982" s="18"/>
      <c r="OLZ1982" s="18"/>
      <c r="OMA1982" s="18"/>
      <c r="OMB1982" s="18"/>
      <c r="OMC1982" s="18"/>
      <c r="OMD1982" s="18"/>
      <c r="OME1982" s="18"/>
      <c r="OMF1982" s="18"/>
      <c r="OMG1982" s="18"/>
      <c r="OMH1982" s="18"/>
      <c r="OMI1982" s="18"/>
      <c r="OMJ1982" s="18"/>
      <c r="OMK1982" s="18"/>
      <c r="OML1982" s="18"/>
      <c r="OMM1982" s="18"/>
      <c r="OMN1982" s="18"/>
      <c r="OMO1982" s="18"/>
      <c r="OMP1982" s="18"/>
      <c r="OMQ1982" s="18"/>
      <c r="OMR1982" s="18"/>
      <c r="OMS1982" s="18"/>
      <c r="OMT1982" s="18"/>
      <c r="OMU1982" s="18"/>
      <c r="OMV1982" s="18"/>
      <c r="OMW1982" s="18"/>
      <c r="OMX1982" s="18"/>
      <c r="OMY1982" s="18"/>
      <c r="OMZ1982" s="18"/>
      <c r="ONA1982" s="18"/>
      <c r="ONB1982" s="18"/>
      <c r="ONC1982" s="18"/>
      <c r="OND1982" s="18"/>
      <c r="ONE1982" s="18"/>
      <c r="ONF1982" s="18"/>
      <c r="ONG1982" s="18"/>
      <c r="ONH1982" s="18"/>
      <c r="ONI1982" s="18"/>
      <c r="ONJ1982" s="18"/>
      <c r="ONK1982" s="18"/>
      <c r="ONL1982" s="18"/>
      <c r="ONM1982" s="18"/>
      <c r="ONN1982" s="18"/>
      <c r="ONO1982" s="18"/>
      <c r="ONP1982" s="18"/>
      <c r="ONQ1982" s="18"/>
      <c r="ONR1982" s="18"/>
      <c r="ONS1982" s="18"/>
      <c r="ONT1982" s="18"/>
      <c r="ONU1982" s="18"/>
      <c r="ONV1982" s="18"/>
      <c r="ONW1982" s="18"/>
      <c r="ONX1982" s="18"/>
      <c r="ONY1982" s="18"/>
      <c r="ONZ1982" s="18"/>
      <c r="OOA1982" s="18"/>
      <c r="OOB1982" s="18"/>
      <c r="OOC1982" s="18"/>
      <c r="OOD1982" s="18"/>
      <c r="OOE1982" s="18"/>
      <c r="OOF1982" s="18"/>
      <c r="OOG1982" s="18"/>
      <c r="OOH1982" s="18"/>
      <c r="OOI1982" s="18"/>
      <c r="OOJ1982" s="18"/>
      <c r="OOK1982" s="18"/>
      <c r="OOL1982" s="18"/>
      <c r="OOM1982" s="18"/>
      <c r="OON1982" s="18"/>
      <c r="OOO1982" s="18"/>
      <c r="OOP1982" s="18"/>
      <c r="OOQ1982" s="18"/>
      <c r="OOR1982" s="18"/>
      <c r="OOS1982" s="18"/>
      <c r="OOT1982" s="18"/>
      <c r="OOU1982" s="18"/>
      <c r="OOV1982" s="18"/>
      <c r="OOW1982" s="18"/>
      <c r="OOX1982" s="18"/>
      <c r="OOY1982" s="18"/>
      <c r="OOZ1982" s="18"/>
      <c r="OPA1982" s="18"/>
      <c r="OPB1982" s="18"/>
      <c r="OPC1982" s="18"/>
      <c r="OPD1982" s="18"/>
      <c r="OPE1982" s="18"/>
      <c r="OPF1982" s="18"/>
      <c r="OPG1982" s="18"/>
      <c r="OPH1982" s="18"/>
      <c r="OPI1982" s="18"/>
      <c r="OPJ1982" s="18"/>
      <c r="OPK1982" s="18"/>
      <c r="OPL1982" s="18"/>
      <c r="OPM1982" s="18"/>
      <c r="OPN1982" s="18"/>
      <c r="OPO1982" s="18"/>
      <c r="OPP1982" s="18"/>
      <c r="OPQ1982" s="18"/>
      <c r="OPR1982" s="18"/>
      <c r="OPS1982" s="18"/>
      <c r="OPT1982" s="18"/>
      <c r="OPU1982" s="18"/>
      <c r="OPV1982" s="18"/>
      <c r="OPW1982" s="18"/>
      <c r="OPX1982" s="18"/>
      <c r="OPY1982" s="18"/>
      <c r="OPZ1982" s="18"/>
      <c r="OQA1982" s="18"/>
      <c r="OQB1982" s="18"/>
      <c r="OQC1982" s="18"/>
      <c r="OQD1982" s="18"/>
      <c r="OQE1982" s="18"/>
      <c r="OQF1982" s="18"/>
      <c r="OQG1982" s="18"/>
      <c r="OQH1982" s="18"/>
      <c r="OQI1982" s="18"/>
      <c r="OQJ1982" s="18"/>
      <c r="OQK1982" s="18"/>
      <c r="OQL1982" s="18"/>
      <c r="OQM1982" s="18"/>
      <c r="OQN1982" s="18"/>
      <c r="OQO1982" s="18"/>
      <c r="OQP1982" s="18"/>
      <c r="OQQ1982" s="18"/>
      <c r="OQR1982" s="18"/>
      <c r="OQS1982" s="18"/>
      <c r="OQT1982" s="18"/>
      <c r="OQU1982" s="18"/>
      <c r="OQV1982" s="18"/>
      <c r="OQW1982" s="18"/>
      <c r="OQX1982" s="18"/>
      <c r="OQY1982" s="18"/>
      <c r="OQZ1982" s="18"/>
      <c r="ORA1982" s="18"/>
      <c r="ORB1982" s="18"/>
      <c r="ORC1982" s="18"/>
      <c r="ORD1982" s="18"/>
      <c r="ORE1982" s="18"/>
      <c r="ORF1982" s="18"/>
      <c r="ORG1982" s="18"/>
      <c r="ORH1982" s="18"/>
      <c r="ORI1982" s="18"/>
      <c r="ORJ1982" s="18"/>
      <c r="ORK1982" s="18"/>
      <c r="ORL1982" s="18"/>
      <c r="ORM1982" s="18"/>
      <c r="ORN1982" s="18"/>
      <c r="ORO1982" s="18"/>
      <c r="ORP1982" s="18"/>
      <c r="ORQ1982" s="18"/>
      <c r="ORR1982" s="18"/>
      <c r="ORS1982" s="18"/>
      <c r="ORT1982" s="18"/>
      <c r="ORU1982" s="18"/>
      <c r="ORV1982" s="18"/>
      <c r="ORW1982" s="18"/>
      <c r="ORX1982" s="18"/>
      <c r="ORY1982" s="18"/>
      <c r="ORZ1982" s="18"/>
      <c r="OSA1982" s="18"/>
      <c r="OSB1982" s="18"/>
      <c r="OSC1982" s="18"/>
      <c r="OSD1982" s="18"/>
      <c r="OSE1982" s="18"/>
      <c r="OSF1982" s="18"/>
      <c r="OSG1982" s="18"/>
      <c r="OSH1982" s="18"/>
      <c r="OSI1982" s="18"/>
      <c r="OSJ1982" s="18"/>
      <c r="OSK1982" s="18"/>
      <c r="OSL1982" s="18"/>
      <c r="OSM1982" s="18"/>
      <c r="OSN1982" s="18"/>
      <c r="OSO1982" s="18"/>
      <c r="OSP1982" s="18"/>
      <c r="OSQ1982" s="18"/>
      <c r="OSR1982" s="18"/>
      <c r="OSS1982" s="18"/>
      <c r="OST1982" s="18"/>
      <c r="OSU1982" s="18"/>
      <c r="OSV1982" s="18"/>
      <c r="OSW1982" s="18"/>
      <c r="OSX1982" s="18"/>
      <c r="OSY1982" s="18"/>
      <c r="OSZ1982" s="18"/>
      <c r="OTA1982" s="18"/>
      <c r="OTB1982" s="18"/>
      <c r="OTC1982" s="18"/>
      <c r="OTD1982" s="18"/>
      <c r="OTE1982" s="18"/>
      <c r="OTF1982" s="18"/>
      <c r="OTG1982" s="18"/>
      <c r="OTH1982" s="18"/>
      <c r="OTI1982" s="18"/>
      <c r="OTJ1982" s="18"/>
      <c r="OTK1982" s="18"/>
      <c r="OTL1982" s="18"/>
      <c r="OTM1982" s="18"/>
      <c r="OTN1982" s="18"/>
      <c r="OTO1982" s="18"/>
      <c r="OTP1982" s="18"/>
      <c r="OTQ1982" s="18"/>
      <c r="OTR1982" s="18"/>
      <c r="OTS1982" s="18"/>
      <c r="OTT1982" s="18"/>
      <c r="OTU1982" s="18"/>
      <c r="OTV1982" s="18"/>
      <c r="OTW1982" s="18"/>
      <c r="OTX1982" s="18"/>
      <c r="OTY1982" s="18"/>
      <c r="OTZ1982" s="18"/>
      <c r="OUA1982" s="18"/>
      <c r="OUB1982" s="18"/>
      <c r="OUC1982" s="18"/>
      <c r="OUD1982" s="18"/>
      <c r="OUE1982" s="18"/>
      <c r="OUF1982" s="18"/>
      <c r="OUG1982" s="18"/>
      <c r="OUH1982" s="18"/>
      <c r="OUI1982" s="18"/>
      <c r="OUJ1982" s="18"/>
      <c r="OUK1982" s="18"/>
      <c r="OUL1982" s="18"/>
      <c r="OUM1982" s="18"/>
      <c r="OUN1982" s="18"/>
      <c r="OUO1982" s="18"/>
      <c r="OUP1982" s="18"/>
      <c r="OUQ1982" s="18"/>
      <c r="OUR1982" s="18"/>
      <c r="OUS1982" s="18"/>
      <c r="OUT1982" s="18"/>
      <c r="OUU1982" s="18"/>
      <c r="OUV1982" s="18"/>
      <c r="OUW1982" s="18"/>
      <c r="OUX1982" s="18"/>
      <c r="OUY1982" s="18"/>
      <c r="OUZ1982" s="18"/>
      <c r="OVA1982" s="18"/>
      <c r="OVB1982" s="18"/>
      <c r="OVC1982" s="18"/>
      <c r="OVD1982" s="18"/>
      <c r="OVE1982" s="18"/>
      <c r="OVF1982" s="18"/>
      <c r="OVG1982" s="18"/>
      <c r="OVH1982" s="18"/>
      <c r="OVI1982" s="18"/>
      <c r="OVJ1982" s="18"/>
      <c r="OVK1982" s="18"/>
      <c r="OVL1982" s="18"/>
      <c r="OVM1982" s="18"/>
      <c r="OVN1982" s="18"/>
      <c r="OVO1982" s="18"/>
      <c r="OVP1982" s="18"/>
      <c r="OVQ1982" s="18"/>
      <c r="OVR1982" s="18"/>
      <c r="OVS1982" s="18"/>
      <c r="OVT1982" s="18"/>
      <c r="OVU1982" s="18"/>
      <c r="OVV1982" s="18"/>
      <c r="OVW1982" s="18"/>
      <c r="OVX1982" s="18"/>
      <c r="OVY1982" s="18"/>
      <c r="OVZ1982" s="18"/>
      <c r="OWA1982" s="18"/>
      <c r="OWB1982" s="18"/>
      <c r="OWC1982" s="18"/>
      <c r="OWD1982" s="18"/>
      <c r="OWE1982" s="18"/>
      <c r="OWF1982" s="18"/>
      <c r="OWG1982" s="18"/>
      <c r="OWH1982" s="18"/>
      <c r="OWI1982" s="18"/>
      <c r="OWJ1982" s="18"/>
      <c r="OWK1982" s="18"/>
      <c r="OWL1982" s="18"/>
      <c r="OWM1982" s="18"/>
      <c r="OWN1982" s="18"/>
      <c r="OWO1982" s="18"/>
      <c r="OWP1982" s="18"/>
      <c r="OWQ1982" s="18"/>
      <c r="OWR1982" s="18"/>
      <c r="OWS1982" s="18"/>
      <c r="OWT1982" s="18"/>
      <c r="OWU1982" s="18"/>
      <c r="OWV1982" s="18"/>
      <c r="OWW1982" s="18"/>
      <c r="OWX1982" s="18"/>
      <c r="OWY1982" s="18"/>
      <c r="OWZ1982" s="18"/>
      <c r="OXA1982" s="18"/>
      <c r="OXB1982" s="18"/>
      <c r="OXC1982" s="18"/>
      <c r="OXD1982" s="18"/>
      <c r="OXE1982" s="18"/>
      <c r="OXF1982" s="18"/>
      <c r="OXG1982" s="18"/>
      <c r="OXH1982" s="18"/>
      <c r="OXI1982" s="18"/>
      <c r="OXJ1982" s="18"/>
      <c r="OXK1982" s="18"/>
      <c r="OXL1982" s="18"/>
      <c r="OXM1982" s="18"/>
      <c r="OXN1982" s="18"/>
      <c r="OXO1982" s="18"/>
      <c r="OXP1982" s="18"/>
      <c r="OXQ1982" s="18"/>
      <c r="OXR1982" s="18"/>
      <c r="OXS1982" s="18"/>
      <c r="OXT1982" s="18"/>
      <c r="OXU1982" s="18"/>
      <c r="OXV1982" s="18"/>
      <c r="OXW1982" s="18"/>
      <c r="OXX1982" s="18"/>
      <c r="OXY1982" s="18"/>
      <c r="OXZ1982" s="18"/>
      <c r="OYA1982" s="18"/>
      <c r="OYB1982" s="18"/>
      <c r="OYC1982" s="18"/>
      <c r="OYD1982" s="18"/>
      <c r="OYE1982" s="18"/>
      <c r="OYF1982" s="18"/>
      <c r="OYG1982" s="18"/>
      <c r="OYH1982" s="18"/>
      <c r="OYI1982" s="18"/>
      <c r="OYJ1982" s="18"/>
      <c r="OYK1982" s="18"/>
      <c r="OYL1982" s="18"/>
      <c r="OYM1982" s="18"/>
      <c r="OYN1982" s="18"/>
      <c r="OYO1982" s="18"/>
      <c r="OYP1982" s="18"/>
      <c r="OYQ1982" s="18"/>
      <c r="OYR1982" s="18"/>
      <c r="OYS1982" s="18"/>
      <c r="OYT1982" s="18"/>
      <c r="OYU1982" s="18"/>
      <c r="OYV1982" s="18"/>
      <c r="OYW1982" s="18"/>
      <c r="OYX1982" s="18"/>
      <c r="OYY1982" s="18"/>
      <c r="OYZ1982" s="18"/>
      <c r="OZA1982" s="18"/>
      <c r="OZB1982" s="18"/>
      <c r="OZC1982" s="18"/>
      <c r="OZD1982" s="18"/>
      <c r="OZE1982" s="18"/>
      <c r="OZF1982" s="18"/>
      <c r="OZG1982" s="18"/>
      <c r="OZH1982" s="18"/>
      <c r="OZI1982" s="18"/>
      <c r="OZJ1982" s="18"/>
      <c r="OZK1982" s="18"/>
      <c r="OZL1982" s="18"/>
      <c r="OZM1982" s="18"/>
      <c r="OZN1982" s="18"/>
      <c r="OZO1982" s="18"/>
      <c r="OZP1982" s="18"/>
      <c r="OZQ1982" s="18"/>
      <c r="OZR1982" s="18"/>
      <c r="OZS1982" s="18"/>
      <c r="OZT1982" s="18"/>
      <c r="OZU1982" s="18"/>
      <c r="OZV1982" s="18"/>
      <c r="OZW1982" s="18"/>
      <c r="OZX1982" s="18"/>
      <c r="OZY1982" s="18"/>
      <c r="OZZ1982" s="18"/>
      <c r="PAA1982" s="18"/>
      <c r="PAB1982" s="18"/>
      <c r="PAC1982" s="18"/>
      <c r="PAD1982" s="18"/>
      <c r="PAE1982" s="18"/>
      <c r="PAF1982" s="18"/>
      <c r="PAG1982" s="18"/>
      <c r="PAH1982" s="18"/>
      <c r="PAI1982" s="18"/>
      <c r="PAJ1982" s="18"/>
      <c r="PAK1982" s="18"/>
      <c r="PAL1982" s="18"/>
      <c r="PAM1982" s="18"/>
      <c r="PAN1982" s="18"/>
      <c r="PAO1982" s="18"/>
      <c r="PAP1982" s="18"/>
      <c r="PAQ1982" s="18"/>
      <c r="PAR1982" s="18"/>
      <c r="PAS1982" s="18"/>
      <c r="PAT1982" s="18"/>
      <c r="PAU1982" s="18"/>
      <c r="PAV1982" s="18"/>
      <c r="PAW1982" s="18"/>
      <c r="PAX1982" s="18"/>
      <c r="PAY1982" s="18"/>
      <c r="PAZ1982" s="18"/>
      <c r="PBA1982" s="18"/>
      <c r="PBB1982" s="18"/>
      <c r="PBC1982" s="18"/>
      <c r="PBD1982" s="18"/>
      <c r="PBE1982" s="18"/>
      <c r="PBF1982" s="18"/>
      <c r="PBG1982" s="18"/>
      <c r="PBH1982" s="18"/>
      <c r="PBI1982" s="18"/>
      <c r="PBJ1982" s="18"/>
      <c r="PBK1982" s="18"/>
      <c r="PBL1982" s="18"/>
      <c r="PBM1982" s="18"/>
      <c r="PBN1982" s="18"/>
      <c r="PBO1982" s="18"/>
      <c r="PBP1982" s="18"/>
      <c r="PBQ1982" s="18"/>
      <c r="PBR1982" s="18"/>
      <c r="PBS1982" s="18"/>
      <c r="PBT1982" s="18"/>
      <c r="PBU1982" s="18"/>
      <c r="PBV1982" s="18"/>
      <c r="PBW1982" s="18"/>
      <c r="PBX1982" s="18"/>
      <c r="PBY1982" s="18"/>
      <c r="PBZ1982" s="18"/>
      <c r="PCA1982" s="18"/>
      <c r="PCB1982" s="18"/>
      <c r="PCC1982" s="18"/>
      <c r="PCD1982" s="18"/>
      <c r="PCE1982" s="18"/>
      <c r="PCF1982" s="18"/>
      <c r="PCG1982" s="18"/>
      <c r="PCH1982" s="18"/>
      <c r="PCI1982" s="18"/>
      <c r="PCJ1982" s="18"/>
      <c r="PCK1982" s="18"/>
      <c r="PCL1982" s="18"/>
      <c r="PCM1982" s="18"/>
      <c r="PCN1982" s="18"/>
      <c r="PCO1982" s="18"/>
      <c r="PCP1982" s="18"/>
      <c r="PCQ1982" s="18"/>
      <c r="PCR1982" s="18"/>
      <c r="PCS1982" s="18"/>
      <c r="PCT1982" s="18"/>
      <c r="PCU1982" s="18"/>
      <c r="PCV1982" s="18"/>
      <c r="PCW1982" s="18"/>
      <c r="PCX1982" s="18"/>
      <c r="PCY1982" s="18"/>
      <c r="PCZ1982" s="18"/>
      <c r="PDA1982" s="18"/>
      <c r="PDB1982" s="18"/>
      <c r="PDC1982" s="18"/>
      <c r="PDD1982" s="18"/>
      <c r="PDE1982" s="18"/>
      <c r="PDF1982" s="18"/>
      <c r="PDG1982" s="18"/>
      <c r="PDH1982" s="18"/>
      <c r="PDI1982" s="18"/>
      <c r="PDJ1982" s="18"/>
      <c r="PDK1982" s="18"/>
      <c r="PDL1982" s="18"/>
      <c r="PDM1982" s="18"/>
      <c r="PDN1982" s="18"/>
      <c r="PDO1982" s="18"/>
      <c r="PDP1982" s="18"/>
      <c r="PDQ1982" s="18"/>
      <c r="PDR1982" s="18"/>
      <c r="PDS1982" s="18"/>
      <c r="PDT1982" s="18"/>
      <c r="PDU1982" s="18"/>
      <c r="PDV1982" s="18"/>
      <c r="PDW1982" s="18"/>
      <c r="PDX1982" s="18"/>
      <c r="PDY1982" s="18"/>
      <c r="PDZ1982" s="18"/>
      <c r="PEA1982" s="18"/>
      <c r="PEB1982" s="18"/>
      <c r="PEC1982" s="18"/>
      <c r="PED1982" s="18"/>
      <c r="PEE1982" s="18"/>
      <c r="PEF1982" s="18"/>
      <c r="PEG1982" s="18"/>
      <c r="PEH1982" s="18"/>
      <c r="PEI1982" s="18"/>
      <c r="PEJ1982" s="18"/>
      <c r="PEK1982" s="18"/>
      <c r="PEL1982" s="18"/>
      <c r="PEM1982" s="18"/>
      <c r="PEN1982" s="18"/>
      <c r="PEO1982" s="18"/>
      <c r="PEP1982" s="18"/>
      <c r="PEQ1982" s="18"/>
      <c r="PER1982" s="18"/>
      <c r="PES1982" s="18"/>
      <c r="PET1982" s="18"/>
      <c r="PEU1982" s="18"/>
      <c r="PEV1982" s="18"/>
      <c r="PEW1982" s="18"/>
      <c r="PEX1982" s="18"/>
      <c r="PEY1982" s="18"/>
      <c r="PEZ1982" s="18"/>
      <c r="PFA1982" s="18"/>
      <c r="PFB1982" s="18"/>
      <c r="PFC1982" s="18"/>
      <c r="PFD1982" s="18"/>
      <c r="PFE1982" s="18"/>
      <c r="PFF1982" s="18"/>
      <c r="PFG1982" s="18"/>
      <c r="PFH1982" s="18"/>
      <c r="PFI1982" s="18"/>
      <c r="PFJ1982" s="18"/>
      <c r="PFK1982" s="18"/>
      <c r="PFL1982" s="18"/>
      <c r="PFM1982" s="18"/>
      <c r="PFN1982" s="18"/>
      <c r="PFO1982" s="18"/>
      <c r="PFP1982" s="18"/>
      <c r="PFQ1982" s="18"/>
      <c r="PFR1982" s="18"/>
      <c r="PFS1982" s="18"/>
      <c r="PFT1982" s="18"/>
      <c r="PFU1982" s="18"/>
      <c r="PFV1982" s="18"/>
      <c r="PFW1982" s="18"/>
      <c r="PFX1982" s="18"/>
      <c r="PFY1982" s="18"/>
      <c r="PFZ1982" s="18"/>
      <c r="PGA1982" s="18"/>
      <c r="PGB1982" s="18"/>
      <c r="PGC1982" s="18"/>
      <c r="PGD1982" s="18"/>
      <c r="PGE1982" s="18"/>
      <c r="PGF1982" s="18"/>
      <c r="PGG1982" s="18"/>
      <c r="PGH1982" s="18"/>
      <c r="PGI1982" s="18"/>
      <c r="PGJ1982" s="18"/>
      <c r="PGK1982" s="18"/>
      <c r="PGL1982" s="18"/>
      <c r="PGM1982" s="18"/>
      <c r="PGN1982" s="18"/>
      <c r="PGO1982" s="18"/>
      <c r="PGP1982" s="18"/>
      <c r="PGQ1982" s="18"/>
      <c r="PGR1982" s="18"/>
      <c r="PGS1982" s="18"/>
      <c r="PGT1982" s="18"/>
      <c r="PGU1982" s="18"/>
      <c r="PGV1982" s="18"/>
      <c r="PGW1982" s="18"/>
      <c r="PGX1982" s="18"/>
      <c r="PGY1982" s="18"/>
      <c r="PGZ1982" s="18"/>
      <c r="PHA1982" s="18"/>
      <c r="PHB1982" s="18"/>
      <c r="PHC1982" s="18"/>
      <c r="PHD1982" s="18"/>
      <c r="PHE1982" s="18"/>
      <c r="PHF1982" s="18"/>
      <c r="PHG1982" s="18"/>
      <c r="PHH1982" s="18"/>
      <c r="PHI1982" s="18"/>
      <c r="PHJ1982" s="18"/>
      <c r="PHK1982" s="18"/>
      <c r="PHL1982" s="18"/>
      <c r="PHM1982" s="18"/>
      <c r="PHN1982" s="18"/>
      <c r="PHO1982" s="18"/>
      <c r="PHP1982" s="18"/>
      <c r="PHQ1982" s="18"/>
      <c r="PHR1982" s="18"/>
      <c r="PHS1982" s="18"/>
      <c r="PHT1982" s="18"/>
      <c r="PHU1982" s="18"/>
      <c r="PHV1982" s="18"/>
      <c r="PHW1982" s="18"/>
      <c r="PHX1982" s="18"/>
      <c r="PHY1982" s="18"/>
      <c r="PHZ1982" s="18"/>
      <c r="PIA1982" s="18"/>
      <c r="PIB1982" s="18"/>
      <c r="PIC1982" s="18"/>
      <c r="PID1982" s="18"/>
      <c r="PIE1982" s="18"/>
      <c r="PIF1982" s="18"/>
      <c r="PIG1982" s="18"/>
      <c r="PIH1982" s="18"/>
      <c r="PII1982" s="18"/>
      <c r="PIJ1982" s="18"/>
      <c r="PIK1982" s="18"/>
      <c r="PIL1982" s="18"/>
      <c r="PIM1982" s="18"/>
      <c r="PIN1982" s="18"/>
      <c r="PIO1982" s="18"/>
      <c r="PIP1982" s="18"/>
      <c r="PIQ1982" s="18"/>
      <c r="PIR1982" s="18"/>
      <c r="PIS1982" s="18"/>
      <c r="PIT1982" s="18"/>
      <c r="PIU1982" s="18"/>
      <c r="PIV1982" s="18"/>
      <c r="PIW1982" s="18"/>
      <c r="PIX1982" s="18"/>
      <c r="PIY1982" s="18"/>
      <c r="PIZ1982" s="18"/>
      <c r="PJA1982" s="18"/>
      <c r="PJB1982" s="18"/>
      <c r="PJC1982" s="18"/>
      <c r="PJD1982" s="18"/>
      <c r="PJE1982" s="18"/>
      <c r="PJF1982" s="18"/>
      <c r="PJG1982" s="18"/>
      <c r="PJH1982" s="18"/>
      <c r="PJI1982" s="18"/>
      <c r="PJJ1982" s="18"/>
      <c r="PJK1982" s="18"/>
      <c r="PJL1982" s="18"/>
      <c r="PJM1982" s="18"/>
      <c r="PJN1982" s="18"/>
      <c r="PJO1982" s="18"/>
      <c r="PJP1982" s="18"/>
      <c r="PJQ1982" s="18"/>
      <c r="PJR1982" s="18"/>
      <c r="PJS1982" s="18"/>
      <c r="PJT1982" s="18"/>
      <c r="PJU1982" s="18"/>
      <c r="PJV1982" s="18"/>
      <c r="PJW1982" s="18"/>
      <c r="PJX1982" s="18"/>
      <c r="PJY1982" s="18"/>
      <c r="PJZ1982" s="18"/>
      <c r="PKA1982" s="18"/>
      <c r="PKB1982" s="18"/>
      <c r="PKC1982" s="18"/>
      <c r="PKD1982" s="18"/>
      <c r="PKE1982" s="18"/>
      <c r="PKF1982" s="18"/>
      <c r="PKG1982" s="18"/>
      <c r="PKH1982" s="18"/>
      <c r="PKI1982" s="18"/>
      <c r="PKJ1982" s="18"/>
      <c r="PKK1982" s="18"/>
      <c r="PKL1982" s="18"/>
      <c r="PKM1982" s="18"/>
      <c r="PKN1982" s="18"/>
      <c r="PKO1982" s="18"/>
      <c r="PKP1982" s="18"/>
      <c r="PKQ1982" s="18"/>
      <c r="PKR1982" s="18"/>
      <c r="PKS1982" s="18"/>
      <c r="PKT1982" s="18"/>
      <c r="PKU1982" s="18"/>
      <c r="PKV1982" s="18"/>
      <c r="PKW1982" s="18"/>
      <c r="PKX1982" s="18"/>
      <c r="PKY1982" s="18"/>
      <c r="PKZ1982" s="18"/>
      <c r="PLA1982" s="18"/>
      <c r="PLB1982" s="18"/>
      <c r="PLC1982" s="18"/>
      <c r="PLD1982" s="18"/>
      <c r="PLE1982" s="18"/>
      <c r="PLF1982" s="18"/>
      <c r="PLG1982" s="18"/>
      <c r="PLH1982" s="18"/>
      <c r="PLI1982" s="18"/>
      <c r="PLJ1982" s="18"/>
      <c r="PLK1982" s="18"/>
      <c r="PLL1982" s="18"/>
      <c r="PLM1982" s="18"/>
      <c r="PLN1982" s="18"/>
      <c r="PLO1982" s="18"/>
      <c r="PLP1982" s="18"/>
      <c r="PLQ1982" s="18"/>
      <c r="PLR1982" s="18"/>
      <c r="PLS1982" s="18"/>
      <c r="PLT1982" s="18"/>
      <c r="PLU1982" s="18"/>
      <c r="PLV1982" s="18"/>
      <c r="PLW1982" s="18"/>
      <c r="PLX1982" s="18"/>
      <c r="PLY1982" s="18"/>
      <c r="PLZ1982" s="18"/>
      <c r="PMA1982" s="18"/>
      <c r="PMB1982" s="18"/>
      <c r="PMC1982" s="18"/>
      <c r="PMD1982" s="18"/>
      <c r="PME1982" s="18"/>
      <c r="PMF1982" s="18"/>
      <c r="PMG1982" s="18"/>
      <c r="PMH1982" s="18"/>
      <c r="PMI1982" s="18"/>
      <c r="PMJ1982" s="18"/>
      <c r="PMK1982" s="18"/>
      <c r="PML1982" s="18"/>
      <c r="PMM1982" s="18"/>
      <c r="PMN1982" s="18"/>
      <c r="PMO1982" s="18"/>
      <c r="PMP1982" s="18"/>
      <c r="PMQ1982" s="18"/>
      <c r="PMR1982" s="18"/>
      <c r="PMS1982" s="18"/>
      <c r="PMT1982" s="18"/>
      <c r="PMU1982" s="18"/>
      <c r="PMV1982" s="18"/>
      <c r="PMW1982" s="18"/>
      <c r="PMX1982" s="18"/>
      <c r="PMY1982" s="18"/>
      <c r="PMZ1982" s="18"/>
      <c r="PNA1982" s="18"/>
      <c r="PNB1982" s="18"/>
      <c r="PNC1982" s="18"/>
      <c r="PND1982" s="18"/>
      <c r="PNE1982" s="18"/>
      <c r="PNF1982" s="18"/>
      <c r="PNG1982" s="18"/>
      <c r="PNH1982" s="18"/>
      <c r="PNI1982" s="18"/>
      <c r="PNJ1982" s="18"/>
      <c r="PNK1982" s="18"/>
      <c r="PNL1982" s="18"/>
      <c r="PNM1982" s="18"/>
      <c r="PNN1982" s="18"/>
      <c r="PNO1982" s="18"/>
      <c r="PNP1982" s="18"/>
      <c r="PNQ1982" s="18"/>
      <c r="PNR1982" s="18"/>
      <c r="PNS1982" s="18"/>
      <c r="PNT1982" s="18"/>
      <c r="PNU1982" s="18"/>
      <c r="PNV1982" s="18"/>
      <c r="PNW1982" s="18"/>
      <c r="PNX1982" s="18"/>
      <c r="PNY1982" s="18"/>
      <c r="PNZ1982" s="18"/>
      <c r="POA1982" s="18"/>
      <c r="POB1982" s="18"/>
      <c r="POC1982" s="18"/>
      <c r="POD1982" s="18"/>
      <c r="POE1982" s="18"/>
      <c r="POF1982" s="18"/>
      <c r="POG1982" s="18"/>
      <c r="POH1982" s="18"/>
      <c r="POI1982" s="18"/>
      <c r="POJ1982" s="18"/>
      <c r="POK1982" s="18"/>
      <c r="POL1982" s="18"/>
      <c r="POM1982" s="18"/>
      <c r="PON1982" s="18"/>
      <c r="POO1982" s="18"/>
      <c r="POP1982" s="18"/>
      <c r="POQ1982" s="18"/>
      <c r="POR1982" s="18"/>
      <c r="POS1982" s="18"/>
      <c r="POT1982" s="18"/>
      <c r="POU1982" s="18"/>
      <c r="POV1982" s="18"/>
      <c r="POW1982" s="18"/>
      <c r="POX1982" s="18"/>
      <c r="POY1982" s="18"/>
      <c r="POZ1982" s="18"/>
      <c r="PPA1982" s="18"/>
      <c r="PPB1982" s="18"/>
      <c r="PPC1982" s="18"/>
      <c r="PPD1982" s="18"/>
      <c r="PPE1982" s="18"/>
      <c r="PPF1982" s="18"/>
      <c r="PPG1982" s="18"/>
      <c r="PPH1982" s="18"/>
      <c r="PPI1982" s="18"/>
      <c r="PPJ1982" s="18"/>
      <c r="PPK1982" s="18"/>
      <c r="PPL1982" s="18"/>
      <c r="PPM1982" s="18"/>
      <c r="PPN1982" s="18"/>
      <c r="PPO1982" s="18"/>
      <c r="PPP1982" s="18"/>
      <c r="PPQ1982" s="18"/>
      <c r="PPR1982" s="18"/>
      <c r="PPS1982" s="18"/>
      <c r="PPT1982" s="18"/>
      <c r="PPU1982" s="18"/>
      <c r="PPV1982" s="18"/>
      <c r="PPW1982" s="18"/>
      <c r="PPX1982" s="18"/>
      <c r="PPY1982" s="18"/>
      <c r="PPZ1982" s="18"/>
      <c r="PQA1982" s="18"/>
      <c r="PQB1982" s="18"/>
      <c r="PQC1982" s="18"/>
      <c r="PQD1982" s="18"/>
      <c r="PQE1982" s="18"/>
      <c r="PQF1982" s="18"/>
      <c r="PQG1982" s="18"/>
      <c r="PQH1982" s="18"/>
      <c r="PQI1982" s="18"/>
      <c r="PQJ1982" s="18"/>
      <c r="PQK1982" s="18"/>
      <c r="PQL1982" s="18"/>
      <c r="PQM1982" s="18"/>
      <c r="PQN1982" s="18"/>
      <c r="PQO1982" s="18"/>
      <c r="PQP1982" s="18"/>
      <c r="PQQ1982" s="18"/>
      <c r="PQR1982" s="18"/>
      <c r="PQS1982" s="18"/>
      <c r="PQT1982" s="18"/>
      <c r="PQU1982" s="18"/>
      <c r="PQV1982" s="18"/>
      <c r="PQW1982" s="18"/>
      <c r="PQX1982" s="18"/>
      <c r="PQY1982" s="18"/>
      <c r="PQZ1982" s="18"/>
      <c r="PRA1982" s="18"/>
      <c r="PRB1982" s="18"/>
      <c r="PRC1982" s="18"/>
      <c r="PRD1982" s="18"/>
      <c r="PRE1982" s="18"/>
      <c r="PRF1982" s="18"/>
      <c r="PRG1982" s="18"/>
      <c r="PRH1982" s="18"/>
      <c r="PRI1982" s="18"/>
      <c r="PRJ1982" s="18"/>
      <c r="PRK1982" s="18"/>
      <c r="PRL1982" s="18"/>
      <c r="PRM1982" s="18"/>
      <c r="PRN1982" s="18"/>
      <c r="PRO1982" s="18"/>
      <c r="PRP1982" s="18"/>
      <c r="PRQ1982" s="18"/>
      <c r="PRR1982" s="18"/>
      <c r="PRS1982" s="18"/>
      <c r="PRT1982" s="18"/>
      <c r="PRU1982" s="18"/>
      <c r="PRV1982" s="18"/>
      <c r="PRW1982" s="18"/>
      <c r="PRX1982" s="18"/>
      <c r="PRY1982" s="18"/>
      <c r="PRZ1982" s="18"/>
      <c r="PSA1982" s="18"/>
      <c r="PSB1982" s="18"/>
      <c r="PSC1982" s="18"/>
      <c r="PSD1982" s="18"/>
      <c r="PSE1982" s="18"/>
      <c r="PSF1982" s="18"/>
      <c r="PSG1982" s="18"/>
      <c r="PSH1982" s="18"/>
      <c r="PSI1982" s="18"/>
      <c r="PSJ1982" s="18"/>
      <c r="PSK1982" s="18"/>
      <c r="PSL1982" s="18"/>
      <c r="PSM1982" s="18"/>
      <c r="PSN1982" s="18"/>
      <c r="PSO1982" s="18"/>
      <c r="PSP1982" s="18"/>
      <c r="PSQ1982" s="18"/>
      <c r="PSR1982" s="18"/>
      <c r="PSS1982" s="18"/>
      <c r="PST1982" s="18"/>
      <c r="PSU1982" s="18"/>
      <c r="PSV1982" s="18"/>
      <c r="PSW1982" s="18"/>
      <c r="PSX1982" s="18"/>
      <c r="PSY1982" s="18"/>
      <c r="PSZ1982" s="18"/>
      <c r="PTA1982" s="18"/>
      <c r="PTB1982" s="18"/>
      <c r="PTC1982" s="18"/>
      <c r="PTD1982" s="18"/>
      <c r="PTE1982" s="18"/>
      <c r="PTF1982" s="18"/>
      <c r="PTG1982" s="18"/>
      <c r="PTH1982" s="18"/>
      <c r="PTI1982" s="18"/>
      <c r="PTJ1982" s="18"/>
      <c r="PTK1982" s="18"/>
      <c r="PTL1982" s="18"/>
      <c r="PTM1982" s="18"/>
      <c r="PTN1982" s="18"/>
      <c r="PTO1982" s="18"/>
      <c r="PTP1982" s="18"/>
      <c r="PTQ1982" s="18"/>
      <c r="PTR1982" s="18"/>
      <c r="PTS1982" s="18"/>
      <c r="PTT1982" s="18"/>
      <c r="PTU1982" s="18"/>
      <c r="PTV1982" s="18"/>
      <c r="PTW1982" s="18"/>
      <c r="PTX1982" s="18"/>
      <c r="PTY1982" s="18"/>
      <c r="PTZ1982" s="18"/>
      <c r="PUA1982" s="18"/>
      <c r="PUB1982" s="18"/>
      <c r="PUC1982" s="18"/>
      <c r="PUD1982" s="18"/>
      <c r="PUE1982" s="18"/>
      <c r="PUF1982" s="18"/>
      <c r="PUG1982" s="18"/>
      <c r="PUH1982" s="18"/>
      <c r="PUI1982" s="18"/>
      <c r="PUJ1982" s="18"/>
      <c r="PUK1982" s="18"/>
      <c r="PUL1982" s="18"/>
      <c r="PUM1982" s="18"/>
      <c r="PUN1982" s="18"/>
      <c r="PUO1982" s="18"/>
      <c r="PUP1982" s="18"/>
      <c r="PUQ1982" s="18"/>
      <c r="PUR1982" s="18"/>
      <c r="PUS1982" s="18"/>
      <c r="PUT1982" s="18"/>
      <c r="PUU1982" s="18"/>
      <c r="PUV1982" s="18"/>
      <c r="PUW1982" s="18"/>
      <c r="PUX1982" s="18"/>
      <c r="PUY1982" s="18"/>
      <c r="PUZ1982" s="18"/>
      <c r="PVA1982" s="18"/>
      <c r="PVB1982" s="18"/>
      <c r="PVC1982" s="18"/>
      <c r="PVD1982" s="18"/>
      <c r="PVE1982" s="18"/>
      <c r="PVF1982" s="18"/>
      <c r="PVG1982" s="18"/>
      <c r="PVH1982" s="18"/>
      <c r="PVI1982" s="18"/>
      <c r="PVJ1982" s="18"/>
      <c r="PVK1982" s="18"/>
      <c r="PVL1982" s="18"/>
      <c r="PVM1982" s="18"/>
      <c r="PVN1982" s="18"/>
      <c r="PVO1982" s="18"/>
      <c r="PVP1982" s="18"/>
      <c r="PVQ1982" s="18"/>
      <c r="PVR1982" s="18"/>
      <c r="PVS1982" s="18"/>
      <c r="PVT1982" s="18"/>
      <c r="PVU1982" s="18"/>
      <c r="PVV1982" s="18"/>
      <c r="PVW1982" s="18"/>
      <c r="PVX1982" s="18"/>
      <c r="PVY1982" s="18"/>
      <c r="PVZ1982" s="18"/>
      <c r="PWA1982" s="18"/>
      <c r="PWB1982" s="18"/>
      <c r="PWC1982" s="18"/>
      <c r="PWD1982" s="18"/>
      <c r="PWE1982" s="18"/>
      <c r="PWF1982" s="18"/>
      <c r="PWG1982" s="18"/>
      <c r="PWH1982" s="18"/>
      <c r="PWI1982" s="18"/>
      <c r="PWJ1982" s="18"/>
      <c r="PWK1982" s="18"/>
      <c r="PWL1982" s="18"/>
      <c r="PWM1982" s="18"/>
      <c r="PWN1982" s="18"/>
      <c r="PWO1982" s="18"/>
      <c r="PWP1982" s="18"/>
      <c r="PWQ1982" s="18"/>
      <c r="PWR1982" s="18"/>
      <c r="PWS1982" s="18"/>
      <c r="PWT1982" s="18"/>
      <c r="PWU1982" s="18"/>
      <c r="PWV1982" s="18"/>
      <c r="PWW1982" s="18"/>
      <c r="PWX1982" s="18"/>
      <c r="PWY1982" s="18"/>
      <c r="PWZ1982" s="18"/>
      <c r="PXA1982" s="18"/>
      <c r="PXB1982" s="18"/>
      <c r="PXC1982" s="18"/>
      <c r="PXD1982" s="18"/>
      <c r="PXE1982" s="18"/>
      <c r="PXF1982" s="18"/>
      <c r="PXG1982" s="18"/>
      <c r="PXH1982" s="18"/>
      <c r="PXI1982" s="18"/>
      <c r="PXJ1982" s="18"/>
      <c r="PXK1982" s="18"/>
      <c r="PXL1982" s="18"/>
      <c r="PXM1982" s="18"/>
      <c r="PXN1982" s="18"/>
      <c r="PXO1982" s="18"/>
      <c r="PXP1982" s="18"/>
      <c r="PXQ1982" s="18"/>
      <c r="PXR1982" s="18"/>
      <c r="PXS1982" s="18"/>
      <c r="PXT1982" s="18"/>
      <c r="PXU1982" s="18"/>
      <c r="PXV1982" s="18"/>
      <c r="PXW1982" s="18"/>
      <c r="PXX1982" s="18"/>
      <c r="PXY1982" s="18"/>
      <c r="PXZ1982" s="18"/>
      <c r="PYA1982" s="18"/>
      <c r="PYB1982" s="18"/>
      <c r="PYC1982" s="18"/>
      <c r="PYD1982" s="18"/>
      <c r="PYE1982" s="18"/>
      <c r="PYF1982" s="18"/>
      <c r="PYG1982" s="18"/>
      <c r="PYH1982" s="18"/>
      <c r="PYI1982" s="18"/>
      <c r="PYJ1982" s="18"/>
      <c r="PYK1982" s="18"/>
      <c r="PYL1982" s="18"/>
      <c r="PYM1982" s="18"/>
      <c r="PYN1982" s="18"/>
      <c r="PYO1982" s="18"/>
      <c r="PYP1982" s="18"/>
      <c r="PYQ1982" s="18"/>
      <c r="PYR1982" s="18"/>
      <c r="PYS1982" s="18"/>
      <c r="PYT1982" s="18"/>
      <c r="PYU1982" s="18"/>
      <c r="PYV1982" s="18"/>
      <c r="PYW1982" s="18"/>
      <c r="PYX1982" s="18"/>
      <c r="PYY1982" s="18"/>
      <c r="PYZ1982" s="18"/>
      <c r="PZA1982" s="18"/>
      <c r="PZB1982" s="18"/>
      <c r="PZC1982" s="18"/>
      <c r="PZD1982" s="18"/>
      <c r="PZE1982" s="18"/>
      <c r="PZF1982" s="18"/>
      <c r="PZG1982" s="18"/>
      <c r="PZH1982" s="18"/>
      <c r="PZI1982" s="18"/>
      <c r="PZJ1982" s="18"/>
      <c r="PZK1982" s="18"/>
      <c r="PZL1982" s="18"/>
      <c r="PZM1982" s="18"/>
      <c r="PZN1982" s="18"/>
      <c r="PZO1982" s="18"/>
      <c r="PZP1982" s="18"/>
      <c r="PZQ1982" s="18"/>
      <c r="PZR1982" s="18"/>
      <c r="PZS1982" s="18"/>
      <c r="PZT1982" s="18"/>
      <c r="PZU1982" s="18"/>
      <c r="PZV1982" s="18"/>
      <c r="PZW1982" s="18"/>
      <c r="PZX1982" s="18"/>
      <c r="PZY1982" s="18"/>
      <c r="PZZ1982" s="18"/>
      <c r="QAA1982" s="18"/>
      <c r="QAB1982" s="18"/>
      <c r="QAC1982" s="18"/>
      <c r="QAD1982" s="18"/>
      <c r="QAE1982" s="18"/>
      <c r="QAF1982" s="18"/>
      <c r="QAG1982" s="18"/>
      <c r="QAH1982" s="18"/>
      <c r="QAI1982" s="18"/>
      <c r="QAJ1982" s="18"/>
      <c r="QAK1982" s="18"/>
      <c r="QAL1982" s="18"/>
      <c r="QAM1982" s="18"/>
      <c r="QAN1982" s="18"/>
      <c r="QAO1982" s="18"/>
      <c r="QAP1982" s="18"/>
      <c r="QAQ1982" s="18"/>
      <c r="QAR1982" s="18"/>
      <c r="QAS1982" s="18"/>
      <c r="QAT1982" s="18"/>
      <c r="QAU1982" s="18"/>
      <c r="QAV1982" s="18"/>
      <c r="QAW1982" s="18"/>
      <c r="QAX1982" s="18"/>
      <c r="QAY1982" s="18"/>
      <c r="QAZ1982" s="18"/>
      <c r="QBA1982" s="18"/>
      <c r="QBB1982" s="18"/>
      <c r="QBC1982" s="18"/>
      <c r="QBD1982" s="18"/>
      <c r="QBE1982" s="18"/>
      <c r="QBF1982" s="18"/>
      <c r="QBG1982" s="18"/>
      <c r="QBH1982" s="18"/>
      <c r="QBI1982" s="18"/>
      <c r="QBJ1982" s="18"/>
      <c r="QBK1982" s="18"/>
      <c r="QBL1982" s="18"/>
      <c r="QBM1982" s="18"/>
      <c r="QBN1982" s="18"/>
      <c r="QBO1982" s="18"/>
      <c r="QBP1982" s="18"/>
      <c r="QBQ1982" s="18"/>
      <c r="QBR1982" s="18"/>
      <c r="QBS1982" s="18"/>
      <c r="QBT1982" s="18"/>
      <c r="QBU1982" s="18"/>
      <c r="QBV1982" s="18"/>
      <c r="QBW1982" s="18"/>
      <c r="QBX1982" s="18"/>
      <c r="QBY1982" s="18"/>
      <c r="QBZ1982" s="18"/>
      <c r="QCA1982" s="18"/>
      <c r="QCB1982" s="18"/>
      <c r="QCC1982" s="18"/>
      <c r="QCD1982" s="18"/>
      <c r="QCE1982" s="18"/>
      <c r="QCF1982" s="18"/>
      <c r="QCG1982" s="18"/>
      <c r="QCH1982" s="18"/>
      <c r="QCI1982" s="18"/>
      <c r="QCJ1982" s="18"/>
      <c r="QCK1982" s="18"/>
      <c r="QCL1982" s="18"/>
      <c r="QCM1982" s="18"/>
      <c r="QCN1982" s="18"/>
      <c r="QCO1982" s="18"/>
      <c r="QCP1982" s="18"/>
      <c r="QCQ1982" s="18"/>
      <c r="QCR1982" s="18"/>
      <c r="QCS1982" s="18"/>
      <c r="QCT1982" s="18"/>
      <c r="QCU1982" s="18"/>
      <c r="QCV1982" s="18"/>
      <c r="QCW1982" s="18"/>
      <c r="QCX1982" s="18"/>
      <c r="QCY1982" s="18"/>
      <c r="QCZ1982" s="18"/>
      <c r="QDA1982" s="18"/>
      <c r="QDB1982" s="18"/>
      <c r="QDC1982" s="18"/>
      <c r="QDD1982" s="18"/>
      <c r="QDE1982" s="18"/>
      <c r="QDF1982" s="18"/>
      <c r="QDG1982" s="18"/>
      <c r="QDH1982" s="18"/>
      <c r="QDI1982" s="18"/>
      <c r="QDJ1982" s="18"/>
      <c r="QDK1982" s="18"/>
      <c r="QDL1982" s="18"/>
      <c r="QDM1982" s="18"/>
      <c r="QDN1982" s="18"/>
      <c r="QDO1982" s="18"/>
      <c r="QDP1982" s="18"/>
      <c r="QDQ1982" s="18"/>
      <c r="QDR1982" s="18"/>
      <c r="QDS1982" s="18"/>
      <c r="QDT1982" s="18"/>
      <c r="QDU1982" s="18"/>
      <c r="QDV1982" s="18"/>
      <c r="QDW1982" s="18"/>
      <c r="QDX1982" s="18"/>
      <c r="QDY1982" s="18"/>
      <c r="QDZ1982" s="18"/>
      <c r="QEA1982" s="18"/>
      <c r="QEB1982" s="18"/>
      <c r="QEC1982" s="18"/>
      <c r="QED1982" s="18"/>
      <c r="QEE1982" s="18"/>
      <c r="QEF1982" s="18"/>
      <c r="QEG1982" s="18"/>
      <c r="QEH1982" s="18"/>
      <c r="QEI1982" s="18"/>
      <c r="QEJ1982" s="18"/>
      <c r="QEK1982" s="18"/>
      <c r="QEL1982" s="18"/>
      <c r="QEM1982" s="18"/>
      <c r="QEN1982" s="18"/>
      <c r="QEO1982" s="18"/>
      <c r="QEP1982" s="18"/>
      <c r="QEQ1982" s="18"/>
      <c r="QER1982" s="18"/>
      <c r="QES1982" s="18"/>
      <c r="QET1982" s="18"/>
      <c r="QEU1982" s="18"/>
      <c r="QEV1982" s="18"/>
      <c r="QEW1982" s="18"/>
      <c r="QEX1982" s="18"/>
      <c r="QEY1982" s="18"/>
      <c r="QEZ1982" s="18"/>
      <c r="QFA1982" s="18"/>
      <c r="QFB1982" s="18"/>
      <c r="QFC1982" s="18"/>
      <c r="QFD1982" s="18"/>
      <c r="QFE1982" s="18"/>
      <c r="QFF1982" s="18"/>
      <c r="QFG1982" s="18"/>
      <c r="QFH1982" s="18"/>
      <c r="QFI1982" s="18"/>
      <c r="QFJ1982" s="18"/>
      <c r="QFK1982" s="18"/>
      <c r="QFL1982" s="18"/>
      <c r="QFM1982" s="18"/>
      <c r="QFN1982" s="18"/>
      <c r="QFO1982" s="18"/>
      <c r="QFP1982" s="18"/>
      <c r="QFQ1982" s="18"/>
      <c r="QFR1982" s="18"/>
      <c r="QFS1982" s="18"/>
      <c r="QFT1982" s="18"/>
      <c r="QFU1982" s="18"/>
      <c r="QFV1982" s="18"/>
      <c r="QFW1982" s="18"/>
      <c r="QFX1982" s="18"/>
      <c r="QFY1982" s="18"/>
      <c r="QFZ1982" s="18"/>
      <c r="QGA1982" s="18"/>
      <c r="QGB1982" s="18"/>
      <c r="QGC1982" s="18"/>
      <c r="QGD1982" s="18"/>
      <c r="QGE1982" s="18"/>
      <c r="QGF1982" s="18"/>
      <c r="QGG1982" s="18"/>
      <c r="QGH1982" s="18"/>
      <c r="QGI1982" s="18"/>
      <c r="QGJ1982" s="18"/>
      <c r="QGK1982" s="18"/>
      <c r="QGL1982" s="18"/>
      <c r="QGM1982" s="18"/>
      <c r="QGN1982" s="18"/>
      <c r="QGO1982" s="18"/>
      <c r="QGP1982" s="18"/>
      <c r="QGQ1982" s="18"/>
      <c r="QGR1982" s="18"/>
      <c r="QGS1982" s="18"/>
      <c r="QGT1982" s="18"/>
      <c r="QGU1982" s="18"/>
      <c r="QGV1982" s="18"/>
      <c r="QGW1982" s="18"/>
      <c r="QGX1982" s="18"/>
      <c r="QGY1982" s="18"/>
      <c r="QGZ1982" s="18"/>
      <c r="QHA1982" s="18"/>
      <c r="QHB1982" s="18"/>
      <c r="QHC1982" s="18"/>
      <c r="QHD1982" s="18"/>
      <c r="QHE1982" s="18"/>
      <c r="QHF1982" s="18"/>
      <c r="QHG1982" s="18"/>
      <c r="QHH1982" s="18"/>
      <c r="QHI1982" s="18"/>
      <c r="QHJ1982" s="18"/>
      <c r="QHK1982" s="18"/>
      <c r="QHL1982" s="18"/>
      <c r="QHM1982" s="18"/>
      <c r="QHN1982" s="18"/>
      <c r="QHO1982" s="18"/>
      <c r="QHP1982" s="18"/>
      <c r="QHQ1982" s="18"/>
      <c r="QHR1982" s="18"/>
      <c r="QHS1982" s="18"/>
      <c r="QHT1982" s="18"/>
      <c r="QHU1982" s="18"/>
      <c r="QHV1982" s="18"/>
      <c r="QHW1982" s="18"/>
      <c r="QHX1982" s="18"/>
      <c r="QHY1982" s="18"/>
      <c r="QHZ1982" s="18"/>
      <c r="QIA1982" s="18"/>
      <c r="QIB1982" s="18"/>
      <c r="QIC1982" s="18"/>
      <c r="QID1982" s="18"/>
      <c r="QIE1982" s="18"/>
      <c r="QIF1982" s="18"/>
      <c r="QIG1982" s="18"/>
      <c r="QIH1982" s="18"/>
      <c r="QII1982" s="18"/>
      <c r="QIJ1982" s="18"/>
      <c r="QIK1982" s="18"/>
      <c r="QIL1982" s="18"/>
      <c r="QIM1982" s="18"/>
      <c r="QIN1982" s="18"/>
      <c r="QIO1982" s="18"/>
      <c r="QIP1982" s="18"/>
      <c r="QIQ1982" s="18"/>
      <c r="QIR1982" s="18"/>
      <c r="QIS1982" s="18"/>
      <c r="QIT1982" s="18"/>
      <c r="QIU1982" s="18"/>
      <c r="QIV1982" s="18"/>
      <c r="QIW1982" s="18"/>
      <c r="QIX1982" s="18"/>
      <c r="QIY1982" s="18"/>
      <c r="QIZ1982" s="18"/>
      <c r="QJA1982" s="18"/>
      <c r="QJB1982" s="18"/>
      <c r="QJC1982" s="18"/>
      <c r="QJD1982" s="18"/>
      <c r="QJE1982" s="18"/>
      <c r="QJF1982" s="18"/>
      <c r="QJG1982" s="18"/>
      <c r="QJH1982" s="18"/>
      <c r="QJI1982" s="18"/>
      <c r="QJJ1982" s="18"/>
      <c r="QJK1982" s="18"/>
      <c r="QJL1982" s="18"/>
      <c r="QJM1982" s="18"/>
      <c r="QJN1982" s="18"/>
      <c r="QJO1982" s="18"/>
      <c r="QJP1982" s="18"/>
      <c r="QJQ1982" s="18"/>
      <c r="QJR1982" s="18"/>
      <c r="QJS1982" s="18"/>
      <c r="QJT1982" s="18"/>
      <c r="QJU1982" s="18"/>
      <c r="QJV1982" s="18"/>
      <c r="QJW1982" s="18"/>
      <c r="QJX1982" s="18"/>
      <c r="QJY1982" s="18"/>
      <c r="QJZ1982" s="18"/>
      <c r="QKA1982" s="18"/>
      <c r="QKB1982" s="18"/>
      <c r="QKC1982" s="18"/>
      <c r="QKD1982" s="18"/>
      <c r="QKE1982" s="18"/>
      <c r="QKF1982" s="18"/>
      <c r="QKG1982" s="18"/>
      <c r="QKH1982" s="18"/>
      <c r="QKI1982" s="18"/>
      <c r="QKJ1982" s="18"/>
      <c r="QKK1982" s="18"/>
      <c r="QKL1982" s="18"/>
      <c r="QKM1982" s="18"/>
      <c r="QKN1982" s="18"/>
      <c r="QKO1982" s="18"/>
      <c r="QKP1982" s="18"/>
      <c r="QKQ1982" s="18"/>
      <c r="QKR1982" s="18"/>
      <c r="QKS1982" s="18"/>
      <c r="QKT1982" s="18"/>
      <c r="QKU1982" s="18"/>
      <c r="QKV1982" s="18"/>
      <c r="QKW1982" s="18"/>
      <c r="QKX1982" s="18"/>
      <c r="QKY1982" s="18"/>
      <c r="QKZ1982" s="18"/>
      <c r="QLA1982" s="18"/>
      <c r="QLB1982" s="18"/>
      <c r="QLC1982" s="18"/>
      <c r="QLD1982" s="18"/>
      <c r="QLE1982" s="18"/>
      <c r="QLF1982" s="18"/>
      <c r="QLG1982" s="18"/>
      <c r="QLH1982" s="18"/>
      <c r="QLI1982" s="18"/>
      <c r="QLJ1982" s="18"/>
      <c r="QLK1982" s="18"/>
      <c r="QLL1982" s="18"/>
      <c r="QLM1982" s="18"/>
      <c r="QLN1982" s="18"/>
      <c r="QLO1982" s="18"/>
      <c r="QLP1982" s="18"/>
      <c r="QLQ1982" s="18"/>
      <c r="QLR1982" s="18"/>
      <c r="QLS1982" s="18"/>
      <c r="QLT1982" s="18"/>
      <c r="QLU1982" s="18"/>
      <c r="QLV1982" s="18"/>
      <c r="QLW1982" s="18"/>
      <c r="QLX1982" s="18"/>
      <c r="QLY1982" s="18"/>
      <c r="QLZ1982" s="18"/>
      <c r="QMA1982" s="18"/>
      <c r="QMB1982" s="18"/>
      <c r="QMC1982" s="18"/>
      <c r="QMD1982" s="18"/>
      <c r="QME1982" s="18"/>
      <c r="QMF1982" s="18"/>
      <c r="QMG1982" s="18"/>
      <c r="QMH1982" s="18"/>
      <c r="QMI1982" s="18"/>
      <c r="QMJ1982" s="18"/>
      <c r="QMK1982" s="18"/>
      <c r="QML1982" s="18"/>
      <c r="QMM1982" s="18"/>
      <c r="QMN1982" s="18"/>
      <c r="QMO1982" s="18"/>
      <c r="QMP1982" s="18"/>
      <c r="QMQ1982" s="18"/>
      <c r="QMR1982" s="18"/>
      <c r="QMS1982" s="18"/>
      <c r="QMT1982" s="18"/>
      <c r="QMU1982" s="18"/>
      <c r="QMV1982" s="18"/>
      <c r="QMW1982" s="18"/>
      <c r="QMX1982" s="18"/>
      <c r="QMY1982" s="18"/>
      <c r="QMZ1982" s="18"/>
      <c r="QNA1982" s="18"/>
      <c r="QNB1982" s="18"/>
      <c r="QNC1982" s="18"/>
      <c r="QND1982" s="18"/>
      <c r="QNE1982" s="18"/>
      <c r="QNF1982" s="18"/>
      <c r="QNG1982" s="18"/>
      <c r="QNH1982" s="18"/>
      <c r="QNI1982" s="18"/>
      <c r="QNJ1982" s="18"/>
      <c r="QNK1982" s="18"/>
      <c r="QNL1982" s="18"/>
      <c r="QNM1982" s="18"/>
      <c r="QNN1982" s="18"/>
      <c r="QNO1982" s="18"/>
      <c r="QNP1982" s="18"/>
      <c r="QNQ1982" s="18"/>
      <c r="QNR1982" s="18"/>
      <c r="QNS1982" s="18"/>
      <c r="QNT1982" s="18"/>
      <c r="QNU1982" s="18"/>
      <c r="QNV1982" s="18"/>
      <c r="QNW1982" s="18"/>
      <c r="QNX1982" s="18"/>
      <c r="QNY1982" s="18"/>
      <c r="QNZ1982" s="18"/>
      <c r="QOA1982" s="18"/>
      <c r="QOB1982" s="18"/>
      <c r="QOC1982" s="18"/>
      <c r="QOD1982" s="18"/>
      <c r="QOE1982" s="18"/>
      <c r="QOF1982" s="18"/>
      <c r="QOG1982" s="18"/>
      <c r="QOH1982" s="18"/>
      <c r="QOI1982" s="18"/>
      <c r="QOJ1982" s="18"/>
      <c r="QOK1982" s="18"/>
      <c r="QOL1982" s="18"/>
      <c r="QOM1982" s="18"/>
      <c r="QON1982" s="18"/>
      <c r="QOO1982" s="18"/>
      <c r="QOP1982" s="18"/>
      <c r="QOQ1982" s="18"/>
      <c r="QOR1982" s="18"/>
      <c r="QOS1982" s="18"/>
      <c r="QOT1982" s="18"/>
      <c r="QOU1982" s="18"/>
      <c r="QOV1982" s="18"/>
      <c r="QOW1982" s="18"/>
      <c r="QOX1982" s="18"/>
      <c r="QOY1982" s="18"/>
      <c r="QOZ1982" s="18"/>
      <c r="QPA1982" s="18"/>
      <c r="QPB1982" s="18"/>
      <c r="QPC1982" s="18"/>
      <c r="QPD1982" s="18"/>
      <c r="QPE1982" s="18"/>
      <c r="QPF1982" s="18"/>
      <c r="QPG1982" s="18"/>
      <c r="QPH1982" s="18"/>
      <c r="QPI1982" s="18"/>
      <c r="QPJ1982" s="18"/>
      <c r="QPK1982" s="18"/>
      <c r="QPL1982" s="18"/>
      <c r="QPM1982" s="18"/>
      <c r="QPN1982" s="18"/>
      <c r="QPO1982" s="18"/>
      <c r="QPP1982" s="18"/>
      <c r="QPQ1982" s="18"/>
      <c r="QPR1982" s="18"/>
      <c r="QPS1982" s="18"/>
      <c r="QPT1982" s="18"/>
      <c r="QPU1982" s="18"/>
      <c r="QPV1982" s="18"/>
      <c r="QPW1982" s="18"/>
      <c r="QPX1982" s="18"/>
      <c r="QPY1982" s="18"/>
      <c r="QPZ1982" s="18"/>
      <c r="QQA1982" s="18"/>
      <c r="QQB1982" s="18"/>
      <c r="QQC1982" s="18"/>
      <c r="QQD1982" s="18"/>
      <c r="QQE1982" s="18"/>
      <c r="QQF1982" s="18"/>
      <c r="QQG1982" s="18"/>
      <c r="QQH1982" s="18"/>
      <c r="QQI1982" s="18"/>
      <c r="QQJ1982" s="18"/>
      <c r="QQK1982" s="18"/>
      <c r="QQL1982" s="18"/>
      <c r="QQM1982" s="18"/>
      <c r="QQN1982" s="18"/>
      <c r="QQO1982" s="18"/>
      <c r="QQP1982" s="18"/>
      <c r="QQQ1982" s="18"/>
      <c r="QQR1982" s="18"/>
      <c r="QQS1982" s="18"/>
      <c r="QQT1982" s="18"/>
      <c r="QQU1982" s="18"/>
      <c r="QQV1982" s="18"/>
      <c r="QQW1982" s="18"/>
      <c r="QQX1982" s="18"/>
      <c r="QQY1982" s="18"/>
      <c r="QQZ1982" s="18"/>
      <c r="QRA1982" s="18"/>
      <c r="QRB1982" s="18"/>
      <c r="QRC1982" s="18"/>
      <c r="QRD1982" s="18"/>
      <c r="QRE1982" s="18"/>
      <c r="QRF1982" s="18"/>
      <c r="QRG1982" s="18"/>
      <c r="QRH1982" s="18"/>
      <c r="QRI1982" s="18"/>
      <c r="QRJ1982" s="18"/>
      <c r="QRK1982" s="18"/>
      <c r="QRL1982" s="18"/>
      <c r="QRM1982" s="18"/>
      <c r="QRN1982" s="18"/>
      <c r="QRO1982" s="18"/>
      <c r="QRP1982" s="18"/>
      <c r="QRQ1982" s="18"/>
      <c r="QRR1982" s="18"/>
      <c r="QRS1982" s="18"/>
      <c r="QRT1982" s="18"/>
      <c r="QRU1982" s="18"/>
      <c r="QRV1982" s="18"/>
      <c r="QRW1982" s="18"/>
      <c r="QRX1982" s="18"/>
      <c r="QRY1982" s="18"/>
      <c r="QRZ1982" s="18"/>
      <c r="QSA1982" s="18"/>
      <c r="QSB1982" s="18"/>
      <c r="QSC1982" s="18"/>
      <c r="QSD1982" s="18"/>
      <c r="QSE1982" s="18"/>
      <c r="QSF1982" s="18"/>
      <c r="QSG1982" s="18"/>
      <c r="QSH1982" s="18"/>
      <c r="QSI1982" s="18"/>
      <c r="QSJ1982" s="18"/>
      <c r="QSK1982" s="18"/>
      <c r="QSL1982" s="18"/>
      <c r="QSM1982" s="18"/>
      <c r="QSN1982" s="18"/>
      <c r="QSO1982" s="18"/>
      <c r="QSP1982" s="18"/>
      <c r="QSQ1982" s="18"/>
      <c r="QSR1982" s="18"/>
      <c r="QSS1982" s="18"/>
      <c r="QST1982" s="18"/>
      <c r="QSU1982" s="18"/>
      <c r="QSV1982" s="18"/>
      <c r="QSW1982" s="18"/>
      <c r="QSX1982" s="18"/>
      <c r="QSY1982" s="18"/>
      <c r="QSZ1982" s="18"/>
      <c r="QTA1982" s="18"/>
      <c r="QTB1982" s="18"/>
      <c r="QTC1982" s="18"/>
      <c r="QTD1982" s="18"/>
      <c r="QTE1982" s="18"/>
      <c r="QTF1982" s="18"/>
      <c r="QTG1982" s="18"/>
      <c r="QTH1982" s="18"/>
      <c r="QTI1982" s="18"/>
      <c r="QTJ1982" s="18"/>
      <c r="QTK1982" s="18"/>
      <c r="QTL1982" s="18"/>
      <c r="QTM1982" s="18"/>
      <c r="QTN1982" s="18"/>
      <c r="QTO1982" s="18"/>
      <c r="QTP1982" s="18"/>
      <c r="QTQ1982" s="18"/>
      <c r="QTR1982" s="18"/>
      <c r="QTS1982" s="18"/>
      <c r="QTT1982" s="18"/>
      <c r="QTU1982" s="18"/>
      <c r="QTV1982" s="18"/>
      <c r="QTW1982" s="18"/>
      <c r="QTX1982" s="18"/>
      <c r="QTY1982" s="18"/>
      <c r="QTZ1982" s="18"/>
      <c r="QUA1982" s="18"/>
      <c r="QUB1982" s="18"/>
      <c r="QUC1982" s="18"/>
      <c r="QUD1982" s="18"/>
      <c r="QUE1982" s="18"/>
      <c r="QUF1982" s="18"/>
      <c r="QUG1982" s="18"/>
      <c r="QUH1982" s="18"/>
      <c r="QUI1982" s="18"/>
      <c r="QUJ1982" s="18"/>
      <c r="QUK1982" s="18"/>
      <c r="QUL1982" s="18"/>
      <c r="QUM1982" s="18"/>
      <c r="QUN1982" s="18"/>
      <c r="QUO1982" s="18"/>
      <c r="QUP1982" s="18"/>
      <c r="QUQ1982" s="18"/>
      <c r="QUR1982" s="18"/>
      <c r="QUS1982" s="18"/>
      <c r="QUT1982" s="18"/>
      <c r="QUU1982" s="18"/>
      <c r="QUV1982" s="18"/>
      <c r="QUW1982" s="18"/>
      <c r="QUX1982" s="18"/>
      <c r="QUY1982" s="18"/>
      <c r="QUZ1982" s="18"/>
      <c r="QVA1982" s="18"/>
      <c r="QVB1982" s="18"/>
      <c r="QVC1982" s="18"/>
      <c r="QVD1982" s="18"/>
      <c r="QVE1982" s="18"/>
      <c r="QVF1982" s="18"/>
      <c r="QVG1982" s="18"/>
      <c r="QVH1982" s="18"/>
      <c r="QVI1982" s="18"/>
      <c r="QVJ1982" s="18"/>
      <c r="QVK1982" s="18"/>
      <c r="QVL1982" s="18"/>
      <c r="QVM1982" s="18"/>
      <c r="QVN1982" s="18"/>
      <c r="QVO1982" s="18"/>
      <c r="QVP1982" s="18"/>
      <c r="QVQ1982" s="18"/>
      <c r="QVR1982" s="18"/>
      <c r="QVS1982" s="18"/>
      <c r="QVT1982" s="18"/>
      <c r="QVU1982" s="18"/>
      <c r="QVV1982" s="18"/>
      <c r="QVW1982" s="18"/>
      <c r="QVX1982" s="18"/>
      <c r="QVY1982" s="18"/>
      <c r="QVZ1982" s="18"/>
      <c r="QWA1982" s="18"/>
      <c r="QWB1982" s="18"/>
      <c r="QWC1982" s="18"/>
      <c r="QWD1982" s="18"/>
      <c r="QWE1982" s="18"/>
      <c r="QWF1982" s="18"/>
      <c r="QWG1982" s="18"/>
      <c r="QWH1982" s="18"/>
      <c r="QWI1982" s="18"/>
      <c r="QWJ1982" s="18"/>
      <c r="QWK1982" s="18"/>
      <c r="QWL1982" s="18"/>
      <c r="QWM1982" s="18"/>
      <c r="QWN1982" s="18"/>
      <c r="QWO1982" s="18"/>
      <c r="QWP1982" s="18"/>
      <c r="QWQ1982" s="18"/>
      <c r="QWR1982" s="18"/>
      <c r="QWS1982" s="18"/>
      <c r="QWT1982" s="18"/>
      <c r="QWU1982" s="18"/>
      <c r="QWV1982" s="18"/>
      <c r="QWW1982" s="18"/>
      <c r="QWX1982" s="18"/>
      <c r="QWY1982" s="18"/>
      <c r="QWZ1982" s="18"/>
      <c r="QXA1982" s="18"/>
      <c r="QXB1982" s="18"/>
      <c r="QXC1982" s="18"/>
      <c r="QXD1982" s="18"/>
      <c r="QXE1982" s="18"/>
      <c r="QXF1982" s="18"/>
      <c r="QXG1982" s="18"/>
      <c r="QXH1982" s="18"/>
      <c r="QXI1982" s="18"/>
      <c r="QXJ1982" s="18"/>
      <c r="QXK1982" s="18"/>
      <c r="QXL1982" s="18"/>
      <c r="QXM1982" s="18"/>
      <c r="QXN1982" s="18"/>
      <c r="QXO1982" s="18"/>
      <c r="QXP1982" s="18"/>
      <c r="QXQ1982" s="18"/>
      <c r="QXR1982" s="18"/>
      <c r="QXS1982" s="18"/>
      <c r="QXT1982" s="18"/>
      <c r="QXU1982" s="18"/>
      <c r="QXV1982" s="18"/>
      <c r="QXW1982" s="18"/>
      <c r="QXX1982" s="18"/>
      <c r="QXY1982" s="18"/>
      <c r="QXZ1982" s="18"/>
      <c r="QYA1982" s="18"/>
      <c r="QYB1982" s="18"/>
      <c r="QYC1982" s="18"/>
      <c r="QYD1982" s="18"/>
      <c r="QYE1982" s="18"/>
      <c r="QYF1982" s="18"/>
      <c r="QYG1982" s="18"/>
      <c r="QYH1982" s="18"/>
      <c r="QYI1982" s="18"/>
      <c r="QYJ1982" s="18"/>
      <c r="QYK1982" s="18"/>
      <c r="QYL1982" s="18"/>
      <c r="QYM1982" s="18"/>
      <c r="QYN1982" s="18"/>
      <c r="QYO1982" s="18"/>
      <c r="QYP1982" s="18"/>
      <c r="QYQ1982" s="18"/>
      <c r="QYR1982" s="18"/>
      <c r="QYS1982" s="18"/>
      <c r="QYT1982" s="18"/>
      <c r="QYU1982" s="18"/>
      <c r="QYV1982" s="18"/>
      <c r="QYW1982" s="18"/>
      <c r="QYX1982" s="18"/>
      <c r="QYY1982" s="18"/>
      <c r="QYZ1982" s="18"/>
      <c r="QZA1982" s="18"/>
      <c r="QZB1982" s="18"/>
      <c r="QZC1982" s="18"/>
      <c r="QZD1982" s="18"/>
      <c r="QZE1982" s="18"/>
      <c r="QZF1982" s="18"/>
      <c r="QZG1982" s="18"/>
      <c r="QZH1982" s="18"/>
      <c r="QZI1982" s="18"/>
      <c r="QZJ1982" s="18"/>
      <c r="QZK1982" s="18"/>
      <c r="QZL1982" s="18"/>
      <c r="QZM1982" s="18"/>
      <c r="QZN1982" s="18"/>
      <c r="QZO1982" s="18"/>
      <c r="QZP1982" s="18"/>
      <c r="QZQ1982" s="18"/>
      <c r="QZR1982" s="18"/>
      <c r="QZS1982" s="18"/>
      <c r="QZT1982" s="18"/>
      <c r="QZU1982" s="18"/>
      <c r="QZV1982" s="18"/>
      <c r="QZW1982" s="18"/>
      <c r="QZX1982" s="18"/>
      <c r="QZY1982" s="18"/>
      <c r="QZZ1982" s="18"/>
      <c r="RAA1982" s="18"/>
      <c r="RAB1982" s="18"/>
      <c r="RAC1982" s="18"/>
      <c r="RAD1982" s="18"/>
      <c r="RAE1982" s="18"/>
      <c r="RAF1982" s="18"/>
      <c r="RAG1982" s="18"/>
      <c r="RAH1982" s="18"/>
      <c r="RAI1982" s="18"/>
      <c r="RAJ1982" s="18"/>
      <c r="RAK1982" s="18"/>
      <c r="RAL1982" s="18"/>
      <c r="RAM1982" s="18"/>
      <c r="RAN1982" s="18"/>
      <c r="RAO1982" s="18"/>
      <c r="RAP1982" s="18"/>
      <c r="RAQ1982" s="18"/>
      <c r="RAR1982" s="18"/>
      <c r="RAS1982" s="18"/>
      <c r="RAT1982" s="18"/>
      <c r="RAU1982" s="18"/>
      <c r="RAV1982" s="18"/>
      <c r="RAW1982" s="18"/>
      <c r="RAX1982" s="18"/>
      <c r="RAY1982" s="18"/>
      <c r="RAZ1982" s="18"/>
      <c r="RBA1982" s="18"/>
      <c r="RBB1982" s="18"/>
      <c r="RBC1982" s="18"/>
      <c r="RBD1982" s="18"/>
      <c r="RBE1982" s="18"/>
      <c r="RBF1982" s="18"/>
      <c r="RBG1982" s="18"/>
      <c r="RBH1982" s="18"/>
      <c r="RBI1982" s="18"/>
      <c r="RBJ1982" s="18"/>
      <c r="RBK1982" s="18"/>
      <c r="RBL1982" s="18"/>
      <c r="RBM1982" s="18"/>
      <c r="RBN1982" s="18"/>
      <c r="RBO1982" s="18"/>
      <c r="RBP1982" s="18"/>
      <c r="RBQ1982" s="18"/>
      <c r="RBR1982" s="18"/>
      <c r="RBS1982" s="18"/>
      <c r="RBT1982" s="18"/>
      <c r="RBU1982" s="18"/>
      <c r="RBV1982" s="18"/>
      <c r="RBW1982" s="18"/>
      <c r="RBX1982" s="18"/>
      <c r="RBY1982" s="18"/>
      <c r="RBZ1982" s="18"/>
      <c r="RCA1982" s="18"/>
      <c r="RCB1982" s="18"/>
      <c r="RCC1982" s="18"/>
      <c r="RCD1982" s="18"/>
      <c r="RCE1982" s="18"/>
      <c r="RCF1982" s="18"/>
      <c r="RCG1982" s="18"/>
      <c r="RCH1982" s="18"/>
      <c r="RCI1982" s="18"/>
      <c r="RCJ1982" s="18"/>
      <c r="RCK1982" s="18"/>
      <c r="RCL1982" s="18"/>
      <c r="RCM1982" s="18"/>
      <c r="RCN1982" s="18"/>
      <c r="RCO1982" s="18"/>
      <c r="RCP1982" s="18"/>
      <c r="RCQ1982" s="18"/>
      <c r="RCR1982" s="18"/>
      <c r="RCS1982" s="18"/>
      <c r="RCT1982" s="18"/>
      <c r="RCU1982" s="18"/>
      <c r="RCV1982" s="18"/>
      <c r="RCW1982" s="18"/>
      <c r="RCX1982" s="18"/>
      <c r="RCY1982" s="18"/>
      <c r="RCZ1982" s="18"/>
      <c r="RDA1982" s="18"/>
      <c r="RDB1982" s="18"/>
      <c r="RDC1982" s="18"/>
      <c r="RDD1982" s="18"/>
      <c r="RDE1982" s="18"/>
      <c r="RDF1982" s="18"/>
      <c r="RDG1982" s="18"/>
      <c r="RDH1982" s="18"/>
      <c r="RDI1982" s="18"/>
      <c r="RDJ1982" s="18"/>
      <c r="RDK1982" s="18"/>
      <c r="RDL1982" s="18"/>
      <c r="RDM1982" s="18"/>
      <c r="RDN1982" s="18"/>
      <c r="RDO1982" s="18"/>
      <c r="RDP1982" s="18"/>
      <c r="RDQ1982" s="18"/>
      <c r="RDR1982" s="18"/>
      <c r="RDS1982" s="18"/>
      <c r="RDT1982" s="18"/>
      <c r="RDU1982" s="18"/>
      <c r="RDV1982" s="18"/>
      <c r="RDW1982" s="18"/>
      <c r="RDX1982" s="18"/>
      <c r="RDY1982" s="18"/>
      <c r="RDZ1982" s="18"/>
      <c r="REA1982" s="18"/>
      <c r="REB1982" s="18"/>
      <c r="REC1982" s="18"/>
      <c r="RED1982" s="18"/>
      <c r="REE1982" s="18"/>
      <c r="REF1982" s="18"/>
      <c r="REG1982" s="18"/>
      <c r="REH1982" s="18"/>
      <c r="REI1982" s="18"/>
      <c r="REJ1982" s="18"/>
      <c r="REK1982" s="18"/>
      <c r="REL1982" s="18"/>
      <c r="REM1982" s="18"/>
      <c r="REN1982" s="18"/>
      <c r="REO1982" s="18"/>
      <c r="REP1982" s="18"/>
      <c r="REQ1982" s="18"/>
      <c r="RER1982" s="18"/>
      <c r="RES1982" s="18"/>
      <c r="RET1982" s="18"/>
      <c r="REU1982" s="18"/>
      <c r="REV1982" s="18"/>
      <c r="REW1982" s="18"/>
      <c r="REX1982" s="18"/>
      <c r="REY1982" s="18"/>
      <c r="REZ1982" s="18"/>
      <c r="RFA1982" s="18"/>
      <c r="RFB1982" s="18"/>
      <c r="RFC1982" s="18"/>
      <c r="RFD1982" s="18"/>
      <c r="RFE1982" s="18"/>
      <c r="RFF1982" s="18"/>
      <c r="RFG1982" s="18"/>
      <c r="RFH1982" s="18"/>
      <c r="RFI1982" s="18"/>
      <c r="RFJ1982" s="18"/>
      <c r="RFK1982" s="18"/>
      <c r="RFL1982" s="18"/>
      <c r="RFM1982" s="18"/>
      <c r="RFN1982" s="18"/>
      <c r="RFO1982" s="18"/>
      <c r="RFP1982" s="18"/>
      <c r="RFQ1982" s="18"/>
      <c r="RFR1982" s="18"/>
      <c r="RFS1982" s="18"/>
      <c r="RFT1982" s="18"/>
      <c r="RFU1982" s="18"/>
      <c r="RFV1982" s="18"/>
      <c r="RFW1982" s="18"/>
      <c r="RFX1982" s="18"/>
      <c r="RFY1982" s="18"/>
      <c r="RFZ1982" s="18"/>
      <c r="RGA1982" s="18"/>
      <c r="RGB1982" s="18"/>
      <c r="RGC1982" s="18"/>
      <c r="RGD1982" s="18"/>
      <c r="RGE1982" s="18"/>
      <c r="RGF1982" s="18"/>
      <c r="RGG1982" s="18"/>
      <c r="RGH1982" s="18"/>
      <c r="RGI1982" s="18"/>
      <c r="RGJ1982" s="18"/>
      <c r="RGK1982" s="18"/>
      <c r="RGL1982" s="18"/>
      <c r="RGM1982" s="18"/>
      <c r="RGN1982" s="18"/>
      <c r="RGO1982" s="18"/>
      <c r="RGP1982" s="18"/>
      <c r="RGQ1982" s="18"/>
      <c r="RGR1982" s="18"/>
      <c r="RGS1982" s="18"/>
      <c r="RGT1982" s="18"/>
      <c r="RGU1982" s="18"/>
      <c r="RGV1982" s="18"/>
      <c r="RGW1982" s="18"/>
      <c r="RGX1982" s="18"/>
      <c r="RGY1982" s="18"/>
      <c r="RGZ1982" s="18"/>
      <c r="RHA1982" s="18"/>
      <c r="RHB1982" s="18"/>
      <c r="RHC1982" s="18"/>
      <c r="RHD1982" s="18"/>
      <c r="RHE1982" s="18"/>
      <c r="RHF1982" s="18"/>
      <c r="RHG1982" s="18"/>
      <c r="RHH1982" s="18"/>
      <c r="RHI1982" s="18"/>
      <c r="RHJ1982" s="18"/>
      <c r="RHK1982" s="18"/>
      <c r="RHL1982" s="18"/>
      <c r="RHM1982" s="18"/>
      <c r="RHN1982" s="18"/>
      <c r="RHO1982" s="18"/>
      <c r="RHP1982" s="18"/>
      <c r="RHQ1982" s="18"/>
      <c r="RHR1982" s="18"/>
      <c r="RHS1982" s="18"/>
      <c r="RHT1982" s="18"/>
      <c r="RHU1982" s="18"/>
      <c r="RHV1982" s="18"/>
      <c r="RHW1982" s="18"/>
      <c r="RHX1982" s="18"/>
      <c r="RHY1982" s="18"/>
      <c r="RHZ1982" s="18"/>
      <c r="RIA1982" s="18"/>
      <c r="RIB1982" s="18"/>
      <c r="RIC1982" s="18"/>
      <c r="RID1982" s="18"/>
      <c r="RIE1982" s="18"/>
      <c r="RIF1982" s="18"/>
      <c r="RIG1982" s="18"/>
      <c r="RIH1982" s="18"/>
      <c r="RII1982" s="18"/>
      <c r="RIJ1982" s="18"/>
      <c r="RIK1982" s="18"/>
      <c r="RIL1982" s="18"/>
      <c r="RIM1982" s="18"/>
      <c r="RIN1982" s="18"/>
      <c r="RIO1982" s="18"/>
      <c r="RIP1982" s="18"/>
      <c r="RIQ1982" s="18"/>
      <c r="RIR1982" s="18"/>
      <c r="RIS1982" s="18"/>
      <c r="RIT1982" s="18"/>
      <c r="RIU1982" s="18"/>
      <c r="RIV1982" s="18"/>
      <c r="RIW1982" s="18"/>
      <c r="RIX1982" s="18"/>
      <c r="RIY1982" s="18"/>
      <c r="RIZ1982" s="18"/>
      <c r="RJA1982" s="18"/>
      <c r="RJB1982" s="18"/>
      <c r="RJC1982" s="18"/>
      <c r="RJD1982" s="18"/>
      <c r="RJE1982" s="18"/>
      <c r="RJF1982" s="18"/>
      <c r="RJG1982" s="18"/>
      <c r="RJH1982" s="18"/>
      <c r="RJI1982" s="18"/>
      <c r="RJJ1982" s="18"/>
      <c r="RJK1982" s="18"/>
      <c r="RJL1982" s="18"/>
      <c r="RJM1982" s="18"/>
      <c r="RJN1982" s="18"/>
      <c r="RJO1982" s="18"/>
      <c r="RJP1982" s="18"/>
      <c r="RJQ1982" s="18"/>
      <c r="RJR1982" s="18"/>
      <c r="RJS1982" s="18"/>
      <c r="RJT1982" s="18"/>
      <c r="RJU1982" s="18"/>
      <c r="RJV1982" s="18"/>
      <c r="RJW1982" s="18"/>
      <c r="RJX1982" s="18"/>
      <c r="RJY1982" s="18"/>
      <c r="RJZ1982" s="18"/>
      <c r="RKA1982" s="18"/>
      <c r="RKB1982" s="18"/>
      <c r="RKC1982" s="18"/>
      <c r="RKD1982" s="18"/>
      <c r="RKE1982" s="18"/>
      <c r="RKF1982" s="18"/>
      <c r="RKG1982" s="18"/>
      <c r="RKH1982" s="18"/>
      <c r="RKI1982" s="18"/>
      <c r="RKJ1982" s="18"/>
      <c r="RKK1982" s="18"/>
      <c r="RKL1982" s="18"/>
      <c r="RKM1982" s="18"/>
      <c r="RKN1982" s="18"/>
      <c r="RKO1982" s="18"/>
      <c r="RKP1982" s="18"/>
      <c r="RKQ1982" s="18"/>
      <c r="RKR1982" s="18"/>
      <c r="RKS1982" s="18"/>
      <c r="RKT1982" s="18"/>
      <c r="RKU1982" s="18"/>
      <c r="RKV1982" s="18"/>
      <c r="RKW1982" s="18"/>
      <c r="RKX1982" s="18"/>
      <c r="RKY1982" s="18"/>
      <c r="RKZ1982" s="18"/>
      <c r="RLA1982" s="18"/>
      <c r="RLB1982" s="18"/>
      <c r="RLC1982" s="18"/>
      <c r="RLD1982" s="18"/>
      <c r="RLE1982" s="18"/>
      <c r="RLF1982" s="18"/>
      <c r="RLG1982" s="18"/>
      <c r="RLH1982" s="18"/>
      <c r="RLI1982" s="18"/>
      <c r="RLJ1982" s="18"/>
      <c r="RLK1982" s="18"/>
      <c r="RLL1982" s="18"/>
      <c r="RLM1982" s="18"/>
      <c r="RLN1982" s="18"/>
      <c r="RLO1982" s="18"/>
      <c r="RLP1982" s="18"/>
      <c r="RLQ1982" s="18"/>
      <c r="RLR1982" s="18"/>
      <c r="RLS1982" s="18"/>
      <c r="RLT1982" s="18"/>
      <c r="RLU1982" s="18"/>
      <c r="RLV1982" s="18"/>
      <c r="RLW1982" s="18"/>
      <c r="RLX1982" s="18"/>
      <c r="RLY1982" s="18"/>
      <c r="RLZ1982" s="18"/>
      <c r="RMA1982" s="18"/>
      <c r="RMB1982" s="18"/>
      <c r="RMC1982" s="18"/>
      <c r="RMD1982" s="18"/>
      <c r="RME1982" s="18"/>
      <c r="RMF1982" s="18"/>
      <c r="RMG1982" s="18"/>
      <c r="RMH1982" s="18"/>
      <c r="RMI1982" s="18"/>
      <c r="RMJ1982" s="18"/>
      <c r="RMK1982" s="18"/>
      <c r="RML1982" s="18"/>
      <c r="RMM1982" s="18"/>
      <c r="RMN1982" s="18"/>
      <c r="RMO1982" s="18"/>
      <c r="RMP1982" s="18"/>
      <c r="RMQ1982" s="18"/>
      <c r="RMR1982" s="18"/>
      <c r="RMS1982" s="18"/>
      <c r="RMT1982" s="18"/>
      <c r="RMU1982" s="18"/>
      <c r="RMV1982" s="18"/>
      <c r="RMW1982" s="18"/>
      <c r="RMX1982" s="18"/>
      <c r="RMY1982" s="18"/>
      <c r="RMZ1982" s="18"/>
      <c r="RNA1982" s="18"/>
      <c r="RNB1982" s="18"/>
      <c r="RNC1982" s="18"/>
      <c r="RND1982" s="18"/>
      <c r="RNE1982" s="18"/>
      <c r="RNF1982" s="18"/>
      <c r="RNG1982" s="18"/>
      <c r="RNH1982" s="18"/>
      <c r="RNI1982" s="18"/>
      <c r="RNJ1982" s="18"/>
      <c r="RNK1982" s="18"/>
      <c r="RNL1982" s="18"/>
      <c r="RNM1982" s="18"/>
      <c r="RNN1982" s="18"/>
      <c r="RNO1982" s="18"/>
      <c r="RNP1982" s="18"/>
      <c r="RNQ1982" s="18"/>
      <c r="RNR1982" s="18"/>
      <c r="RNS1982" s="18"/>
      <c r="RNT1982" s="18"/>
      <c r="RNU1982" s="18"/>
      <c r="RNV1982" s="18"/>
      <c r="RNW1982" s="18"/>
      <c r="RNX1982" s="18"/>
      <c r="RNY1982" s="18"/>
      <c r="RNZ1982" s="18"/>
      <c r="ROA1982" s="18"/>
      <c r="ROB1982" s="18"/>
      <c r="ROC1982" s="18"/>
      <c r="ROD1982" s="18"/>
      <c r="ROE1982" s="18"/>
      <c r="ROF1982" s="18"/>
      <c r="ROG1982" s="18"/>
      <c r="ROH1982" s="18"/>
      <c r="ROI1982" s="18"/>
      <c r="ROJ1982" s="18"/>
      <c r="ROK1982" s="18"/>
      <c r="ROL1982" s="18"/>
      <c r="ROM1982" s="18"/>
      <c r="RON1982" s="18"/>
      <c r="ROO1982" s="18"/>
      <c r="ROP1982" s="18"/>
      <c r="ROQ1982" s="18"/>
      <c r="ROR1982" s="18"/>
      <c r="ROS1982" s="18"/>
      <c r="ROT1982" s="18"/>
      <c r="ROU1982" s="18"/>
      <c r="ROV1982" s="18"/>
      <c r="ROW1982" s="18"/>
      <c r="ROX1982" s="18"/>
      <c r="ROY1982" s="18"/>
      <c r="ROZ1982" s="18"/>
      <c r="RPA1982" s="18"/>
      <c r="RPB1982" s="18"/>
      <c r="RPC1982" s="18"/>
      <c r="RPD1982" s="18"/>
      <c r="RPE1982" s="18"/>
      <c r="RPF1982" s="18"/>
      <c r="RPG1982" s="18"/>
      <c r="RPH1982" s="18"/>
      <c r="RPI1982" s="18"/>
      <c r="RPJ1982" s="18"/>
      <c r="RPK1982" s="18"/>
      <c r="RPL1982" s="18"/>
      <c r="RPM1982" s="18"/>
      <c r="RPN1982" s="18"/>
      <c r="RPO1982" s="18"/>
      <c r="RPP1982" s="18"/>
      <c r="RPQ1982" s="18"/>
      <c r="RPR1982" s="18"/>
      <c r="RPS1982" s="18"/>
      <c r="RPT1982" s="18"/>
      <c r="RPU1982" s="18"/>
      <c r="RPV1982" s="18"/>
      <c r="RPW1982" s="18"/>
      <c r="RPX1982" s="18"/>
      <c r="RPY1982" s="18"/>
      <c r="RPZ1982" s="18"/>
      <c r="RQA1982" s="18"/>
      <c r="RQB1982" s="18"/>
      <c r="RQC1982" s="18"/>
      <c r="RQD1982" s="18"/>
      <c r="RQE1982" s="18"/>
      <c r="RQF1982" s="18"/>
      <c r="RQG1982" s="18"/>
      <c r="RQH1982" s="18"/>
      <c r="RQI1982" s="18"/>
      <c r="RQJ1982" s="18"/>
      <c r="RQK1982" s="18"/>
      <c r="RQL1982" s="18"/>
      <c r="RQM1982" s="18"/>
      <c r="RQN1982" s="18"/>
      <c r="RQO1982" s="18"/>
      <c r="RQP1982" s="18"/>
      <c r="RQQ1982" s="18"/>
      <c r="RQR1982" s="18"/>
      <c r="RQS1982" s="18"/>
      <c r="RQT1982" s="18"/>
      <c r="RQU1982" s="18"/>
      <c r="RQV1982" s="18"/>
      <c r="RQW1982" s="18"/>
      <c r="RQX1982" s="18"/>
      <c r="RQY1982" s="18"/>
      <c r="RQZ1982" s="18"/>
      <c r="RRA1982" s="18"/>
      <c r="RRB1982" s="18"/>
      <c r="RRC1982" s="18"/>
      <c r="RRD1982" s="18"/>
      <c r="RRE1982" s="18"/>
      <c r="RRF1982" s="18"/>
      <c r="RRG1982" s="18"/>
      <c r="RRH1982" s="18"/>
      <c r="RRI1982" s="18"/>
      <c r="RRJ1982" s="18"/>
      <c r="RRK1982" s="18"/>
      <c r="RRL1982" s="18"/>
      <c r="RRM1982" s="18"/>
      <c r="RRN1982" s="18"/>
      <c r="RRO1982" s="18"/>
      <c r="RRP1982" s="18"/>
      <c r="RRQ1982" s="18"/>
      <c r="RRR1982" s="18"/>
      <c r="RRS1982" s="18"/>
      <c r="RRT1982" s="18"/>
      <c r="RRU1982" s="18"/>
      <c r="RRV1982" s="18"/>
      <c r="RRW1982" s="18"/>
      <c r="RRX1982" s="18"/>
      <c r="RRY1982" s="18"/>
      <c r="RRZ1982" s="18"/>
      <c r="RSA1982" s="18"/>
      <c r="RSB1982" s="18"/>
      <c r="RSC1982" s="18"/>
      <c r="RSD1982" s="18"/>
      <c r="RSE1982" s="18"/>
      <c r="RSF1982" s="18"/>
      <c r="RSG1982" s="18"/>
      <c r="RSH1982" s="18"/>
      <c r="RSI1982" s="18"/>
      <c r="RSJ1982" s="18"/>
      <c r="RSK1982" s="18"/>
      <c r="RSL1982" s="18"/>
      <c r="RSM1982" s="18"/>
      <c r="RSN1982" s="18"/>
      <c r="RSO1982" s="18"/>
      <c r="RSP1982" s="18"/>
      <c r="RSQ1982" s="18"/>
      <c r="RSR1982" s="18"/>
      <c r="RSS1982" s="18"/>
      <c r="RST1982" s="18"/>
      <c r="RSU1982" s="18"/>
      <c r="RSV1982" s="18"/>
      <c r="RSW1982" s="18"/>
      <c r="RSX1982" s="18"/>
      <c r="RSY1982" s="18"/>
      <c r="RSZ1982" s="18"/>
      <c r="RTA1982" s="18"/>
      <c r="RTB1982" s="18"/>
      <c r="RTC1982" s="18"/>
      <c r="RTD1982" s="18"/>
      <c r="RTE1982" s="18"/>
      <c r="RTF1982" s="18"/>
      <c r="RTG1982" s="18"/>
      <c r="RTH1982" s="18"/>
      <c r="RTI1982" s="18"/>
      <c r="RTJ1982" s="18"/>
      <c r="RTK1982" s="18"/>
      <c r="RTL1982" s="18"/>
      <c r="RTM1982" s="18"/>
      <c r="RTN1982" s="18"/>
      <c r="RTO1982" s="18"/>
      <c r="RTP1982" s="18"/>
      <c r="RTQ1982" s="18"/>
      <c r="RTR1982" s="18"/>
      <c r="RTS1982" s="18"/>
      <c r="RTT1982" s="18"/>
      <c r="RTU1982" s="18"/>
      <c r="RTV1982" s="18"/>
      <c r="RTW1982" s="18"/>
      <c r="RTX1982" s="18"/>
      <c r="RTY1982" s="18"/>
      <c r="RTZ1982" s="18"/>
      <c r="RUA1982" s="18"/>
      <c r="RUB1982" s="18"/>
      <c r="RUC1982" s="18"/>
      <c r="RUD1982" s="18"/>
      <c r="RUE1982" s="18"/>
      <c r="RUF1982" s="18"/>
      <c r="RUG1982" s="18"/>
      <c r="RUH1982" s="18"/>
      <c r="RUI1982" s="18"/>
      <c r="RUJ1982" s="18"/>
      <c r="RUK1982" s="18"/>
      <c r="RUL1982" s="18"/>
      <c r="RUM1982" s="18"/>
      <c r="RUN1982" s="18"/>
      <c r="RUO1982" s="18"/>
      <c r="RUP1982" s="18"/>
      <c r="RUQ1982" s="18"/>
      <c r="RUR1982" s="18"/>
      <c r="RUS1982" s="18"/>
      <c r="RUT1982" s="18"/>
      <c r="RUU1982" s="18"/>
      <c r="RUV1982" s="18"/>
      <c r="RUW1982" s="18"/>
      <c r="RUX1982" s="18"/>
      <c r="RUY1982" s="18"/>
      <c r="RUZ1982" s="18"/>
      <c r="RVA1982" s="18"/>
      <c r="RVB1982" s="18"/>
      <c r="RVC1982" s="18"/>
      <c r="RVD1982" s="18"/>
      <c r="RVE1982" s="18"/>
      <c r="RVF1982" s="18"/>
      <c r="RVG1982" s="18"/>
      <c r="RVH1982" s="18"/>
      <c r="RVI1982" s="18"/>
      <c r="RVJ1982" s="18"/>
      <c r="RVK1982" s="18"/>
      <c r="RVL1982" s="18"/>
      <c r="RVM1982" s="18"/>
      <c r="RVN1982" s="18"/>
      <c r="RVO1982" s="18"/>
      <c r="RVP1982" s="18"/>
      <c r="RVQ1982" s="18"/>
      <c r="RVR1982" s="18"/>
      <c r="RVS1982" s="18"/>
      <c r="RVT1982" s="18"/>
      <c r="RVU1982" s="18"/>
      <c r="RVV1982" s="18"/>
      <c r="RVW1982" s="18"/>
      <c r="RVX1982" s="18"/>
      <c r="RVY1982" s="18"/>
      <c r="RVZ1982" s="18"/>
      <c r="RWA1982" s="18"/>
      <c r="RWB1982" s="18"/>
      <c r="RWC1982" s="18"/>
      <c r="RWD1982" s="18"/>
      <c r="RWE1982" s="18"/>
      <c r="RWF1982" s="18"/>
      <c r="RWG1982" s="18"/>
      <c r="RWH1982" s="18"/>
      <c r="RWI1982" s="18"/>
      <c r="RWJ1982" s="18"/>
      <c r="RWK1982" s="18"/>
      <c r="RWL1982" s="18"/>
      <c r="RWM1982" s="18"/>
      <c r="RWN1982" s="18"/>
      <c r="RWO1982" s="18"/>
      <c r="RWP1982" s="18"/>
      <c r="RWQ1982" s="18"/>
      <c r="RWR1982" s="18"/>
      <c r="RWS1982" s="18"/>
      <c r="RWT1982" s="18"/>
      <c r="RWU1982" s="18"/>
      <c r="RWV1982" s="18"/>
      <c r="RWW1982" s="18"/>
      <c r="RWX1982" s="18"/>
      <c r="RWY1982" s="18"/>
      <c r="RWZ1982" s="18"/>
      <c r="RXA1982" s="18"/>
      <c r="RXB1982" s="18"/>
      <c r="RXC1982" s="18"/>
      <c r="RXD1982" s="18"/>
      <c r="RXE1982" s="18"/>
      <c r="RXF1982" s="18"/>
      <c r="RXG1982" s="18"/>
      <c r="RXH1982" s="18"/>
      <c r="RXI1982" s="18"/>
      <c r="RXJ1982" s="18"/>
      <c r="RXK1982" s="18"/>
      <c r="RXL1982" s="18"/>
      <c r="RXM1982" s="18"/>
      <c r="RXN1982" s="18"/>
      <c r="RXO1982" s="18"/>
      <c r="RXP1982" s="18"/>
      <c r="RXQ1982" s="18"/>
      <c r="RXR1982" s="18"/>
      <c r="RXS1982" s="18"/>
      <c r="RXT1982" s="18"/>
      <c r="RXU1982" s="18"/>
      <c r="RXV1982" s="18"/>
      <c r="RXW1982" s="18"/>
      <c r="RXX1982" s="18"/>
      <c r="RXY1982" s="18"/>
      <c r="RXZ1982" s="18"/>
      <c r="RYA1982" s="18"/>
      <c r="RYB1982" s="18"/>
      <c r="RYC1982" s="18"/>
      <c r="RYD1982" s="18"/>
      <c r="RYE1982" s="18"/>
      <c r="RYF1982" s="18"/>
      <c r="RYG1982" s="18"/>
      <c r="RYH1982" s="18"/>
      <c r="RYI1982" s="18"/>
      <c r="RYJ1982" s="18"/>
      <c r="RYK1982" s="18"/>
      <c r="RYL1982" s="18"/>
      <c r="RYM1982" s="18"/>
      <c r="RYN1982" s="18"/>
      <c r="RYO1982" s="18"/>
      <c r="RYP1982" s="18"/>
      <c r="RYQ1982" s="18"/>
      <c r="RYR1982" s="18"/>
      <c r="RYS1982" s="18"/>
      <c r="RYT1982" s="18"/>
      <c r="RYU1982" s="18"/>
      <c r="RYV1982" s="18"/>
      <c r="RYW1982" s="18"/>
      <c r="RYX1982" s="18"/>
      <c r="RYY1982" s="18"/>
      <c r="RYZ1982" s="18"/>
      <c r="RZA1982" s="18"/>
      <c r="RZB1982" s="18"/>
      <c r="RZC1982" s="18"/>
      <c r="RZD1982" s="18"/>
      <c r="RZE1982" s="18"/>
      <c r="RZF1982" s="18"/>
      <c r="RZG1982" s="18"/>
      <c r="RZH1982" s="18"/>
      <c r="RZI1982" s="18"/>
      <c r="RZJ1982" s="18"/>
      <c r="RZK1982" s="18"/>
      <c r="RZL1982" s="18"/>
      <c r="RZM1982" s="18"/>
      <c r="RZN1982" s="18"/>
      <c r="RZO1982" s="18"/>
      <c r="RZP1982" s="18"/>
      <c r="RZQ1982" s="18"/>
      <c r="RZR1982" s="18"/>
      <c r="RZS1982" s="18"/>
      <c r="RZT1982" s="18"/>
      <c r="RZU1982" s="18"/>
      <c r="RZV1982" s="18"/>
      <c r="RZW1982" s="18"/>
      <c r="RZX1982" s="18"/>
      <c r="RZY1982" s="18"/>
      <c r="RZZ1982" s="18"/>
      <c r="SAA1982" s="18"/>
      <c r="SAB1982" s="18"/>
      <c r="SAC1982" s="18"/>
      <c r="SAD1982" s="18"/>
      <c r="SAE1982" s="18"/>
      <c r="SAF1982" s="18"/>
      <c r="SAG1982" s="18"/>
      <c r="SAH1982" s="18"/>
      <c r="SAI1982" s="18"/>
      <c r="SAJ1982" s="18"/>
      <c r="SAK1982" s="18"/>
      <c r="SAL1982" s="18"/>
      <c r="SAM1982" s="18"/>
      <c r="SAN1982" s="18"/>
      <c r="SAO1982" s="18"/>
      <c r="SAP1982" s="18"/>
      <c r="SAQ1982" s="18"/>
      <c r="SAR1982" s="18"/>
      <c r="SAS1982" s="18"/>
      <c r="SAT1982" s="18"/>
      <c r="SAU1982" s="18"/>
      <c r="SAV1982" s="18"/>
      <c r="SAW1982" s="18"/>
      <c r="SAX1982" s="18"/>
      <c r="SAY1982" s="18"/>
      <c r="SAZ1982" s="18"/>
      <c r="SBA1982" s="18"/>
      <c r="SBB1982" s="18"/>
      <c r="SBC1982" s="18"/>
      <c r="SBD1982" s="18"/>
      <c r="SBE1982" s="18"/>
      <c r="SBF1982" s="18"/>
      <c r="SBG1982" s="18"/>
      <c r="SBH1982" s="18"/>
      <c r="SBI1982" s="18"/>
      <c r="SBJ1982" s="18"/>
      <c r="SBK1982" s="18"/>
      <c r="SBL1982" s="18"/>
      <c r="SBM1982" s="18"/>
      <c r="SBN1982" s="18"/>
      <c r="SBO1982" s="18"/>
      <c r="SBP1982" s="18"/>
      <c r="SBQ1982" s="18"/>
      <c r="SBR1982" s="18"/>
      <c r="SBS1982" s="18"/>
      <c r="SBT1982" s="18"/>
      <c r="SBU1982" s="18"/>
      <c r="SBV1982" s="18"/>
      <c r="SBW1982" s="18"/>
      <c r="SBX1982" s="18"/>
      <c r="SBY1982" s="18"/>
      <c r="SBZ1982" s="18"/>
      <c r="SCA1982" s="18"/>
      <c r="SCB1982" s="18"/>
      <c r="SCC1982" s="18"/>
      <c r="SCD1982" s="18"/>
      <c r="SCE1982" s="18"/>
      <c r="SCF1982" s="18"/>
      <c r="SCG1982" s="18"/>
      <c r="SCH1982" s="18"/>
      <c r="SCI1982" s="18"/>
      <c r="SCJ1982" s="18"/>
      <c r="SCK1982" s="18"/>
      <c r="SCL1982" s="18"/>
      <c r="SCM1982" s="18"/>
      <c r="SCN1982" s="18"/>
      <c r="SCO1982" s="18"/>
      <c r="SCP1982" s="18"/>
      <c r="SCQ1982" s="18"/>
      <c r="SCR1982" s="18"/>
      <c r="SCS1982" s="18"/>
      <c r="SCT1982" s="18"/>
      <c r="SCU1982" s="18"/>
      <c r="SCV1982" s="18"/>
      <c r="SCW1982" s="18"/>
      <c r="SCX1982" s="18"/>
      <c r="SCY1982" s="18"/>
      <c r="SCZ1982" s="18"/>
      <c r="SDA1982" s="18"/>
      <c r="SDB1982" s="18"/>
      <c r="SDC1982" s="18"/>
      <c r="SDD1982" s="18"/>
      <c r="SDE1982" s="18"/>
      <c r="SDF1982" s="18"/>
      <c r="SDG1982" s="18"/>
      <c r="SDH1982" s="18"/>
      <c r="SDI1982" s="18"/>
      <c r="SDJ1982" s="18"/>
      <c r="SDK1982" s="18"/>
      <c r="SDL1982" s="18"/>
      <c r="SDM1982" s="18"/>
      <c r="SDN1982" s="18"/>
      <c r="SDO1982" s="18"/>
      <c r="SDP1982" s="18"/>
      <c r="SDQ1982" s="18"/>
      <c r="SDR1982" s="18"/>
      <c r="SDS1982" s="18"/>
      <c r="SDT1982" s="18"/>
      <c r="SDU1982" s="18"/>
      <c r="SDV1982" s="18"/>
      <c r="SDW1982" s="18"/>
      <c r="SDX1982" s="18"/>
      <c r="SDY1982" s="18"/>
      <c r="SDZ1982" s="18"/>
      <c r="SEA1982" s="18"/>
      <c r="SEB1982" s="18"/>
      <c r="SEC1982" s="18"/>
      <c r="SED1982" s="18"/>
      <c r="SEE1982" s="18"/>
      <c r="SEF1982" s="18"/>
      <c r="SEG1982" s="18"/>
      <c r="SEH1982" s="18"/>
      <c r="SEI1982" s="18"/>
      <c r="SEJ1982" s="18"/>
      <c r="SEK1982" s="18"/>
      <c r="SEL1982" s="18"/>
      <c r="SEM1982" s="18"/>
      <c r="SEN1982" s="18"/>
      <c r="SEO1982" s="18"/>
      <c r="SEP1982" s="18"/>
      <c r="SEQ1982" s="18"/>
      <c r="SER1982" s="18"/>
      <c r="SES1982" s="18"/>
      <c r="SET1982" s="18"/>
      <c r="SEU1982" s="18"/>
      <c r="SEV1982" s="18"/>
      <c r="SEW1982" s="18"/>
      <c r="SEX1982" s="18"/>
      <c r="SEY1982" s="18"/>
      <c r="SEZ1982" s="18"/>
      <c r="SFA1982" s="18"/>
      <c r="SFB1982" s="18"/>
      <c r="SFC1982" s="18"/>
      <c r="SFD1982" s="18"/>
      <c r="SFE1982" s="18"/>
      <c r="SFF1982" s="18"/>
      <c r="SFG1982" s="18"/>
      <c r="SFH1982" s="18"/>
      <c r="SFI1982" s="18"/>
      <c r="SFJ1982" s="18"/>
      <c r="SFK1982" s="18"/>
      <c r="SFL1982" s="18"/>
      <c r="SFM1982" s="18"/>
      <c r="SFN1982" s="18"/>
      <c r="SFO1982" s="18"/>
      <c r="SFP1982" s="18"/>
      <c r="SFQ1982" s="18"/>
      <c r="SFR1982" s="18"/>
      <c r="SFS1982" s="18"/>
      <c r="SFT1982" s="18"/>
      <c r="SFU1982" s="18"/>
      <c r="SFV1982" s="18"/>
      <c r="SFW1982" s="18"/>
      <c r="SFX1982" s="18"/>
      <c r="SFY1982" s="18"/>
      <c r="SFZ1982" s="18"/>
      <c r="SGA1982" s="18"/>
      <c r="SGB1982" s="18"/>
      <c r="SGC1982" s="18"/>
      <c r="SGD1982" s="18"/>
      <c r="SGE1982" s="18"/>
      <c r="SGF1982" s="18"/>
      <c r="SGG1982" s="18"/>
      <c r="SGH1982" s="18"/>
      <c r="SGI1982" s="18"/>
      <c r="SGJ1982" s="18"/>
      <c r="SGK1982" s="18"/>
      <c r="SGL1982" s="18"/>
      <c r="SGM1982" s="18"/>
      <c r="SGN1982" s="18"/>
      <c r="SGO1982" s="18"/>
      <c r="SGP1982" s="18"/>
      <c r="SGQ1982" s="18"/>
      <c r="SGR1982" s="18"/>
      <c r="SGS1982" s="18"/>
      <c r="SGT1982" s="18"/>
      <c r="SGU1982" s="18"/>
      <c r="SGV1982" s="18"/>
      <c r="SGW1982" s="18"/>
      <c r="SGX1982" s="18"/>
      <c r="SGY1982" s="18"/>
      <c r="SGZ1982" s="18"/>
      <c r="SHA1982" s="18"/>
      <c r="SHB1982" s="18"/>
      <c r="SHC1982" s="18"/>
      <c r="SHD1982" s="18"/>
      <c r="SHE1982" s="18"/>
      <c r="SHF1982" s="18"/>
      <c r="SHG1982" s="18"/>
      <c r="SHH1982" s="18"/>
      <c r="SHI1982" s="18"/>
      <c r="SHJ1982" s="18"/>
      <c r="SHK1982" s="18"/>
      <c r="SHL1982" s="18"/>
      <c r="SHM1982" s="18"/>
      <c r="SHN1982" s="18"/>
      <c r="SHO1982" s="18"/>
      <c r="SHP1982" s="18"/>
      <c r="SHQ1982" s="18"/>
      <c r="SHR1982" s="18"/>
      <c r="SHS1982" s="18"/>
      <c r="SHT1982" s="18"/>
      <c r="SHU1982" s="18"/>
      <c r="SHV1982" s="18"/>
      <c r="SHW1982" s="18"/>
      <c r="SHX1982" s="18"/>
      <c r="SHY1982" s="18"/>
      <c r="SHZ1982" s="18"/>
      <c r="SIA1982" s="18"/>
      <c r="SIB1982" s="18"/>
      <c r="SIC1982" s="18"/>
      <c r="SID1982" s="18"/>
      <c r="SIE1982" s="18"/>
      <c r="SIF1982" s="18"/>
      <c r="SIG1982" s="18"/>
      <c r="SIH1982" s="18"/>
      <c r="SII1982" s="18"/>
      <c r="SIJ1982" s="18"/>
      <c r="SIK1982" s="18"/>
      <c r="SIL1982" s="18"/>
      <c r="SIM1982" s="18"/>
      <c r="SIN1982" s="18"/>
      <c r="SIO1982" s="18"/>
      <c r="SIP1982" s="18"/>
      <c r="SIQ1982" s="18"/>
      <c r="SIR1982" s="18"/>
      <c r="SIS1982" s="18"/>
      <c r="SIT1982" s="18"/>
      <c r="SIU1982" s="18"/>
      <c r="SIV1982" s="18"/>
      <c r="SIW1982" s="18"/>
      <c r="SIX1982" s="18"/>
      <c r="SIY1982" s="18"/>
      <c r="SIZ1982" s="18"/>
      <c r="SJA1982" s="18"/>
      <c r="SJB1982" s="18"/>
      <c r="SJC1982" s="18"/>
      <c r="SJD1982" s="18"/>
      <c r="SJE1982" s="18"/>
      <c r="SJF1982" s="18"/>
      <c r="SJG1982" s="18"/>
      <c r="SJH1982" s="18"/>
      <c r="SJI1982" s="18"/>
      <c r="SJJ1982" s="18"/>
      <c r="SJK1982" s="18"/>
      <c r="SJL1982" s="18"/>
      <c r="SJM1982" s="18"/>
      <c r="SJN1982" s="18"/>
      <c r="SJO1982" s="18"/>
      <c r="SJP1982" s="18"/>
      <c r="SJQ1982" s="18"/>
      <c r="SJR1982" s="18"/>
      <c r="SJS1982" s="18"/>
      <c r="SJT1982" s="18"/>
      <c r="SJU1982" s="18"/>
      <c r="SJV1982" s="18"/>
      <c r="SJW1982" s="18"/>
      <c r="SJX1982" s="18"/>
      <c r="SJY1982" s="18"/>
      <c r="SJZ1982" s="18"/>
      <c r="SKA1982" s="18"/>
      <c r="SKB1982" s="18"/>
      <c r="SKC1982" s="18"/>
      <c r="SKD1982" s="18"/>
      <c r="SKE1982" s="18"/>
      <c r="SKF1982" s="18"/>
      <c r="SKG1982" s="18"/>
      <c r="SKH1982" s="18"/>
      <c r="SKI1982" s="18"/>
      <c r="SKJ1982" s="18"/>
      <c r="SKK1982" s="18"/>
      <c r="SKL1982" s="18"/>
      <c r="SKM1982" s="18"/>
      <c r="SKN1982" s="18"/>
      <c r="SKO1982" s="18"/>
      <c r="SKP1982" s="18"/>
      <c r="SKQ1982" s="18"/>
      <c r="SKR1982" s="18"/>
      <c r="SKS1982" s="18"/>
      <c r="SKT1982" s="18"/>
      <c r="SKU1982" s="18"/>
      <c r="SKV1982" s="18"/>
      <c r="SKW1982" s="18"/>
      <c r="SKX1982" s="18"/>
      <c r="SKY1982" s="18"/>
      <c r="SKZ1982" s="18"/>
      <c r="SLA1982" s="18"/>
      <c r="SLB1982" s="18"/>
      <c r="SLC1982" s="18"/>
      <c r="SLD1982" s="18"/>
      <c r="SLE1982" s="18"/>
      <c r="SLF1982" s="18"/>
      <c r="SLG1982" s="18"/>
      <c r="SLH1982" s="18"/>
      <c r="SLI1982" s="18"/>
      <c r="SLJ1982" s="18"/>
      <c r="SLK1982" s="18"/>
      <c r="SLL1982" s="18"/>
      <c r="SLM1982" s="18"/>
      <c r="SLN1982" s="18"/>
      <c r="SLO1982" s="18"/>
      <c r="SLP1982" s="18"/>
      <c r="SLQ1982" s="18"/>
      <c r="SLR1982" s="18"/>
      <c r="SLS1982" s="18"/>
      <c r="SLT1982" s="18"/>
      <c r="SLU1982" s="18"/>
      <c r="SLV1982" s="18"/>
      <c r="SLW1982" s="18"/>
      <c r="SLX1982" s="18"/>
      <c r="SLY1982" s="18"/>
      <c r="SLZ1982" s="18"/>
      <c r="SMA1982" s="18"/>
      <c r="SMB1982" s="18"/>
      <c r="SMC1982" s="18"/>
      <c r="SMD1982" s="18"/>
      <c r="SME1982" s="18"/>
      <c r="SMF1982" s="18"/>
      <c r="SMG1982" s="18"/>
      <c r="SMH1982" s="18"/>
      <c r="SMI1982" s="18"/>
      <c r="SMJ1982" s="18"/>
      <c r="SMK1982" s="18"/>
      <c r="SML1982" s="18"/>
      <c r="SMM1982" s="18"/>
      <c r="SMN1982" s="18"/>
      <c r="SMO1982" s="18"/>
      <c r="SMP1982" s="18"/>
      <c r="SMQ1982" s="18"/>
      <c r="SMR1982" s="18"/>
      <c r="SMS1982" s="18"/>
      <c r="SMT1982" s="18"/>
      <c r="SMU1982" s="18"/>
      <c r="SMV1982" s="18"/>
      <c r="SMW1982" s="18"/>
      <c r="SMX1982" s="18"/>
      <c r="SMY1982" s="18"/>
      <c r="SMZ1982" s="18"/>
      <c r="SNA1982" s="18"/>
      <c r="SNB1982" s="18"/>
      <c r="SNC1982" s="18"/>
      <c r="SND1982" s="18"/>
      <c r="SNE1982" s="18"/>
      <c r="SNF1982" s="18"/>
      <c r="SNG1982" s="18"/>
      <c r="SNH1982" s="18"/>
      <c r="SNI1982" s="18"/>
      <c r="SNJ1982" s="18"/>
      <c r="SNK1982" s="18"/>
      <c r="SNL1982" s="18"/>
      <c r="SNM1982" s="18"/>
      <c r="SNN1982" s="18"/>
      <c r="SNO1982" s="18"/>
      <c r="SNP1982" s="18"/>
      <c r="SNQ1982" s="18"/>
      <c r="SNR1982" s="18"/>
      <c r="SNS1982" s="18"/>
      <c r="SNT1982" s="18"/>
      <c r="SNU1982" s="18"/>
      <c r="SNV1982" s="18"/>
      <c r="SNW1982" s="18"/>
      <c r="SNX1982" s="18"/>
      <c r="SNY1982" s="18"/>
      <c r="SNZ1982" s="18"/>
      <c r="SOA1982" s="18"/>
      <c r="SOB1982" s="18"/>
      <c r="SOC1982" s="18"/>
      <c r="SOD1982" s="18"/>
      <c r="SOE1982" s="18"/>
      <c r="SOF1982" s="18"/>
      <c r="SOG1982" s="18"/>
      <c r="SOH1982" s="18"/>
      <c r="SOI1982" s="18"/>
      <c r="SOJ1982" s="18"/>
      <c r="SOK1982" s="18"/>
      <c r="SOL1982" s="18"/>
      <c r="SOM1982" s="18"/>
      <c r="SON1982" s="18"/>
      <c r="SOO1982" s="18"/>
      <c r="SOP1982" s="18"/>
      <c r="SOQ1982" s="18"/>
      <c r="SOR1982" s="18"/>
      <c r="SOS1982" s="18"/>
      <c r="SOT1982" s="18"/>
      <c r="SOU1982" s="18"/>
      <c r="SOV1982" s="18"/>
      <c r="SOW1982" s="18"/>
      <c r="SOX1982" s="18"/>
      <c r="SOY1982" s="18"/>
      <c r="SOZ1982" s="18"/>
      <c r="SPA1982" s="18"/>
      <c r="SPB1982" s="18"/>
      <c r="SPC1982" s="18"/>
      <c r="SPD1982" s="18"/>
      <c r="SPE1982" s="18"/>
      <c r="SPF1982" s="18"/>
      <c r="SPG1982" s="18"/>
      <c r="SPH1982" s="18"/>
      <c r="SPI1982" s="18"/>
      <c r="SPJ1982" s="18"/>
      <c r="SPK1982" s="18"/>
      <c r="SPL1982" s="18"/>
      <c r="SPM1982" s="18"/>
      <c r="SPN1982" s="18"/>
      <c r="SPO1982" s="18"/>
      <c r="SPP1982" s="18"/>
      <c r="SPQ1982" s="18"/>
      <c r="SPR1982" s="18"/>
      <c r="SPS1982" s="18"/>
      <c r="SPT1982" s="18"/>
      <c r="SPU1982" s="18"/>
      <c r="SPV1982" s="18"/>
      <c r="SPW1982" s="18"/>
      <c r="SPX1982" s="18"/>
      <c r="SPY1982" s="18"/>
      <c r="SPZ1982" s="18"/>
      <c r="SQA1982" s="18"/>
      <c r="SQB1982" s="18"/>
      <c r="SQC1982" s="18"/>
      <c r="SQD1982" s="18"/>
      <c r="SQE1982" s="18"/>
      <c r="SQF1982" s="18"/>
      <c r="SQG1982" s="18"/>
      <c r="SQH1982" s="18"/>
      <c r="SQI1982" s="18"/>
      <c r="SQJ1982" s="18"/>
      <c r="SQK1982" s="18"/>
      <c r="SQL1982" s="18"/>
      <c r="SQM1982" s="18"/>
      <c r="SQN1982" s="18"/>
      <c r="SQO1982" s="18"/>
      <c r="SQP1982" s="18"/>
      <c r="SQQ1982" s="18"/>
      <c r="SQR1982" s="18"/>
      <c r="SQS1982" s="18"/>
      <c r="SQT1982" s="18"/>
      <c r="SQU1982" s="18"/>
      <c r="SQV1982" s="18"/>
      <c r="SQW1982" s="18"/>
      <c r="SQX1982" s="18"/>
      <c r="SQY1982" s="18"/>
      <c r="SQZ1982" s="18"/>
      <c r="SRA1982" s="18"/>
      <c r="SRB1982" s="18"/>
      <c r="SRC1982" s="18"/>
      <c r="SRD1982" s="18"/>
      <c r="SRE1982" s="18"/>
      <c r="SRF1982" s="18"/>
      <c r="SRG1982" s="18"/>
      <c r="SRH1982" s="18"/>
      <c r="SRI1982" s="18"/>
      <c r="SRJ1982" s="18"/>
      <c r="SRK1982" s="18"/>
      <c r="SRL1982" s="18"/>
      <c r="SRM1982" s="18"/>
      <c r="SRN1982" s="18"/>
      <c r="SRO1982" s="18"/>
      <c r="SRP1982" s="18"/>
      <c r="SRQ1982" s="18"/>
      <c r="SRR1982" s="18"/>
      <c r="SRS1982" s="18"/>
      <c r="SRT1982" s="18"/>
      <c r="SRU1982" s="18"/>
      <c r="SRV1982" s="18"/>
      <c r="SRW1982" s="18"/>
      <c r="SRX1982" s="18"/>
      <c r="SRY1982" s="18"/>
      <c r="SRZ1982" s="18"/>
      <c r="SSA1982" s="18"/>
      <c r="SSB1982" s="18"/>
      <c r="SSC1982" s="18"/>
      <c r="SSD1982" s="18"/>
      <c r="SSE1982" s="18"/>
      <c r="SSF1982" s="18"/>
      <c r="SSG1982" s="18"/>
      <c r="SSH1982" s="18"/>
      <c r="SSI1982" s="18"/>
      <c r="SSJ1982" s="18"/>
      <c r="SSK1982" s="18"/>
      <c r="SSL1982" s="18"/>
      <c r="SSM1982" s="18"/>
      <c r="SSN1982" s="18"/>
      <c r="SSO1982" s="18"/>
      <c r="SSP1982" s="18"/>
      <c r="SSQ1982" s="18"/>
      <c r="SSR1982" s="18"/>
      <c r="SSS1982" s="18"/>
      <c r="SST1982" s="18"/>
      <c r="SSU1982" s="18"/>
      <c r="SSV1982" s="18"/>
      <c r="SSW1982" s="18"/>
      <c r="SSX1982" s="18"/>
      <c r="SSY1982" s="18"/>
      <c r="SSZ1982" s="18"/>
      <c r="STA1982" s="18"/>
      <c r="STB1982" s="18"/>
      <c r="STC1982" s="18"/>
      <c r="STD1982" s="18"/>
      <c r="STE1982" s="18"/>
      <c r="STF1982" s="18"/>
      <c r="STG1982" s="18"/>
      <c r="STH1982" s="18"/>
      <c r="STI1982" s="18"/>
      <c r="STJ1982" s="18"/>
      <c r="STK1982" s="18"/>
      <c r="STL1982" s="18"/>
      <c r="STM1982" s="18"/>
      <c r="STN1982" s="18"/>
      <c r="STO1982" s="18"/>
      <c r="STP1982" s="18"/>
      <c r="STQ1982" s="18"/>
      <c r="STR1982" s="18"/>
      <c r="STS1982" s="18"/>
      <c r="STT1982" s="18"/>
      <c r="STU1982" s="18"/>
      <c r="STV1982" s="18"/>
      <c r="STW1982" s="18"/>
      <c r="STX1982" s="18"/>
      <c r="STY1982" s="18"/>
      <c r="STZ1982" s="18"/>
      <c r="SUA1982" s="18"/>
      <c r="SUB1982" s="18"/>
      <c r="SUC1982" s="18"/>
      <c r="SUD1982" s="18"/>
      <c r="SUE1982" s="18"/>
      <c r="SUF1982" s="18"/>
      <c r="SUG1982" s="18"/>
      <c r="SUH1982" s="18"/>
      <c r="SUI1982" s="18"/>
      <c r="SUJ1982" s="18"/>
      <c r="SUK1982" s="18"/>
      <c r="SUL1982" s="18"/>
      <c r="SUM1982" s="18"/>
      <c r="SUN1982" s="18"/>
      <c r="SUO1982" s="18"/>
      <c r="SUP1982" s="18"/>
      <c r="SUQ1982" s="18"/>
      <c r="SUR1982" s="18"/>
      <c r="SUS1982" s="18"/>
      <c r="SUT1982" s="18"/>
      <c r="SUU1982" s="18"/>
      <c r="SUV1982" s="18"/>
      <c r="SUW1982" s="18"/>
      <c r="SUX1982" s="18"/>
      <c r="SUY1982" s="18"/>
      <c r="SUZ1982" s="18"/>
      <c r="SVA1982" s="18"/>
      <c r="SVB1982" s="18"/>
      <c r="SVC1982" s="18"/>
      <c r="SVD1982" s="18"/>
      <c r="SVE1982" s="18"/>
      <c r="SVF1982" s="18"/>
      <c r="SVG1982" s="18"/>
      <c r="SVH1982" s="18"/>
      <c r="SVI1982" s="18"/>
      <c r="SVJ1982" s="18"/>
      <c r="SVK1982" s="18"/>
      <c r="SVL1982" s="18"/>
      <c r="SVM1982" s="18"/>
      <c r="SVN1982" s="18"/>
      <c r="SVO1982" s="18"/>
      <c r="SVP1982" s="18"/>
      <c r="SVQ1982" s="18"/>
      <c r="SVR1982" s="18"/>
      <c r="SVS1982" s="18"/>
      <c r="SVT1982" s="18"/>
      <c r="SVU1982" s="18"/>
      <c r="SVV1982" s="18"/>
      <c r="SVW1982" s="18"/>
      <c r="SVX1982" s="18"/>
      <c r="SVY1982" s="18"/>
      <c r="SVZ1982" s="18"/>
      <c r="SWA1982" s="18"/>
      <c r="SWB1982" s="18"/>
      <c r="SWC1982" s="18"/>
      <c r="SWD1982" s="18"/>
      <c r="SWE1982" s="18"/>
      <c r="SWF1982" s="18"/>
      <c r="SWG1982" s="18"/>
      <c r="SWH1982" s="18"/>
      <c r="SWI1982" s="18"/>
      <c r="SWJ1982" s="18"/>
      <c r="SWK1982" s="18"/>
      <c r="SWL1982" s="18"/>
      <c r="SWM1982" s="18"/>
      <c r="SWN1982" s="18"/>
      <c r="SWO1982" s="18"/>
      <c r="SWP1982" s="18"/>
      <c r="SWQ1982" s="18"/>
      <c r="SWR1982" s="18"/>
      <c r="SWS1982" s="18"/>
      <c r="SWT1982" s="18"/>
      <c r="SWU1982" s="18"/>
      <c r="SWV1982" s="18"/>
      <c r="SWW1982" s="18"/>
      <c r="SWX1982" s="18"/>
      <c r="SWY1982" s="18"/>
      <c r="SWZ1982" s="18"/>
      <c r="SXA1982" s="18"/>
      <c r="SXB1982" s="18"/>
      <c r="SXC1982" s="18"/>
      <c r="SXD1982" s="18"/>
      <c r="SXE1982" s="18"/>
      <c r="SXF1982" s="18"/>
      <c r="SXG1982" s="18"/>
      <c r="SXH1982" s="18"/>
      <c r="SXI1982" s="18"/>
      <c r="SXJ1982" s="18"/>
      <c r="SXK1982" s="18"/>
      <c r="SXL1982" s="18"/>
      <c r="SXM1982" s="18"/>
      <c r="SXN1982" s="18"/>
      <c r="SXO1982" s="18"/>
      <c r="SXP1982" s="18"/>
      <c r="SXQ1982" s="18"/>
      <c r="SXR1982" s="18"/>
      <c r="SXS1982" s="18"/>
      <c r="SXT1982" s="18"/>
      <c r="SXU1982" s="18"/>
      <c r="SXV1982" s="18"/>
      <c r="SXW1982" s="18"/>
      <c r="SXX1982" s="18"/>
      <c r="SXY1982" s="18"/>
      <c r="SXZ1982" s="18"/>
      <c r="SYA1982" s="18"/>
      <c r="SYB1982" s="18"/>
      <c r="SYC1982" s="18"/>
      <c r="SYD1982" s="18"/>
      <c r="SYE1982" s="18"/>
      <c r="SYF1982" s="18"/>
      <c r="SYG1982" s="18"/>
      <c r="SYH1982" s="18"/>
      <c r="SYI1982" s="18"/>
      <c r="SYJ1982" s="18"/>
      <c r="SYK1982" s="18"/>
      <c r="SYL1982" s="18"/>
      <c r="SYM1982" s="18"/>
      <c r="SYN1982" s="18"/>
      <c r="SYO1982" s="18"/>
      <c r="SYP1982" s="18"/>
      <c r="SYQ1982" s="18"/>
      <c r="SYR1982" s="18"/>
      <c r="SYS1982" s="18"/>
      <c r="SYT1982" s="18"/>
      <c r="SYU1982" s="18"/>
      <c r="SYV1982" s="18"/>
      <c r="SYW1982" s="18"/>
      <c r="SYX1982" s="18"/>
      <c r="SYY1982" s="18"/>
      <c r="SYZ1982" s="18"/>
      <c r="SZA1982" s="18"/>
      <c r="SZB1982" s="18"/>
      <c r="SZC1982" s="18"/>
      <c r="SZD1982" s="18"/>
      <c r="SZE1982" s="18"/>
      <c r="SZF1982" s="18"/>
      <c r="SZG1982" s="18"/>
      <c r="SZH1982" s="18"/>
      <c r="SZI1982" s="18"/>
      <c r="SZJ1982" s="18"/>
      <c r="SZK1982" s="18"/>
      <c r="SZL1982" s="18"/>
      <c r="SZM1982" s="18"/>
      <c r="SZN1982" s="18"/>
      <c r="SZO1982" s="18"/>
      <c r="SZP1982" s="18"/>
      <c r="SZQ1982" s="18"/>
      <c r="SZR1982" s="18"/>
      <c r="SZS1982" s="18"/>
      <c r="SZT1982" s="18"/>
      <c r="SZU1982" s="18"/>
      <c r="SZV1982" s="18"/>
      <c r="SZW1982" s="18"/>
      <c r="SZX1982" s="18"/>
      <c r="SZY1982" s="18"/>
      <c r="SZZ1982" s="18"/>
      <c r="TAA1982" s="18"/>
      <c r="TAB1982" s="18"/>
      <c r="TAC1982" s="18"/>
      <c r="TAD1982" s="18"/>
      <c r="TAE1982" s="18"/>
      <c r="TAF1982" s="18"/>
      <c r="TAG1982" s="18"/>
      <c r="TAH1982" s="18"/>
      <c r="TAI1982" s="18"/>
      <c r="TAJ1982" s="18"/>
      <c r="TAK1982" s="18"/>
      <c r="TAL1982" s="18"/>
      <c r="TAM1982" s="18"/>
      <c r="TAN1982" s="18"/>
      <c r="TAO1982" s="18"/>
      <c r="TAP1982" s="18"/>
      <c r="TAQ1982" s="18"/>
      <c r="TAR1982" s="18"/>
      <c r="TAS1982" s="18"/>
      <c r="TAT1982" s="18"/>
      <c r="TAU1982" s="18"/>
      <c r="TAV1982" s="18"/>
      <c r="TAW1982" s="18"/>
      <c r="TAX1982" s="18"/>
      <c r="TAY1982" s="18"/>
      <c r="TAZ1982" s="18"/>
      <c r="TBA1982" s="18"/>
      <c r="TBB1982" s="18"/>
      <c r="TBC1982" s="18"/>
      <c r="TBD1982" s="18"/>
      <c r="TBE1982" s="18"/>
      <c r="TBF1982" s="18"/>
      <c r="TBG1982" s="18"/>
      <c r="TBH1982" s="18"/>
      <c r="TBI1982" s="18"/>
      <c r="TBJ1982" s="18"/>
      <c r="TBK1982" s="18"/>
      <c r="TBL1982" s="18"/>
      <c r="TBM1982" s="18"/>
      <c r="TBN1982" s="18"/>
      <c r="TBO1982" s="18"/>
      <c r="TBP1982" s="18"/>
      <c r="TBQ1982" s="18"/>
      <c r="TBR1982" s="18"/>
      <c r="TBS1982" s="18"/>
      <c r="TBT1982" s="18"/>
      <c r="TBU1982" s="18"/>
      <c r="TBV1982" s="18"/>
      <c r="TBW1982" s="18"/>
      <c r="TBX1982" s="18"/>
      <c r="TBY1982" s="18"/>
      <c r="TBZ1982" s="18"/>
      <c r="TCA1982" s="18"/>
      <c r="TCB1982" s="18"/>
      <c r="TCC1982" s="18"/>
      <c r="TCD1982" s="18"/>
      <c r="TCE1982" s="18"/>
      <c r="TCF1982" s="18"/>
      <c r="TCG1982" s="18"/>
      <c r="TCH1982" s="18"/>
      <c r="TCI1982" s="18"/>
      <c r="TCJ1982" s="18"/>
      <c r="TCK1982" s="18"/>
      <c r="TCL1982" s="18"/>
      <c r="TCM1982" s="18"/>
      <c r="TCN1982" s="18"/>
      <c r="TCO1982" s="18"/>
      <c r="TCP1982" s="18"/>
      <c r="TCQ1982" s="18"/>
      <c r="TCR1982" s="18"/>
      <c r="TCS1982" s="18"/>
      <c r="TCT1982" s="18"/>
      <c r="TCU1982" s="18"/>
      <c r="TCV1982" s="18"/>
      <c r="TCW1982" s="18"/>
      <c r="TCX1982" s="18"/>
      <c r="TCY1982" s="18"/>
      <c r="TCZ1982" s="18"/>
      <c r="TDA1982" s="18"/>
      <c r="TDB1982" s="18"/>
      <c r="TDC1982" s="18"/>
      <c r="TDD1982" s="18"/>
      <c r="TDE1982" s="18"/>
      <c r="TDF1982" s="18"/>
      <c r="TDG1982" s="18"/>
      <c r="TDH1982" s="18"/>
      <c r="TDI1982" s="18"/>
      <c r="TDJ1982" s="18"/>
      <c r="TDK1982" s="18"/>
      <c r="TDL1982" s="18"/>
      <c r="TDM1982" s="18"/>
      <c r="TDN1982" s="18"/>
      <c r="TDO1982" s="18"/>
      <c r="TDP1982" s="18"/>
      <c r="TDQ1982" s="18"/>
      <c r="TDR1982" s="18"/>
      <c r="TDS1982" s="18"/>
      <c r="TDT1982" s="18"/>
      <c r="TDU1982" s="18"/>
      <c r="TDV1982" s="18"/>
      <c r="TDW1982" s="18"/>
      <c r="TDX1982" s="18"/>
      <c r="TDY1982" s="18"/>
      <c r="TDZ1982" s="18"/>
      <c r="TEA1982" s="18"/>
      <c r="TEB1982" s="18"/>
      <c r="TEC1982" s="18"/>
      <c r="TED1982" s="18"/>
      <c r="TEE1982" s="18"/>
      <c r="TEF1982" s="18"/>
      <c r="TEG1982" s="18"/>
      <c r="TEH1982" s="18"/>
      <c r="TEI1982" s="18"/>
      <c r="TEJ1982" s="18"/>
      <c r="TEK1982" s="18"/>
      <c r="TEL1982" s="18"/>
      <c r="TEM1982" s="18"/>
      <c r="TEN1982" s="18"/>
      <c r="TEO1982" s="18"/>
      <c r="TEP1982" s="18"/>
      <c r="TEQ1982" s="18"/>
      <c r="TER1982" s="18"/>
      <c r="TES1982" s="18"/>
      <c r="TET1982" s="18"/>
      <c r="TEU1982" s="18"/>
      <c r="TEV1982" s="18"/>
      <c r="TEW1982" s="18"/>
      <c r="TEX1982" s="18"/>
      <c r="TEY1982" s="18"/>
      <c r="TEZ1982" s="18"/>
      <c r="TFA1982" s="18"/>
      <c r="TFB1982" s="18"/>
      <c r="TFC1982" s="18"/>
      <c r="TFD1982" s="18"/>
      <c r="TFE1982" s="18"/>
      <c r="TFF1982" s="18"/>
      <c r="TFG1982" s="18"/>
      <c r="TFH1982" s="18"/>
      <c r="TFI1982" s="18"/>
      <c r="TFJ1982" s="18"/>
      <c r="TFK1982" s="18"/>
      <c r="TFL1982" s="18"/>
      <c r="TFM1982" s="18"/>
      <c r="TFN1982" s="18"/>
      <c r="TFO1982" s="18"/>
      <c r="TFP1982" s="18"/>
      <c r="TFQ1982" s="18"/>
      <c r="TFR1982" s="18"/>
      <c r="TFS1982" s="18"/>
      <c r="TFT1982" s="18"/>
      <c r="TFU1982" s="18"/>
      <c r="TFV1982" s="18"/>
      <c r="TFW1982" s="18"/>
      <c r="TFX1982" s="18"/>
      <c r="TFY1982" s="18"/>
      <c r="TFZ1982" s="18"/>
      <c r="TGA1982" s="18"/>
      <c r="TGB1982" s="18"/>
      <c r="TGC1982" s="18"/>
      <c r="TGD1982" s="18"/>
      <c r="TGE1982" s="18"/>
      <c r="TGF1982" s="18"/>
      <c r="TGG1982" s="18"/>
      <c r="TGH1982" s="18"/>
      <c r="TGI1982" s="18"/>
      <c r="TGJ1982" s="18"/>
      <c r="TGK1982" s="18"/>
      <c r="TGL1982" s="18"/>
      <c r="TGM1982" s="18"/>
      <c r="TGN1982" s="18"/>
      <c r="TGO1982" s="18"/>
      <c r="TGP1982" s="18"/>
      <c r="TGQ1982" s="18"/>
      <c r="TGR1982" s="18"/>
      <c r="TGS1982" s="18"/>
      <c r="TGT1982" s="18"/>
      <c r="TGU1982" s="18"/>
      <c r="TGV1982" s="18"/>
      <c r="TGW1982" s="18"/>
      <c r="TGX1982" s="18"/>
      <c r="TGY1982" s="18"/>
      <c r="TGZ1982" s="18"/>
      <c r="THA1982" s="18"/>
      <c r="THB1982" s="18"/>
      <c r="THC1982" s="18"/>
      <c r="THD1982" s="18"/>
      <c r="THE1982" s="18"/>
      <c r="THF1982" s="18"/>
      <c r="THG1982" s="18"/>
      <c r="THH1982" s="18"/>
      <c r="THI1982" s="18"/>
      <c r="THJ1982" s="18"/>
      <c r="THK1982" s="18"/>
      <c r="THL1982" s="18"/>
      <c r="THM1982" s="18"/>
      <c r="THN1982" s="18"/>
      <c r="THO1982" s="18"/>
      <c r="THP1982" s="18"/>
      <c r="THQ1982" s="18"/>
      <c r="THR1982" s="18"/>
      <c r="THS1982" s="18"/>
      <c r="THT1982" s="18"/>
      <c r="THU1982" s="18"/>
      <c r="THV1982" s="18"/>
      <c r="THW1982" s="18"/>
      <c r="THX1982" s="18"/>
      <c r="THY1982" s="18"/>
      <c r="THZ1982" s="18"/>
      <c r="TIA1982" s="18"/>
      <c r="TIB1982" s="18"/>
      <c r="TIC1982" s="18"/>
      <c r="TID1982" s="18"/>
      <c r="TIE1982" s="18"/>
      <c r="TIF1982" s="18"/>
      <c r="TIG1982" s="18"/>
      <c r="TIH1982" s="18"/>
      <c r="TII1982" s="18"/>
      <c r="TIJ1982" s="18"/>
      <c r="TIK1982" s="18"/>
      <c r="TIL1982" s="18"/>
      <c r="TIM1982" s="18"/>
      <c r="TIN1982" s="18"/>
      <c r="TIO1982" s="18"/>
      <c r="TIP1982" s="18"/>
      <c r="TIQ1982" s="18"/>
      <c r="TIR1982" s="18"/>
      <c r="TIS1982" s="18"/>
      <c r="TIT1982" s="18"/>
      <c r="TIU1982" s="18"/>
      <c r="TIV1982" s="18"/>
      <c r="TIW1982" s="18"/>
      <c r="TIX1982" s="18"/>
      <c r="TIY1982" s="18"/>
      <c r="TIZ1982" s="18"/>
      <c r="TJA1982" s="18"/>
      <c r="TJB1982" s="18"/>
      <c r="TJC1982" s="18"/>
      <c r="TJD1982" s="18"/>
      <c r="TJE1982" s="18"/>
      <c r="TJF1982" s="18"/>
      <c r="TJG1982" s="18"/>
      <c r="TJH1982" s="18"/>
      <c r="TJI1982" s="18"/>
      <c r="TJJ1982" s="18"/>
      <c r="TJK1982" s="18"/>
      <c r="TJL1982" s="18"/>
      <c r="TJM1982" s="18"/>
      <c r="TJN1982" s="18"/>
      <c r="TJO1982" s="18"/>
      <c r="TJP1982" s="18"/>
      <c r="TJQ1982" s="18"/>
      <c r="TJR1982" s="18"/>
      <c r="TJS1982" s="18"/>
      <c r="TJT1982" s="18"/>
      <c r="TJU1982" s="18"/>
      <c r="TJV1982" s="18"/>
      <c r="TJW1982" s="18"/>
      <c r="TJX1982" s="18"/>
      <c r="TJY1982" s="18"/>
      <c r="TJZ1982" s="18"/>
      <c r="TKA1982" s="18"/>
      <c r="TKB1982" s="18"/>
      <c r="TKC1982" s="18"/>
      <c r="TKD1982" s="18"/>
      <c r="TKE1982" s="18"/>
      <c r="TKF1982" s="18"/>
      <c r="TKG1982" s="18"/>
      <c r="TKH1982" s="18"/>
      <c r="TKI1982" s="18"/>
      <c r="TKJ1982" s="18"/>
      <c r="TKK1982" s="18"/>
      <c r="TKL1982" s="18"/>
      <c r="TKM1982" s="18"/>
      <c r="TKN1982" s="18"/>
      <c r="TKO1982" s="18"/>
      <c r="TKP1982" s="18"/>
      <c r="TKQ1982" s="18"/>
      <c r="TKR1982" s="18"/>
      <c r="TKS1982" s="18"/>
      <c r="TKT1982" s="18"/>
      <c r="TKU1982" s="18"/>
      <c r="TKV1982" s="18"/>
      <c r="TKW1982" s="18"/>
      <c r="TKX1982" s="18"/>
      <c r="TKY1982" s="18"/>
      <c r="TKZ1982" s="18"/>
      <c r="TLA1982" s="18"/>
      <c r="TLB1982" s="18"/>
      <c r="TLC1982" s="18"/>
      <c r="TLD1982" s="18"/>
      <c r="TLE1982" s="18"/>
      <c r="TLF1982" s="18"/>
      <c r="TLG1982" s="18"/>
      <c r="TLH1982" s="18"/>
      <c r="TLI1982" s="18"/>
      <c r="TLJ1982" s="18"/>
      <c r="TLK1982" s="18"/>
      <c r="TLL1982" s="18"/>
      <c r="TLM1982" s="18"/>
      <c r="TLN1982" s="18"/>
      <c r="TLO1982" s="18"/>
      <c r="TLP1982" s="18"/>
      <c r="TLQ1982" s="18"/>
      <c r="TLR1982" s="18"/>
      <c r="TLS1982" s="18"/>
      <c r="TLT1982" s="18"/>
      <c r="TLU1982" s="18"/>
      <c r="TLV1982" s="18"/>
      <c r="TLW1982" s="18"/>
      <c r="TLX1982" s="18"/>
      <c r="TLY1982" s="18"/>
      <c r="TLZ1982" s="18"/>
      <c r="TMA1982" s="18"/>
      <c r="TMB1982" s="18"/>
      <c r="TMC1982" s="18"/>
      <c r="TMD1982" s="18"/>
      <c r="TME1982" s="18"/>
      <c r="TMF1982" s="18"/>
      <c r="TMG1982" s="18"/>
      <c r="TMH1982" s="18"/>
      <c r="TMI1982" s="18"/>
      <c r="TMJ1982" s="18"/>
      <c r="TMK1982" s="18"/>
      <c r="TML1982" s="18"/>
      <c r="TMM1982" s="18"/>
      <c r="TMN1982" s="18"/>
      <c r="TMO1982" s="18"/>
      <c r="TMP1982" s="18"/>
      <c r="TMQ1982" s="18"/>
      <c r="TMR1982" s="18"/>
      <c r="TMS1982" s="18"/>
      <c r="TMT1982" s="18"/>
      <c r="TMU1982" s="18"/>
      <c r="TMV1982" s="18"/>
      <c r="TMW1982" s="18"/>
      <c r="TMX1982" s="18"/>
      <c r="TMY1982" s="18"/>
      <c r="TMZ1982" s="18"/>
      <c r="TNA1982" s="18"/>
      <c r="TNB1982" s="18"/>
      <c r="TNC1982" s="18"/>
      <c r="TND1982" s="18"/>
      <c r="TNE1982" s="18"/>
      <c r="TNF1982" s="18"/>
      <c r="TNG1982" s="18"/>
      <c r="TNH1982" s="18"/>
      <c r="TNI1982" s="18"/>
      <c r="TNJ1982" s="18"/>
      <c r="TNK1982" s="18"/>
      <c r="TNL1982" s="18"/>
      <c r="TNM1982" s="18"/>
      <c r="TNN1982" s="18"/>
      <c r="TNO1982" s="18"/>
      <c r="TNP1982" s="18"/>
      <c r="TNQ1982" s="18"/>
      <c r="TNR1982" s="18"/>
      <c r="TNS1982" s="18"/>
      <c r="TNT1982" s="18"/>
      <c r="TNU1982" s="18"/>
      <c r="TNV1982" s="18"/>
      <c r="TNW1982" s="18"/>
      <c r="TNX1982" s="18"/>
      <c r="TNY1982" s="18"/>
      <c r="TNZ1982" s="18"/>
      <c r="TOA1982" s="18"/>
      <c r="TOB1982" s="18"/>
      <c r="TOC1982" s="18"/>
      <c r="TOD1982" s="18"/>
      <c r="TOE1982" s="18"/>
      <c r="TOF1982" s="18"/>
      <c r="TOG1982" s="18"/>
      <c r="TOH1982" s="18"/>
      <c r="TOI1982" s="18"/>
      <c r="TOJ1982" s="18"/>
      <c r="TOK1982" s="18"/>
      <c r="TOL1982" s="18"/>
      <c r="TOM1982" s="18"/>
      <c r="TON1982" s="18"/>
      <c r="TOO1982" s="18"/>
      <c r="TOP1982" s="18"/>
      <c r="TOQ1982" s="18"/>
      <c r="TOR1982" s="18"/>
      <c r="TOS1982" s="18"/>
      <c r="TOT1982" s="18"/>
      <c r="TOU1982" s="18"/>
      <c r="TOV1982" s="18"/>
      <c r="TOW1982" s="18"/>
      <c r="TOX1982" s="18"/>
      <c r="TOY1982" s="18"/>
      <c r="TOZ1982" s="18"/>
      <c r="TPA1982" s="18"/>
      <c r="TPB1982" s="18"/>
      <c r="TPC1982" s="18"/>
      <c r="TPD1982" s="18"/>
      <c r="TPE1982" s="18"/>
      <c r="TPF1982" s="18"/>
      <c r="TPG1982" s="18"/>
      <c r="TPH1982" s="18"/>
      <c r="TPI1982" s="18"/>
      <c r="TPJ1982" s="18"/>
      <c r="TPK1982" s="18"/>
      <c r="TPL1982" s="18"/>
      <c r="TPM1982" s="18"/>
      <c r="TPN1982" s="18"/>
      <c r="TPO1982" s="18"/>
      <c r="TPP1982" s="18"/>
      <c r="TPQ1982" s="18"/>
      <c r="TPR1982" s="18"/>
      <c r="TPS1982" s="18"/>
      <c r="TPT1982" s="18"/>
      <c r="TPU1982" s="18"/>
      <c r="TPV1982" s="18"/>
      <c r="TPW1982" s="18"/>
      <c r="TPX1982" s="18"/>
      <c r="TPY1982" s="18"/>
      <c r="TPZ1982" s="18"/>
      <c r="TQA1982" s="18"/>
      <c r="TQB1982" s="18"/>
      <c r="TQC1982" s="18"/>
      <c r="TQD1982" s="18"/>
      <c r="TQE1982" s="18"/>
      <c r="TQF1982" s="18"/>
      <c r="TQG1982" s="18"/>
      <c r="TQH1982" s="18"/>
      <c r="TQI1982" s="18"/>
      <c r="TQJ1982" s="18"/>
      <c r="TQK1982" s="18"/>
      <c r="TQL1982" s="18"/>
      <c r="TQM1982" s="18"/>
      <c r="TQN1982" s="18"/>
      <c r="TQO1982" s="18"/>
      <c r="TQP1982" s="18"/>
      <c r="TQQ1982" s="18"/>
      <c r="TQR1982" s="18"/>
      <c r="TQS1982" s="18"/>
      <c r="TQT1982" s="18"/>
      <c r="TQU1982" s="18"/>
      <c r="TQV1982" s="18"/>
      <c r="TQW1982" s="18"/>
      <c r="TQX1982" s="18"/>
      <c r="TQY1982" s="18"/>
      <c r="TQZ1982" s="18"/>
      <c r="TRA1982" s="18"/>
      <c r="TRB1982" s="18"/>
      <c r="TRC1982" s="18"/>
      <c r="TRD1982" s="18"/>
      <c r="TRE1982" s="18"/>
      <c r="TRF1982" s="18"/>
      <c r="TRG1982" s="18"/>
      <c r="TRH1982" s="18"/>
      <c r="TRI1982" s="18"/>
      <c r="TRJ1982" s="18"/>
      <c r="TRK1982" s="18"/>
      <c r="TRL1982" s="18"/>
      <c r="TRM1982" s="18"/>
      <c r="TRN1982" s="18"/>
      <c r="TRO1982" s="18"/>
      <c r="TRP1982" s="18"/>
      <c r="TRQ1982" s="18"/>
      <c r="TRR1982" s="18"/>
      <c r="TRS1982" s="18"/>
      <c r="TRT1982" s="18"/>
      <c r="TRU1982" s="18"/>
      <c r="TRV1982" s="18"/>
      <c r="TRW1982" s="18"/>
      <c r="TRX1982" s="18"/>
      <c r="TRY1982" s="18"/>
      <c r="TRZ1982" s="18"/>
      <c r="TSA1982" s="18"/>
      <c r="TSB1982" s="18"/>
      <c r="TSC1982" s="18"/>
      <c r="TSD1982" s="18"/>
      <c r="TSE1982" s="18"/>
      <c r="TSF1982" s="18"/>
      <c r="TSG1982" s="18"/>
      <c r="TSH1982" s="18"/>
      <c r="TSI1982" s="18"/>
      <c r="TSJ1982" s="18"/>
      <c r="TSK1982" s="18"/>
      <c r="TSL1982" s="18"/>
      <c r="TSM1982" s="18"/>
      <c r="TSN1982" s="18"/>
      <c r="TSO1982" s="18"/>
      <c r="TSP1982" s="18"/>
      <c r="TSQ1982" s="18"/>
      <c r="TSR1982" s="18"/>
      <c r="TSS1982" s="18"/>
      <c r="TST1982" s="18"/>
      <c r="TSU1982" s="18"/>
      <c r="TSV1982" s="18"/>
      <c r="TSW1982" s="18"/>
      <c r="TSX1982" s="18"/>
      <c r="TSY1982" s="18"/>
      <c r="TSZ1982" s="18"/>
      <c r="TTA1982" s="18"/>
      <c r="TTB1982" s="18"/>
      <c r="TTC1982" s="18"/>
      <c r="TTD1982" s="18"/>
      <c r="TTE1982" s="18"/>
      <c r="TTF1982" s="18"/>
      <c r="TTG1982" s="18"/>
      <c r="TTH1982" s="18"/>
      <c r="TTI1982" s="18"/>
      <c r="TTJ1982" s="18"/>
      <c r="TTK1982" s="18"/>
      <c r="TTL1982" s="18"/>
      <c r="TTM1982" s="18"/>
      <c r="TTN1982" s="18"/>
      <c r="TTO1982" s="18"/>
      <c r="TTP1982" s="18"/>
      <c r="TTQ1982" s="18"/>
      <c r="TTR1982" s="18"/>
      <c r="TTS1982" s="18"/>
      <c r="TTT1982" s="18"/>
      <c r="TTU1982" s="18"/>
      <c r="TTV1982" s="18"/>
      <c r="TTW1982" s="18"/>
      <c r="TTX1982" s="18"/>
      <c r="TTY1982" s="18"/>
      <c r="TTZ1982" s="18"/>
      <c r="TUA1982" s="18"/>
      <c r="TUB1982" s="18"/>
      <c r="TUC1982" s="18"/>
      <c r="TUD1982" s="18"/>
      <c r="TUE1982" s="18"/>
      <c r="TUF1982" s="18"/>
      <c r="TUG1982" s="18"/>
      <c r="TUH1982" s="18"/>
      <c r="TUI1982" s="18"/>
      <c r="TUJ1982" s="18"/>
      <c r="TUK1982" s="18"/>
      <c r="TUL1982" s="18"/>
      <c r="TUM1982" s="18"/>
      <c r="TUN1982" s="18"/>
      <c r="TUO1982" s="18"/>
      <c r="TUP1982" s="18"/>
      <c r="TUQ1982" s="18"/>
      <c r="TUR1982" s="18"/>
      <c r="TUS1982" s="18"/>
      <c r="TUT1982" s="18"/>
      <c r="TUU1982" s="18"/>
      <c r="TUV1982" s="18"/>
      <c r="TUW1982" s="18"/>
      <c r="TUX1982" s="18"/>
      <c r="TUY1982" s="18"/>
      <c r="TUZ1982" s="18"/>
      <c r="TVA1982" s="18"/>
      <c r="TVB1982" s="18"/>
      <c r="TVC1982" s="18"/>
      <c r="TVD1982" s="18"/>
      <c r="TVE1982" s="18"/>
      <c r="TVF1982" s="18"/>
      <c r="TVG1982" s="18"/>
      <c r="TVH1982" s="18"/>
      <c r="TVI1982" s="18"/>
      <c r="TVJ1982" s="18"/>
      <c r="TVK1982" s="18"/>
      <c r="TVL1982" s="18"/>
      <c r="TVM1982" s="18"/>
      <c r="TVN1982" s="18"/>
      <c r="TVO1982" s="18"/>
      <c r="TVP1982" s="18"/>
      <c r="TVQ1982" s="18"/>
      <c r="TVR1982" s="18"/>
      <c r="TVS1982" s="18"/>
      <c r="TVT1982" s="18"/>
      <c r="TVU1982" s="18"/>
      <c r="TVV1982" s="18"/>
      <c r="TVW1982" s="18"/>
      <c r="TVX1982" s="18"/>
      <c r="TVY1982" s="18"/>
      <c r="TVZ1982" s="18"/>
      <c r="TWA1982" s="18"/>
      <c r="TWB1982" s="18"/>
      <c r="TWC1982" s="18"/>
      <c r="TWD1982" s="18"/>
      <c r="TWE1982" s="18"/>
      <c r="TWF1982" s="18"/>
      <c r="TWG1982" s="18"/>
      <c r="TWH1982" s="18"/>
      <c r="TWI1982" s="18"/>
      <c r="TWJ1982" s="18"/>
      <c r="TWK1982" s="18"/>
      <c r="TWL1982" s="18"/>
      <c r="TWM1982" s="18"/>
      <c r="TWN1982" s="18"/>
      <c r="TWO1982" s="18"/>
      <c r="TWP1982" s="18"/>
      <c r="TWQ1982" s="18"/>
      <c r="TWR1982" s="18"/>
      <c r="TWS1982" s="18"/>
      <c r="TWT1982" s="18"/>
      <c r="TWU1982" s="18"/>
      <c r="TWV1982" s="18"/>
      <c r="TWW1982" s="18"/>
      <c r="TWX1982" s="18"/>
      <c r="TWY1982" s="18"/>
      <c r="TWZ1982" s="18"/>
      <c r="TXA1982" s="18"/>
      <c r="TXB1982" s="18"/>
      <c r="TXC1982" s="18"/>
      <c r="TXD1982" s="18"/>
      <c r="TXE1982" s="18"/>
      <c r="TXF1982" s="18"/>
      <c r="TXG1982" s="18"/>
      <c r="TXH1982" s="18"/>
      <c r="TXI1982" s="18"/>
      <c r="TXJ1982" s="18"/>
      <c r="TXK1982" s="18"/>
      <c r="TXL1982" s="18"/>
      <c r="TXM1982" s="18"/>
      <c r="TXN1982" s="18"/>
      <c r="TXO1982" s="18"/>
      <c r="TXP1982" s="18"/>
      <c r="TXQ1982" s="18"/>
      <c r="TXR1982" s="18"/>
      <c r="TXS1982" s="18"/>
      <c r="TXT1982" s="18"/>
      <c r="TXU1982" s="18"/>
      <c r="TXV1982" s="18"/>
      <c r="TXW1982" s="18"/>
      <c r="TXX1982" s="18"/>
      <c r="TXY1982" s="18"/>
      <c r="TXZ1982" s="18"/>
      <c r="TYA1982" s="18"/>
      <c r="TYB1982" s="18"/>
      <c r="TYC1982" s="18"/>
      <c r="TYD1982" s="18"/>
      <c r="TYE1982" s="18"/>
      <c r="TYF1982" s="18"/>
      <c r="TYG1982" s="18"/>
      <c r="TYH1982" s="18"/>
      <c r="TYI1982" s="18"/>
      <c r="TYJ1982" s="18"/>
      <c r="TYK1982" s="18"/>
      <c r="TYL1982" s="18"/>
      <c r="TYM1982" s="18"/>
      <c r="TYN1982" s="18"/>
      <c r="TYO1982" s="18"/>
      <c r="TYP1982" s="18"/>
      <c r="TYQ1982" s="18"/>
      <c r="TYR1982" s="18"/>
      <c r="TYS1982" s="18"/>
      <c r="TYT1982" s="18"/>
      <c r="TYU1982" s="18"/>
      <c r="TYV1982" s="18"/>
      <c r="TYW1982" s="18"/>
      <c r="TYX1982" s="18"/>
      <c r="TYY1982" s="18"/>
      <c r="TYZ1982" s="18"/>
      <c r="TZA1982" s="18"/>
      <c r="TZB1982" s="18"/>
      <c r="TZC1982" s="18"/>
      <c r="TZD1982" s="18"/>
      <c r="TZE1982" s="18"/>
      <c r="TZF1982" s="18"/>
      <c r="TZG1982" s="18"/>
      <c r="TZH1982" s="18"/>
      <c r="TZI1982" s="18"/>
      <c r="TZJ1982" s="18"/>
      <c r="TZK1982" s="18"/>
      <c r="TZL1982" s="18"/>
      <c r="TZM1982" s="18"/>
      <c r="TZN1982" s="18"/>
      <c r="TZO1982" s="18"/>
      <c r="TZP1982" s="18"/>
      <c r="TZQ1982" s="18"/>
      <c r="TZR1982" s="18"/>
      <c r="TZS1982" s="18"/>
      <c r="TZT1982" s="18"/>
      <c r="TZU1982" s="18"/>
      <c r="TZV1982" s="18"/>
      <c r="TZW1982" s="18"/>
      <c r="TZX1982" s="18"/>
      <c r="TZY1982" s="18"/>
      <c r="TZZ1982" s="18"/>
      <c r="UAA1982" s="18"/>
      <c r="UAB1982" s="18"/>
      <c r="UAC1982" s="18"/>
      <c r="UAD1982" s="18"/>
      <c r="UAE1982" s="18"/>
      <c r="UAF1982" s="18"/>
      <c r="UAG1982" s="18"/>
      <c r="UAH1982" s="18"/>
      <c r="UAI1982" s="18"/>
      <c r="UAJ1982" s="18"/>
      <c r="UAK1982" s="18"/>
      <c r="UAL1982" s="18"/>
      <c r="UAM1982" s="18"/>
      <c r="UAN1982" s="18"/>
      <c r="UAO1982" s="18"/>
      <c r="UAP1982" s="18"/>
      <c r="UAQ1982" s="18"/>
      <c r="UAR1982" s="18"/>
      <c r="UAS1982" s="18"/>
      <c r="UAT1982" s="18"/>
      <c r="UAU1982" s="18"/>
      <c r="UAV1982" s="18"/>
      <c r="UAW1982" s="18"/>
      <c r="UAX1982" s="18"/>
      <c r="UAY1982" s="18"/>
      <c r="UAZ1982" s="18"/>
      <c r="UBA1982" s="18"/>
      <c r="UBB1982" s="18"/>
      <c r="UBC1982" s="18"/>
      <c r="UBD1982" s="18"/>
      <c r="UBE1982" s="18"/>
      <c r="UBF1982" s="18"/>
      <c r="UBG1982" s="18"/>
      <c r="UBH1982" s="18"/>
      <c r="UBI1982" s="18"/>
      <c r="UBJ1982" s="18"/>
      <c r="UBK1982" s="18"/>
      <c r="UBL1982" s="18"/>
      <c r="UBM1982" s="18"/>
      <c r="UBN1982" s="18"/>
      <c r="UBO1982" s="18"/>
      <c r="UBP1982" s="18"/>
      <c r="UBQ1982" s="18"/>
      <c r="UBR1982" s="18"/>
      <c r="UBS1982" s="18"/>
      <c r="UBT1982" s="18"/>
      <c r="UBU1982" s="18"/>
      <c r="UBV1982" s="18"/>
      <c r="UBW1982" s="18"/>
      <c r="UBX1982" s="18"/>
      <c r="UBY1982" s="18"/>
      <c r="UBZ1982" s="18"/>
      <c r="UCA1982" s="18"/>
      <c r="UCB1982" s="18"/>
      <c r="UCC1982" s="18"/>
      <c r="UCD1982" s="18"/>
      <c r="UCE1982" s="18"/>
      <c r="UCF1982" s="18"/>
      <c r="UCG1982" s="18"/>
      <c r="UCH1982" s="18"/>
      <c r="UCI1982" s="18"/>
      <c r="UCJ1982" s="18"/>
      <c r="UCK1982" s="18"/>
      <c r="UCL1982" s="18"/>
      <c r="UCM1982" s="18"/>
      <c r="UCN1982" s="18"/>
      <c r="UCO1982" s="18"/>
      <c r="UCP1982" s="18"/>
      <c r="UCQ1982" s="18"/>
      <c r="UCR1982" s="18"/>
      <c r="UCS1982" s="18"/>
      <c r="UCT1982" s="18"/>
      <c r="UCU1982" s="18"/>
      <c r="UCV1982" s="18"/>
      <c r="UCW1982" s="18"/>
      <c r="UCX1982" s="18"/>
      <c r="UCY1982" s="18"/>
      <c r="UCZ1982" s="18"/>
      <c r="UDA1982" s="18"/>
      <c r="UDB1982" s="18"/>
      <c r="UDC1982" s="18"/>
      <c r="UDD1982" s="18"/>
      <c r="UDE1982" s="18"/>
      <c r="UDF1982" s="18"/>
      <c r="UDG1982" s="18"/>
      <c r="UDH1982" s="18"/>
      <c r="UDI1982" s="18"/>
      <c r="UDJ1982" s="18"/>
      <c r="UDK1982" s="18"/>
      <c r="UDL1982" s="18"/>
      <c r="UDM1982" s="18"/>
      <c r="UDN1982" s="18"/>
      <c r="UDO1982" s="18"/>
      <c r="UDP1982" s="18"/>
      <c r="UDQ1982" s="18"/>
      <c r="UDR1982" s="18"/>
      <c r="UDS1982" s="18"/>
      <c r="UDT1982" s="18"/>
      <c r="UDU1982" s="18"/>
      <c r="UDV1982" s="18"/>
      <c r="UDW1982" s="18"/>
      <c r="UDX1982" s="18"/>
      <c r="UDY1982" s="18"/>
      <c r="UDZ1982" s="18"/>
      <c r="UEA1982" s="18"/>
      <c r="UEB1982" s="18"/>
      <c r="UEC1982" s="18"/>
      <c r="UED1982" s="18"/>
      <c r="UEE1982" s="18"/>
      <c r="UEF1982" s="18"/>
      <c r="UEG1982" s="18"/>
      <c r="UEH1982" s="18"/>
      <c r="UEI1982" s="18"/>
      <c r="UEJ1982" s="18"/>
      <c r="UEK1982" s="18"/>
      <c r="UEL1982" s="18"/>
      <c r="UEM1982" s="18"/>
      <c r="UEN1982" s="18"/>
      <c r="UEO1982" s="18"/>
      <c r="UEP1982" s="18"/>
      <c r="UEQ1982" s="18"/>
      <c r="UER1982" s="18"/>
      <c r="UES1982" s="18"/>
      <c r="UET1982" s="18"/>
      <c r="UEU1982" s="18"/>
      <c r="UEV1982" s="18"/>
      <c r="UEW1982" s="18"/>
      <c r="UEX1982" s="18"/>
      <c r="UEY1982" s="18"/>
      <c r="UEZ1982" s="18"/>
      <c r="UFA1982" s="18"/>
      <c r="UFB1982" s="18"/>
      <c r="UFC1982" s="18"/>
      <c r="UFD1982" s="18"/>
      <c r="UFE1982" s="18"/>
      <c r="UFF1982" s="18"/>
      <c r="UFG1982" s="18"/>
      <c r="UFH1982" s="18"/>
      <c r="UFI1982" s="18"/>
      <c r="UFJ1982" s="18"/>
      <c r="UFK1982" s="18"/>
      <c r="UFL1982" s="18"/>
      <c r="UFM1982" s="18"/>
      <c r="UFN1982" s="18"/>
      <c r="UFO1982" s="18"/>
      <c r="UFP1982" s="18"/>
      <c r="UFQ1982" s="18"/>
      <c r="UFR1982" s="18"/>
      <c r="UFS1982" s="18"/>
      <c r="UFT1982" s="18"/>
      <c r="UFU1982" s="18"/>
      <c r="UFV1982" s="18"/>
      <c r="UFW1982" s="18"/>
      <c r="UFX1982" s="18"/>
      <c r="UFY1982" s="18"/>
      <c r="UFZ1982" s="18"/>
      <c r="UGA1982" s="18"/>
      <c r="UGB1982" s="18"/>
      <c r="UGC1982" s="18"/>
      <c r="UGD1982" s="18"/>
      <c r="UGE1982" s="18"/>
      <c r="UGF1982" s="18"/>
      <c r="UGG1982" s="18"/>
      <c r="UGH1982" s="18"/>
      <c r="UGI1982" s="18"/>
      <c r="UGJ1982" s="18"/>
      <c r="UGK1982" s="18"/>
      <c r="UGL1982" s="18"/>
      <c r="UGM1982" s="18"/>
      <c r="UGN1982" s="18"/>
      <c r="UGO1982" s="18"/>
      <c r="UGP1982" s="18"/>
      <c r="UGQ1982" s="18"/>
      <c r="UGR1982" s="18"/>
      <c r="UGS1982" s="18"/>
      <c r="UGT1982" s="18"/>
      <c r="UGU1982" s="18"/>
      <c r="UGV1982" s="18"/>
      <c r="UGW1982" s="18"/>
      <c r="UGX1982" s="18"/>
      <c r="UGY1982" s="18"/>
      <c r="UGZ1982" s="18"/>
      <c r="UHA1982" s="18"/>
      <c r="UHB1982" s="18"/>
      <c r="UHC1982" s="18"/>
      <c r="UHD1982" s="18"/>
      <c r="UHE1982" s="18"/>
      <c r="UHF1982" s="18"/>
      <c r="UHG1982" s="18"/>
      <c r="UHH1982" s="18"/>
      <c r="UHI1982" s="18"/>
      <c r="UHJ1982" s="18"/>
      <c r="UHK1982" s="18"/>
      <c r="UHL1982" s="18"/>
      <c r="UHM1982" s="18"/>
      <c r="UHN1982" s="18"/>
      <c r="UHO1982" s="18"/>
      <c r="UHP1982" s="18"/>
      <c r="UHQ1982" s="18"/>
      <c r="UHR1982" s="18"/>
      <c r="UHS1982" s="18"/>
      <c r="UHT1982" s="18"/>
      <c r="UHU1982" s="18"/>
      <c r="UHV1982" s="18"/>
      <c r="UHW1982" s="18"/>
      <c r="UHX1982" s="18"/>
      <c r="UHY1982" s="18"/>
      <c r="UHZ1982" s="18"/>
      <c r="UIA1982" s="18"/>
      <c r="UIB1982" s="18"/>
      <c r="UIC1982" s="18"/>
      <c r="UID1982" s="18"/>
      <c r="UIE1982" s="18"/>
      <c r="UIF1982" s="18"/>
      <c r="UIG1982" s="18"/>
      <c r="UIH1982" s="18"/>
      <c r="UII1982" s="18"/>
      <c r="UIJ1982" s="18"/>
      <c r="UIK1982" s="18"/>
      <c r="UIL1982" s="18"/>
      <c r="UIM1982" s="18"/>
      <c r="UIN1982" s="18"/>
      <c r="UIO1982" s="18"/>
      <c r="UIP1982" s="18"/>
      <c r="UIQ1982" s="18"/>
      <c r="UIR1982" s="18"/>
      <c r="UIS1982" s="18"/>
      <c r="UIT1982" s="18"/>
      <c r="UIU1982" s="18"/>
      <c r="UIV1982" s="18"/>
      <c r="UIW1982" s="18"/>
      <c r="UIX1982" s="18"/>
      <c r="UIY1982" s="18"/>
      <c r="UIZ1982" s="18"/>
      <c r="UJA1982" s="18"/>
      <c r="UJB1982" s="18"/>
      <c r="UJC1982" s="18"/>
      <c r="UJD1982" s="18"/>
      <c r="UJE1982" s="18"/>
      <c r="UJF1982" s="18"/>
      <c r="UJG1982" s="18"/>
      <c r="UJH1982" s="18"/>
      <c r="UJI1982" s="18"/>
      <c r="UJJ1982" s="18"/>
      <c r="UJK1982" s="18"/>
      <c r="UJL1982" s="18"/>
      <c r="UJM1982" s="18"/>
      <c r="UJN1982" s="18"/>
      <c r="UJO1982" s="18"/>
      <c r="UJP1982" s="18"/>
      <c r="UJQ1982" s="18"/>
      <c r="UJR1982" s="18"/>
      <c r="UJS1982" s="18"/>
      <c r="UJT1982" s="18"/>
      <c r="UJU1982" s="18"/>
      <c r="UJV1982" s="18"/>
      <c r="UJW1982" s="18"/>
      <c r="UJX1982" s="18"/>
      <c r="UJY1982" s="18"/>
      <c r="UJZ1982" s="18"/>
      <c r="UKA1982" s="18"/>
      <c r="UKB1982" s="18"/>
      <c r="UKC1982" s="18"/>
      <c r="UKD1982" s="18"/>
      <c r="UKE1982" s="18"/>
      <c r="UKF1982" s="18"/>
      <c r="UKG1982" s="18"/>
      <c r="UKH1982" s="18"/>
      <c r="UKI1982" s="18"/>
      <c r="UKJ1982" s="18"/>
      <c r="UKK1982" s="18"/>
      <c r="UKL1982" s="18"/>
      <c r="UKM1982" s="18"/>
      <c r="UKN1982" s="18"/>
      <c r="UKO1982" s="18"/>
      <c r="UKP1982" s="18"/>
      <c r="UKQ1982" s="18"/>
      <c r="UKR1982" s="18"/>
      <c r="UKS1982" s="18"/>
      <c r="UKT1982" s="18"/>
      <c r="UKU1982" s="18"/>
      <c r="UKV1982" s="18"/>
      <c r="UKW1982" s="18"/>
      <c r="UKX1982" s="18"/>
      <c r="UKY1982" s="18"/>
      <c r="UKZ1982" s="18"/>
      <c r="ULA1982" s="18"/>
      <c r="ULB1982" s="18"/>
      <c r="ULC1982" s="18"/>
      <c r="ULD1982" s="18"/>
      <c r="ULE1982" s="18"/>
      <c r="ULF1982" s="18"/>
      <c r="ULG1982" s="18"/>
      <c r="ULH1982" s="18"/>
      <c r="ULI1982" s="18"/>
      <c r="ULJ1982" s="18"/>
      <c r="ULK1982" s="18"/>
      <c r="ULL1982" s="18"/>
      <c r="ULM1982" s="18"/>
      <c r="ULN1982" s="18"/>
      <c r="ULO1982" s="18"/>
      <c r="ULP1982" s="18"/>
      <c r="ULQ1982" s="18"/>
      <c r="ULR1982" s="18"/>
      <c r="ULS1982" s="18"/>
      <c r="ULT1982" s="18"/>
      <c r="ULU1982" s="18"/>
      <c r="ULV1982" s="18"/>
      <c r="ULW1982" s="18"/>
      <c r="ULX1982" s="18"/>
      <c r="ULY1982" s="18"/>
      <c r="ULZ1982" s="18"/>
      <c r="UMA1982" s="18"/>
      <c r="UMB1982" s="18"/>
      <c r="UMC1982" s="18"/>
      <c r="UMD1982" s="18"/>
      <c r="UME1982" s="18"/>
      <c r="UMF1982" s="18"/>
      <c r="UMG1982" s="18"/>
      <c r="UMH1982" s="18"/>
      <c r="UMI1982" s="18"/>
      <c r="UMJ1982" s="18"/>
      <c r="UMK1982" s="18"/>
      <c r="UML1982" s="18"/>
      <c r="UMM1982" s="18"/>
      <c r="UMN1982" s="18"/>
      <c r="UMO1982" s="18"/>
      <c r="UMP1982" s="18"/>
      <c r="UMQ1982" s="18"/>
      <c r="UMR1982" s="18"/>
      <c r="UMS1982" s="18"/>
      <c r="UMT1982" s="18"/>
      <c r="UMU1982" s="18"/>
      <c r="UMV1982" s="18"/>
      <c r="UMW1982" s="18"/>
      <c r="UMX1982" s="18"/>
      <c r="UMY1982" s="18"/>
      <c r="UMZ1982" s="18"/>
      <c r="UNA1982" s="18"/>
      <c r="UNB1982" s="18"/>
      <c r="UNC1982" s="18"/>
      <c r="UND1982" s="18"/>
      <c r="UNE1982" s="18"/>
      <c r="UNF1982" s="18"/>
      <c r="UNG1982" s="18"/>
      <c r="UNH1982" s="18"/>
      <c r="UNI1982" s="18"/>
      <c r="UNJ1982" s="18"/>
      <c r="UNK1982" s="18"/>
      <c r="UNL1982" s="18"/>
      <c r="UNM1982" s="18"/>
      <c r="UNN1982" s="18"/>
      <c r="UNO1982" s="18"/>
      <c r="UNP1982" s="18"/>
      <c r="UNQ1982" s="18"/>
      <c r="UNR1982" s="18"/>
      <c r="UNS1982" s="18"/>
      <c r="UNT1982" s="18"/>
      <c r="UNU1982" s="18"/>
      <c r="UNV1982" s="18"/>
      <c r="UNW1982" s="18"/>
      <c r="UNX1982" s="18"/>
      <c r="UNY1982" s="18"/>
      <c r="UNZ1982" s="18"/>
      <c r="UOA1982" s="18"/>
      <c r="UOB1982" s="18"/>
      <c r="UOC1982" s="18"/>
      <c r="UOD1982" s="18"/>
      <c r="UOE1982" s="18"/>
      <c r="UOF1982" s="18"/>
      <c r="UOG1982" s="18"/>
      <c r="UOH1982" s="18"/>
      <c r="UOI1982" s="18"/>
      <c r="UOJ1982" s="18"/>
      <c r="UOK1982" s="18"/>
      <c r="UOL1982" s="18"/>
      <c r="UOM1982" s="18"/>
      <c r="UON1982" s="18"/>
      <c r="UOO1982" s="18"/>
      <c r="UOP1982" s="18"/>
      <c r="UOQ1982" s="18"/>
      <c r="UOR1982" s="18"/>
      <c r="UOS1982" s="18"/>
      <c r="UOT1982" s="18"/>
      <c r="UOU1982" s="18"/>
      <c r="UOV1982" s="18"/>
      <c r="UOW1982" s="18"/>
      <c r="UOX1982" s="18"/>
      <c r="UOY1982" s="18"/>
      <c r="UOZ1982" s="18"/>
      <c r="UPA1982" s="18"/>
      <c r="UPB1982" s="18"/>
      <c r="UPC1982" s="18"/>
      <c r="UPD1982" s="18"/>
      <c r="UPE1982" s="18"/>
      <c r="UPF1982" s="18"/>
      <c r="UPG1982" s="18"/>
      <c r="UPH1982" s="18"/>
      <c r="UPI1982" s="18"/>
      <c r="UPJ1982" s="18"/>
      <c r="UPK1982" s="18"/>
      <c r="UPL1982" s="18"/>
      <c r="UPM1982" s="18"/>
      <c r="UPN1982" s="18"/>
      <c r="UPO1982" s="18"/>
      <c r="UPP1982" s="18"/>
      <c r="UPQ1982" s="18"/>
      <c r="UPR1982" s="18"/>
      <c r="UPS1982" s="18"/>
      <c r="UPT1982" s="18"/>
      <c r="UPU1982" s="18"/>
      <c r="UPV1982" s="18"/>
      <c r="UPW1982" s="18"/>
      <c r="UPX1982" s="18"/>
      <c r="UPY1982" s="18"/>
      <c r="UPZ1982" s="18"/>
      <c r="UQA1982" s="18"/>
      <c r="UQB1982" s="18"/>
      <c r="UQC1982" s="18"/>
      <c r="UQD1982" s="18"/>
      <c r="UQE1982" s="18"/>
      <c r="UQF1982" s="18"/>
      <c r="UQG1982" s="18"/>
      <c r="UQH1982" s="18"/>
      <c r="UQI1982" s="18"/>
      <c r="UQJ1982" s="18"/>
      <c r="UQK1982" s="18"/>
      <c r="UQL1982" s="18"/>
      <c r="UQM1982" s="18"/>
      <c r="UQN1982" s="18"/>
      <c r="UQO1982" s="18"/>
      <c r="UQP1982" s="18"/>
      <c r="UQQ1982" s="18"/>
      <c r="UQR1982" s="18"/>
      <c r="UQS1982" s="18"/>
      <c r="UQT1982" s="18"/>
      <c r="UQU1982" s="18"/>
      <c r="UQV1982" s="18"/>
      <c r="UQW1982" s="18"/>
      <c r="UQX1982" s="18"/>
      <c r="UQY1982" s="18"/>
      <c r="UQZ1982" s="18"/>
      <c r="URA1982" s="18"/>
      <c r="URB1982" s="18"/>
      <c r="URC1982" s="18"/>
      <c r="URD1982" s="18"/>
      <c r="URE1982" s="18"/>
      <c r="URF1982" s="18"/>
      <c r="URG1982" s="18"/>
      <c r="URH1982" s="18"/>
      <c r="URI1982" s="18"/>
      <c r="URJ1982" s="18"/>
      <c r="URK1982" s="18"/>
      <c r="URL1982" s="18"/>
      <c r="URM1982" s="18"/>
      <c r="URN1982" s="18"/>
      <c r="URO1982" s="18"/>
      <c r="URP1982" s="18"/>
      <c r="URQ1982" s="18"/>
      <c r="URR1982" s="18"/>
      <c r="URS1982" s="18"/>
      <c r="URT1982" s="18"/>
      <c r="URU1982" s="18"/>
      <c r="URV1982" s="18"/>
      <c r="URW1982" s="18"/>
      <c r="URX1982" s="18"/>
      <c r="URY1982" s="18"/>
      <c r="URZ1982" s="18"/>
      <c r="USA1982" s="18"/>
      <c r="USB1982" s="18"/>
      <c r="USC1982" s="18"/>
      <c r="USD1982" s="18"/>
      <c r="USE1982" s="18"/>
      <c r="USF1982" s="18"/>
      <c r="USG1982" s="18"/>
      <c r="USH1982" s="18"/>
      <c r="USI1982" s="18"/>
      <c r="USJ1982" s="18"/>
      <c r="USK1982" s="18"/>
      <c r="USL1982" s="18"/>
      <c r="USM1982" s="18"/>
      <c r="USN1982" s="18"/>
      <c r="USO1982" s="18"/>
      <c r="USP1982" s="18"/>
      <c r="USQ1982" s="18"/>
      <c r="USR1982" s="18"/>
      <c r="USS1982" s="18"/>
      <c r="UST1982" s="18"/>
      <c r="USU1982" s="18"/>
      <c r="USV1982" s="18"/>
      <c r="USW1982" s="18"/>
      <c r="USX1982" s="18"/>
      <c r="USY1982" s="18"/>
      <c r="USZ1982" s="18"/>
      <c r="UTA1982" s="18"/>
      <c r="UTB1982" s="18"/>
      <c r="UTC1982" s="18"/>
      <c r="UTD1982" s="18"/>
      <c r="UTE1982" s="18"/>
      <c r="UTF1982" s="18"/>
      <c r="UTG1982" s="18"/>
      <c r="UTH1982" s="18"/>
      <c r="UTI1982" s="18"/>
      <c r="UTJ1982" s="18"/>
      <c r="UTK1982" s="18"/>
      <c r="UTL1982" s="18"/>
      <c r="UTM1982" s="18"/>
      <c r="UTN1982" s="18"/>
      <c r="UTO1982" s="18"/>
      <c r="UTP1982" s="18"/>
      <c r="UTQ1982" s="18"/>
      <c r="UTR1982" s="18"/>
      <c r="UTS1982" s="18"/>
      <c r="UTT1982" s="18"/>
      <c r="UTU1982" s="18"/>
      <c r="UTV1982" s="18"/>
      <c r="UTW1982" s="18"/>
      <c r="UTX1982" s="18"/>
      <c r="UTY1982" s="18"/>
      <c r="UTZ1982" s="18"/>
      <c r="UUA1982" s="18"/>
      <c r="UUB1982" s="18"/>
      <c r="UUC1982" s="18"/>
      <c r="UUD1982" s="18"/>
      <c r="UUE1982" s="18"/>
      <c r="UUF1982" s="18"/>
      <c r="UUG1982" s="18"/>
      <c r="UUH1982" s="18"/>
      <c r="UUI1982" s="18"/>
      <c r="UUJ1982" s="18"/>
      <c r="UUK1982" s="18"/>
      <c r="UUL1982" s="18"/>
      <c r="UUM1982" s="18"/>
      <c r="UUN1982" s="18"/>
      <c r="UUO1982" s="18"/>
      <c r="UUP1982" s="18"/>
      <c r="UUQ1982" s="18"/>
      <c r="UUR1982" s="18"/>
      <c r="UUS1982" s="18"/>
      <c r="UUT1982" s="18"/>
      <c r="UUU1982" s="18"/>
      <c r="UUV1982" s="18"/>
      <c r="UUW1982" s="18"/>
      <c r="UUX1982" s="18"/>
      <c r="UUY1982" s="18"/>
      <c r="UUZ1982" s="18"/>
      <c r="UVA1982" s="18"/>
      <c r="UVB1982" s="18"/>
      <c r="UVC1982" s="18"/>
      <c r="UVD1982" s="18"/>
      <c r="UVE1982" s="18"/>
      <c r="UVF1982" s="18"/>
      <c r="UVG1982" s="18"/>
      <c r="UVH1982" s="18"/>
      <c r="UVI1982" s="18"/>
      <c r="UVJ1982" s="18"/>
      <c r="UVK1982" s="18"/>
      <c r="UVL1982" s="18"/>
      <c r="UVM1982" s="18"/>
      <c r="UVN1982" s="18"/>
      <c r="UVO1982" s="18"/>
      <c r="UVP1982" s="18"/>
      <c r="UVQ1982" s="18"/>
      <c r="UVR1982" s="18"/>
      <c r="UVS1982" s="18"/>
      <c r="UVT1982" s="18"/>
      <c r="UVU1982" s="18"/>
      <c r="UVV1982" s="18"/>
      <c r="UVW1982" s="18"/>
      <c r="UVX1982" s="18"/>
      <c r="UVY1982" s="18"/>
      <c r="UVZ1982" s="18"/>
      <c r="UWA1982" s="18"/>
      <c r="UWB1982" s="18"/>
      <c r="UWC1982" s="18"/>
      <c r="UWD1982" s="18"/>
      <c r="UWE1982" s="18"/>
      <c r="UWF1982" s="18"/>
      <c r="UWG1982" s="18"/>
      <c r="UWH1982" s="18"/>
      <c r="UWI1982" s="18"/>
      <c r="UWJ1982" s="18"/>
      <c r="UWK1982" s="18"/>
      <c r="UWL1982" s="18"/>
      <c r="UWM1982" s="18"/>
      <c r="UWN1982" s="18"/>
      <c r="UWO1982" s="18"/>
      <c r="UWP1982" s="18"/>
      <c r="UWQ1982" s="18"/>
      <c r="UWR1982" s="18"/>
      <c r="UWS1982" s="18"/>
      <c r="UWT1982" s="18"/>
      <c r="UWU1982" s="18"/>
      <c r="UWV1982" s="18"/>
      <c r="UWW1982" s="18"/>
      <c r="UWX1982" s="18"/>
      <c r="UWY1982" s="18"/>
      <c r="UWZ1982" s="18"/>
      <c r="UXA1982" s="18"/>
      <c r="UXB1982" s="18"/>
      <c r="UXC1982" s="18"/>
      <c r="UXD1982" s="18"/>
      <c r="UXE1982" s="18"/>
      <c r="UXF1982" s="18"/>
      <c r="UXG1982" s="18"/>
      <c r="UXH1982" s="18"/>
      <c r="UXI1982" s="18"/>
      <c r="UXJ1982" s="18"/>
      <c r="UXK1982" s="18"/>
      <c r="UXL1982" s="18"/>
      <c r="UXM1982" s="18"/>
      <c r="UXN1982" s="18"/>
      <c r="UXO1982" s="18"/>
      <c r="UXP1982" s="18"/>
      <c r="UXQ1982" s="18"/>
      <c r="UXR1982" s="18"/>
      <c r="UXS1982" s="18"/>
      <c r="UXT1982" s="18"/>
      <c r="UXU1982" s="18"/>
      <c r="UXV1982" s="18"/>
      <c r="UXW1982" s="18"/>
      <c r="UXX1982" s="18"/>
      <c r="UXY1982" s="18"/>
      <c r="UXZ1982" s="18"/>
      <c r="UYA1982" s="18"/>
      <c r="UYB1982" s="18"/>
      <c r="UYC1982" s="18"/>
      <c r="UYD1982" s="18"/>
      <c r="UYE1982" s="18"/>
      <c r="UYF1982" s="18"/>
      <c r="UYG1982" s="18"/>
      <c r="UYH1982" s="18"/>
      <c r="UYI1982" s="18"/>
      <c r="UYJ1982" s="18"/>
      <c r="UYK1982" s="18"/>
      <c r="UYL1982" s="18"/>
      <c r="UYM1982" s="18"/>
      <c r="UYN1982" s="18"/>
      <c r="UYO1982" s="18"/>
      <c r="UYP1982" s="18"/>
      <c r="UYQ1982" s="18"/>
      <c r="UYR1982" s="18"/>
      <c r="UYS1982" s="18"/>
      <c r="UYT1982" s="18"/>
      <c r="UYU1982" s="18"/>
      <c r="UYV1982" s="18"/>
      <c r="UYW1982" s="18"/>
      <c r="UYX1982" s="18"/>
      <c r="UYY1982" s="18"/>
      <c r="UYZ1982" s="18"/>
      <c r="UZA1982" s="18"/>
      <c r="UZB1982" s="18"/>
      <c r="UZC1982" s="18"/>
      <c r="UZD1982" s="18"/>
      <c r="UZE1982" s="18"/>
      <c r="UZF1982" s="18"/>
      <c r="UZG1982" s="18"/>
      <c r="UZH1982" s="18"/>
      <c r="UZI1982" s="18"/>
      <c r="UZJ1982" s="18"/>
      <c r="UZK1982" s="18"/>
      <c r="UZL1982" s="18"/>
      <c r="UZM1982" s="18"/>
      <c r="UZN1982" s="18"/>
      <c r="UZO1982" s="18"/>
      <c r="UZP1982" s="18"/>
      <c r="UZQ1982" s="18"/>
      <c r="UZR1982" s="18"/>
      <c r="UZS1982" s="18"/>
      <c r="UZT1982" s="18"/>
      <c r="UZU1982" s="18"/>
      <c r="UZV1982" s="18"/>
      <c r="UZW1982" s="18"/>
      <c r="UZX1982" s="18"/>
      <c r="UZY1982" s="18"/>
      <c r="UZZ1982" s="18"/>
      <c r="VAA1982" s="18"/>
      <c r="VAB1982" s="18"/>
      <c r="VAC1982" s="18"/>
      <c r="VAD1982" s="18"/>
      <c r="VAE1982" s="18"/>
      <c r="VAF1982" s="18"/>
      <c r="VAG1982" s="18"/>
      <c r="VAH1982" s="18"/>
      <c r="VAI1982" s="18"/>
      <c r="VAJ1982" s="18"/>
      <c r="VAK1982" s="18"/>
      <c r="VAL1982" s="18"/>
      <c r="VAM1982" s="18"/>
      <c r="VAN1982" s="18"/>
      <c r="VAO1982" s="18"/>
      <c r="VAP1982" s="18"/>
      <c r="VAQ1982" s="18"/>
      <c r="VAR1982" s="18"/>
      <c r="VAS1982" s="18"/>
      <c r="VAT1982" s="18"/>
      <c r="VAU1982" s="18"/>
      <c r="VAV1982" s="18"/>
      <c r="VAW1982" s="18"/>
      <c r="VAX1982" s="18"/>
      <c r="VAY1982" s="18"/>
      <c r="VAZ1982" s="18"/>
      <c r="VBA1982" s="18"/>
      <c r="VBB1982" s="18"/>
      <c r="VBC1982" s="18"/>
      <c r="VBD1982" s="18"/>
      <c r="VBE1982" s="18"/>
      <c r="VBF1982" s="18"/>
      <c r="VBG1982" s="18"/>
      <c r="VBH1982" s="18"/>
      <c r="VBI1982" s="18"/>
      <c r="VBJ1982" s="18"/>
      <c r="VBK1982" s="18"/>
      <c r="VBL1982" s="18"/>
      <c r="VBM1982" s="18"/>
      <c r="VBN1982" s="18"/>
      <c r="VBO1982" s="18"/>
      <c r="VBP1982" s="18"/>
      <c r="VBQ1982" s="18"/>
      <c r="VBR1982" s="18"/>
      <c r="VBS1982" s="18"/>
      <c r="VBT1982" s="18"/>
      <c r="VBU1982" s="18"/>
      <c r="VBV1982" s="18"/>
      <c r="VBW1982" s="18"/>
      <c r="VBX1982" s="18"/>
      <c r="VBY1982" s="18"/>
      <c r="VBZ1982" s="18"/>
      <c r="VCA1982" s="18"/>
      <c r="VCB1982" s="18"/>
      <c r="VCC1982" s="18"/>
      <c r="VCD1982" s="18"/>
      <c r="VCE1982" s="18"/>
      <c r="VCF1982" s="18"/>
      <c r="VCG1982" s="18"/>
      <c r="VCH1982" s="18"/>
      <c r="VCI1982" s="18"/>
      <c r="VCJ1982" s="18"/>
      <c r="VCK1982" s="18"/>
      <c r="VCL1982" s="18"/>
      <c r="VCM1982" s="18"/>
      <c r="VCN1982" s="18"/>
      <c r="VCO1982" s="18"/>
      <c r="VCP1982" s="18"/>
      <c r="VCQ1982" s="18"/>
      <c r="VCR1982" s="18"/>
      <c r="VCS1982" s="18"/>
      <c r="VCT1982" s="18"/>
      <c r="VCU1982" s="18"/>
      <c r="VCV1982" s="18"/>
      <c r="VCW1982" s="18"/>
      <c r="VCX1982" s="18"/>
      <c r="VCY1982" s="18"/>
      <c r="VCZ1982" s="18"/>
      <c r="VDA1982" s="18"/>
      <c r="VDB1982" s="18"/>
      <c r="VDC1982" s="18"/>
      <c r="VDD1982" s="18"/>
      <c r="VDE1982" s="18"/>
      <c r="VDF1982" s="18"/>
      <c r="VDG1982" s="18"/>
      <c r="VDH1982" s="18"/>
      <c r="VDI1982" s="18"/>
      <c r="VDJ1982" s="18"/>
      <c r="VDK1982" s="18"/>
      <c r="VDL1982" s="18"/>
      <c r="VDM1982" s="18"/>
      <c r="VDN1982" s="18"/>
      <c r="VDO1982" s="18"/>
      <c r="VDP1982" s="18"/>
      <c r="VDQ1982" s="18"/>
      <c r="VDR1982" s="18"/>
      <c r="VDS1982" s="18"/>
      <c r="VDT1982" s="18"/>
      <c r="VDU1982" s="18"/>
      <c r="VDV1982" s="18"/>
      <c r="VDW1982" s="18"/>
      <c r="VDX1982" s="18"/>
      <c r="VDY1982" s="18"/>
      <c r="VDZ1982" s="18"/>
      <c r="VEA1982" s="18"/>
      <c r="VEB1982" s="18"/>
      <c r="VEC1982" s="18"/>
      <c r="VED1982" s="18"/>
      <c r="VEE1982" s="18"/>
      <c r="VEF1982" s="18"/>
      <c r="VEG1982" s="18"/>
      <c r="VEH1982" s="18"/>
      <c r="VEI1982" s="18"/>
      <c r="VEJ1982" s="18"/>
      <c r="VEK1982" s="18"/>
      <c r="VEL1982" s="18"/>
      <c r="VEM1982" s="18"/>
      <c r="VEN1982" s="18"/>
      <c r="VEO1982" s="18"/>
      <c r="VEP1982" s="18"/>
      <c r="VEQ1982" s="18"/>
      <c r="VER1982" s="18"/>
      <c r="VES1982" s="18"/>
      <c r="VET1982" s="18"/>
      <c r="VEU1982" s="18"/>
      <c r="VEV1982" s="18"/>
      <c r="VEW1982" s="18"/>
      <c r="VEX1982" s="18"/>
      <c r="VEY1982" s="18"/>
      <c r="VEZ1982" s="18"/>
      <c r="VFA1982" s="18"/>
      <c r="VFB1982" s="18"/>
      <c r="VFC1982" s="18"/>
      <c r="VFD1982" s="18"/>
      <c r="VFE1982" s="18"/>
      <c r="VFF1982" s="18"/>
      <c r="VFG1982" s="18"/>
      <c r="VFH1982" s="18"/>
      <c r="VFI1982" s="18"/>
      <c r="VFJ1982" s="18"/>
      <c r="VFK1982" s="18"/>
      <c r="VFL1982" s="18"/>
      <c r="VFM1982" s="18"/>
      <c r="VFN1982" s="18"/>
      <c r="VFO1982" s="18"/>
      <c r="VFP1982" s="18"/>
      <c r="VFQ1982" s="18"/>
      <c r="VFR1982" s="18"/>
      <c r="VFS1982" s="18"/>
      <c r="VFT1982" s="18"/>
      <c r="VFU1982" s="18"/>
      <c r="VFV1982" s="18"/>
      <c r="VFW1982" s="18"/>
      <c r="VFX1982" s="18"/>
      <c r="VFY1982" s="18"/>
      <c r="VFZ1982" s="18"/>
      <c r="VGA1982" s="18"/>
      <c r="VGB1982" s="18"/>
      <c r="VGC1982" s="18"/>
      <c r="VGD1982" s="18"/>
      <c r="VGE1982" s="18"/>
      <c r="VGF1982" s="18"/>
      <c r="VGG1982" s="18"/>
      <c r="VGH1982" s="18"/>
      <c r="VGI1982" s="18"/>
      <c r="VGJ1982" s="18"/>
      <c r="VGK1982" s="18"/>
      <c r="VGL1982" s="18"/>
      <c r="VGM1982" s="18"/>
      <c r="VGN1982" s="18"/>
      <c r="VGO1982" s="18"/>
      <c r="VGP1982" s="18"/>
      <c r="VGQ1982" s="18"/>
      <c r="VGR1982" s="18"/>
      <c r="VGS1982" s="18"/>
      <c r="VGT1982" s="18"/>
      <c r="VGU1982" s="18"/>
      <c r="VGV1982" s="18"/>
      <c r="VGW1982" s="18"/>
      <c r="VGX1982" s="18"/>
      <c r="VGY1982" s="18"/>
      <c r="VGZ1982" s="18"/>
      <c r="VHA1982" s="18"/>
      <c r="VHB1982" s="18"/>
      <c r="VHC1982" s="18"/>
      <c r="VHD1982" s="18"/>
      <c r="VHE1982" s="18"/>
      <c r="VHF1982" s="18"/>
      <c r="VHG1982" s="18"/>
      <c r="VHH1982" s="18"/>
      <c r="VHI1982" s="18"/>
      <c r="VHJ1982" s="18"/>
      <c r="VHK1982" s="18"/>
      <c r="VHL1982" s="18"/>
      <c r="VHM1982" s="18"/>
      <c r="VHN1982" s="18"/>
      <c r="VHO1982" s="18"/>
      <c r="VHP1982" s="18"/>
      <c r="VHQ1982" s="18"/>
      <c r="VHR1982" s="18"/>
      <c r="VHS1982" s="18"/>
      <c r="VHT1982" s="18"/>
      <c r="VHU1982" s="18"/>
      <c r="VHV1982" s="18"/>
      <c r="VHW1982" s="18"/>
      <c r="VHX1982" s="18"/>
      <c r="VHY1982" s="18"/>
      <c r="VHZ1982" s="18"/>
      <c r="VIA1982" s="18"/>
      <c r="VIB1982" s="18"/>
      <c r="VIC1982" s="18"/>
      <c r="VID1982" s="18"/>
      <c r="VIE1982" s="18"/>
      <c r="VIF1982" s="18"/>
      <c r="VIG1982" s="18"/>
      <c r="VIH1982" s="18"/>
      <c r="VII1982" s="18"/>
      <c r="VIJ1982" s="18"/>
      <c r="VIK1982" s="18"/>
      <c r="VIL1982" s="18"/>
      <c r="VIM1982" s="18"/>
      <c r="VIN1982" s="18"/>
      <c r="VIO1982" s="18"/>
      <c r="VIP1982" s="18"/>
      <c r="VIQ1982" s="18"/>
      <c r="VIR1982" s="18"/>
      <c r="VIS1982" s="18"/>
      <c r="VIT1982" s="18"/>
      <c r="VIU1982" s="18"/>
      <c r="VIV1982" s="18"/>
      <c r="VIW1982" s="18"/>
      <c r="VIX1982" s="18"/>
      <c r="VIY1982" s="18"/>
      <c r="VIZ1982" s="18"/>
      <c r="VJA1982" s="18"/>
      <c r="VJB1982" s="18"/>
      <c r="VJC1982" s="18"/>
      <c r="VJD1982" s="18"/>
      <c r="VJE1982" s="18"/>
      <c r="VJF1982" s="18"/>
      <c r="VJG1982" s="18"/>
      <c r="VJH1982" s="18"/>
      <c r="VJI1982" s="18"/>
      <c r="VJJ1982" s="18"/>
      <c r="VJK1982" s="18"/>
      <c r="VJL1982" s="18"/>
      <c r="VJM1982" s="18"/>
      <c r="VJN1982" s="18"/>
      <c r="VJO1982" s="18"/>
      <c r="VJP1982" s="18"/>
      <c r="VJQ1982" s="18"/>
      <c r="VJR1982" s="18"/>
      <c r="VJS1982" s="18"/>
      <c r="VJT1982" s="18"/>
      <c r="VJU1982" s="18"/>
      <c r="VJV1982" s="18"/>
      <c r="VJW1982" s="18"/>
      <c r="VJX1982" s="18"/>
      <c r="VJY1982" s="18"/>
      <c r="VJZ1982" s="18"/>
      <c r="VKA1982" s="18"/>
      <c r="VKB1982" s="18"/>
      <c r="VKC1982" s="18"/>
      <c r="VKD1982" s="18"/>
      <c r="VKE1982" s="18"/>
      <c r="VKF1982" s="18"/>
      <c r="VKG1982" s="18"/>
      <c r="VKH1982" s="18"/>
      <c r="VKI1982" s="18"/>
      <c r="VKJ1982" s="18"/>
      <c r="VKK1982" s="18"/>
      <c r="VKL1982" s="18"/>
      <c r="VKM1982" s="18"/>
      <c r="VKN1982" s="18"/>
      <c r="VKO1982" s="18"/>
      <c r="VKP1982" s="18"/>
      <c r="VKQ1982" s="18"/>
      <c r="VKR1982" s="18"/>
      <c r="VKS1982" s="18"/>
      <c r="VKT1982" s="18"/>
      <c r="VKU1982" s="18"/>
      <c r="VKV1982" s="18"/>
      <c r="VKW1982" s="18"/>
      <c r="VKX1982" s="18"/>
      <c r="VKY1982" s="18"/>
      <c r="VKZ1982" s="18"/>
      <c r="VLA1982" s="18"/>
      <c r="VLB1982" s="18"/>
      <c r="VLC1982" s="18"/>
      <c r="VLD1982" s="18"/>
      <c r="VLE1982" s="18"/>
      <c r="VLF1982" s="18"/>
      <c r="VLG1982" s="18"/>
      <c r="VLH1982" s="18"/>
      <c r="VLI1982" s="18"/>
      <c r="VLJ1982" s="18"/>
      <c r="VLK1982" s="18"/>
      <c r="VLL1982" s="18"/>
      <c r="VLM1982" s="18"/>
      <c r="VLN1982" s="18"/>
      <c r="VLO1982" s="18"/>
      <c r="VLP1982" s="18"/>
      <c r="VLQ1982" s="18"/>
      <c r="VLR1982" s="18"/>
      <c r="VLS1982" s="18"/>
      <c r="VLT1982" s="18"/>
      <c r="VLU1982" s="18"/>
      <c r="VLV1982" s="18"/>
      <c r="VLW1982" s="18"/>
      <c r="VLX1982" s="18"/>
      <c r="VLY1982" s="18"/>
      <c r="VLZ1982" s="18"/>
      <c r="VMA1982" s="18"/>
      <c r="VMB1982" s="18"/>
      <c r="VMC1982" s="18"/>
      <c r="VMD1982" s="18"/>
      <c r="VME1982" s="18"/>
      <c r="VMF1982" s="18"/>
      <c r="VMG1982" s="18"/>
      <c r="VMH1982" s="18"/>
      <c r="VMI1982" s="18"/>
      <c r="VMJ1982" s="18"/>
      <c r="VMK1982" s="18"/>
      <c r="VML1982" s="18"/>
      <c r="VMM1982" s="18"/>
      <c r="VMN1982" s="18"/>
      <c r="VMO1982" s="18"/>
      <c r="VMP1982" s="18"/>
      <c r="VMQ1982" s="18"/>
      <c r="VMR1982" s="18"/>
      <c r="VMS1982" s="18"/>
      <c r="VMT1982" s="18"/>
      <c r="VMU1982" s="18"/>
      <c r="VMV1982" s="18"/>
      <c r="VMW1982" s="18"/>
      <c r="VMX1982" s="18"/>
      <c r="VMY1982" s="18"/>
      <c r="VMZ1982" s="18"/>
      <c r="VNA1982" s="18"/>
      <c r="VNB1982" s="18"/>
      <c r="VNC1982" s="18"/>
      <c r="VND1982" s="18"/>
      <c r="VNE1982" s="18"/>
      <c r="VNF1982" s="18"/>
      <c r="VNG1982" s="18"/>
      <c r="VNH1982" s="18"/>
      <c r="VNI1982" s="18"/>
      <c r="VNJ1982" s="18"/>
      <c r="VNK1982" s="18"/>
      <c r="VNL1982" s="18"/>
      <c r="VNM1982" s="18"/>
      <c r="VNN1982" s="18"/>
      <c r="VNO1982" s="18"/>
      <c r="VNP1982" s="18"/>
      <c r="VNQ1982" s="18"/>
      <c r="VNR1982" s="18"/>
      <c r="VNS1982" s="18"/>
      <c r="VNT1982" s="18"/>
      <c r="VNU1982" s="18"/>
      <c r="VNV1982" s="18"/>
      <c r="VNW1982" s="18"/>
      <c r="VNX1982" s="18"/>
      <c r="VNY1982" s="18"/>
      <c r="VNZ1982" s="18"/>
      <c r="VOA1982" s="18"/>
      <c r="VOB1982" s="18"/>
      <c r="VOC1982" s="18"/>
      <c r="VOD1982" s="18"/>
      <c r="VOE1982" s="18"/>
      <c r="VOF1982" s="18"/>
      <c r="VOG1982" s="18"/>
      <c r="VOH1982" s="18"/>
      <c r="VOI1982" s="18"/>
      <c r="VOJ1982" s="18"/>
      <c r="VOK1982" s="18"/>
      <c r="VOL1982" s="18"/>
      <c r="VOM1982" s="18"/>
      <c r="VON1982" s="18"/>
      <c r="VOO1982" s="18"/>
      <c r="VOP1982" s="18"/>
      <c r="VOQ1982" s="18"/>
      <c r="VOR1982" s="18"/>
      <c r="VOS1982" s="18"/>
      <c r="VOT1982" s="18"/>
      <c r="VOU1982" s="18"/>
      <c r="VOV1982" s="18"/>
      <c r="VOW1982" s="18"/>
      <c r="VOX1982" s="18"/>
      <c r="VOY1982" s="18"/>
      <c r="VOZ1982" s="18"/>
      <c r="VPA1982" s="18"/>
      <c r="VPB1982" s="18"/>
      <c r="VPC1982" s="18"/>
      <c r="VPD1982" s="18"/>
      <c r="VPE1982" s="18"/>
      <c r="VPF1982" s="18"/>
      <c r="VPG1982" s="18"/>
      <c r="VPH1982" s="18"/>
      <c r="VPI1982" s="18"/>
      <c r="VPJ1982" s="18"/>
      <c r="VPK1982" s="18"/>
      <c r="VPL1982" s="18"/>
      <c r="VPM1982" s="18"/>
      <c r="VPN1982" s="18"/>
      <c r="VPO1982" s="18"/>
      <c r="VPP1982" s="18"/>
      <c r="VPQ1982" s="18"/>
      <c r="VPR1982" s="18"/>
      <c r="VPS1982" s="18"/>
      <c r="VPT1982" s="18"/>
      <c r="VPU1982" s="18"/>
      <c r="VPV1982" s="18"/>
      <c r="VPW1982" s="18"/>
      <c r="VPX1982" s="18"/>
      <c r="VPY1982" s="18"/>
      <c r="VPZ1982" s="18"/>
      <c r="VQA1982" s="18"/>
      <c r="VQB1982" s="18"/>
      <c r="VQC1982" s="18"/>
      <c r="VQD1982" s="18"/>
      <c r="VQE1982" s="18"/>
      <c r="VQF1982" s="18"/>
      <c r="VQG1982" s="18"/>
      <c r="VQH1982" s="18"/>
      <c r="VQI1982" s="18"/>
      <c r="VQJ1982" s="18"/>
      <c r="VQK1982" s="18"/>
      <c r="VQL1982" s="18"/>
      <c r="VQM1982" s="18"/>
      <c r="VQN1982" s="18"/>
      <c r="VQO1982" s="18"/>
      <c r="VQP1982" s="18"/>
      <c r="VQQ1982" s="18"/>
      <c r="VQR1982" s="18"/>
      <c r="VQS1982" s="18"/>
      <c r="VQT1982" s="18"/>
      <c r="VQU1982" s="18"/>
      <c r="VQV1982" s="18"/>
      <c r="VQW1982" s="18"/>
      <c r="VQX1982" s="18"/>
      <c r="VQY1982" s="18"/>
      <c r="VQZ1982" s="18"/>
      <c r="VRA1982" s="18"/>
      <c r="VRB1982" s="18"/>
      <c r="VRC1982" s="18"/>
      <c r="VRD1982" s="18"/>
      <c r="VRE1982" s="18"/>
      <c r="VRF1982" s="18"/>
      <c r="VRG1982" s="18"/>
      <c r="VRH1982" s="18"/>
      <c r="VRI1982" s="18"/>
      <c r="VRJ1982" s="18"/>
      <c r="VRK1982" s="18"/>
      <c r="VRL1982" s="18"/>
      <c r="VRM1982" s="18"/>
      <c r="VRN1982" s="18"/>
      <c r="VRO1982" s="18"/>
      <c r="VRP1982" s="18"/>
      <c r="VRQ1982" s="18"/>
      <c r="VRR1982" s="18"/>
      <c r="VRS1982" s="18"/>
      <c r="VRT1982" s="18"/>
      <c r="VRU1982" s="18"/>
      <c r="VRV1982" s="18"/>
      <c r="VRW1982" s="18"/>
      <c r="VRX1982" s="18"/>
      <c r="VRY1982" s="18"/>
      <c r="VRZ1982" s="18"/>
      <c r="VSA1982" s="18"/>
      <c r="VSB1982" s="18"/>
      <c r="VSC1982" s="18"/>
      <c r="VSD1982" s="18"/>
      <c r="VSE1982" s="18"/>
      <c r="VSF1982" s="18"/>
      <c r="VSG1982" s="18"/>
      <c r="VSH1982" s="18"/>
      <c r="VSI1982" s="18"/>
      <c r="VSJ1982" s="18"/>
      <c r="VSK1982" s="18"/>
      <c r="VSL1982" s="18"/>
      <c r="VSM1982" s="18"/>
      <c r="VSN1982" s="18"/>
      <c r="VSO1982" s="18"/>
      <c r="VSP1982" s="18"/>
      <c r="VSQ1982" s="18"/>
      <c r="VSR1982" s="18"/>
      <c r="VSS1982" s="18"/>
      <c r="VST1982" s="18"/>
      <c r="VSU1982" s="18"/>
      <c r="VSV1982" s="18"/>
      <c r="VSW1982" s="18"/>
      <c r="VSX1982" s="18"/>
      <c r="VSY1982" s="18"/>
      <c r="VSZ1982" s="18"/>
      <c r="VTA1982" s="18"/>
      <c r="VTB1982" s="18"/>
      <c r="VTC1982" s="18"/>
      <c r="VTD1982" s="18"/>
      <c r="VTE1982" s="18"/>
      <c r="VTF1982" s="18"/>
      <c r="VTG1982" s="18"/>
      <c r="VTH1982" s="18"/>
      <c r="VTI1982" s="18"/>
      <c r="VTJ1982" s="18"/>
      <c r="VTK1982" s="18"/>
      <c r="VTL1982" s="18"/>
      <c r="VTM1982" s="18"/>
      <c r="VTN1982" s="18"/>
      <c r="VTO1982" s="18"/>
      <c r="VTP1982" s="18"/>
      <c r="VTQ1982" s="18"/>
      <c r="VTR1982" s="18"/>
      <c r="VTS1982" s="18"/>
      <c r="VTT1982" s="18"/>
      <c r="VTU1982" s="18"/>
      <c r="VTV1982" s="18"/>
      <c r="VTW1982" s="18"/>
      <c r="VTX1982" s="18"/>
      <c r="VTY1982" s="18"/>
      <c r="VTZ1982" s="18"/>
      <c r="VUA1982" s="18"/>
      <c r="VUB1982" s="18"/>
      <c r="VUC1982" s="18"/>
      <c r="VUD1982" s="18"/>
      <c r="VUE1982" s="18"/>
      <c r="VUF1982" s="18"/>
      <c r="VUG1982" s="18"/>
      <c r="VUH1982" s="18"/>
      <c r="VUI1982" s="18"/>
      <c r="VUJ1982" s="18"/>
      <c r="VUK1982" s="18"/>
      <c r="VUL1982" s="18"/>
      <c r="VUM1982" s="18"/>
      <c r="VUN1982" s="18"/>
      <c r="VUO1982" s="18"/>
      <c r="VUP1982" s="18"/>
      <c r="VUQ1982" s="18"/>
      <c r="VUR1982" s="18"/>
      <c r="VUS1982" s="18"/>
      <c r="VUT1982" s="18"/>
      <c r="VUU1982" s="18"/>
      <c r="VUV1982" s="18"/>
      <c r="VUW1982" s="18"/>
      <c r="VUX1982" s="18"/>
      <c r="VUY1982" s="18"/>
      <c r="VUZ1982" s="18"/>
      <c r="VVA1982" s="18"/>
      <c r="VVB1982" s="18"/>
      <c r="VVC1982" s="18"/>
      <c r="VVD1982" s="18"/>
      <c r="VVE1982" s="18"/>
      <c r="VVF1982" s="18"/>
      <c r="VVG1982" s="18"/>
      <c r="VVH1982" s="18"/>
      <c r="VVI1982" s="18"/>
      <c r="VVJ1982" s="18"/>
      <c r="VVK1982" s="18"/>
      <c r="VVL1982" s="18"/>
      <c r="VVM1982" s="18"/>
      <c r="VVN1982" s="18"/>
      <c r="VVO1982" s="18"/>
      <c r="VVP1982" s="18"/>
      <c r="VVQ1982" s="18"/>
      <c r="VVR1982" s="18"/>
      <c r="VVS1982" s="18"/>
      <c r="VVT1982" s="18"/>
      <c r="VVU1982" s="18"/>
      <c r="VVV1982" s="18"/>
      <c r="VVW1982" s="18"/>
      <c r="VVX1982" s="18"/>
      <c r="VVY1982" s="18"/>
      <c r="VVZ1982" s="18"/>
      <c r="VWA1982" s="18"/>
      <c r="VWB1982" s="18"/>
      <c r="VWC1982" s="18"/>
      <c r="VWD1982" s="18"/>
      <c r="VWE1982" s="18"/>
      <c r="VWF1982" s="18"/>
      <c r="VWG1982" s="18"/>
      <c r="VWH1982" s="18"/>
      <c r="VWI1982" s="18"/>
      <c r="VWJ1982" s="18"/>
      <c r="VWK1982" s="18"/>
      <c r="VWL1982" s="18"/>
      <c r="VWM1982" s="18"/>
      <c r="VWN1982" s="18"/>
      <c r="VWO1982" s="18"/>
      <c r="VWP1982" s="18"/>
      <c r="VWQ1982" s="18"/>
      <c r="VWR1982" s="18"/>
      <c r="VWS1982" s="18"/>
      <c r="VWT1982" s="18"/>
      <c r="VWU1982" s="18"/>
      <c r="VWV1982" s="18"/>
      <c r="VWW1982" s="18"/>
      <c r="VWX1982" s="18"/>
      <c r="VWY1982" s="18"/>
      <c r="VWZ1982" s="18"/>
      <c r="VXA1982" s="18"/>
      <c r="VXB1982" s="18"/>
      <c r="VXC1982" s="18"/>
      <c r="VXD1982" s="18"/>
      <c r="VXE1982" s="18"/>
      <c r="VXF1982" s="18"/>
      <c r="VXG1982" s="18"/>
      <c r="VXH1982" s="18"/>
      <c r="VXI1982" s="18"/>
      <c r="VXJ1982" s="18"/>
      <c r="VXK1982" s="18"/>
      <c r="VXL1982" s="18"/>
      <c r="VXM1982" s="18"/>
      <c r="VXN1982" s="18"/>
      <c r="VXO1982" s="18"/>
      <c r="VXP1982" s="18"/>
      <c r="VXQ1982" s="18"/>
      <c r="VXR1982" s="18"/>
      <c r="VXS1982" s="18"/>
      <c r="VXT1982" s="18"/>
      <c r="VXU1982" s="18"/>
      <c r="VXV1982" s="18"/>
      <c r="VXW1982" s="18"/>
      <c r="VXX1982" s="18"/>
      <c r="VXY1982" s="18"/>
      <c r="VXZ1982" s="18"/>
      <c r="VYA1982" s="18"/>
      <c r="VYB1982" s="18"/>
      <c r="VYC1982" s="18"/>
      <c r="VYD1982" s="18"/>
      <c r="VYE1982" s="18"/>
      <c r="VYF1982" s="18"/>
      <c r="VYG1982" s="18"/>
      <c r="VYH1982" s="18"/>
      <c r="VYI1982" s="18"/>
      <c r="VYJ1982" s="18"/>
      <c r="VYK1982" s="18"/>
      <c r="VYL1982" s="18"/>
      <c r="VYM1982" s="18"/>
      <c r="VYN1982" s="18"/>
      <c r="VYO1982" s="18"/>
      <c r="VYP1982" s="18"/>
      <c r="VYQ1982" s="18"/>
      <c r="VYR1982" s="18"/>
      <c r="VYS1982" s="18"/>
      <c r="VYT1982" s="18"/>
      <c r="VYU1982" s="18"/>
      <c r="VYV1982" s="18"/>
      <c r="VYW1982" s="18"/>
      <c r="VYX1982" s="18"/>
      <c r="VYY1982" s="18"/>
      <c r="VYZ1982" s="18"/>
      <c r="VZA1982" s="18"/>
      <c r="VZB1982" s="18"/>
      <c r="VZC1982" s="18"/>
      <c r="VZD1982" s="18"/>
      <c r="VZE1982" s="18"/>
      <c r="VZF1982" s="18"/>
      <c r="VZG1982" s="18"/>
      <c r="VZH1982" s="18"/>
      <c r="VZI1982" s="18"/>
      <c r="VZJ1982" s="18"/>
      <c r="VZK1982" s="18"/>
      <c r="VZL1982" s="18"/>
      <c r="VZM1982" s="18"/>
      <c r="VZN1982" s="18"/>
      <c r="VZO1982" s="18"/>
      <c r="VZP1982" s="18"/>
      <c r="VZQ1982" s="18"/>
      <c r="VZR1982" s="18"/>
      <c r="VZS1982" s="18"/>
      <c r="VZT1982" s="18"/>
      <c r="VZU1982" s="18"/>
      <c r="VZV1982" s="18"/>
      <c r="VZW1982" s="18"/>
      <c r="VZX1982" s="18"/>
      <c r="VZY1982" s="18"/>
      <c r="VZZ1982" s="18"/>
      <c r="WAA1982" s="18"/>
      <c r="WAB1982" s="18"/>
      <c r="WAC1982" s="18"/>
      <c r="WAD1982" s="18"/>
      <c r="WAE1982" s="18"/>
      <c r="WAF1982" s="18"/>
      <c r="WAG1982" s="18"/>
      <c r="WAH1982" s="18"/>
      <c r="WAI1982" s="18"/>
      <c r="WAJ1982" s="18"/>
      <c r="WAK1982" s="18"/>
      <c r="WAL1982" s="18"/>
      <c r="WAM1982" s="18"/>
      <c r="WAN1982" s="18"/>
      <c r="WAO1982" s="18"/>
      <c r="WAP1982" s="18"/>
      <c r="WAQ1982" s="18"/>
      <c r="WAR1982" s="18"/>
      <c r="WAS1982" s="18"/>
      <c r="WAT1982" s="18"/>
      <c r="WAU1982" s="18"/>
      <c r="WAV1982" s="18"/>
      <c r="WAW1982" s="18"/>
      <c r="WAX1982" s="18"/>
      <c r="WAY1982" s="18"/>
      <c r="WAZ1982" s="18"/>
      <c r="WBA1982" s="18"/>
      <c r="WBB1982" s="18"/>
      <c r="WBC1982" s="18"/>
      <c r="WBD1982" s="18"/>
      <c r="WBE1982" s="18"/>
      <c r="WBF1982" s="18"/>
      <c r="WBG1982" s="18"/>
      <c r="WBH1982" s="18"/>
      <c r="WBI1982" s="18"/>
      <c r="WBJ1982" s="18"/>
      <c r="WBK1982" s="18"/>
      <c r="WBL1982" s="18"/>
      <c r="WBM1982" s="18"/>
      <c r="WBN1982" s="18"/>
      <c r="WBO1982" s="18"/>
      <c r="WBP1982" s="18"/>
      <c r="WBQ1982" s="18"/>
      <c r="WBR1982" s="18"/>
      <c r="WBS1982" s="18"/>
      <c r="WBT1982" s="18"/>
      <c r="WBU1982" s="18"/>
      <c r="WBV1982" s="18"/>
      <c r="WBW1982" s="18"/>
      <c r="WBX1982" s="18"/>
      <c r="WBY1982" s="18"/>
      <c r="WBZ1982" s="18"/>
      <c r="WCA1982" s="18"/>
      <c r="WCB1982" s="18"/>
      <c r="WCC1982" s="18"/>
      <c r="WCD1982" s="18"/>
      <c r="WCE1982" s="18"/>
      <c r="WCF1982" s="18"/>
      <c r="WCG1982" s="18"/>
      <c r="WCH1982" s="18"/>
      <c r="WCI1982" s="18"/>
      <c r="WCJ1982" s="18"/>
      <c r="WCK1982" s="18"/>
      <c r="WCL1982" s="18"/>
      <c r="WCM1982" s="18"/>
      <c r="WCN1982" s="18"/>
      <c r="WCO1982" s="18"/>
      <c r="WCP1982" s="18"/>
      <c r="WCQ1982" s="18"/>
      <c r="WCR1982" s="18"/>
      <c r="WCS1982" s="18"/>
      <c r="WCT1982" s="18"/>
      <c r="WCU1982" s="18"/>
      <c r="WCV1982" s="18"/>
      <c r="WCW1982" s="18"/>
      <c r="WCX1982" s="18"/>
      <c r="WCY1982" s="18"/>
      <c r="WCZ1982" s="18"/>
      <c r="WDA1982" s="18"/>
      <c r="WDB1982" s="18"/>
      <c r="WDC1982" s="18"/>
      <c r="WDD1982" s="18"/>
      <c r="WDE1982" s="18"/>
      <c r="WDF1982" s="18"/>
      <c r="WDG1982" s="18"/>
      <c r="WDH1982" s="18"/>
      <c r="WDI1982" s="18"/>
      <c r="WDJ1982" s="18"/>
      <c r="WDK1982" s="18"/>
      <c r="WDL1982" s="18"/>
      <c r="WDM1982" s="18"/>
      <c r="WDN1982" s="18"/>
      <c r="WDO1982" s="18"/>
      <c r="WDP1982" s="18"/>
      <c r="WDQ1982" s="18"/>
      <c r="WDR1982" s="18"/>
      <c r="WDS1982" s="18"/>
      <c r="WDT1982" s="18"/>
      <c r="WDU1982" s="18"/>
      <c r="WDV1982" s="18"/>
      <c r="WDW1982" s="18"/>
      <c r="WDX1982" s="18"/>
      <c r="WDY1982" s="18"/>
      <c r="WDZ1982" s="18"/>
      <c r="WEA1982" s="18"/>
      <c r="WEB1982" s="18"/>
      <c r="WEC1982" s="18"/>
      <c r="WED1982" s="18"/>
      <c r="WEE1982" s="18"/>
      <c r="WEF1982" s="18"/>
      <c r="WEG1982" s="18"/>
      <c r="WEH1982" s="18"/>
      <c r="WEI1982" s="18"/>
      <c r="WEJ1982" s="18"/>
      <c r="WEK1982" s="18"/>
      <c r="WEL1982" s="18"/>
      <c r="WEM1982" s="18"/>
      <c r="WEN1982" s="18"/>
      <c r="WEO1982" s="18"/>
      <c r="WEP1982" s="18"/>
      <c r="WEQ1982" s="18"/>
      <c r="WER1982" s="18"/>
      <c r="WES1982" s="18"/>
      <c r="WET1982" s="18"/>
      <c r="WEU1982" s="18"/>
      <c r="WEV1982" s="18"/>
      <c r="WEW1982" s="18"/>
      <c r="WEX1982" s="18"/>
      <c r="WEY1982" s="18"/>
      <c r="WEZ1982" s="18"/>
      <c r="WFA1982" s="18"/>
      <c r="WFB1982" s="18"/>
      <c r="WFC1982" s="18"/>
      <c r="WFD1982" s="18"/>
      <c r="WFE1982" s="18"/>
      <c r="WFF1982" s="18"/>
      <c r="WFG1982" s="18"/>
      <c r="WFH1982" s="18"/>
      <c r="WFI1982" s="18"/>
      <c r="WFJ1982" s="18"/>
      <c r="WFK1982" s="18"/>
      <c r="WFL1982" s="18"/>
      <c r="WFM1982" s="18"/>
      <c r="WFN1982" s="18"/>
      <c r="WFO1982" s="18"/>
      <c r="WFP1982" s="18"/>
      <c r="WFQ1982" s="18"/>
      <c r="WFR1982" s="18"/>
      <c r="WFS1982" s="18"/>
      <c r="WFT1982" s="18"/>
      <c r="WFU1982" s="18"/>
      <c r="WFV1982" s="18"/>
      <c r="WFW1982" s="18"/>
      <c r="WFX1982" s="18"/>
      <c r="WFY1982" s="18"/>
      <c r="WFZ1982" s="18"/>
      <c r="WGA1982" s="18"/>
      <c r="WGB1982" s="18"/>
      <c r="WGC1982" s="18"/>
      <c r="WGD1982" s="18"/>
      <c r="WGE1982" s="18"/>
      <c r="WGF1982" s="18"/>
      <c r="WGG1982" s="18"/>
      <c r="WGH1982" s="18"/>
      <c r="WGI1982" s="18"/>
      <c r="WGJ1982" s="18"/>
      <c r="WGK1982" s="18"/>
      <c r="WGL1982" s="18"/>
      <c r="WGM1982" s="18"/>
      <c r="WGN1982" s="18"/>
      <c r="WGO1982" s="18"/>
      <c r="WGP1982" s="18"/>
      <c r="WGQ1982" s="18"/>
      <c r="WGR1982" s="18"/>
      <c r="WGS1982" s="18"/>
      <c r="WGT1982" s="18"/>
      <c r="WGU1982" s="18"/>
      <c r="WGV1982" s="18"/>
      <c r="WGW1982" s="18"/>
      <c r="WGX1982" s="18"/>
      <c r="WGY1982" s="18"/>
      <c r="WGZ1982" s="18"/>
      <c r="WHA1982" s="18"/>
      <c r="WHB1982" s="18"/>
      <c r="WHC1982" s="18"/>
      <c r="WHD1982" s="18"/>
      <c r="WHE1982" s="18"/>
      <c r="WHF1982" s="18"/>
      <c r="WHG1982" s="18"/>
      <c r="WHH1982" s="18"/>
      <c r="WHI1982" s="18"/>
      <c r="WHJ1982" s="18"/>
      <c r="WHK1982" s="18"/>
      <c r="WHL1982" s="18"/>
      <c r="WHM1982" s="18"/>
      <c r="WHN1982" s="18"/>
      <c r="WHO1982" s="18"/>
      <c r="WHP1982" s="18"/>
      <c r="WHQ1982" s="18"/>
      <c r="WHR1982" s="18"/>
      <c r="WHS1982" s="18"/>
      <c r="WHT1982" s="18"/>
      <c r="WHU1982" s="18"/>
      <c r="WHV1982" s="18"/>
      <c r="WHW1982" s="18"/>
      <c r="WHX1982" s="18"/>
      <c r="WHY1982" s="18"/>
      <c r="WHZ1982" s="18"/>
      <c r="WIA1982" s="18"/>
      <c r="WIB1982" s="18"/>
      <c r="WIC1982" s="18"/>
      <c r="WID1982" s="18"/>
      <c r="WIE1982" s="18"/>
      <c r="WIF1982" s="18"/>
      <c r="WIG1982" s="18"/>
      <c r="WIH1982" s="18"/>
      <c r="WII1982" s="18"/>
      <c r="WIJ1982" s="18"/>
      <c r="WIK1982" s="18"/>
      <c r="WIL1982" s="18"/>
      <c r="WIM1982" s="18"/>
      <c r="WIN1982" s="18"/>
      <c r="WIO1982" s="18"/>
      <c r="WIP1982" s="18"/>
      <c r="WIQ1982" s="18"/>
      <c r="WIR1982" s="18"/>
      <c r="WIS1982" s="18"/>
      <c r="WIT1982" s="18"/>
      <c r="WIU1982" s="18"/>
      <c r="WIV1982" s="18"/>
      <c r="WIW1982" s="18"/>
      <c r="WIX1982" s="18"/>
      <c r="WIY1982" s="18"/>
      <c r="WIZ1982" s="18"/>
      <c r="WJA1982" s="18"/>
      <c r="WJB1982" s="18"/>
      <c r="WJC1982" s="18"/>
      <c r="WJD1982" s="18"/>
      <c r="WJE1982" s="18"/>
      <c r="WJF1982" s="18"/>
      <c r="WJG1982" s="18"/>
      <c r="WJH1982" s="18"/>
      <c r="WJI1982" s="18"/>
      <c r="WJJ1982" s="18"/>
      <c r="WJK1982" s="18"/>
      <c r="WJL1982" s="18"/>
      <c r="WJM1982" s="18"/>
      <c r="WJN1982" s="18"/>
      <c r="WJO1982" s="18"/>
      <c r="WJP1982" s="18"/>
      <c r="WJQ1982" s="18"/>
      <c r="WJR1982" s="18"/>
      <c r="WJS1982" s="18"/>
      <c r="WJT1982" s="18"/>
      <c r="WJU1982" s="18"/>
      <c r="WJV1982" s="18"/>
      <c r="WJW1982" s="18"/>
      <c r="WJX1982" s="18"/>
      <c r="WJY1982" s="18"/>
      <c r="WJZ1982" s="18"/>
      <c r="WKA1982" s="18"/>
      <c r="WKB1982" s="18"/>
      <c r="WKC1982" s="18"/>
      <c r="WKD1982" s="18"/>
      <c r="WKE1982" s="18"/>
      <c r="WKF1982" s="18"/>
      <c r="WKG1982" s="18"/>
      <c r="WKH1982" s="18"/>
      <c r="WKI1982" s="18"/>
      <c r="WKJ1982" s="18"/>
      <c r="WKK1982" s="18"/>
      <c r="WKL1982" s="18"/>
      <c r="WKM1982" s="18"/>
      <c r="WKN1982" s="18"/>
      <c r="WKO1982" s="18"/>
      <c r="WKP1982" s="18"/>
      <c r="WKQ1982" s="18"/>
      <c r="WKR1982" s="18"/>
      <c r="WKS1982" s="18"/>
      <c r="WKT1982" s="18"/>
      <c r="WKU1982" s="18"/>
      <c r="WKV1982" s="18"/>
      <c r="WKW1982" s="18"/>
      <c r="WKX1982" s="18"/>
      <c r="WKY1982" s="18"/>
      <c r="WKZ1982" s="18"/>
      <c r="WLA1982" s="18"/>
      <c r="WLB1982" s="18"/>
      <c r="WLC1982" s="18"/>
      <c r="WLD1982" s="18"/>
      <c r="WLE1982" s="18"/>
      <c r="WLF1982" s="18"/>
      <c r="WLG1982" s="18"/>
      <c r="WLH1982" s="18"/>
      <c r="WLI1982" s="18"/>
      <c r="WLJ1982" s="18"/>
      <c r="WLK1982" s="18"/>
      <c r="WLL1982" s="18"/>
      <c r="WLM1982" s="18"/>
      <c r="WLN1982" s="18"/>
      <c r="WLO1982" s="18"/>
      <c r="WLP1982" s="18"/>
      <c r="WLQ1982" s="18"/>
      <c r="WLR1982" s="18"/>
      <c r="WLS1982" s="18"/>
      <c r="WLT1982" s="18"/>
      <c r="WLU1982" s="18"/>
      <c r="WLV1982" s="18"/>
      <c r="WLW1982" s="18"/>
      <c r="WLX1982" s="18"/>
      <c r="WLY1982" s="18"/>
      <c r="WLZ1982" s="18"/>
      <c r="WMA1982" s="18"/>
      <c r="WMB1982" s="18"/>
      <c r="WMC1982" s="18"/>
      <c r="WMD1982" s="18"/>
      <c r="WME1982" s="18"/>
      <c r="WMF1982" s="18"/>
      <c r="WMG1982" s="18"/>
      <c r="WMH1982" s="18"/>
      <c r="WMI1982" s="18"/>
      <c r="WMJ1982" s="18"/>
      <c r="WMK1982" s="18"/>
      <c r="WML1982" s="18"/>
      <c r="WMM1982" s="18"/>
      <c r="WMN1982" s="18"/>
      <c r="WMO1982" s="18"/>
      <c r="WMP1982" s="18"/>
      <c r="WMQ1982" s="18"/>
      <c r="WMR1982" s="18"/>
      <c r="WMS1982" s="18"/>
      <c r="WMT1982" s="18"/>
      <c r="WMU1982" s="18"/>
      <c r="WMV1982" s="18"/>
      <c r="WMW1982" s="18"/>
      <c r="WMX1982" s="18"/>
      <c r="WMY1982" s="18"/>
      <c r="WMZ1982" s="18"/>
      <c r="WNA1982" s="18"/>
      <c r="WNB1982" s="18"/>
      <c r="WNC1982" s="18"/>
      <c r="WND1982" s="18"/>
      <c r="WNE1982" s="18"/>
      <c r="WNF1982" s="18"/>
      <c r="WNG1982" s="18"/>
      <c r="WNH1982" s="18"/>
      <c r="WNI1982" s="18"/>
      <c r="WNJ1982" s="18"/>
      <c r="WNK1982" s="18"/>
      <c r="WNL1982" s="18"/>
      <c r="WNM1982" s="18"/>
      <c r="WNN1982" s="18"/>
      <c r="WNO1982" s="18"/>
      <c r="WNP1982" s="18"/>
      <c r="WNQ1982" s="18"/>
      <c r="WNR1982" s="18"/>
      <c r="WNS1982" s="18"/>
      <c r="WNT1982" s="18"/>
      <c r="WNU1982" s="18"/>
      <c r="WNV1982" s="18"/>
      <c r="WNW1982" s="18"/>
      <c r="WNX1982" s="18"/>
      <c r="WNY1982" s="18"/>
      <c r="WNZ1982" s="18"/>
      <c r="WOA1982" s="18"/>
      <c r="WOB1982" s="18"/>
      <c r="WOC1982" s="18"/>
      <c r="WOD1982" s="18"/>
      <c r="WOE1982" s="18"/>
      <c r="WOF1982" s="18"/>
      <c r="WOG1982" s="18"/>
      <c r="WOH1982" s="18"/>
      <c r="WOI1982" s="18"/>
      <c r="WOJ1982" s="18"/>
      <c r="WOK1982" s="18"/>
      <c r="WOL1982" s="18"/>
      <c r="WOM1982" s="18"/>
      <c r="WON1982" s="18"/>
      <c r="WOO1982" s="18"/>
      <c r="WOP1982" s="18"/>
      <c r="WOQ1982" s="18"/>
      <c r="WOR1982" s="18"/>
      <c r="WOS1982" s="18"/>
      <c r="WOT1982" s="18"/>
      <c r="WOU1982" s="18"/>
      <c r="WOV1982" s="18"/>
      <c r="WOW1982" s="18"/>
      <c r="WOX1982" s="18"/>
      <c r="WOY1982" s="18"/>
      <c r="WOZ1982" s="18"/>
      <c r="WPA1982" s="18"/>
      <c r="WPB1982" s="18"/>
      <c r="WPC1982" s="18"/>
      <c r="WPD1982" s="18"/>
      <c r="WPE1982" s="18"/>
      <c r="WPF1982" s="18"/>
      <c r="WPG1982" s="18"/>
      <c r="WPH1982" s="18"/>
      <c r="WPI1982" s="18"/>
      <c r="WPJ1982" s="18"/>
      <c r="WPK1982" s="18"/>
      <c r="WPL1982" s="18"/>
      <c r="WPM1982" s="18"/>
      <c r="WPN1982" s="18"/>
      <c r="WPO1982" s="18"/>
      <c r="WPP1982" s="18"/>
      <c r="WPQ1982" s="18"/>
      <c r="WPR1982" s="18"/>
      <c r="WPS1982" s="18"/>
      <c r="WPT1982" s="18"/>
      <c r="WPU1982" s="18"/>
      <c r="WPV1982" s="18"/>
      <c r="WPW1982" s="18"/>
      <c r="WPX1982" s="18"/>
      <c r="WPY1982" s="18"/>
      <c r="WPZ1982" s="18"/>
      <c r="WQA1982" s="18"/>
      <c r="WQB1982" s="18"/>
      <c r="WQC1982" s="18"/>
      <c r="WQD1982" s="18"/>
      <c r="WQE1982" s="18"/>
      <c r="WQF1982" s="18"/>
      <c r="WQG1982" s="18"/>
      <c r="WQH1982" s="18"/>
      <c r="WQI1982" s="18"/>
      <c r="WQJ1982" s="18"/>
      <c r="WQK1982" s="18"/>
      <c r="WQL1982" s="18"/>
      <c r="WQM1982" s="18"/>
      <c r="WQN1982" s="18"/>
      <c r="WQO1982" s="18"/>
      <c r="WQP1982" s="18"/>
      <c r="WQQ1982" s="18"/>
      <c r="WQR1982" s="18"/>
      <c r="WQS1982" s="18"/>
      <c r="WQT1982" s="18"/>
      <c r="WQU1982" s="18"/>
      <c r="WQV1982" s="18"/>
      <c r="WQW1982" s="18"/>
      <c r="WQX1982" s="18"/>
      <c r="WQY1982" s="18"/>
      <c r="WQZ1982" s="18"/>
      <c r="WRA1982" s="18"/>
      <c r="WRB1982" s="18"/>
      <c r="WRC1982" s="18"/>
      <c r="WRD1982" s="18"/>
      <c r="WRE1982" s="18"/>
      <c r="WRF1982" s="18"/>
      <c r="WRG1982" s="18"/>
      <c r="WRH1982" s="18"/>
      <c r="WRI1982" s="18"/>
      <c r="WRJ1982" s="18"/>
      <c r="WRK1982" s="18"/>
      <c r="WRL1982" s="18"/>
      <c r="WRM1982" s="18"/>
      <c r="WRN1982" s="18"/>
      <c r="WRO1982" s="18"/>
      <c r="WRP1982" s="18"/>
      <c r="WRQ1982" s="18"/>
      <c r="WRR1982" s="18"/>
      <c r="WRS1982" s="18"/>
      <c r="WRT1982" s="18"/>
      <c r="WRU1982" s="18"/>
      <c r="WRV1982" s="18"/>
      <c r="WRW1982" s="18"/>
      <c r="WRX1982" s="18"/>
      <c r="WRY1982" s="18"/>
      <c r="WRZ1982" s="18"/>
      <c r="WSA1982" s="18"/>
      <c r="WSB1982" s="18"/>
      <c r="WSC1982" s="18"/>
      <c r="WSD1982" s="18"/>
      <c r="WSE1982" s="18"/>
      <c r="WSF1982" s="18"/>
      <c r="WSG1982" s="18"/>
      <c r="WSH1982" s="18"/>
      <c r="WSI1982" s="18"/>
      <c r="WSJ1982" s="18"/>
      <c r="WSK1982" s="18"/>
      <c r="WSL1982" s="18"/>
      <c r="WSM1982" s="18"/>
      <c r="WSN1982" s="18"/>
      <c r="WSO1982" s="18"/>
      <c r="WSP1982" s="18"/>
      <c r="WSQ1982" s="18"/>
      <c r="WSR1982" s="18"/>
      <c r="WSS1982" s="18"/>
      <c r="WST1982" s="18"/>
      <c r="WSU1982" s="18"/>
      <c r="WSV1982" s="18"/>
      <c r="WSW1982" s="18"/>
      <c r="WSX1982" s="18"/>
      <c r="WSY1982" s="18"/>
      <c r="WSZ1982" s="18"/>
      <c r="WTA1982" s="18"/>
      <c r="WTB1982" s="18"/>
      <c r="WTC1982" s="18"/>
      <c r="WTD1982" s="18"/>
      <c r="WTE1982" s="18"/>
      <c r="WTF1982" s="18"/>
      <c r="WTG1982" s="18"/>
      <c r="WTH1982" s="18"/>
      <c r="WTI1982" s="18"/>
      <c r="WTJ1982" s="18"/>
      <c r="WTK1982" s="18"/>
      <c r="WTL1982" s="18"/>
      <c r="WTM1982" s="18"/>
      <c r="WTN1982" s="18"/>
      <c r="WTO1982" s="18"/>
      <c r="WTP1982" s="18"/>
      <c r="WTQ1982" s="18"/>
      <c r="WTR1982" s="18"/>
      <c r="WTS1982" s="18"/>
      <c r="WTT1982" s="18"/>
      <c r="WTU1982" s="18"/>
      <c r="WTV1982" s="18"/>
      <c r="WTW1982" s="18"/>
      <c r="WTX1982" s="18"/>
      <c r="WTY1982" s="18"/>
      <c r="WTZ1982" s="18"/>
      <c r="WUA1982" s="18"/>
      <c r="WUB1982" s="18"/>
      <c r="WUC1982" s="18"/>
      <c r="WUD1982" s="18"/>
      <c r="WUE1982" s="18"/>
      <c r="WUF1982" s="18"/>
      <c r="WUG1982" s="18"/>
      <c r="WUH1982" s="18"/>
      <c r="WUI1982" s="18"/>
      <c r="WUJ1982" s="18"/>
      <c r="WUK1982" s="18"/>
      <c r="WUL1982" s="18"/>
      <c r="WUM1982" s="18"/>
      <c r="WUN1982" s="18"/>
      <c r="WUO1982" s="18"/>
      <c r="WUP1982" s="18"/>
      <c r="WUQ1982" s="18"/>
      <c r="WUR1982" s="18"/>
      <c r="WUS1982" s="18"/>
      <c r="WUT1982" s="18"/>
      <c r="WUU1982" s="18"/>
      <c r="WUV1982" s="18"/>
      <c r="WUW1982" s="18"/>
      <c r="WUX1982" s="18"/>
      <c r="WUY1982" s="18"/>
      <c r="WUZ1982" s="18"/>
      <c r="WVA1982" s="18"/>
      <c r="WVB1982" s="18"/>
      <c r="WVC1982" s="18"/>
      <c r="WVD1982" s="18"/>
      <c r="WVE1982" s="18"/>
      <c r="WVF1982" s="18"/>
      <c r="WVG1982" s="18"/>
      <c r="WVH1982" s="18"/>
      <c r="WVI1982" s="18"/>
      <c r="WVJ1982" s="18"/>
      <c r="WVK1982" s="18"/>
      <c r="WVL1982" s="18"/>
      <c r="WVM1982" s="18"/>
      <c r="WVN1982" s="18"/>
      <c r="WVO1982" s="18"/>
      <c r="WVP1982" s="18"/>
      <c r="WVQ1982" s="18"/>
      <c r="WVR1982" s="18"/>
      <c r="WVS1982" s="18"/>
      <c r="WVT1982" s="18"/>
      <c r="WVU1982" s="18"/>
      <c r="WVV1982" s="18"/>
      <c r="WVW1982" s="18"/>
      <c r="WVX1982" s="18"/>
      <c r="WVY1982" s="18"/>
      <c r="WVZ1982" s="18"/>
      <c r="WWA1982" s="18"/>
      <c r="WWB1982" s="18"/>
      <c r="WWC1982" s="18"/>
      <c r="WWD1982" s="18"/>
      <c r="WWE1982" s="18"/>
      <c r="WWF1982" s="18"/>
      <c r="WWG1982" s="18"/>
      <c r="WWH1982" s="18"/>
      <c r="WWI1982" s="18"/>
      <c r="WWJ1982" s="18"/>
      <c r="WWK1982" s="18"/>
      <c r="WWL1982" s="18"/>
      <c r="WWM1982" s="18"/>
      <c r="WWN1982" s="18"/>
      <c r="WWO1982" s="18"/>
      <c r="WWP1982" s="18"/>
      <c r="WWQ1982" s="18"/>
      <c r="WWR1982" s="18"/>
      <c r="WWS1982" s="18"/>
      <c r="WWT1982" s="18"/>
      <c r="WWU1982" s="18"/>
      <c r="WWV1982" s="18"/>
      <c r="WWW1982" s="18"/>
      <c r="WWX1982" s="18"/>
      <c r="WWY1982" s="18"/>
      <c r="WWZ1982" s="18"/>
      <c r="WXA1982" s="18"/>
      <c r="WXB1982" s="18"/>
      <c r="WXC1982" s="18"/>
      <c r="WXD1982" s="18"/>
      <c r="WXE1982" s="18"/>
      <c r="WXF1982" s="18"/>
      <c r="WXG1982" s="18"/>
      <c r="WXH1982" s="18"/>
      <c r="WXI1982" s="18"/>
      <c r="WXJ1982" s="18"/>
      <c r="WXK1982" s="18"/>
      <c r="WXL1982" s="18"/>
      <c r="WXM1982" s="18"/>
      <c r="WXN1982" s="18"/>
      <c r="WXO1982" s="18"/>
      <c r="WXP1982" s="18"/>
      <c r="WXQ1982" s="18"/>
      <c r="WXR1982" s="18"/>
      <c r="WXS1982" s="18"/>
      <c r="WXT1982" s="18"/>
      <c r="WXU1982" s="18"/>
      <c r="WXV1982" s="18"/>
      <c r="WXW1982" s="18"/>
      <c r="WXX1982" s="18"/>
      <c r="WXY1982" s="18"/>
      <c r="WXZ1982" s="18"/>
      <c r="WYA1982" s="18"/>
      <c r="WYB1982" s="18"/>
      <c r="WYC1982" s="18"/>
      <c r="WYD1982" s="18"/>
      <c r="WYE1982" s="18"/>
      <c r="WYF1982" s="18"/>
      <c r="WYG1982" s="18"/>
      <c r="WYH1982" s="18"/>
      <c r="WYI1982" s="18"/>
      <c r="WYJ1982" s="18"/>
      <c r="WYK1982" s="18"/>
      <c r="WYL1982" s="18"/>
      <c r="WYM1982" s="18"/>
      <c r="WYN1982" s="18"/>
      <c r="WYO1982" s="18"/>
      <c r="WYP1982" s="18"/>
      <c r="WYQ1982" s="18"/>
      <c r="WYR1982" s="18"/>
      <c r="WYS1982" s="18"/>
      <c r="WYT1982" s="18"/>
      <c r="WYU1982" s="18"/>
      <c r="WYV1982" s="18"/>
      <c r="WYW1982" s="18"/>
      <c r="WYX1982" s="18"/>
      <c r="WYY1982" s="18"/>
      <c r="WYZ1982" s="18"/>
      <c r="WZA1982" s="18"/>
      <c r="WZB1982" s="18"/>
      <c r="WZC1982" s="18"/>
      <c r="WZD1982" s="18"/>
      <c r="WZE1982" s="18"/>
      <c r="WZF1982" s="18"/>
      <c r="WZG1982" s="18"/>
      <c r="WZH1982" s="18"/>
      <c r="WZI1982" s="18"/>
      <c r="WZJ1982" s="18"/>
      <c r="WZK1982" s="18"/>
      <c r="WZL1982" s="18"/>
      <c r="WZM1982" s="18"/>
      <c r="WZN1982" s="18"/>
      <c r="WZO1982" s="18"/>
      <c r="WZP1982" s="18"/>
      <c r="WZQ1982" s="18"/>
      <c r="WZR1982" s="18"/>
      <c r="WZS1982" s="18"/>
      <c r="WZT1982" s="18"/>
      <c r="WZU1982" s="18"/>
      <c r="WZV1982" s="18"/>
      <c r="WZW1982" s="18"/>
      <c r="WZX1982" s="18"/>
      <c r="WZY1982" s="18"/>
      <c r="WZZ1982" s="18"/>
      <c r="XAA1982" s="18"/>
      <c r="XAB1982" s="18"/>
      <c r="XAC1982" s="18"/>
      <c r="XAD1982" s="18"/>
      <c r="XAE1982" s="18"/>
      <c r="XAF1982" s="18"/>
      <c r="XAG1982" s="18"/>
      <c r="XAH1982" s="18"/>
      <c r="XAI1982" s="18"/>
      <c r="XAJ1982" s="18"/>
      <c r="XAK1982" s="18"/>
      <c r="XAL1982" s="18"/>
      <c r="XAM1982" s="18"/>
      <c r="XAN1982" s="18"/>
      <c r="XAO1982" s="18"/>
      <c r="XAP1982" s="18"/>
      <c r="XAQ1982" s="18"/>
      <c r="XAR1982" s="18"/>
      <c r="XAS1982" s="18"/>
      <c r="XAT1982" s="18"/>
      <c r="XAU1982" s="18"/>
      <c r="XAV1982" s="18"/>
      <c r="XAW1982" s="18"/>
      <c r="XAX1982" s="18"/>
      <c r="XAY1982" s="18"/>
      <c r="XAZ1982" s="18"/>
      <c r="XBA1982" s="18"/>
      <c r="XBB1982" s="18"/>
      <c r="XBC1982" s="18"/>
      <c r="XBD1982" s="18"/>
      <c r="XBE1982" s="18"/>
      <c r="XBF1982" s="18"/>
      <c r="XBG1982" s="18"/>
      <c r="XBH1982" s="18"/>
      <c r="XBI1982" s="18"/>
      <c r="XBJ1982" s="18"/>
      <c r="XBK1982" s="18"/>
      <c r="XBL1982" s="18"/>
      <c r="XBM1982" s="18"/>
      <c r="XBN1982" s="18"/>
      <c r="XBO1982" s="18"/>
      <c r="XBP1982" s="18"/>
      <c r="XBQ1982" s="18"/>
      <c r="XBR1982" s="18"/>
      <c r="XBS1982" s="18"/>
      <c r="XBT1982" s="18"/>
      <c r="XBU1982" s="18"/>
      <c r="XBV1982" s="18"/>
      <c r="XBW1982" s="18"/>
      <c r="XBX1982" s="18"/>
      <c r="XBY1982" s="18"/>
      <c r="XBZ1982" s="18"/>
      <c r="XCA1982" s="18"/>
      <c r="XCB1982" s="18"/>
      <c r="XCC1982" s="18"/>
      <c r="XCD1982" s="18"/>
      <c r="XCE1982" s="18"/>
      <c r="XCF1982" s="18"/>
      <c r="XCG1982" s="18"/>
      <c r="XCH1982" s="18"/>
      <c r="XCI1982" s="18"/>
      <c r="XCJ1982" s="18"/>
      <c r="XCK1982" s="18"/>
      <c r="XCL1982" s="18"/>
      <c r="XCM1982" s="18"/>
      <c r="XCN1982" s="18"/>
      <c r="XCO1982" s="18"/>
      <c r="XCP1982" s="18"/>
      <c r="XCQ1982" s="18"/>
      <c r="XCR1982" s="18"/>
      <c r="XCS1982" s="18"/>
      <c r="XCT1982" s="18"/>
      <c r="XCU1982" s="18"/>
      <c r="XCV1982" s="18"/>
      <c r="XCW1982" s="18"/>
      <c r="XCX1982" s="18"/>
      <c r="XCY1982" s="18"/>
      <c r="XCZ1982" s="18"/>
      <c r="XDA1982" s="18"/>
      <c r="XDB1982" s="18"/>
      <c r="XDC1982" s="18"/>
      <c r="XDD1982" s="18"/>
      <c r="XDE1982" s="18"/>
      <c r="XDF1982" s="18"/>
      <c r="XDG1982" s="18"/>
      <c r="XDH1982" s="18"/>
      <c r="XDI1982" s="18"/>
      <c r="XDJ1982" s="18"/>
      <c r="XDK1982" s="18"/>
      <c r="XDL1982" s="18"/>
      <c r="XDM1982" s="18"/>
      <c r="XDN1982" s="18"/>
      <c r="XDO1982" s="18"/>
      <c r="XDP1982" s="18"/>
      <c r="XDQ1982" s="18"/>
      <c r="XDR1982" s="13"/>
    </row>
    <row r="1983" spans="1:16346" s="18" customFormat="1" ht="16.399999999999999" x14ac:dyDescent="0.2">
      <c r="A1983" s="141" t="s">
        <v>480</v>
      </c>
      <c r="B1983" s="6">
        <v>921</v>
      </c>
      <c r="C1983" s="142" t="s">
        <v>62</v>
      </c>
      <c r="D1983" s="142" t="s">
        <v>56</v>
      </c>
      <c r="E1983" s="61" t="s">
        <v>484</v>
      </c>
      <c r="F1983" s="37"/>
      <c r="G1983" s="190">
        <f>G1984+G1989+G1994</f>
        <v>20514</v>
      </c>
      <c r="H1983" s="190">
        <f t="shared" ref="H1983" si="560">H1984+H1989+H1994</f>
        <v>20499</v>
      </c>
    </row>
    <row r="1984" spans="1:16346" s="18" customFormat="1" ht="31.4" x14ac:dyDescent="0.2">
      <c r="A1984" s="31" t="s">
        <v>481</v>
      </c>
      <c r="B1984" s="144">
        <v>921</v>
      </c>
      <c r="C1984" s="32" t="s">
        <v>62</v>
      </c>
      <c r="D1984" s="32" t="s">
        <v>56</v>
      </c>
      <c r="E1984" s="52" t="s">
        <v>485</v>
      </c>
      <c r="F1984" s="63"/>
      <c r="G1984" s="186">
        <f t="shared" ref="G1984:H1987" si="561">G1985</f>
        <v>55</v>
      </c>
      <c r="H1984" s="186">
        <f t="shared" si="561"/>
        <v>60</v>
      </c>
    </row>
    <row r="1985" spans="1:8" s="18" customFormat="1" ht="62.75" x14ac:dyDescent="0.2">
      <c r="A1985" s="35" t="s">
        <v>482</v>
      </c>
      <c r="B1985" s="144">
        <v>921</v>
      </c>
      <c r="C1985" s="37" t="s">
        <v>62</v>
      </c>
      <c r="D1985" s="37" t="s">
        <v>56</v>
      </c>
      <c r="E1985" s="53" t="s">
        <v>486</v>
      </c>
      <c r="F1985" s="37"/>
      <c r="G1985" s="187">
        <f t="shared" si="561"/>
        <v>55</v>
      </c>
      <c r="H1985" s="187">
        <f t="shared" si="561"/>
        <v>60</v>
      </c>
    </row>
    <row r="1986" spans="1:8" s="18" customFormat="1" x14ac:dyDescent="0.2">
      <c r="A1986" s="38" t="s">
        <v>22</v>
      </c>
      <c r="B1986" s="144">
        <v>921</v>
      </c>
      <c r="C1986" s="143" t="s">
        <v>62</v>
      </c>
      <c r="D1986" s="143" t="s">
        <v>56</v>
      </c>
      <c r="E1986" s="55" t="s">
        <v>486</v>
      </c>
      <c r="F1986" s="143" t="s">
        <v>15</v>
      </c>
      <c r="G1986" s="188">
        <f t="shared" si="561"/>
        <v>55</v>
      </c>
      <c r="H1986" s="188">
        <f t="shared" si="561"/>
        <v>60</v>
      </c>
    </row>
    <row r="1987" spans="1:8" s="18" customFormat="1" ht="31.4" x14ac:dyDescent="0.2">
      <c r="A1987" s="38" t="s">
        <v>17</v>
      </c>
      <c r="B1987" s="144">
        <v>921</v>
      </c>
      <c r="C1987" s="143" t="s">
        <v>62</v>
      </c>
      <c r="D1987" s="143" t="s">
        <v>56</v>
      </c>
      <c r="E1987" s="55" t="s">
        <v>486</v>
      </c>
      <c r="F1987" s="143" t="s">
        <v>16</v>
      </c>
      <c r="G1987" s="188">
        <f t="shared" si="561"/>
        <v>55</v>
      </c>
      <c r="H1987" s="188">
        <f t="shared" si="561"/>
        <v>60</v>
      </c>
    </row>
    <row r="1988" spans="1:8" s="18" customFormat="1" x14ac:dyDescent="0.2">
      <c r="A1988" s="38" t="s">
        <v>828</v>
      </c>
      <c r="B1988" s="144">
        <v>921</v>
      </c>
      <c r="C1988" s="143" t="s">
        <v>62</v>
      </c>
      <c r="D1988" s="143" t="s">
        <v>56</v>
      </c>
      <c r="E1988" s="55" t="s">
        <v>486</v>
      </c>
      <c r="F1988" s="143" t="s">
        <v>128</v>
      </c>
      <c r="G1988" s="188">
        <v>55</v>
      </c>
      <c r="H1988" s="188">
        <v>60</v>
      </c>
    </row>
    <row r="1989" spans="1:8" s="18" customFormat="1" ht="31.4" x14ac:dyDescent="0.2">
      <c r="A1989" s="31" t="s">
        <v>209</v>
      </c>
      <c r="B1989" s="7">
        <v>921</v>
      </c>
      <c r="C1989" s="32" t="s">
        <v>62</v>
      </c>
      <c r="D1989" s="32" t="s">
        <v>56</v>
      </c>
      <c r="E1989" s="52" t="s">
        <v>487</v>
      </c>
      <c r="F1989" s="63"/>
      <c r="G1989" s="186">
        <f t="shared" ref="G1989:H1992" si="562">G1990</f>
        <v>110</v>
      </c>
      <c r="H1989" s="186">
        <f t="shared" si="562"/>
        <v>90</v>
      </c>
    </row>
    <row r="1990" spans="1:8" s="18" customFormat="1" x14ac:dyDescent="0.2">
      <c r="A1990" s="35" t="s">
        <v>483</v>
      </c>
      <c r="B1990" s="144">
        <v>921</v>
      </c>
      <c r="C1990" s="143" t="s">
        <v>62</v>
      </c>
      <c r="D1990" s="143" t="s">
        <v>56</v>
      </c>
      <c r="E1990" s="53" t="s">
        <v>488</v>
      </c>
      <c r="F1990" s="37"/>
      <c r="G1990" s="187">
        <f t="shared" si="562"/>
        <v>110</v>
      </c>
      <c r="H1990" s="187">
        <f t="shared" si="562"/>
        <v>90</v>
      </c>
    </row>
    <row r="1991" spans="1:8" s="85" customFormat="1" ht="16.399999999999999" x14ac:dyDescent="0.2">
      <c r="A1991" s="38" t="s">
        <v>22</v>
      </c>
      <c r="B1991" s="6">
        <v>921</v>
      </c>
      <c r="C1991" s="142" t="s">
        <v>62</v>
      </c>
      <c r="D1991" s="142" t="s">
        <v>56</v>
      </c>
      <c r="E1991" s="55" t="s">
        <v>488</v>
      </c>
      <c r="F1991" s="143" t="s">
        <v>15</v>
      </c>
      <c r="G1991" s="188">
        <f t="shared" si="562"/>
        <v>110</v>
      </c>
      <c r="H1991" s="188">
        <f t="shared" si="562"/>
        <v>90</v>
      </c>
    </row>
    <row r="1992" spans="1:8" s="18" customFormat="1" ht="31.4" x14ac:dyDescent="0.2">
      <c r="A1992" s="38" t="s">
        <v>17</v>
      </c>
      <c r="B1992" s="144">
        <v>921</v>
      </c>
      <c r="C1992" s="143" t="s">
        <v>62</v>
      </c>
      <c r="D1992" s="143" t="s">
        <v>56</v>
      </c>
      <c r="E1992" s="55" t="s">
        <v>488</v>
      </c>
      <c r="F1992" s="143" t="s">
        <v>16</v>
      </c>
      <c r="G1992" s="188">
        <f t="shared" si="562"/>
        <v>110</v>
      </c>
      <c r="H1992" s="188">
        <f t="shared" si="562"/>
        <v>90</v>
      </c>
    </row>
    <row r="1993" spans="1:8" s="18" customFormat="1" x14ac:dyDescent="0.2">
      <c r="A1993" s="38" t="s">
        <v>828</v>
      </c>
      <c r="B1993" s="144">
        <v>921</v>
      </c>
      <c r="C1993" s="143" t="s">
        <v>62</v>
      </c>
      <c r="D1993" s="143" t="s">
        <v>56</v>
      </c>
      <c r="E1993" s="55" t="s">
        <v>488</v>
      </c>
      <c r="F1993" s="143" t="s">
        <v>128</v>
      </c>
      <c r="G1993" s="188">
        <v>110</v>
      </c>
      <c r="H1993" s="188">
        <v>90</v>
      </c>
    </row>
    <row r="1994" spans="1:8" s="56" customFormat="1" ht="31.4" x14ac:dyDescent="0.2">
      <c r="A1994" s="31" t="s">
        <v>501</v>
      </c>
      <c r="B1994" s="7">
        <v>921</v>
      </c>
      <c r="C1994" s="32" t="s">
        <v>62</v>
      </c>
      <c r="D1994" s="32" t="s">
        <v>56</v>
      </c>
      <c r="E1994" s="52" t="s">
        <v>502</v>
      </c>
      <c r="F1994" s="142"/>
      <c r="G1994" s="186">
        <f>G1995</f>
        <v>20349</v>
      </c>
      <c r="H1994" s="186">
        <f t="shared" ref="H1994" si="563">H1995</f>
        <v>20349</v>
      </c>
    </row>
    <row r="1995" spans="1:8" s="56" customFormat="1" x14ac:dyDescent="0.2">
      <c r="A1995" s="35" t="s">
        <v>505</v>
      </c>
      <c r="B1995" s="144">
        <v>921</v>
      </c>
      <c r="C1995" s="37" t="s">
        <v>62</v>
      </c>
      <c r="D1995" s="37" t="s">
        <v>56</v>
      </c>
      <c r="E1995" s="53" t="s">
        <v>510</v>
      </c>
      <c r="F1995" s="37"/>
      <c r="G1995" s="187">
        <f t="shared" ref="G1995:H1995" si="564">G1996+G2001+G2005</f>
        <v>20349</v>
      </c>
      <c r="H1995" s="187">
        <f t="shared" si="564"/>
        <v>20349</v>
      </c>
    </row>
    <row r="1996" spans="1:8" s="18" customFormat="1" ht="47.05" x14ac:dyDescent="0.2">
      <c r="A1996" s="38" t="s">
        <v>265</v>
      </c>
      <c r="B1996" s="144">
        <v>921</v>
      </c>
      <c r="C1996" s="143" t="s">
        <v>51</v>
      </c>
      <c r="D1996" s="143" t="s">
        <v>56</v>
      </c>
      <c r="E1996" s="55" t="s">
        <v>510</v>
      </c>
      <c r="F1996" s="143">
        <v>100</v>
      </c>
      <c r="G1996" s="188">
        <f>G1997</f>
        <v>14450</v>
      </c>
      <c r="H1996" s="188">
        <f>H1997</f>
        <v>14450</v>
      </c>
    </row>
    <row r="1997" spans="1:8" s="18" customFormat="1" x14ac:dyDescent="0.2">
      <c r="A1997" s="38" t="s">
        <v>8</v>
      </c>
      <c r="B1997" s="144">
        <v>921</v>
      </c>
      <c r="C1997" s="143" t="s">
        <v>51</v>
      </c>
      <c r="D1997" s="143" t="s">
        <v>56</v>
      </c>
      <c r="E1997" s="55" t="s">
        <v>510</v>
      </c>
      <c r="F1997" s="143">
        <v>120</v>
      </c>
      <c r="G1997" s="188">
        <f>G1998+G1999+G2000</f>
        <v>14450</v>
      </c>
      <c r="H1997" s="188">
        <f>H1998+H1999+H2000</f>
        <v>14450</v>
      </c>
    </row>
    <row r="1998" spans="1:8" s="18" customFormat="1" x14ac:dyDescent="0.2">
      <c r="A1998" s="38" t="s">
        <v>412</v>
      </c>
      <c r="B1998" s="144">
        <v>921</v>
      </c>
      <c r="C1998" s="143" t="s">
        <v>51</v>
      </c>
      <c r="D1998" s="143" t="s">
        <v>56</v>
      </c>
      <c r="E1998" s="55" t="s">
        <v>510</v>
      </c>
      <c r="F1998" s="143" t="s">
        <v>126</v>
      </c>
      <c r="G1998" s="188">
        <v>8516</v>
      </c>
      <c r="H1998" s="188">
        <v>8516</v>
      </c>
    </row>
    <row r="1999" spans="1:8" s="18" customFormat="1" ht="31.4" x14ac:dyDescent="0.2">
      <c r="A1999" s="38" t="s">
        <v>124</v>
      </c>
      <c r="B1999" s="144">
        <v>921</v>
      </c>
      <c r="C1999" s="143" t="s">
        <v>51</v>
      </c>
      <c r="D1999" s="143" t="s">
        <v>56</v>
      </c>
      <c r="E1999" s="55" t="s">
        <v>510</v>
      </c>
      <c r="F1999" s="143" t="s">
        <v>127</v>
      </c>
      <c r="G1999" s="188">
        <v>2582</v>
      </c>
      <c r="H1999" s="188">
        <v>2582</v>
      </c>
    </row>
    <row r="2000" spans="1:8" s="18" customFormat="1" ht="47.05" x14ac:dyDescent="0.2">
      <c r="A2000" s="38" t="s">
        <v>204</v>
      </c>
      <c r="B2000" s="144">
        <v>921</v>
      </c>
      <c r="C2000" s="143" t="s">
        <v>51</v>
      </c>
      <c r="D2000" s="143" t="s">
        <v>56</v>
      </c>
      <c r="E2000" s="55" t="s">
        <v>510</v>
      </c>
      <c r="F2000" s="143" t="s">
        <v>207</v>
      </c>
      <c r="G2000" s="188">
        <v>3352</v>
      </c>
      <c r="H2000" s="188">
        <v>3352</v>
      </c>
    </row>
    <row r="2001" spans="1:16348" s="18" customFormat="1" x14ac:dyDescent="0.2">
      <c r="A2001" s="38" t="s">
        <v>22</v>
      </c>
      <c r="B2001" s="144">
        <v>921</v>
      </c>
      <c r="C2001" s="143" t="s">
        <v>62</v>
      </c>
      <c r="D2001" s="143" t="s">
        <v>56</v>
      </c>
      <c r="E2001" s="55" t="s">
        <v>510</v>
      </c>
      <c r="F2001" s="143">
        <v>200</v>
      </c>
      <c r="G2001" s="188">
        <f t="shared" ref="G2001:H2001" si="565">G2002</f>
        <v>5595</v>
      </c>
      <c r="H2001" s="188">
        <f t="shared" si="565"/>
        <v>5595</v>
      </c>
    </row>
    <row r="2002" spans="1:16348" s="18" customFormat="1" ht="31.4" x14ac:dyDescent="0.2">
      <c r="A2002" s="38" t="s">
        <v>17</v>
      </c>
      <c r="B2002" s="144">
        <v>921</v>
      </c>
      <c r="C2002" s="143" t="s">
        <v>51</v>
      </c>
      <c r="D2002" s="143" t="s">
        <v>56</v>
      </c>
      <c r="E2002" s="55" t="s">
        <v>510</v>
      </c>
      <c r="F2002" s="143">
        <v>240</v>
      </c>
      <c r="G2002" s="188">
        <f t="shared" ref="G2002" si="566">G2003+G2004</f>
        <v>5595</v>
      </c>
      <c r="H2002" s="188">
        <f t="shared" ref="H2002" si="567">H2003+H2004</f>
        <v>5595</v>
      </c>
    </row>
    <row r="2003" spans="1:16348" s="18" customFormat="1" ht="31.4" x14ac:dyDescent="0.2">
      <c r="A2003" s="41" t="s">
        <v>467</v>
      </c>
      <c r="B2003" s="144">
        <v>921</v>
      </c>
      <c r="C2003" s="143" t="s">
        <v>51</v>
      </c>
      <c r="D2003" s="143" t="s">
        <v>56</v>
      </c>
      <c r="E2003" s="55" t="s">
        <v>510</v>
      </c>
      <c r="F2003" s="143" t="s">
        <v>468</v>
      </c>
      <c r="G2003" s="188">
        <v>1251</v>
      </c>
      <c r="H2003" s="188">
        <v>1251</v>
      </c>
    </row>
    <row r="2004" spans="1:16348" s="18" customFormat="1" x14ac:dyDescent="0.2">
      <c r="A2004" s="38" t="s">
        <v>828</v>
      </c>
      <c r="B2004" s="144">
        <v>921</v>
      </c>
      <c r="C2004" s="143" t="s">
        <v>51</v>
      </c>
      <c r="D2004" s="143" t="s">
        <v>56</v>
      </c>
      <c r="E2004" s="55" t="s">
        <v>510</v>
      </c>
      <c r="F2004" s="143" t="s">
        <v>128</v>
      </c>
      <c r="G2004" s="188">
        <v>4344</v>
      </c>
      <c r="H2004" s="188">
        <v>4344</v>
      </c>
    </row>
    <row r="2005" spans="1:16348" s="18" customFormat="1" x14ac:dyDescent="0.2">
      <c r="A2005" s="38" t="s">
        <v>13</v>
      </c>
      <c r="B2005" s="144">
        <v>921</v>
      </c>
      <c r="C2005" s="143" t="s">
        <v>51</v>
      </c>
      <c r="D2005" s="143" t="s">
        <v>56</v>
      </c>
      <c r="E2005" s="55" t="s">
        <v>510</v>
      </c>
      <c r="F2005" s="143">
        <v>800</v>
      </c>
      <c r="G2005" s="192">
        <f t="shared" ref="G2005:H2005" si="568">G2006</f>
        <v>304</v>
      </c>
      <c r="H2005" s="192">
        <f t="shared" si="568"/>
        <v>304</v>
      </c>
    </row>
    <row r="2006" spans="1:16348" s="18" customFormat="1" x14ac:dyDescent="0.2">
      <c r="A2006" s="38" t="s">
        <v>34</v>
      </c>
      <c r="B2006" s="144">
        <v>921</v>
      </c>
      <c r="C2006" s="143" t="s">
        <v>51</v>
      </c>
      <c r="D2006" s="143" t="s">
        <v>56</v>
      </c>
      <c r="E2006" s="55" t="s">
        <v>510</v>
      </c>
      <c r="F2006" s="143">
        <v>850</v>
      </c>
      <c r="G2006" s="192">
        <f>G2007</f>
        <v>304</v>
      </c>
      <c r="H2006" s="192">
        <f>H2007</f>
        <v>304</v>
      </c>
    </row>
    <row r="2007" spans="1:16348" s="18" customFormat="1" x14ac:dyDescent="0.2">
      <c r="A2007" s="38" t="s">
        <v>125</v>
      </c>
      <c r="B2007" s="144">
        <v>921</v>
      </c>
      <c r="C2007" s="143" t="s">
        <v>51</v>
      </c>
      <c r="D2007" s="143" t="s">
        <v>56</v>
      </c>
      <c r="E2007" s="55" t="s">
        <v>510</v>
      </c>
      <c r="F2007" s="143" t="s">
        <v>129</v>
      </c>
      <c r="G2007" s="192">
        <v>304</v>
      </c>
      <c r="H2007" s="192">
        <v>304</v>
      </c>
    </row>
    <row r="2008" spans="1:16348" s="137" customFormat="1" x14ac:dyDescent="0.2">
      <c r="A2008" s="33" t="s">
        <v>80</v>
      </c>
      <c r="B2008" s="7">
        <v>921</v>
      </c>
      <c r="C2008" s="32" t="s">
        <v>81</v>
      </c>
      <c r="D2008" s="32"/>
      <c r="E2008" s="32"/>
      <c r="F2008" s="32"/>
      <c r="G2008" s="186">
        <f>G2009</f>
        <v>10500</v>
      </c>
      <c r="H2008" s="186">
        <f>H2009</f>
        <v>10500</v>
      </c>
    </row>
    <row r="2009" spans="1:16348" s="66" customFormat="1" x14ac:dyDescent="0.2">
      <c r="A2009" s="33" t="s">
        <v>201</v>
      </c>
      <c r="B2009" s="7">
        <v>921</v>
      </c>
      <c r="C2009" s="7" t="s">
        <v>81</v>
      </c>
      <c r="D2009" s="7" t="s">
        <v>55</v>
      </c>
      <c r="E2009" s="32"/>
      <c r="F2009" s="32"/>
      <c r="G2009" s="186">
        <f>G2010</f>
        <v>10500</v>
      </c>
      <c r="H2009" s="186">
        <f>H2010</f>
        <v>10500</v>
      </c>
    </row>
    <row r="2010" spans="1:16348" s="85" customFormat="1" ht="47.05" x14ac:dyDescent="0.2">
      <c r="A2010" s="33" t="s">
        <v>688</v>
      </c>
      <c r="B2010" s="7">
        <v>921</v>
      </c>
      <c r="C2010" s="32" t="s">
        <v>81</v>
      </c>
      <c r="D2010" s="32" t="s">
        <v>55</v>
      </c>
      <c r="E2010" s="52" t="s">
        <v>304</v>
      </c>
      <c r="F2010" s="63"/>
      <c r="G2010" s="182">
        <f t="shared" ref="G2010:H2010" si="569">G2011</f>
        <v>10500</v>
      </c>
      <c r="H2010" s="182">
        <f t="shared" si="569"/>
        <v>10500</v>
      </c>
    </row>
    <row r="2011" spans="1:16348" s="85" customFormat="1" ht="19.25" x14ac:dyDescent="0.2">
      <c r="A2011" s="141" t="s">
        <v>689</v>
      </c>
      <c r="B2011" s="6">
        <v>921</v>
      </c>
      <c r="C2011" s="142" t="s">
        <v>81</v>
      </c>
      <c r="D2011" s="142" t="s">
        <v>55</v>
      </c>
      <c r="E2011" s="142" t="s">
        <v>687</v>
      </c>
      <c r="F2011" s="142"/>
      <c r="G2011" s="191">
        <f t="shared" ref="G2011:H2011" si="570">G2012+G2017</f>
        <v>10500</v>
      </c>
      <c r="H2011" s="191">
        <f t="shared" si="570"/>
        <v>10500</v>
      </c>
      <c r="I2011" s="73"/>
      <c r="J2011" s="73"/>
      <c r="K2011" s="73"/>
      <c r="L2011" s="73"/>
      <c r="M2011" s="73"/>
      <c r="N2011" s="73"/>
      <c r="O2011" s="73"/>
      <c r="P2011" s="73"/>
      <c r="Q2011" s="73"/>
      <c r="R2011" s="73"/>
      <c r="S2011" s="73"/>
      <c r="T2011" s="73"/>
      <c r="U2011" s="73"/>
      <c r="V2011" s="73"/>
      <c r="W2011" s="73"/>
      <c r="X2011" s="73"/>
      <c r="Y2011" s="73"/>
      <c r="Z2011" s="73"/>
      <c r="AA2011" s="73"/>
      <c r="AB2011" s="73"/>
      <c r="AC2011" s="73"/>
      <c r="AD2011" s="73"/>
      <c r="AE2011" s="73"/>
      <c r="AF2011" s="73"/>
      <c r="AG2011" s="73"/>
      <c r="AH2011" s="73"/>
      <c r="AI2011" s="73"/>
      <c r="AJ2011" s="73"/>
      <c r="AK2011" s="73"/>
      <c r="AL2011" s="73"/>
      <c r="AM2011" s="73"/>
      <c r="AN2011" s="73"/>
      <c r="AO2011" s="73"/>
      <c r="AP2011" s="73"/>
      <c r="AQ2011" s="73"/>
      <c r="AR2011" s="73"/>
      <c r="AS2011" s="73"/>
      <c r="AT2011" s="73"/>
      <c r="AU2011" s="73"/>
      <c r="AV2011" s="73"/>
      <c r="AW2011" s="73"/>
      <c r="AX2011" s="73"/>
      <c r="AY2011" s="73"/>
      <c r="AZ2011" s="73"/>
      <c r="BA2011" s="73"/>
      <c r="BB2011" s="73"/>
      <c r="BC2011" s="73"/>
      <c r="BD2011" s="73"/>
      <c r="BE2011" s="73"/>
      <c r="BF2011" s="73"/>
      <c r="BG2011" s="73"/>
      <c r="BH2011" s="73"/>
      <c r="BI2011" s="73"/>
      <c r="BJ2011" s="73"/>
      <c r="BK2011" s="73"/>
      <c r="BL2011" s="73"/>
      <c r="BM2011" s="73"/>
      <c r="BN2011" s="73"/>
      <c r="BO2011" s="73"/>
      <c r="BP2011" s="73"/>
      <c r="BQ2011" s="73"/>
      <c r="BR2011" s="73"/>
      <c r="BS2011" s="73"/>
      <c r="BT2011" s="73"/>
      <c r="BU2011" s="73"/>
      <c r="BV2011" s="73"/>
      <c r="BW2011" s="73"/>
      <c r="BX2011" s="73"/>
      <c r="BY2011" s="73"/>
      <c r="BZ2011" s="73"/>
      <c r="CA2011" s="73"/>
      <c r="CB2011" s="73"/>
      <c r="CC2011" s="73"/>
      <c r="CD2011" s="73"/>
      <c r="CE2011" s="73"/>
      <c r="CF2011" s="73"/>
      <c r="CG2011" s="73"/>
      <c r="CH2011" s="73"/>
      <c r="CI2011" s="73"/>
      <c r="CJ2011" s="73"/>
      <c r="CK2011" s="73"/>
      <c r="CL2011" s="73"/>
      <c r="CM2011" s="73"/>
      <c r="CN2011" s="73"/>
      <c r="CO2011" s="73"/>
      <c r="CP2011" s="73"/>
      <c r="CQ2011" s="73"/>
      <c r="CR2011" s="73"/>
      <c r="CS2011" s="73"/>
      <c r="CT2011" s="73"/>
      <c r="CU2011" s="73"/>
      <c r="CV2011" s="73"/>
      <c r="CW2011" s="73"/>
      <c r="CX2011" s="73"/>
      <c r="CY2011" s="73"/>
      <c r="CZ2011" s="73"/>
      <c r="DA2011" s="73"/>
      <c r="DB2011" s="73"/>
      <c r="DC2011" s="73"/>
      <c r="DD2011" s="73"/>
      <c r="DE2011" s="73"/>
      <c r="DF2011" s="73"/>
      <c r="DG2011" s="73"/>
      <c r="DH2011" s="73"/>
      <c r="DI2011" s="73"/>
      <c r="DJ2011" s="73"/>
      <c r="DK2011" s="73"/>
      <c r="DL2011" s="73"/>
      <c r="DM2011" s="73"/>
      <c r="DN2011" s="73"/>
      <c r="DO2011" s="73"/>
      <c r="DP2011" s="73"/>
      <c r="DQ2011" s="73"/>
      <c r="DR2011" s="73"/>
      <c r="DS2011" s="73"/>
      <c r="DT2011" s="73"/>
      <c r="DU2011" s="73"/>
      <c r="DV2011" s="73"/>
      <c r="DW2011" s="73"/>
      <c r="DX2011" s="73"/>
      <c r="DY2011" s="73"/>
      <c r="DZ2011" s="73"/>
      <c r="EA2011" s="73"/>
      <c r="EB2011" s="73"/>
      <c r="EC2011" s="73"/>
      <c r="ED2011" s="73"/>
      <c r="EE2011" s="73"/>
      <c r="EF2011" s="73"/>
      <c r="EG2011" s="73"/>
      <c r="EH2011" s="73"/>
      <c r="EI2011" s="73"/>
      <c r="EJ2011" s="73"/>
      <c r="EK2011" s="73"/>
      <c r="EL2011" s="73"/>
      <c r="EM2011" s="73"/>
      <c r="EN2011" s="73"/>
      <c r="EO2011" s="73"/>
      <c r="EP2011" s="73"/>
      <c r="EQ2011" s="73"/>
      <c r="ER2011" s="73"/>
      <c r="ES2011" s="73"/>
      <c r="ET2011" s="73"/>
      <c r="EU2011" s="73"/>
      <c r="EV2011" s="73"/>
      <c r="EW2011" s="73"/>
      <c r="EX2011" s="73"/>
      <c r="EY2011" s="73"/>
      <c r="EZ2011" s="73"/>
      <c r="FA2011" s="73"/>
      <c r="FB2011" s="73"/>
      <c r="FC2011" s="73"/>
      <c r="FD2011" s="73"/>
      <c r="FE2011" s="73"/>
      <c r="FF2011" s="73"/>
      <c r="FG2011" s="73"/>
      <c r="FH2011" s="73"/>
      <c r="FI2011" s="73"/>
      <c r="FJ2011" s="73"/>
      <c r="FK2011" s="73"/>
      <c r="FL2011" s="73"/>
      <c r="FM2011" s="73"/>
      <c r="FN2011" s="73"/>
      <c r="FO2011" s="73"/>
      <c r="FP2011" s="73"/>
      <c r="FQ2011" s="73"/>
      <c r="FR2011" s="73"/>
      <c r="FS2011" s="73"/>
      <c r="FT2011" s="73"/>
      <c r="FU2011" s="73"/>
      <c r="FV2011" s="73"/>
      <c r="FW2011" s="73"/>
      <c r="FX2011" s="73"/>
      <c r="FY2011" s="73"/>
      <c r="FZ2011" s="73"/>
      <c r="GA2011" s="73"/>
      <c r="GB2011" s="73"/>
      <c r="GC2011" s="73"/>
      <c r="GD2011" s="73"/>
      <c r="GE2011" s="73"/>
      <c r="GF2011" s="73"/>
      <c r="GG2011" s="73"/>
      <c r="GH2011" s="73"/>
      <c r="GI2011" s="73"/>
      <c r="GJ2011" s="73"/>
      <c r="GK2011" s="73"/>
      <c r="GL2011" s="73"/>
      <c r="GM2011" s="73"/>
      <c r="GN2011" s="73"/>
      <c r="GO2011" s="73"/>
      <c r="GP2011" s="73"/>
      <c r="GQ2011" s="73"/>
      <c r="GR2011" s="73"/>
      <c r="GS2011" s="73"/>
      <c r="GT2011" s="73"/>
      <c r="GU2011" s="73"/>
      <c r="GV2011" s="73"/>
      <c r="GW2011" s="73"/>
      <c r="GX2011" s="73"/>
      <c r="GY2011" s="73"/>
      <c r="GZ2011" s="73"/>
      <c r="HA2011" s="73"/>
      <c r="HB2011" s="73"/>
      <c r="HC2011" s="73"/>
      <c r="HD2011" s="73"/>
      <c r="HE2011" s="73"/>
      <c r="HF2011" s="73"/>
      <c r="HG2011" s="73"/>
      <c r="HH2011" s="73"/>
      <c r="HI2011" s="73"/>
      <c r="HJ2011" s="73"/>
      <c r="HK2011" s="73"/>
      <c r="HL2011" s="73"/>
      <c r="HM2011" s="73"/>
      <c r="HN2011" s="73"/>
      <c r="HO2011" s="73"/>
      <c r="HP2011" s="73"/>
      <c r="HQ2011" s="73"/>
      <c r="HR2011" s="73"/>
      <c r="HS2011" s="73"/>
      <c r="HT2011" s="73"/>
      <c r="HU2011" s="73"/>
      <c r="HV2011" s="73"/>
      <c r="HW2011" s="73"/>
      <c r="HX2011" s="73"/>
      <c r="HY2011" s="73"/>
      <c r="HZ2011" s="73"/>
      <c r="IA2011" s="73"/>
      <c r="IB2011" s="73"/>
      <c r="IC2011" s="73"/>
      <c r="ID2011" s="73"/>
      <c r="IE2011" s="73"/>
      <c r="IF2011" s="73"/>
      <c r="IG2011" s="73"/>
      <c r="IH2011" s="73"/>
      <c r="II2011" s="73"/>
      <c r="IJ2011" s="73"/>
      <c r="IK2011" s="73"/>
      <c r="IL2011" s="73"/>
      <c r="IM2011" s="73"/>
      <c r="IN2011" s="73"/>
      <c r="IO2011" s="73"/>
      <c r="IP2011" s="73"/>
      <c r="IQ2011" s="73"/>
      <c r="IR2011" s="73"/>
      <c r="IS2011" s="73"/>
      <c r="IT2011" s="73"/>
      <c r="IU2011" s="73"/>
      <c r="IV2011" s="73"/>
      <c r="IW2011" s="73"/>
      <c r="IX2011" s="73"/>
      <c r="IY2011" s="73"/>
      <c r="IZ2011" s="73"/>
      <c r="JA2011" s="73"/>
      <c r="JB2011" s="73"/>
      <c r="JC2011" s="73"/>
      <c r="JD2011" s="73"/>
      <c r="JE2011" s="73"/>
      <c r="JF2011" s="73"/>
      <c r="JG2011" s="73"/>
      <c r="JH2011" s="73"/>
      <c r="JI2011" s="73"/>
      <c r="JJ2011" s="73"/>
      <c r="JK2011" s="73"/>
      <c r="JL2011" s="73"/>
      <c r="JM2011" s="73"/>
      <c r="JN2011" s="73"/>
      <c r="JO2011" s="73"/>
      <c r="JP2011" s="73"/>
      <c r="JQ2011" s="73"/>
      <c r="JR2011" s="73"/>
      <c r="JS2011" s="73"/>
      <c r="JT2011" s="73"/>
      <c r="JU2011" s="73"/>
      <c r="JV2011" s="73"/>
      <c r="JW2011" s="73"/>
      <c r="JX2011" s="73"/>
      <c r="JY2011" s="73"/>
      <c r="JZ2011" s="73"/>
      <c r="KA2011" s="73"/>
      <c r="KB2011" s="73"/>
      <c r="KC2011" s="73"/>
      <c r="KD2011" s="73"/>
      <c r="KE2011" s="73"/>
      <c r="KF2011" s="73"/>
      <c r="KG2011" s="73"/>
      <c r="KH2011" s="73"/>
      <c r="KI2011" s="73"/>
      <c r="KJ2011" s="73"/>
      <c r="KK2011" s="73"/>
      <c r="KL2011" s="73"/>
      <c r="KM2011" s="73"/>
      <c r="KN2011" s="73"/>
      <c r="KO2011" s="73"/>
      <c r="KP2011" s="73"/>
      <c r="KQ2011" s="73"/>
      <c r="KR2011" s="73"/>
      <c r="KS2011" s="73"/>
      <c r="KT2011" s="73"/>
      <c r="KU2011" s="73"/>
      <c r="KV2011" s="73"/>
      <c r="KW2011" s="73"/>
      <c r="KX2011" s="73"/>
      <c r="KY2011" s="73"/>
      <c r="KZ2011" s="73"/>
      <c r="LA2011" s="73"/>
      <c r="LB2011" s="73"/>
      <c r="LC2011" s="73"/>
      <c r="LD2011" s="73"/>
      <c r="LE2011" s="73"/>
      <c r="LF2011" s="73"/>
      <c r="LG2011" s="73"/>
      <c r="LH2011" s="73"/>
      <c r="LI2011" s="73"/>
      <c r="LJ2011" s="73"/>
      <c r="LK2011" s="73"/>
      <c r="LL2011" s="73"/>
      <c r="LM2011" s="73"/>
      <c r="LN2011" s="73"/>
      <c r="LO2011" s="73"/>
      <c r="LP2011" s="73"/>
      <c r="LQ2011" s="73"/>
      <c r="LR2011" s="73"/>
      <c r="LS2011" s="73"/>
      <c r="LT2011" s="73"/>
      <c r="LU2011" s="73"/>
      <c r="LV2011" s="73"/>
      <c r="LW2011" s="73"/>
      <c r="LX2011" s="73"/>
      <c r="LY2011" s="73"/>
      <c r="LZ2011" s="73"/>
      <c r="MA2011" s="73"/>
      <c r="MB2011" s="73"/>
      <c r="MC2011" s="73"/>
      <c r="MD2011" s="73"/>
      <c r="ME2011" s="73"/>
      <c r="MF2011" s="73"/>
      <c r="MG2011" s="73"/>
      <c r="MH2011" s="73"/>
      <c r="MI2011" s="73"/>
      <c r="MJ2011" s="73"/>
      <c r="MK2011" s="73"/>
      <c r="ML2011" s="73"/>
      <c r="MM2011" s="73"/>
      <c r="MN2011" s="73"/>
      <c r="MO2011" s="73"/>
      <c r="MP2011" s="73"/>
      <c r="MQ2011" s="73"/>
      <c r="MR2011" s="73"/>
      <c r="MS2011" s="73"/>
      <c r="MT2011" s="73"/>
      <c r="MU2011" s="73"/>
      <c r="MV2011" s="73"/>
      <c r="MW2011" s="73"/>
      <c r="MX2011" s="73"/>
      <c r="MY2011" s="73"/>
      <c r="MZ2011" s="73"/>
      <c r="NA2011" s="73"/>
      <c r="NB2011" s="73"/>
      <c r="NC2011" s="73"/>
      <c r="ND2011" s="73"/>
      <c r="NE2011" s="73"/>
      <c r="NF2011" s="73"/>
      <c r="NG2011" s="73"/>
      <c r="NH2011" s="73"/>
      <c r="NI2011" s="73"/>
      <c r="NJ2011" s="73"/>
      <c r="NK2011" s="73"/>
      <c r="NL2011" s="73"/>
      <c r="NM2011" s="73"/>
      <c r="NN2011" s="73"/>
      <c r="NO2011" s="73"/>
      <c r="NP2011" s="73"/>
      <c r="NQ2011" s="73"/>
      <c r="NR2011" s="73"/>
      <c r="NS2011" s="73"/>
      <c r="NT2011" s="73"/>
      <c r="NU2011" s="73"/>
      <c r="NV2011" s="73"/>
      <c r="NW2011" s="73"/>
      <c r="NX2011" s="73"/>
      <c r="NY2011" s="73"/>
      <c r="NZ2011" s="73"/>
      <c r="OA2011" s="73"/>
      <c r="OB2011" s="73"/>
      <c r="OC2011" s="73"/>
      <c r="OD2011" s="73"/>
      <c r="OE2011" s="73"/>
      <c r="OF2011" s="73"/>
      <c r="OG2011" s="73"/>
      <c r="OH2011" s="73"/>
      <c r="OI2011" s="73"/>
      <c r="OJ2011" s="73"/>
      <c r="OK2011" s="73"/>
      <c r="OL2011" s="73"/>
      <c r="OM2011" s="73"/>
      <c r="ON2011" s="73"/>
      <c r="OO2011" s="73"/>
      <c r="OP2011" s="73"/>
      <c r="OQ2011" s="73"/>
      <c r="OR2011" s="73"/>
      <c r="OS2011" s="73"/>
      <c r="OT2011" s="73"/>
      <c r="OU2011" s="73"/>
      <c r="OV2011" s="73"/>
      <c r="OW2011" s="73"/>
      <c r="OX2011" s="73"/>
      <c r="OY2011" s="73"/>
      <c r="OZ2011" s="73"/>
      <c r="PA2011" s="73"/>
      <c r="PB2011" s="73"/>
      <c r="PC2011" s="73"/>
      <c r="PD2011" s="73"/>
      <c r="PE2011" s="73"/>
      <c r="PF2011" s="73"/>
      <c r="PG2011" s="73"/>
      <c r="PH2011" s="73"/>
      <c r="PI2011" s="73"/>
      <c r="PJ2011" s="73"/>
      <c r="PK2011" s="73"/>
      <c r="PL2011" s="73"/>
      <c r="PM2011" s="73"/>
      <c r="PN2011" s="73"/>
      <c r="PO2011" s="73"/>
      <c r="PP2011" s="73"/>
      <c r="PQ2011" s="73"/>
      <c r="PR2011" s="73"/>
      <c r="PS2011" s="73"/>
      <c r="PT2011" s="73"/>
      <c r="PU2011" s="73"/>
      <c r="PV2011" s="73"/>
      <c r="PW2011" s="73"/>
      <c r="PX2011" s="73"/>
      <c r="PY2011" s="73"/>
      <c r="PZ2011" s="73"/>
      <c r="QA2011" s="73"/>
      <c r="QB2011" s="73"/>
      <c r="QC2011" s="73"/>
      <c r="QD2011" s="73"/>
      <c r="QE2011" s="73"/>
      <c r="QF2011" s="73"/>
      <c r="QG2011" s="73"/>
      <c r="QH2011" s="73"/>
      <c r="QI2011" s="73"/>
      <c r="QJ2011" s="73"/>
      <c r="QK2011" s="73"/>
      <c r="QL2011" s="73"/>
      <c r="QM2011" s="73"/>
      <c r="QN2011" s="73"/>
      <c r="QO2011" s="73"/>
      <c r="QP2011" s="73"/>
      <c r="QQ2011" s="73"/>
      <c r="QR2011" s="73"/>
      <c r="QS2011" s="73"/>
      <c r="QT2011" s="73"/>
      <c r="QU2011" s="73"/>
      <c r="QV2011" s="73"/>
      <c r="QW2011" s="73"/>
      <c r="QX2011" s="73"/>
      <c r="QY2011" s="73"/>
      <c r="QZ2011" s="73"/>
      <c r="RA2011" s="73"/>
      <c r="RB2011" s="73"/>
      <c r="RC2011" s="73"/>
      <c r="RD2011" s="73"/>
      <c r="RE2011" s="73"/>
      <c r="RF2011" s="73"/>
      <c r="RG2011" s="73"/>
      <c r="RH2011" s="73"/>
      <c r="RI2011" s="73"/>
      <c r="RJ2011" s="73"/>
      <c r="RK2011" s="73"/>
      <c r="RL2011" s="73"/>
      <c r="RM2011" s="73"/>
      <c r="RN2011" s="73"/>
      <c r="RO2011" s="73"/>
      <c r="RP2011" s="73"/>
      <c r="RQ2011" s="73"/>
      <c r="RR2011" s="73"/>
      <c r="RS2011" s="73"/>
      <c r="RT2011" s="73"/>
      <c r="RU2011" s="73"/>
      <c r="RV2011" s="73"/>
      <c r="RW2011" s="73"/>
      <c r="RX2011" s="73"/>
      <c r="RY2011" s="73"/>
      <c r="RZ2011" s="73"/>
      <c r="SA2011" s="73"/>
      <c r="SB2011" s="73"/>
      <c r="SC2011" s="73"/>
      <c r="SD2011" s="73"/>
      <c r="SE2011" s="73"/>
      <c r="SF2011" s="73"/>
      <c r="SG2011" s="73"/>
      <c r="SH2011" s="73"/>
      <c r="SI2011" s="73"/>
      <c r="SJ2011" s="73"/>
      <c r="SK2011" s="73"/>
      <c r="SL2011" s="73"/>
      <c r="SM2011" s="73"/>
      <c r="SN2011" s="73"/>
      <c r="SO2011" s="73"/>
      <c r="SP2011" s="73"/>
      <c r="SQ2011" s="73"/>
      <c r="SR2011" s="73"/>
      <c r="SS2011" s="73"/>
      <c r="ST2011" s="73"/>
      <c r="SU2011" s="73"/>
      <c r="SV2011" s="73"/>
      <c r="SW2011" s="73"/>
      <c r="SX2011" s="73"/>
      <c r="SY2011" s="73"/>
      <c r="SZ2011" s="73"/>
      <c r="TA2011" s="73"/>
      <c r="TB2011" s="73"/>
      <c r="TC2011" s="73"/>
      <c r="TD2011" s="73"/>
      <c r="TE2011" s="73"/>
      <c r="TF2011" s="73"/>
      <c r="TG2011" s="73"/>
      <c r="TH2011" s="73"/>
      <c r="TI2011" s="73"/>
      <c r="TJ2011" s="73"/>
      <c r="TK2011" s="73"/>
      <c r="TL2011" s="73"/>
      <c r="TM2011" s="73"/>
      <c r="TN2011" s="73"/>
      <c r="TO2011" s="73"/>
      <c r="TP2011" s="73"/>
      <c r="TQ2011" s="73"/>
      <c r="TR2011" s="73"/>
      <c r="TS2011" s="73"/>
      <c r="TT2011" s="73"/>
      <c r="TU2011" s="73"/>
      <c r="TV2011" s="73"/>
      <c r="TW2011" s="73"/>
      <c r="TX2011" s="73"/>
      <c r="TY2011" s="73"/>
      <c r="TZ2011" s="73"/>
      <c r="UA2011" s="73"/>
      <c r="UB2011" s="73"/>
      <c r="UC2011" s="73"/>
      <c r="UD2011" s="73"/>
      <c r="UE2011" s="73"/>
      <c r="UF2011" s="73"/>
      <c r="UG2011" s="73"/>
      <c r="UH2011" s="73"/>
      <c r="UI2011" s="73"/>
      <c r="UJ2011" s="73"/>
      <c r="UK2011" s="73"/>
      <c r="UL2011" s="73"/>
      <c r="UM2011" s="73"/>
      <c r="UN2011" s="73"/>
      <c r="UO2011" s="73"/>
      <c r="UP2011" s="73"/>
      <c r="UQ2011" s="73"/>
      <c r="UR2011" s="73"/>
      <c r="US2011" s="73"/>
      <c r="UT2011" s="73"/>
      <c r="UU2011" s="73"/>
      <c r="UV2011" s="73"/>
      <c r="UW2011" s="73"/>
      <c r="UX2011" s="73"/>
      <c r="UY2011" s="73"/>
      <c r="UZ2011" s="73"/>
      <c r="VA2011" s="73"/>
      <c r="VB2011" s="73"/>
      <c r="VC2011" s="73"/>
      <c r="VD2011" s="73"/>
      <c r="VE2011" s="73"/>
      <c r="VF2011" s="73"/>
      <c r="VG2011" s="73"/>
      <c r="VH2011" s="73"/>
      <c r="VI2011" s="73"/>
      <c r="VJ2011" s="73"/>
      <c r="VK2011" s="73"/>
      <c r="VL2011" s="73"/>
      <c r="VM2011" s="73"/>
      <c r="VN2011" s="73"/>
      <c r="VO2011" s="73"/>
      <c r="VP2011" s="73"/>
      <c r="VQ2011" s="73"/>
      <c r="VR2011" s="73"/>
      <c r="VS2011" s="73"/>
      <c r="VT2011" s="73"/>
      <c r="VU2011" s="73"/>
      <c r="VV2011" s="73"/>
      <c r="VW2011" s="73"/>
      <c r="VX2011" s="73"/>
      <c r="VY2011" s="73"/>
      <c r="VZ2011" s="73"/>
      <c r="WA2011" s="73"/>
      <c r="WB2011" s="73"/>
      <c r="WC2011" s="73"/>
      <c r="WD2011" s="73"/>
      <c r="WE2011" s="73"/>
      <c r="WF2011" s="73"/>
      <c r="WG2011" s="73"/>
      <c r="WH2011" s="73"/>
      <c r="WI2011" s="73"/>
      <c r="WJ2011" s="73"/>
      <c r="WK2011" s="73"/>
      <c r="WL2011" s="73"/>
      <c r="WM2011" s="73"/>
      <c r="WN2011" s="73"/>
      <c r="WO2011" s="73"/>
      <c r="WP2011" s="73"/>
      <c r="WQ2011" s="73"/>
      <c r="WR2011" s="73"/>
      <c r="WS2011" s="73"/>
      <c r="WT2011" s="73"/>
      <c r="WU2011" s="73"/>
      <c r="WV2011" s="73"/>
      <c r="WW2011" s="73"/>
      <c r="WX2011" s="73"/>
      <c r="WY2011" s="73"/>
      <c r="WZ2011" s="73"/>
      <c r="XA2011" s="73"/>
      <c r="XB2011" s="73"/>
      <c r="XC2011" s="73"/>
      <c r="XD2011" s="73"/>
      <c r="XE2011" s="73"/>
      <c r="XF2011" s="73"/>
      <c r="XG2011" s="73"/>
      <c r="XH2011" s="73"/>
      <c r="XI2011" s="73"/>
      <c r="XJ2011" s="73"/>
      <c r="XK2011" s="73"/>
      <c r="XL2011" s="73"/>
      <c r="XM2011" s="73"/>
      <c r="XN2011" s="73"/>
      <c r="XO2011" s="73"/>
      <c r="XP2011" s="73"/>
      <c r="XQ2011" s="73"/>
      <c r="XR2011" s="73"/>
      <c r="XS2011" s="73"/>
      <c r="XT2011" s="73"/>
      <c r="XU2011" s="73"/>
      <c r="XV2011" s="73"/>
      <c r="XW2011" s="73"/>
      <c r="XX2011" s="73"/>
      <c r="XY2011" s="73"/>
      <c r="XZ2011" s="73"/>
      <c r="YA2011" s="73"/>
      <c r="YB2011" s="73"/>
      <c r="YC2011" s="73"/>
      <c r="YD2011" s="73"/>
      <c r="YE2011" s="73"/>
      <c r="YF2011" s="73"/>
      <c r="YG2011" s="73"/>
      <c r="YH2011" s="73"/>
      <c r="YI2011" s="73"/>
      <c r="YJ2011" s="73"/>
      <c r="YK2011" s="73"/>
      <c r="YL2011" s="73"/>
      <c r="YM2011" s="73"/>
      <c r="YN2011" s="73"/>
      <c r="YO2011" s="73"/>
      <c r="YP2011" s="73"/>
      <c r="YQ2011" s="73"/>
      <c r="YR2011" s="73"/>
      <c r="YS2011" s="73"/>
      <c r="YT2011" s="73"/>
      <c r="YU2011" s="73"/>
      <c r="YV2011" s="73"/>
      <c r="YW2011" s="73"/>
      <c r="YX2011" s="73"/>
      <c r="YY2011" s="73"/>
      <c r="YZ2011" s="73"/>
      <c r="ZA2011" s="73"/>
      <c r="ZB2011" s="73"/>
      <c r="ZC2011" s="73"/>
      <c r="ZD2011" s="73"/>
      <c r="ZE2011" s="73"/>
      <c r="ZF2011" s="73"/>
      <c r="ZG2011" s="73"/>
      <c r="ZH2011" s="73"/>
      <c r="ZI2011" s="73"/>
      <c r="ZJ2011" s="73"/>
      <c r="ZK2011" s="73"/>
      <c r="ZL2011" s="73"/>
      <c r="ZM2011" s="73"/>
      <c r="ZN2011" s="73"/>
      <c r="ZO2011" s="73"/>
      <c r="ZP2011" s="73"/>
      <c r="ZQ2011" s="73"/>
      <c r="ZR2011" s="73"/>
      <c r="ZS2011" s="73"/>
      <c r="ZT2011" s="73"/>
      <c r="ZU2011" s="73"/>
      <c r="ZV2011" s="73"/>
      <c r="ZW2011" s="73"/>
      <c r="ZX2011" s="73"/>
      <c r="ZY2011" s="73"/>
      <c r="ZZ2011" s="73"/>
      <c r="AAA2011" s="73"/>
      <c r="AAB2011" s="73"/>
      <c r="AAC2011" s="73"/>
      <c r="AAD2011" s="73"/>
      <c r="AAE2011" s="73"/>
      <c r="AAF2011" s="73"/>
      <c r="AAG2011" s="73"/>
      <c r="AAH2011" s="73"/>
      <c r="AAI2011" s="73"/>
      <c r="AAJ2011" s="73"/>
      <c r="AAK2011" s="73"/>
      <c r="AAL2011" s="73"/>
      <c r="AAM2011" s="73"/>
      <c r="AAN2011" s="73"/>
      <c r="AAO2011" s="73"/>
      <c r="AAP2011" s="73"/>
      <c r="AAQ2011" s="73"/>
      <c r="AAR2011" s="73"/>
      <c r="AAS2011" s="73"/>
      <c r="AAT2011" s="73"/>
      <c r="AAU2011" s="73"/>
      <c r="AAV2011" s="73"/>
      <c r="AAW2011" s="73"/>
      <c r="AAX2011" s="73"/>
      <c r="AAY2011" s="73"/>
      <c r="AAZ2011" s="73"/>
      <c r="ABA2011" s="73"/>
      <c r="ABB2011" s="73"/>
      <c r="ABC2011" s="73"/>
      <c r="ABD2011" s="73"/>
      <c r="ABE2011" s="73"/>
      <c r="ABF2011" s="73"/>
      <c r="ABG2011" s="73"/>
      <c r="ABH2011" s="73"/>
      <c r="ABI2011" s="73"/>
      <c r="ABJ2011" s="73"/>
      <c r="ABK2011" s="73"/>
      <c r="ABL2011" s="73"/>
      <c r="ABM2011" s="73"/>
      <c r="ABN2011" s="73"/>
      <c r="ABO2011" s="73"/>
      <c r="ABP2011" s="73"/>
      <c r="ABQ2011" s="73"/>
      <c r="ABR2011" s="73"/>
      <c r="ABS2011" s="73"/>
      <c r="ABT2011" s="73"/>
      <c r="ABU2011" s="73"/>
      <c r="ABV2011" s="73"/>
      <c r="ABW2011" s="73"/>
      <c r="ABX2011" s="73"/>
      <c r="ABY2011" s="73"/>
      <c r="ABZ2011" s="73"/>
      <c r="ACA2011" s="73"/>
      <c r="ACB2011" s="73"/>
      <c r="ACC2011" s="73"/>
      <c r="ACD2011" s="73"/>
      <c r="ACE2011" s="73"/>
      <c r="ACF2011" s="73"/>
      <c r="ACG2011" s="73"/>
      <c r="ACH2011" s="73"/>
      <c r="ACI2011" s="73"/>
      <c r="ACJ2011" s="73"/>
      <c r="ACK2011" s="73"/>
      <c r="ACL2011" s="73"/>
      <c r="ACM2011" s="73"/>
      <c r="ACN2011" s="73"/>
      <c r="ACO2011" s="73"/>
      <c r="ACP2011" s="73"/>
      <c r="ACQ2011" s="73"/>
      <c r="ACR2011" s="73"/>
      <c r="ACS2011" s="73"/>
      <c r="ACT2011" s="73"/>
      <c r="ACU2011" s="73"/>
      <c r="ACV2011" s="73"/>
      <c r="ACW2011" s="73"/>
      <c r="ACX2011" s="73"/>
      <c r="ACY2011" s="73"/>
      <c r="ACZ2011" s="73"/>
      <c r="ADA2011" s="73"/>
      <c r="ADB2011" s="73"/>
      <c r="ADC2011" s="73"/>
      <c r="ADD2011" s="73"/>
      <c r="ADE2011" s="73"/>
      <c r="ADF2011" s="73"/>
      <c r="ADG2011" s="73"/>
      <c r="ADH2011" s="73"/>
      <c r="ADI2011" s="73"/>
      <c r="ADJ2011" s="73"/>
      <c r="ADK2011" s="73"/>
      <c r="ADL2011" s="73"/>
      <c r="ADM2011" s="73"/>
      <c r="ADN2011" s="73"/>
      <c r="ADO2011" s="73"/>
      <c r="ADP2011" s="73"/>
      <c r="ADQ2011" s="73"/>
      <c r="ADR2011" s="73"/>
      <c r="ADS2011" s="73"/>
      <c r="ADT2011" s="73"/>
      <c r="ADU2011" s="73"/>
      <c r="ADV2011" s="73"/>
      <c r="ADW2011" s="73"/>
      <c r="ADX2011" s="73"/>
      <c r="ADY2011" s="73"/>
      <c r="ADZ2011" s="73"/>
      <c r="AEA2011" s="73"/>
      <c r="AEB2011" s="73"/>
      <c r="AEC2011" s="73"/>
      <c r="AED2011" s="73"/>
      <c r="AEE2011" s="73"/>
      <c r="AEF2011" s="73"/>
      <c r="AEG2011" s="73"/>
      <c r="AEH2011" s="73"/>
      <c r="AEI2011" s="73"/>
      <c r="AEJ2011" s="73"/>
      <c r="AEK2011" s="73"/>
      <c r="AEL2011" s="73"/>
      <c r="AEM2011" s="73"/>
      <c r="AEN2011" s="73"/>
      <c r="AEO2011" s="73"/>
      <c r="AEP2011" s="73"/>
      <c r="AEQ2011" s="73"/>
      <c r="AER2011" s="73"/>
      <c r="AES2011" s="73"/>
      <c r="AET2011" s="73"/>
      <c r="AEU2011" s="73"/>
      <c r="AEV2011" s="73"/>
      <c r="AEW2011" s="73"/>
      <c r="AEX2011" s="73"/>
      <c r="AEY2011" s="73"/>
      <c r="AEZ2011" s="73"/>
      <c r="AFA2011" s="73"/>
      <c r="AFB2011" s="73"/>
      <c r="AFC2011" s="73"/>
      <c r="AFD2011" s="73"/>
      <c r="AFE2011" s="73"/>
      <c r="AFF2011" s="73"/>
      <c r="AFG2011" s="73"/>
      <c r="AFH2011" s="73"/>
      <c r="AFI2011" s="73"/>
      <c r="AFJ2011" s="73"/>
      <c r="AFK2011" s="73"/>
      <c r="AFL2011" s="73"/>
      <c r="AFM2011" s="73"/>
      <c r="AFN2011" s="73"/>
      <c r="AFO2011" s="73"/>
      <c r="AFP2011" s="73"/>
      <c r="AFQ2011" s="73"/>
      <c r="AFR2011" s="73"/>
      <c r="AFS2011" s="73"/>
      <c r="AFT2011" s="73"/>
      <c r="AFU2011" s="73"/>
      <c r="AFV2011" s="73"/>
      <c r="AFW2011" s="73"/>
      <c r="AFX2011" s="73"/>
      <c r="AFY2011" s="73"/>
      <c r="AFZ2011" s="73"/>
      <c r="AGA2011" s="73"/>
      <c r="AGB2011" s="73"/>
      <c r="AGC2011" s="73"/>
      <c r="AGD2011" s="73"/>
      <c r="AGE2011" s="73"/>
      <c r="AGF2011" s="73"/>
      <c r="AGG2011" s="73"/>
      <c r="AGH2011" s="73"/>
      <c r="AGI2011" s="73"/>
      <c r="AGJ2011" s="73"/>
      <c r="AGK2011" s="73"/>
      <c r="AGL2011" s="73"/>
      <c r="AGM2011" s="73"/>
      <c r="AGN2011" s="73"/>
      <c r="AGO2011" s="73"/>
      <c r="AGP2011" s="73"/>
      <c r="AGQ2011" s="73"/>
      <c r="AGR2011" s="73"/>
      <c r="AGS2011" s="73"/>
      <c r="AGT2011" s="73"/>
      <c r="AGU2011" s="73"/>
      <c r="AGV2011" s="73"/>
      <c r="AGW2011" s="73"/>
      <c r="AGX2011" s="73"/>
      <c r="AGY2011" s="73"/>
      <c r="AGZ2011" s="73"/>
      <c r="AHA2011" s="73"/>
      <c r="AHB2011" s="73"/>
      <c r="AHC2011" s="73"/>
      <c r="AHD2011" s="73"/>
      <c r="AHE2011" s="73"/>
      <c r="AHF2011" s="73"/>
      <c r="AHG2011" s="73"/>
      <c r="AHH2011" s="73"/>
      <c r="AHI2011" s="73"/>
      <c r="AHJ2011" s="73"/>
      <c r="AHK2011" s="73"/>
      <c r="AHL2011" s="73"/>
      <c r="AHM2011" s="73"/>
      <c r="AHN2011" s="73"/>
      <c r="AHO2011" s="73"/>
      <c r="AHP2011" s="73"/>
      <c r="AHQ2011" s="73"/>
      <c r="AHR2011" s="73"/>
      <c r="AHS2011" s="73"/>
      <c r="AHT2011" s="73"/>
      <c r="AHU2011" s="73"/>
      <c r="AHV2011" s="73"/>
      <c r="AHW2011" s="73"/>
      <c r="AHX2011" s="73"/>
      <c r="AHY2011" s="73"/>
      <c r="AHZ2011" s="73"/>
      <c r="AIA2011" s="73"/>
      <c r="AIB2011" s="73"/>
      <c r="AIC2011" s="73"/>
      <c r="AID2011" s="73"/>
      <c r="AIE2011" s="73"/>
      <c r="AIF2011" s="73"/>
      <c r="AIG2011" s="73"/>
      <c r="AIH2011" s="73"/>
      <c r="AII2011" s="73"/>
      <c r="AIJ2011" s="73"/>
      <c r="AIK2011" s="73"/>
      <c r="AIL2011" s="73"/>
      <c r="AIM2011" s="73"/>
      <c r="AIN2011" s="73"/>
      <c r="AIO2011" s="73"/>
      <c r="AIP2011" s="73"/>
      <c r="AIQ2011" s="73"/>
      <c r="AIR2011" s="73"/>
      <c r="AIS2011" s="73"/>
      <c r="AIT2011" s="73"/>
      <c r="AIU2011" s="73"/>
      <c r="AIV2011" s="73"/>
      <c r="AIW2011" s="73"/>
      <c r="AIX2011" s="73"/>
      <c r="AIY2011" s="73"/>
      <c r="AIZ2011" s="73"/>
      <c r="AJA2011" s="73"/>
      <c r="AJB2011" s="73"/>
      <c r="AJC2011" s="73"/>
      <c r="AJD2011" s="73"/>
      <c r="AJE2011" s="73"/>
      <c r="AJF2011" s="73"/>
      <c r="AJG2011" s="73"/>
      <c r="AJH2011" s="73"/>
      <c r="AJI2011" s="73"/>
      <c r="AJJ2011" s="73"/>
      <c r="AJK2011" s="73"/>
      <c r="AJL2011" s="73"/>
      <c r="AJM2011" s="73"/>
      <c r="AJN2011" s="73"/>
      <c r="AJO2011" s="73"/>
      <c r="AJP2011" s="73"/>
      <c r="AJQ2011" s="73"/>
      <c r="AJR2011" s="73"/>
      <c r="AJS2011" s="73"/>
      <c r="AJT2011" s="73"/>
      <c r="AJU2011" s="73"/>
      <c r="AJV2011" s="73"/>
      <c r="AJW2011" s="73"/>
      <c r="AJX2011" s="73"/>
      <c r="AJY2011" s="73"/>
      <c r="AJZ2011" s="73"/>
      <c r="AKA2011" s="73"/>
      <c r="AKB2011" s="73"/>
      <c r="AKC2011" s="73"/>
      <c r="AKD2011" s="73"/>
      <c r="AKE2011" s="73"/>
      <c r="AKF2011" s="73"/>
      <c r="AKG2011" s="73"/>
      <c r="AKH2011" s="73"/>
      <c r="AKI2011" s="73"/>
      <c r="AKJ2011" s="73"/>
      <c r="AKK2011" s="73"/>
      <c r="AKL2011" s="73"/>
      <c r="AKM2011" s="73"/>
      <c r="AKN2011" s="73"/>
      <c r="AKO2011" s="73"/>
      <c r="AKP2011" s="73"/>
      <c r="AKQ2011" s="73"/>
      <c r="AKR2011" s="73"/>
      <c r="AKS2011" s="73"/>
      <c r="AKT2011" s="73"/>
      <c r="AKU2011" s="73"/>
      <c r="AKV2011" s="73"/>
      <c r="AKW2011" s="73"/>
      <c r="AKX2011" s="73"/>
      <c r="AKY2011" s="73"/>
      <c r="AKZ2011" s="73"/>
      <c r="ALA2011" s="73"/>
      <c r="ALB2011" s="73"/>
      <c r="ALC2011" s="73"/>
      <c r="ALD2011" s="73"/>
      <c r="ALE2011" s="73"/>
      <c r="ALF2011" s="73"/>
      <c r="ALG2011" s="73"/>
      <c r="ALH2011" s="73"/>
      <c r="ALI2011" s="73"/>
      <c r="ALJ2011" s="73"/>
      <c r="ALK2011" s="73"/>
      <c r="ALL2011" s="73"/>
      <c r="ALM2011" s="73"/>
      <c r="ALN2011" s="73"/>
      <c r="ALO2011" s="73"/>
      <c r="ALP2011" s="73"/>
      <c r="ALQ2011" s="73"/>
      <c r="ALR2011" s="73"/>
      <c r="ALS2011" s="73"/>
      <c r="ALT2011" s="73"/>
      <c r="ALU2011" s="73"/>
      <c r="ALV2011" s="73"/>
      <c r="ALW2011" s="73"/>
      <c r="ALX2011" s="73"/>
      <c r="ALY2011" s="73"/>
      <c r="ALZ2011" s="73"/>
      <c r="AMA2011" s="73"/>
      <c r="AMB2011" s="73"/>
      <c r="AMC2011" s="73"/>
      <c r="AMD2011" s="73"/>
      <c r="AME2011" s="73"/>
      <c r="AMF2011" s="73"/>
      <c r="AMG2011" s="73"/>
      <c r="AMH2011" s="73"/>
      <c r="AMI2011" s="73"/>
      <c r="AMJ2011" s="73"/>
      <c r="AMK2011" s="73"/>
      <c r="AML2011" s="73"/>
      <c r="AMM2011" s="73"/>
      <c r="AMN2011" s="73"/>
      <c r="AMO2011" s="73"/>
      <c r="AMP2011" s="73"/>
      <c r="AMQ2011" s="73"/>
      <c r="AMR2011" s="73"/>
      <c r="AMS2011" s="73"/>
      <c r="AMT2011" s="73"/>
      <c r="AMU2011" s="73"/>
      <c r="AMV2011" s="73"/>
      <c r="AMW2011" s="73"/>
      <c r="AMX2011" s="73"/>
      <c r="AMY2011" s="73"/>
      <c r="AMZ2011" s="73"/>
      <c r="ANA2011" s="73"/>
      <c r="ANB2011" s="73"/>
      <c r="ANC2011" s="73"/>
      <c r="AND2011" s="73"/>
      <c r="ANE2011" s="73"/>
      <c r="ANF2011" s="73"/>
      <c r="ANG2011" s="73"/>
      <c r="ANH2011" s="73"/>
      <c r="ANI2011" s="73"/>
      <c r="ANJ2011" s="73"/>
      <c r="ANK2011" s="73"/>
      <c r="ANL2011" s="73"/>
      <c r="ANM2011" s="73"/>
      <c r="ANN2011" s="73"/>
      <c r="ANO2011" s="73"/>
      <c r="ANP2011" s="73"/>
      <c r="ANQ2011" s="73"/>
      <c r="ANR2011" s="73"/>
      <c r="ANS2011" s="73"/>
      <c r="ANT2011" s="73"/>
      <c r="ANU2011" s="73"/>
      <c r="ANV2011" s="73"/>
      <c r="ANW2011" s="73"/>
      <c r="ANX2011" s="73"/>
      <c r="ANY2011" s="73"/>
      <c r="ANZ2011" s="73"/>
      <c r="AOA2011" s="73"/>
      <c r="AOB2011" s="73"/>
      <c r="AOC2011" s="73"/>
      <c r="AOD2011" s="73"/>
      <c r="AOE2011" s="73"/>
      <c r="AOF2011" s="73"/>
      <c r="AOG2011" s="73"/>
      <c r="AOH2011" s="73"/>
      <c r="AOI2011" s="73"/>
      <c r="AOJ2011" s="73"/>
      <c r="AOK2011" s="73"/>
      <c r="AOL2011" s="73"/>
      <c r="AOM2011" s="73"/>
      <c r="AON2011" s="73"/>
      <c r="AOO2011" s="73"/>
      <c r="AOP2011" s="73"/>
      <c r="AOQ2011" s="73"/>
      <c r="AOR2011" s="73"/>
      <c r="AOS2011" s="73"/>
      <c r="AOT2011" s="73"/>
      <c r="AOU2011" s="73"/>
      <c r="AOV2011" s="73"/>
      <c r="AOW2011" s="73"/>
      <c r="AOX2011" s="73"/>
      <c r="AOY2011" s="73"/>
      <c r="AOZ2011" s="73"/>
      <c r="APA2011" s="73"/>
      <c r="APB2011" s="73"/>
      <c r="APC2011" s="73"/>
      <c r="APD2011" s="73"/>
      <c r="APE2011" s="73"/>
      <c r="APF2011" s="73"/>
      <c r="APG2011" s="73"/>
      <c r="APH2011" s="73"/>
      <c r="API2011" s="73"/>
      <c r="APJ2011" s="73"/>
      <c r="APK2011" s="73"/>
      <c r="APL2011" s="73"/>
      <c r="APM2011" s="73"/>
      <c r="APN2011" s="73"/>
      <c r="APO2011" s="73"/>
      <c r="APP2011" s="73"/>
      <c r="APQ2011" s="73"/>
      <c r="APR2011" s="73"/>
      <c r="APS2011" s="73"/>
      <c r="APT2011" s="73"/>
      <c r="APU2011" s="73"/>
      <c r="APV2011" s="73"/>
      <c r="APW2011" s="73"/>
      <c r="APX2011" s="73"/>
      <c r="APY2011" s="73"/>
      <c r="APZ2011" s="73"/>
      <c r="AQA2011" s="73"/>
      <c r="AQB2011" s="73"/>
      <c r="AQC2011" s="73"/>
      <c r="AQD2011" s="73"/>
      <c r="AQE2011" s="73"/>
      <c r="AQF2011" s="73"/>
      <c r="AQG2011" s="73"/>
      <c r="AQH2011" s="73"/>
      <c r="AQI2011" s="73"/>
      <c r="AQJ2011" s="73"/>
      <c r="AQK2011" s="73"/>
      <c r="AQL2011" s="73"/>
      <c r="AQM2011" s="73"/>
      <c r="AQN2011" s="73"/>
      <c r="AQO2011" s="73"/>
      <c r="AQP2011" s="73"/>
      <c r="AQQ2011" s="73"/>
      <c r="AQR2011" s="73"/>
      <c r="AQS2011" s="73"/>
      <c r="AQT2011" s="73"/>
      <c r="AQU2011" s="73"/>
      <c r="AQV2011" s="73"/>
      <c r="AQW2011" s="73"/>
      <c r="AQX2011" s="73"/>
      <c r="AQY2011" s="73"/>
      <c r="AQZ2011" s="73"/>
      <c r="ARA2011" s="73"/>
      <c r="ARB2011" s="73"/>
      <c r="ARC2011" s="73"/>
      <c r="ARD2011" s="73"/>
      <c r="ARE2011" s="73"/>
      <c r="ARF2011" s="73"/>
      <c r="ARG2011" s="73"/>
      <c r="ARH2011" s="73"/>
      <c r="ARI2011" s="73"/>
      <c r="ARJ2011" s="73"/>
      <c r="ARK2011" s="73"/>
      <c r="ARL2011" s="73"/>
      <c r="ARM2011" s="73"/>
      <c r="ARN2011" s="73"/>
      <c r="ARO2011" s="73"/>
      <c r="ARP2011" s="73"/>
      <c r="ARQ2011" s="73"/>
      <c r="ARR2011" s="73"/>
      <c r="ARS2011" s="73"/>
      <c r="ART2011" s="73"/>
      <c r="ARU2011" s="73"/>
      <c r="ARV2011" s="73"/>
      <c r="ARW2011" s="73"/>
      <c r="ARX2011" s="73"/>
      <c r="ARY2011" s="73"/>
      <c r="ARZ2011" s="73"/>
      <c r="ASA2011" s="73"/>
      <c r="ASB2011" s="73"/>
      <c r="ASC2011" s="73"/>
      <c r="ASD2011" s="73"/>
      <c r="ASE2011" s="73"/>
      <c r="ASF2011" s="73"/>
      <c r="ASG2011" s="73"/>
      <c r="ASH2011" s="73"/>
      <c r="ASI2011" s="73"/>
      <c r="ASJ2011" s="73"/>
      <c r="ASK2011" s="73"/>
      <c r="ASL2011" s="73"/>
      <c r="ASM2011" s="73"/>
      <c r="ASN2011" s="73"/>
      <c r="ASO2011" s="73"/>
      <c r="ASP2011" s="73"/>
      <c r="ASQ2011" s="73"/>
      <c r="ASR2011" s="73"/>
      <c r="ASS2011" s="73"/>
      <c r="AST2011" s="73"/>
      <c r="ASU2011" s="73"/>
      <c r="ASV2011" s="73"/>
      <c r="ASW2011" s="73"/>
      <c r="ASX2011" s="73"/>
      <c r="ASY2011" s="73"/>
      <c r="ASZ2011" s="73"/>
      <c r="ATA2011" s="73"/>
      <c r="ATB2011" s="73"/>
      <c r="ATC2011" s="73"/>
      <c r="ATD2011" s="73"/>
      <c r="ATE2011" s="73"/>
      <c r="ATF2011" s="73"/>
      <c r="ATG2011" s="73"/>
      <c r="ATH2011" s="73"/>
      <c r="ATI2011" s="73"/>
      <c r="ATJ2011" s="73"/>
      <c r="ATK2011" s="73"/>
      <c r="ATL2011" s="73"/>
      <c r="ATM2011" s="73"/>
      <c r="ATN2011" s="73"/>
      <c r="ATO2011" s="73"/>
      <c r="ATP2011" s="73"/>
      <c r="ATQ2011" s="73"/>
      <c r="ATR2011" s="73"/>
      <c r="ATS2011" s="73"/>
      <c r="ATT2011" s="73"/>
      <c r="ATU2011" s="73"/>
      <c r="ATV2011" s="73"/>
      <c r="ATW2011" s="73"/>
      <c r="ATX2011" s="73"/>
      <c r="ATY2011" s="73"/>
      <c r="ATZ2011" s="73"/>
      <c r="AUA2011" s="73"/>
      <c r="AUB2011" s="73"/>
      <c r="AUC2011" s="73"/>
      <c r="AUD2011" s="73"/>
      <c r="AUE2011" s="73"/>
      <c r="AUF2011" s="73"/>
      <c r="AUG2011" s="73"/>
      <c r="AUH2011" s="73"/>
      <c r="AUI2011" s="73"/>
      <c r="AUJ2011" s="73"/>
      <c r="AUK2011" s="73"/>
      <c r="AUL2011" s="73"/>
      <c r="AUM2011" s="73"/>
      <c r="AUN2011" s="73"/>
      <c r="AUO2011" s="73"/>
      <c r="AUP2011" s="73"/>
      <c r="AUQ2011" s="73"/>
      <c r="AUR2011" s="73"/>
      <c r="AUS2011" s="73"/>
      <c r="AUT2011" s="73"/>
      <c r="AUU2011" s="73"/>
      <c r="AUV2011" s="73"/>
      <c r="AUW2011" s="73"/>
      <c r="AUX2011" s="73"/>
      <c r="AUY2011" s="73"/>
      <c r="AUZ2011" s="73"/>
      <c r="AVA2011" s="73"/>
      <c r="AVB2011" s="73"/>
      <c r="AVC2011" s="73"/>
      <c r="AVD2011" s="73"/>
      <c r="AVE2011" s="73"/>
      <c r="AVF2011" s="73"/>
      <c r="AVG2011" s="73"/>
      <c r="AVH2011" s="73"/>
      <c r="AVI2011" s="73"/>
      <c r="AVJ2011" s="73"/>
      <c r="AVK2011" s="73"/>
      <c r="AVL2011" s="73"/>
      <c r="AVM2011" s="73"/>
      <c r="AVN2011" s="73"/>
      <c r="AVO2011" s="73"/>
      <c r="AVP2011" s="73"/>
      <c r="AVQ2011" s="73"/>
      <c r="AVR2011" s="73"/>
      <c r="AVS2011" s="73"/>
      <c r="AVT2011" s="73"/>
      <c r="AVU2011" s="73"/>
      <c r="AVV2011" s="73"/>
      <c r="AVW2011" s="73"/>
      <c r="AVX2011" s="73"/>
      <c r="AVY2011" s="73"/>
      <c r="AVZ2011" s="73"/>
      <c r="AWA2011" s="73"/>
      <c r="AWB2011" s="73"/>
      <c r="AWC2011" s="73"/>
      <c r="AWD2011" s="73"/>
      <c r="AWE2011" s="73"/>
      <c r="AWF2011" s="73"/>
      <c r="AWG2011" s="73"/>
      <c r="AWH2011" s="73"/>
      <c r="AWI2011" s="73"/>
      <c r="AWJ2011" s="73"/>
      <c r="AWK2011" s="73"/>
      <c r="AWL2011" s="73"/>
      <c r="AWM2011" s="73"/>
      <c r="AWN2011" s="73"/>
      <c r="AWO2011" s="73"/>
      <c r="AWP2011" s="73"/>
      <c r="AWQ2011" s="73"/>
      <c r="AWR2011" s="73"/>
      <c r="AWS2011" s="73"/>
      <c r="AWT2011" s="73"/>
      <c r="AWU2011" s="73"/>
      <c r="AWV2011" s="73"/>
      <c r="AWW2011" s="73"/>
      <c r="AWX2011" s="73"/>
      <c r="AWY2011" s="73"/>
      <c r="AWZ2011" s="73"/>
      <c r="AXA2011" s="73"/>
      <c r="AXB2011" s="73"/>
      <c r="AXC2011" s="73"/>
      <c r="AXD2011" s="73"/>
      <c r="AXE2011" s="73"/>
      <c r="AXF2011" s="73"/>
      <c r="AXG2011" s="73"/>
      <c r="AXH2011" s="73"/>
      <c r="AXI2011" s="73"/>
      <c r="AXJ2011" s="73"/>
      <c r="AXK2011" s="73"/>
      <c r="AXL2011" s="73"/>
      <c r="AXM2011" s="73"/>
      <c r="AXN2011" s="73"/>
      <c r="AXO2011" s="73"/>
      <c r="AXP2011" s="73"/>
      <c r="AXQ2011" s="73"/>
      <c r="AXR2011" s="73"/>
      <c r="AXS2011" s="73"/>
      <c r="AXT2011" s="73"/>
      <c r="AXU2011" s="73"/>
      <c r="AXV2011" s="73"/>
      <c r="AXW2011" s="73"/>
      <c r="AXX2011" s="73"/>
      <c r="AXY2011" s="73"/>
      <c r="AXZ2011" s="73"/>
      <c r="AYA2011" s="73"/>
      <c r="AYB2011" s="73"/>
      <c r="AYC2011" s="73"/>
      <c r="AYD2011" s="73"/>
      <c r="AYE2011" s="73"/>
      <c r="AYF2011" s="73"/>
      <c r="AYG2011" s="73"/>
      <c r="AYH2011" s="73"/>
      <c r="AYI2011" s="73"/>
      <c r="AYJ2011" s="73"/>
      <c r="AYK2011" s="73"/>
      <c r="AYL2011" s="73"/>
      <c r="AYM2011" s="73"/>
      <c r="AYN2011" s="73"/>
      <c r="AYO2011" s="73"/>
      <c r="AYP2011" s="73"/>
      <c r="AYQ2011" s="73"/>
      <c r="AYR2011" s="73"/>
      <c r="AYS2011" s="73"/>
      <c r="AYT2011" s="73"/>
      <c r="AYU2011" s="73"/>
      <c r="AYV2011" s="73"/>
      <c r="AYW2011" s="73"/>
      <c r="AYX2011" s="73"/>
      <c r="AYY2011" s="73"/>
      <c r="AYZ2011" s="73"/>
      <c r="AZA2011" s="73"/>
      <c r="AZB2011" s="73"/>
      <c r="AZC2011" s="73"/>
      <c r="AZD2011" s="73"/>
      <c r="AZE2011" s="73"/>
      <c r="AZF2011" s="73"/>
      <c r="AZG2011" s="73"/>
      <c r="AZH2011" s="73"/>
      <c r="AZI2011" s="73"/>
      <c r="AZJ2011" s="73"/>
      <c r="AZK2011" s="73"/>
      <c r="AZL2011" s="73"/>
      <c r="AZM2011" s="73"/>
      <c r="AZN2011" s="73"/>
      <c r="AZO2011" s="73"/>
      <c r="AZP2011" s="73"/>
      <c r="AZQ2011" s="73"/>
      <c r="AZR2011" s="73"/>
      <c r="AZS2011" s="73"/>
      <c r="AZT2011" s="73"/>
      <c r="AZU2011" s="73"/>
      <c r="AZV2011" s="73"/>
      <c r="AZW2011" s="73"/>
      <c r="AZX2011" s="73"/>
      <c r="AZY2011" s="73"/>
      <c r="AZZ2011" s="73"/>
      <c r="BAA2011" s="73"/>
      <c r="BAB2011" s="73"/>
      <c r="BAC2011" s="73"/>
      <c r="BAD2011" s="73"/>
      <c r="BAE2011" s="73"/>
      <c r="BAF2011" s="73"/>
      <c r="BAG2011" s="73"/>
      <c r="BAH2011" s="73"/>
      <c r="BAI2011" s="73"/>
      <c r="BAJ2011" s="73"/>
      <c r="BAK2011" s="73"/>
      <c r="BAL2011" s="73"/>
      <c r="BAM2011" s="73"/>
      <c r="BAN2011" s="73"/>
      <c r="BAO2011" s="73"/>
      <c r="BAP2011" s="73"/>
      <c r="BAQ2011" s="73"/>
      <c r="BAR2011" s="73"/>
      <c r="BAS2011" s="73"/>
      <c r="BAT2011" s="73"/>
      <c r="BAU2011" s="73"/>
      <c r="BAV2011" s="73"/>
      <c r="BAW2011" s="73"/>
      <c r="BAX2011" s="73"/>
      <c r="BAY2011" s="73"/>
      <c r="BAZ2011" s="73"/>
      <c r="BBA2011" s="73"/>
      <c r="BBB2011" s="73"/>
      <c r="BBC2011" s="73"/>
      <c r="BBD2011" s="73"/>
      <c r="BBE2011" s="73"/>
      <c r="BBF2011" s="73"/>
      <c r="BBG2011" s="73"/>
      <c r="BBH2011" s="73"/>
      <c r="BBI2011" s="73"/>
      <c r="BBJ2011" s="73"/>
      <c r="BBK2011" s="73"/>
      <c r="BBL2011" s="73"/>
      <c r="BBM2011" s="73"/>
      <c r="BBN2011" s="73"/>
      <c r="BBO2011" s="73"/>
      <c r="BBP2011" s="73"/>
      <c r="BBQ2011" s="73"/>
      <c r="BBR2011" s="73"/>
      <c r="BBS2011" s="73"/>
      <c r="BBT2011" s="73"/>
      <c r="BBU2011" s="73"/>
      <c r="BBV2011" s="73"/>
      <c r="BBW2011" s="73"/>
      <c r="BBX2011" s="73"/>
      <c r="BBY2011" s="73"/>
      <c r="BBZ2011" s="73"/>
      <c r="BCA2011" s="73"/>
      <c r="BCB2011" s="73"/>
      <c r="BCC2011" s="73"/>
      <c r="BCD2011" s="73"/>
      <c r="BCE2011" s="73"/>
      <c r="BCF2011" s="73"/>
      <c r="BCG2011" s="73"/>
      <c r="BCH2011" s="73"/>
      <c r="BCI2011" s="73"/>
      <c r="BCJ2011" s="73"/>
      <c r="BCK2011" s="73"/>
      <c r="BCL2011" s="73"/>
      <c r="BCM2011" s="73"/>
      <c r="BCN2011" s="73"/>
      <c r="BCO2011" s="73"/>
      <c r="BCP2011" s="73"/>
      <c r="BCQ2011" s="73"/>
      <c r="BCR2011" s="73"/>
      <c r="BCS2011" s="73"/>
      <c r="BCT2011" s="73"/>
      <c r="BCU2011" s="73"/>
      <c r="BCV2011" s="73"/>
      <c r="BCW2011" s="73"/>
      <c r="BCX2011" s="73"/>
      <c r="BCY2011" s="73"/>
      <c r="BCZ2011" s="73"/>
      <c r="BDA2011" s="73"/>
      <c r="BDB2011" s="73"/>
      <c r="BDC2011" s="73"/>
      <c r="BDD2011" s="73"/>
      <c r="BDE2011" s="73"/>
      <c r="BDF2011" s="73"/>
      <c r="BDG2011" s="73"/>
      <c r="BDH2011" s="73"/>
      <c r="BDI2011" s="73"/>
      <c r="BDJ2011" s="73"/>
      <c r="BDK2011" s="73"/>
      <c r="BDL2011" s="73"/>
      <c r="BDM2011" s="73"/>
      <c r="BDN2011" s="73"/>
      <c r="BDO2011" s="73"/>
      <c r="BDP2011" s="73"/>
      <c r="BDQ2011" s="73"/>
      <c r="BDR2011" s="73"/>
      <c r="BDS2011" s="73"/>
      <c r="BDT2011" s="73"/>
      <c r="BDU2011" s="73"/>
      <c r="BDV2011" s="73"/>
      <c r="BDW2011" s="73"/>
      <c r="BDX2011" s="73"/>
      <c r="BDY2011" s="73"/>
      <c r="BDZ2011" s="73"/>
      <c r="BEA2011" s="73"/>
      <c r="BEB2011" s="73"/>
      <c r="BEC2011" s="73"/>
      <c r="BED2011" s="73"/>
      <c r="BEE2011" s="73"/>
      <c r="BEF2011" s="73"/>
      <c r="BEG2011" s="73"/>
      <c r="BEH2011" s="73"/>
      <c r="BEI2011" s="73"/>
      <c r="BEJ2011" s="73"/>
      <c r="BEK2011" s="73"/>
      <c r="BEL2011" s="73"/>
      <c r="BEM2011" s="73"/>
      <c r="BEN2011" s="73"/>
      <c r="BEO2011" s="73"/>
      <c r="BEP2011" s="73"/>
      <c r="BEQ2011" s="73"/>
      <c r="BER2011" s="73"/>
      <c r="BES2011" s="73"/>
      <c r="BET2011" s="73"/>
      <c r="BEU2011" s="73"/>
      <c r="BEV2011" s="73"/>
      <c r="BEW2011" s="73"/>
      <c r="BEX2011" s="73"/>
      <c r="BEY2011" s="73"/>
      <c r="BEZ2011" s="73"/>
      <c r="BFA2011" s="73"/>
      <c r="BFB2011" s="73"/>
      <c r="BFC2011" s="73"/>
      <c r="BFD2011" s="73"/>
      <c r="BFE2011" s="73"/>
      <c r="BFF2011" s="73"/>
      <c r="BFG2011" s="73"/>
      <c r="BFH2011" s="73"/>
      <c r="BFI2011" s="73"/>
      <c r="BFJ2011" s="73"/>
      <c r="BFK2011" s="73"/>
      <c r="BFL2011" s="73"/>
      <c r="BFM2011" s="73"/>
      <c r="BFN2011" s="73"/>
      <c r="BFO2011" s="73"/>
      <c r="BFP2011" s="73"/>
      <c r="BFQ2011" s="73"/>
      <c r="BFR2011" s="73"/>
      <c r="BFS2011" s="73"/>
      <c r="BFT2011" s="73"/>
      <c r="BFU2011" s="73"/>
      <c r="BFV2011" s="73"/>
      <c r="BFW2011" s="73"/>
      <c r="BFX2011" s="73"/>
      <c r="BFY2011" s="73"/>
      <c r="BFZ2011" s="73"/>
      <c r="BGA2011" s="73"/>
      <c r="BGB2011" s="73"/>
      <c r="BGC2011" s="73"/>
      <c r="BGD2011" s="73"/>
      <c r="BGE2011" s="73"/>
      <c r="BGF2011" s="73"/>
      <c r="BGG2011" s="73"/>
      <c r="BGH2011" s="73"/>
      <c r="BGI2011" s="73"/>
      <c r="BGJ2011" s="73"/>
      <c r="BGK2011" s="73"/>
      <c r="BGL2011" s="73"/>
      <c r="BGM2011" s="73"/>
      <c r="BGN2011" s="73"/>
      <c r="BGO2011" s="73"/>
      <c r="BGP2011" s="73"/>
      <c r="BGQ2011" s="73"/>
      <c r="BGR2011" s="73"/>
      <c r="BGS2011" s="73"/>
      <c r="BGT2011" s="73"/>
      <c r="BGU2011" s="73"/>
      <c r="BGV2011" s="73"/>
      <c r="BGW2011" s="73"/>
      <c r="BGX2011" s="73"/>
      <c r="BGY2011" s="73"/>
      <c r="BGZ2011" s="73"/>
      <c r="BHA2011" s="73"/>
      <c r="BHB2011" s="73"/>
      <c r="BHC2011" s="73"/>
      <c r="BHD2011" s="73"/>
      <c r="BHE2011" s="73"/>
      <c r="BHF2011" s="73"/>
      <c r="BHG2011" s="73"/>
      <c r="BHH2011" s="73"/>
      <c r="BHI2011" s="73"/>
      <c r="BHJ2011" s="73"/>
      <c r="BHK2011" s="73"/>
      <c r="BHL2011" s="73"/>
      <c r="BHM2011" s="73"/>
      <c r="BHN2011" s="73"/>
      <c r="BHO2011" s="73"/>
      <c r="BHP2011" s="73"/>
      <c r="BHQ2011" s="73"/>
      <c r="BHR2011" s="73"/>
      <c r="BHS2011" s="73"/>
      <c r="BHT2011" s="73"/>
      <c r="BHU2011" s="73"/>
      <c r="BHV2011" s="73"/>
      <c r="BHW2011" s="73"/>
      <c r="BHX2011" s="73"/>
      <c r="BHY2011" s="73"/>
      <c r="BHZ2011" s="73"/>
      <c r="BIA2011" s="73"/>
      <c r="BIB2011" s="73"/>
      <c r="BIC2011" s="73"/>
      <c r="BID2011" s="73"/>
      <c r="BIE2011" s="73"/>
      <c r="BIF2011" s="73"/>
      <c r="BIG2011" s="73"/>
      <c r="BIH2011" s="73"/>
      <c r="BII2011" s="73"/>
      <c r="BIJ2011" s="73"/>
      <c r="BIK2011" s="73"/>
      <c r="BIL2011" s="73"/>
      <c r="BIM2011" s="73"/>
      <c r="BIN2011" s="73"/>
      <c r="BIO2011" s="73"/>
      <c r="BIP2011" s="73"/>
      <c r="BIQ2011" s="73"/>
      <c r="BIR2011" s="73"/>
      <c r="BIS2011" s="73"/>
      <c r="BIT2011" s="73"/>
      <c r="BIU2011" s="73"/>
      <c r="BIV2011" s="73"/>
      <c r="BIW2011" s="73"/>
      <c r="BIX2011" s="73"/>
      <c r="BIY2011" s="73"/>
      <c r="BIZ2011" s="73"/>
      <c r="BJA2011" s="73"/>
      <c r="BJB2011" s="73"/>
      <c r="BJC2011" s="73"/>
      <c r="BJD2011" s="73"/>
      <c r="BJE2011" s="73"/>
      <c r="BJF2011" s="73"/>
      <c r="BJG2011" s="73"/>
      <c r="BJH2011" s="73"/>
      <c r="BJI2011" s="73"/>
      <c r="BJJ2011" s="73"/>
      <c r="BJK2011" s="73"/>
      <c r="BJL2011" s="73"/>
      <c r="BJM2011" s="73"/>
      <c r="BJN2011" s="73"/>
      <c r="BJO2011" s="73"/>
      <c r="BJP2011" s="73"/>
      <c r="BJQ2011" s="73"/>
      <c r="BJR2011" s="73"/>
      <c r="BJS2011" s="73"/>
      <c r="BJT2011" s="73"/>
      <c r="BJU2011" s="73"/>
      <c r="BJV2011" s="73"/>
      <c r="BJW2011" s="73"/>
      <c r="BJX2011" s="73"/>
      <c r="BJY2011" s="73"/>
      <c r="BJZ2011" s="73"/>
      <c r="BKA2011" s="73"/>
      <c r="BKB2011" s="73"/>
      <c r="BKC2011" s="73"/>
      <c r="BKD2011" s="73"/>
      <c r="BKE2011" s="73"/>
      <c r="BKF2011" s="73"/>
      <c r="BKG2011" s="73"/>
      <c r="BKH2011" s="73"/>
      <c r="BKI2011" s="73"/>
      <c r="BKJ2011" s="73"/>
      <c r="BKK2011" s="73"/>
      <c r="BKL2011" s="73"/>
      <c r="BKM2011" s="73"/>
      <c r="BKN2011" s="73"/>
      <c r="BKO2011" s="73"/>
      <c r="BKP2011" s="73"/>
      <c r="BKQ2011" s="73"/>
      <c r="BKR2011" s="73"/>
      <c r="BKS2011" s="73"/>
      <c r="BKT2011" s="73"/>
      <c r="BKU2011" s="73"/>
      <c r="BKV2011" s="73"/>
      <c r="BKW2011" s="73"/>
      <c r="BKX2011" s="73"/>
      <c r="BKY2011" s="73"/>
      <c r="BKZ2011" s="73"/>
      <c r="BLA2011" s="73"/>
      <c r="BLB2011" s="73"/>
      <c r="BLC2011" s="73"/>
      <c r="BLD2011" s="73"/>
      <c r="BLE2011" s="73"/>
      <c r="BLF2011" s="73"/>
      <c r="BLG2011" s="73"/>
      <c r="BLH2011" s="73"/>
      <c r="BLI2011" s="73"/>
      <c r="BLJ2011" s="73"/>
      <c r="BLK2011" s="73"/>
      <c r="BLL2011" s="73"/>
      <c r="BLM2011" s="73"/>
      <c r="BLN2011" s="73"/>
      <c r="BLO2011" s="73"/>
      <c r="BLP2011" s="73"/>
      <c r="BLQ2011" s="73"/>
      <c r="BLR2011" s="73"/>
      <c r="BLS2011" s="73"/>
      <c r="BLT2011" s="73"/>
      <c r="BLU2011" s="73"/>
      <c r="BLV2011" s="73"/>
      <c r="BLW2011" s="73"/>
      <c r="BLX2011" s="73"/>
      <c r="BLY2011" s="73"/>
      <c r="BLZ2011" s="73"/>
      <c r="BMA2011" s="73"/>
      <c r="BMB2011" s="73"/>
      <c r="BMC2011" s="73"/>
      <c r="BMD2011" s="73"/>
      <c r="BME2011" s="73"/>
      <c r="BMF2011" s="73"/>
      <c r="BMG2011" s="73"/>
      <c r="BMH2011" s="73"/>
      <c r="BMI2011" s="73"/>
      <c r="BMJ2011" s="73"/>
      <c r="BMK2011" s="73"/>
      <c r="BML2011" s="73"/>
      <c r="BMM2011" s="73"/>
      <c r="BMN2011" s="73"/>
      <c r="BMO2011" s="73"/>
      <c r="BMP2011" s="73"/>
      <c r="BMQ2011" s="73"/>
      <c r="BMR2011" s="73"/>
      <c r="BMS2011" s="73"/>
      <c r="BMT2011" s="73"/>
      <c r="BMU2011" s="73"/>
      <c r="BMV2011" s="73"/>
      <c r="BMW2011" s="73"/>
      <c r="BMX2011" s="73"/>
      <c r="BMY2011" s="73"/>
      <c r="BMZ2011" s="73"/>
      <c r="BNA2011" s="73"/>
      <c r="BNB2011" s="73"/>
      <c r="BNC2011" s="73"/>
      <c r="BND2011" s="73"/>
      <c r="BNE2011" s="73"/>
      <c r="BNF2011" s="73"/>
      <c r="BNG2011" s="73"/>
      <c r="BNH2011" s="73"/>
      <c r="BNI2011" s="73"/>
      <c r="BNJ2011" s="73"/>
      <c r="BNK2011" s="73"/>
      <c r="BNL2011" s="73"/>
      <c r="BNM2011" s="73"/>
      <c r="BNN2011" s="73"/>
      <c r="BNO2011" s="73"/>
      <c r="BNP2011" s="73"/>
      <c r="BNQ2011" s="73"/>
      <c r="BNR2011" s="73"/>
      <c r="BNS2011" s="73"/>
      <c r="BNT2011" s="73"/>
      <c r="BNU2011" s="73"/>
      <c r="BNV2011" s="73"/>
      <c r="BNW2011" s="73"/>
      <c r="BNX2011" s="73"/>
      <c r="BNY2011" s="73"/>
      <c r="BNZ2011" s="73"/>
      <c r="BOA2011" s="73"/>
      <c r="BOB2011" s="73"/>
      <c r="BOC2011" s="73"/>
      <c r="BOD2011" s="73"/>
      <c r="BOE2011" s="73"/>
      <c r="BOF2011" s="73"/>
      <c r="BOG2011" s="73"/>
      <c r="BOH2011" s="73"/>
      <c r="BOI2011" s="73"/>
      <c r="BOJ2011" s="73"/>
      <c r="BOK2011" s="73"/>
      <c r="BOL2011" s="73"/>
      <c r="BOM2011" s="73"/>
      <c r="BON2011" s="73"/>
      <c r="BOO2011" s="73"/>
      <c r="BOP2011" s="73"/>
      <c r="BOQ2011" s="73"/>
      <c r="BOR2011" s="73"/>
      <c r="BOS2011" s="73"/>
      <c r="BOT2011" s="73"/>
      <c r="BOU2011" s="73"/>
      <c r="BOV2011" s="73"/>
      <c r="BOW2011" s="73"/>
      <c r="BOX2011" s="73"/>
      <c r="BOY2011" s="73"/>
      <c r="BOZ2011" s="73"/>
      <c r="BPA2011" s="73"/>
      <c r="BPB2011" s="73"/>
      <c r="BPC2011" s="73"/>
      <c r="BPD2011" s="73"/>
      <c r="BPE2011" s="73"/>
      <c r="BPF2011" s="73"/>
      <c r="BPG2011" s="73"/>
      <c r="BPH2011" s="73"/>
      <c r="BPI2011" s="73"/>
      <c r="BPJ2011" s="73"/>
      <c r="BPK2011" s="73"/>
      <c r="BPL2011" s="73"/>
      <c r="BPM2011" s="73"/>
      <c r="BPN2011" s="73"/>
      <c r="BPO2011" s="73"/>
      <c r="BPP2011" s="73"/>
      <c r="BPQ2011" s="73"/>
      <c r="BPR2011" s="73"/>
      <c r="BPS2011" s="73"/>
      <c r="BPT2011" s="73"/>
      <c r="BPU2011" s="73"/>
      <c r="BPV2011" s="73"/>
      <c r="BPW2011" s="73"/>
      <c r="BPX2011" s="73"/>
      <c r="BPY2011" s="73"/>
      <c r="BPZ2011" s="73"/>
      <c r="BQA2011" s="73"/>
      <c r="BQB2011" s="73"/>
      <c r="BQC2011" s="73"/>
      <c r="BQD2011" s="73"/>
      <c r="BQE2011" s="73"/>
      <c r="BQF2011" s="73"/>
      <c r="BQG2011" s="73"/>
      <c r="BQH2011" s="73"/>
      <c r="BQI2011" s="73"/>
      <c r="BQJ2011" s="73"/>
      <c r="BQK2011" s="73"/>
      <c r="BQL2011" s="73"/>
      <c r="BQM2011" s="73"/>
      <c r="BQN2011" s="73"/>
      <c r="BQO2011" s="73"/>
      <c r="BQP2011" s="73"/>
      <c r="BQQ2011" s="73"/>
      <c r="BQR2011" s="73"/>
      <c r="BQS2011" s="73"/>
      <c r="BQT2011" s="73"/>
      <c r="BQU2011" s="73"/>
      <c r="BQV2011" s="73"/>
      <c r="BQW2011" s="73"/>
      <c r="BQX2011" s="73"/>
      <c r="BQY2011" s="73"/>
      <c r="BQZ2011" s="73"/>
      <c r="BRA2011" s="73"/>
      <c r="BRB2011" s="73"/>
      <c r="BRC2011" s="73"/>
      <c r="BRD2011" s="73"/>
      <c r="BRE2011" s="73"/>
      <c r="BRF2011" s="73"/>
      <c r="BRG2011" s="73"/>
      <c r="BRH2011" s="73"/>
      <c r="BRI2011" s="73"/>
      <c r="BRJ2011" s="73"/>
      <c r="BRK2011" s="73"/>
      <c r="BRL2011" s="73"/>
      <c r="BRM2011" s="73"/>
      <c r="BRN2011" s="73"/>
      <c r="BRO2011" s="73"/>
      <c r="BRP2011" s="73"/>
      <c r="BRQ2011" s="73"/>
      <c r="BRR2011" s="73"/>
      <c r="BRS2011" s="73"/>
      <c r="BRT2011" s="73"/>
      <c r="BRU2011" s="73"/>
      <c r="BRV2011" s="73"/>
      <c r="BRW2011" s="73"/>
      <c r="BRX2011" s="73"/>
      <c r="BRY2011" s="73"/>
      <c r="BRZ2011" s="73"/>
      <c r="BSA2011" s="73"/>
      <c r="BSB2011" s="73"/>
      <c r="BSC2011" s="73"/>
      <c r="BSD2011" s="73"/>
      <c r="BSE2011" s="73"/>
      <c r="BSF2011" s="73"/>
      <c r="BSG2011" s="73"/>
      <c r="BSH2011" s="73"/>
      <c r="BSI2011" s="73"/>
      <c r="BSJ2011" s="73"/>
      <c r="BSK2011" s="73"/>
      <c r="BSL2011" s="73"/>
      <c r="BSM2011" s="73"/>
      <c r="BSN2011" s="73"/>
      <c r="BSO2011" s="73"/>
      <c r="BSP2011" s="73"/>
      <c r="BSQ2011" s="73"/>
      <c r="BSR2011" s="73"/>
      <c r="BSS2011" s="73"/>
      <c r="BST2011" s="73"/>
      <c r="BSU2011" s="73"/>
      <c r="BSV2011" s="73"/>
      <c r="BSW2011" s="73"/>
      <c r="BSX2011" s="73"/>
      <c r="BSY2011" s="73"/>
      <c r="BSZ2011" s="73"/>
      <c r="BTA2011" s="73"/>
      <c r="BTB2011" s="73"/>
      <c r="BTC2011" s="73"/>
      <c r="BTD2011" s="73"/>
      <c r="BTE2011" s="73"/>
      <c r="BTF2011" s="73"/>
      <c r="BTG2011" s="73"/>
      <c r="BTH2011" s="73"/>
      <c r="BTI2011" s="73"/>
      <c r="BTJ2011" s="73"/>
      <c r="BTK2011" s="73"/>
      <c r="BTL2011" s="73"/>
      <c r="BTM2011" s="73"/>
      <c r="BTN2011" s="73"/>
      <c r="BTO2011" s="73"/>
      <c r="BTP2011" s="73"/>
      <c r="BTQ2011" s="73"/>
      <c r="BTR2011" s="73"/>
      <c r="BTS2011" s="73"/>
      <c r="BTT2011" s="73"/>
      <c r="BTU2011" s="73"/>
      <c r="BTV2011" s="73"/>
      <c r="BTW2011" s="73"/>
      <c r="BTX2011" s="73"/>
      <c r="BTY2011" s="73"/>
      <c r="BTZ2011" s="73"/>
      <c r="BUA2011" s="73"/>
      <c r="BUB2011" s="73"/>
      <c r="BUC2011" s="73"/>
      <c r="BUD2011" s="73"/>
      <c r="BUE2011" s="73"/>
      <c r="BUF2011" s="73"/>
      <c r="BUG2011" s="73"/>
      <c r="BUH2011" s="73"/>
      <c r="BUI2011" s="73"/>
      <c r="BUJ2011" s="73"/>
      <c r="BUK2011" s="73"/>
      <c r="BUL2011" s="73"/>
      <c r="BUM2011" s="73"/>
      <c r="BUN2011" s="73"/>
      <c r="BUO2011" s="73"/>
      <c r="BUP2011" s="73"/>
      <c r="BUQ2011" s="73"/>
      <c r="BUR2011" s="73"/>
      <c r="BUS2011" s="73"/>
      <c r="BUT2011" s="73"/>
      <c r="BUU2011" s="73"/>
      <c r="BUV2011" s="73"/>
      <c r="BUW2011" s="73"/>
      <c r="BUX2011" s="73"/>
      <c r="BUY2011" s="73"/>
      <c r="BUZ2011" s="73"/>
      <c r="BVA2011" s="73"/>
      <c r="BVB2011" s="73"/>
      <c r="BVC2011" s="73"/>
      <c r="BVD2011" s="73"/>
      <c r="BVE2011" s="73"/>
      <c r="BVF2011" s="73"/>
      <c r="BVG2011" s="73"/>
      <c r="BVH2011" s="73"/>
      <c r="BVI2011" s="73"/>
      <c r="BVJ2011" s="73"/>
      <c r="BVK2011" s="73"/>
      <c r="BVL2011" s="73"/>
      <c r="BVM2011" s="73"/>
      <c r="BVN2011" s="73"/>
      <c r="BVO2011" s="73"/>
      <c r="BVP2011" s="73"/>
      <c r="BVQ2011" s="73"/>
      <c r="BVR2011" s="73"/>
      <c r="BVS2011" s="73"/>
      <c r="BVT2011" s="73"/>
      <c r="BVU2011" s="73"/>
      <c r="BVV2011" s="73"/>
      <c r="BVW2011" s="73"/>
      <c r="BVX2011" s="73"/>
      <c r="BVY2011" s="73"/>
      <c r="BVZ2011" s="73"/>
      <c r="BWA2011" s="73"/>
      <c r="BWB2011" s="73"/>
      <c r="BWC2011" s="73"/>
      <c r="BWD2011" s="73"/>
      <c r="BWE2011" s="73"/>
      <c r="BWF2011" s="73"/>
      <c r="BWG2011" s="73"/>
      <c r="BWH2011" s="73"/>
      <c r="BWI2011" s="73"/>
      <c r="BWJ2011" s="73"/>
      <c r="BWK2011" s="73"/>
      <c r="BWL2011" s="73"/>
      <c r="BWM2011" s="73"/>
      <c r="BWN2011" s="73"/>
      <c r="BWO2011" s="73"/>
      <c r="BWP2011" s="73"/>
      <c r="BWQ2011" s="73"/>
      <c r="BWR2011" s="73"/>
      <c r="BWS2011" s="73"/>
      <c r="BWT2011" s="73"/>
      <c r="BWU2011" s="73"/>
      <c r="BWV2011" s="73"/>
      <c r="BWW2011" s="73"/>
      <c r="BWX2011" s="73"/>
      <c r="BWY2011" s="73"/>
      <c r="BWZ2011" s="73"/>
      <c r="BXA2011" s="73"/>
      <c r="BXB2011" s="73"/>
      <c r="BXC2011" s="73"/>
      <c r="BXD2011" s="73"/>
      <c r="BXE2011" s="73"/>
      <c r="BXF2011" s="73"/>
      <c r="BXG2011" s="73"/>
      <c r="BXH2011" s="73"/>
      <c r="BXI2011" s="73"/>
      <c r="BXJ2011" s="73"/>
      <c r="BXK2011" s="73"/>
      <c r="BXL2011" s="73"/>
      <c r="BXM2011" s="73"/>
      <c r="BXN2011" s="73"/>
      <c r="BXO2011" s="73"/>
      <c r="BXP2011" s="73"/>
      <c r="BXQ2011" s="73"/>
      <c r="BXR2011" s="73"/>
      <c r="BXS2011" s="73"/>
      <c r="BXT2011" s="73"/>
      <c r="BXU2011" s="73"/>
      <c r="BXV2011" s="73"/>
      <c r="BXW2011" s="73"/>
      <c r="BXX2011" s="73"/>
      <c r="BXY2011" s="73"/>
      <c r="BXZ2011" s="73"/>
      <c r="BYA2011" s="73"/>
      <c r="BYB2011" s="73"/>
      <c r="BYC2011" s="73"/>
      <c r="BYD2011" s="73"/>
      <c r="BYE2011" s="73"/>
      <c r="BYF2011" s="73"/>
      <c r="BYG2011" s="73"/>
      <c r="BYH2011" s="73"/>
      <c r="BYI2011" s="73"/>
      <c r="BYJ2011" s="73"/>
      <c r="BYK2011" s="73"/>
      <c r="BYL2011" s="73"/>
      <c r="BYM2011" s="73"/>
      <c r="BYN2011" s="73"/>
      <c r="BYO2011" s="73"/>
      <c r="BYP2011" s="73"/>
      <c r="BYQ2011" s="73"/>
      <c r="BYR2011" s="73"/>
      <c r="BYS2011" s="73"/>
      <c r="BYT2011" s="73"/>
      <c r="BYU2011" s="73"/>
      <c r="BYV2011" s="73"/>
      <c r="BYW2011" s="73"/>
      <c r="BYX2011" s="73"/>
      <c r="BYY2011" s="73"/>
      <c r="BYZ2011" s="73"/>
      <c r="BZA2011" s="73"/>
      <c r="BZB2011" s="73"/>
      <c r="BZC2011" s="73"/>
      <c r="BZD2011" s="73"/>
      <c r="BZE2011" s="73"/>
      <c r="BZF2011" s="73"/>
      <c r="BZG2011" s="73"/>
      <c r="BZH2011" s="73"/>
      <c r="BZI2011" s="73"/>
      <c r="BZJ2011" s="73"/>
      <c r="BZK2011" s="73"/>
      <c r="BZL2011" s="73"/>
      <c r="BZM2011" s="73"/>
      <c r="BZN2011" s="73"/>
      <c r="BZO2011" s="73"/>
      <c r="BZP2011" s="73"/>
      <c r="BZQ2011" s="73"/>
      <c r="BZR2011" s="73"/>
      <c r="BZS2011" s="73"/>
      <c r="BZT2011" s="73"/>
      <c r="BZU2011" s="73"/>
      <c r="BZV2011" s="73"/>
      <c r="BZW2011" s="73"/>
      <c r="BZX2011" s="73"/>
      <c r="BZY2011" s="73"/>
      <c r="BZZ2011" s="73"/>
      <c r="CAA2011" s="73"/>
      <c r="CAB2011" s="73"/>
      <c r="CAC2011" s="73"/>
      <c r="CAD2011" s="73"/>
      <c r="CAE2011" s="73"/>
      <c r="CAF2011" s="73"/>
      <c r="CAG2011" s="73"/>
      <c r="CAH2011" s="73"/>
      <c r="CAI2011" s="73"/>
      <c r="CAJ2011" s="73"/>
      <c r="CAK2011" s="73"/>
      <c r="CAL2011" s="73"/>
      <c r="CAM2011" s="73"/>
      <c r="CAN2011" s="73"/>
      <c r="CAO2011" s="73"/>
      <c r="CAP2011" s="73"/>
      <c r="CAQ2011" s="73"/>
      <c r="CAR2011" s="73"/>
      <c r="CAS2011" s="73"/>
      <c r="CAT2011" s="73"/>
      <c r="CAU2011" s="73"/>
      <c r="CAV2011" s="73"/>
      <c r="CAW2011" s="73"/>
      <c r="CAX2011" s="73"/>
      <c r="CAY2011" s="73"/>
      <c r="CAZ2011" s="73"/>
      <c r="CBA2011" s="73"/>
      <c r="CBB2011" s="73"/>
      <c r="CBC2011" s="73"/>
      <c r="CBD2011" s="73"/>
      <c r="CBE2011" s="73"/>
      <c r="CBF2011" s="73"/>
      <c r="CBG2011" s="73"/>
      <c r="CBH2011" s="73"/>
      <c r="CBI2011" s="73"/>
      <c r="CBJ2011" s="73"/>
      <c r="CBK2011" s="73"/>
      <c r="CBL2011" s="73"/>
      <c r="CBM2011" s="73"/>
      <c r="CBN2011" s="73"/>
      <c r="CBO2011" s="73"/>
      <c r="CBP2011" s="73"/>
      <c r="CBQ2011" s="73"/>
      <c r="CBR2011" s="73"/>
      <c r="CBS2011" s="73"/>
      <c r="CBT2011" s="73"/>
      <c r="CBU2011" s="73"/>
      <c r="CBV2011" s="73"/>
      <c r="CBW2011" s="73"/>
      <c r="CBX2011" s="73"/>
      <c r="CBY2011" s="73"/>
      <c r="CBZ2011" s="73"/>
      <c r="CCA2011" s="73"/>
      <c r="CCB2011" s="73"/>
      <c r="CCC2011" s="73"/>
      <c r="CCD2011" s="73"/>
      <c r="CCE2011" s="73"/>
      <c r="CCF2011" s="73"/>
      <c r="CCG2011" s="73"/>
      <c r="CCH2011" s="73"/>
      <c r="CCI2011" s="73"/>
      <c r="CCJ2011" s="73"/>
      <c r="CCK2011" s="73"/>
      <c r="CCL2011" s="73"/>
      <c r="CCM2011" s="73"/>
      <c r="CCN2011" s="73"/>
      <c r="CCO2011" s="73"/>
      <c r="CCP2011" s="73"/>
      <c r="CCQ2011" s="73"/>
      <c r="CCR2011" s="73"/>
      <c r="CCS2011" s="73"/>
      <c r="CCT2011" s="73"/>
      <c r="CCU2011" s="73"/>
      <c r="CCV2011" s="73"/>
      <c r="CCW2011" s="73"/>
      <c r="CCX2011" s="73"/>
      <c r="CCY2011" s="73"/>
      <c r="CCZ2011" s="73"/>
      <c r="CDA2011" s="73"/>
      <c r="CDB2011" s="73"/>
      <c r="CDC2011" s="73"/>
      <c r="CDD2011" s="73"/>
      <c r="CDE2011" s="73"/>
      <c r="CDF2011" s="73"/>
      <c r="CDG2011" s="73"/>
      <c r="CDH2011" s="73"/>
      <c r="CDI2011" s="73"/>
      <c r="CDJ2011" s="73"/>
      <c r="CDK2011" s="73"/>
      <c r="CDL2011" s="73"/>
      <c r="CDM2011" s="73"/>
      <c r="CDN2011" s="73"/>
      <c r="CDO2011" s="73"/>
      <c r="CDP2011" s="73"/>
      <c r="CDQ2011" s="73"/>
      <c r="CDR2011" s="73"/>
      <c r="CDS2011" s="73"/>
      <c r="CDT2011" s="73"/>
      <c r="CDU2011" s="73"/>
      <c r="CDV2011" s="73"/>
      <c r="CDW2011" s="73"/>
      <c r="CDX2011" s="73"/>
      <c r="CDY2011" s="73"/>
      <c r="CDZ2011" s="73"/>
      <c r="CEA2011" s="73"/>
      <c r="CEB2011" s="73"/>
      <c r="CEC2011" s="73"/>
      <c r="CED2011" s="73"/>
      <c r="CEE2011" s="73"/>
      <c r="CEF2011" s="73"/>
      <c r="CEG2011" s="73"/>
      <c r="CEH2011" s="73"/>
      <c r="CEI2011" s="73"/>
      <c r="CEJ2011" s="73"/>
      <c r="CEK2011" s="73"/>
      <c r="CEL2011" s="73"/>
      <c r="CEM2011" s="73"/>
      <c r="CEN2011" s="73"/>
      <c r="CEO2011" s="73"/>
      <c r="CEP2011" s="73"/>
      <c r="CEQ2011" s="73"/>
      <c r="CER2011" s="73"/>
      <c r="CES2011" s="73"/>
      <c r="CET2011" s="73"/>
      <c r="CEU2011" s="73"/>
      <c r="CEV2011" s="73"/>
      <c r="CEW2011" s="73"/>
      <c r="CEX2011" s="73"/>
      <c r="CEY2011" s="73"/>
      <c r="CEZ2011" s="73"/>
      <c r="CFA2011" s="73"/>
      <c r="CFB2011" s="73"/>
      <c r="CFC2011" s="73"/>
      <c r="CFD2011" s="73"/>
      <c r="CFE2011" s="73"/>
      <c r="CFF2011" s="73"/>
      <c r="CFG2011" s="73"/>
      <c r="CFH2011" s="73"/>
      <c r="CFI2011" s="73"/>
      <c r="CFJ2011" s="73"/>
      <c r="CFK2011" s="73"/>
      <c r="CFL2011" s="73"/>
      <c r="CFM2011" s="73"/>
      <c r="CFN2011" s="73"/>
      <c r="CFO2011" s="73"/>
      <c r="CFP2011" s="73"/>
      <c r="CFQ2011" s="73"/>
      <c r="CFR2011" s="73"/>
      <c r="CFS2011" s="73"/>
      <c r="CFT2011" s="73"/>
      <c r="CFU2011" s="73"/>
      <c r="CFV2011" s="73"/>
      <c r="CFW2011" s="73"/>
      <c r="CFX2011" s="73"/>
      <c r="CFY2011" s="73"/>
      <c r="CFZ2011" s="73"/>
      <c r="CGA2011" s="73"/>
      <c r="CGB2011" s="73"/>
      <c r="CGC2011" s="73"/>
      <c r="CGD2011" s="73"/>
      <c r="CGE2011" s="73"/>
      <c r="CGF2011" s="73"/>
      <c r="CGG2011" s="73"/>
      <c r="CGH2011" s="73"/>
      <c r="CGI2011" s="73"/>
      <c r="CGJ2011" s="73"/>
      <c r="CGK2011" s="73"/>
      <c r="CGL2011" s="73"/>
      <c r="CGM2011" s="73"/>
      <c r="CGN2011" s="73"/>
      <c r="CGO2011" s="73"/>
      <c r="CGP2011" s="73"/>
      <c r="CGQ2011" s="73"/>
      <c r="CGR2011" s="73"/>
      <c r="CGS2011" s="73"/>
      <c r="CGT2011" s="73"/>
      <c r="CGU2011" s="73"/>
      <c r="CGV2011" s="73"/>
      <c r="CGW2011" s="73"/>
      <c r="CGX2011" s="73"/>
      <c r="CGY2011" s="73"/>
      <c r="CGZ2011" s="73"/>
      <c r="CHA2011" s="73"/>
      <c r="CHB2011" s="73"/>
      <c r="CHC2011" s="73"/>
      <c r="CHD2011" s="73"/>
      <c r="CHE2011" s="73"/>
      <c r="CHF2011" s="73"/>
      <c r="CHG2011" s="73"/>
      <c r="CHH2011" s="73"/>
      <c r="CHI2011" s="73"/>
      <c r="CHJ2011" s="73"/>
      <c r="CHK2011" s="73"/>
      <c r="CHL2011" s="73"/>
      <c r="CHM2011" s="73"/>
      <c r="CHN2011" s="73"/>
      <c r="CHO2011" s="73"/>
      <c r="CHP2011" s="73"/>
      <c r="CHQ2011" s="73"/>
      <c r="CHR2011" s="73"/>
      <c r="CHS2011" s="73"/>
      <c r="CHT2011" s="73"/>
      <c r="CHU2011" s="73"/>
      <c r="CHV2011" s="73"/>
      <c r="CHW2011" s="73"/>
      <c r="CHX2011" s="73"/>
      <c r="CHY2011" s="73"/>
      <c r="CHZ2011" s="73"/>
      <c r="CIA2011" s="73"/>
      <c r="CIB2011" s="73"/>
      <c r="CIC2011" s="73"/>
      <c r="CID2011" s="73"/>
      <c r="CIE2011" s="73"/>
      <c r="CIF2011" s="73"/>
      <c r="CIG2011" s="73"/>
      <c r="CIH2011" s="73"/>
      <c r="CII2011" s="73"/>
      <c r="CIJ2011" s="73"/>
      <c r="CIK2011" s="73"/>
      <c r="CIL2011" s="73"/>
      <c r="CIM2011" s="73"/>
      <c r="CIN2011" s="73"/>
      <c r="CIO2011" s="73"/>
      <c r="CIP2011" s="73"/>
      <c r="CIQ2011" s="73"/>
      <c r="CIR2011" s="73"/>
      <c r="CIS2011" s="73"/>
      <c r="CIT2011" s="73"/>
      <c r="CIU2011" s="73"/>
      <c r="CIV2011" s="73"/>
      <c r="CIW2011" s="73"/>
      <c r="CIX2011" s="73"/>
      <c r="CIY2011" s="73"/>
      <c r="CIZ2011" s="73"/>
      <c r="CJA2011" s="73"/>
      <c r="CJB2011" s="73"/>
      <c r="CJC2011" s="73"/>
      <c r="CJD2011" s="73"/>
      <c r="CJE2011" s="73"/>
      <c r="CJF2011" s="73"/>
      <c r="CJG2011" s="73"/>
      <c r="CJH2011" s="73"/>
      <c r="CJI2011" s="73"/>
      <c r="CJJ2011" s="73"/>
      <c r="CJK2011" s="73"/>
      <c r="CJL2011" s="73"/>
      <c r="CJM2011" s="73"/>
      <c r="CJN2011" s="73"/>
      <c r="CJO2011" s="73"/>
      <c r="CJP2011" s="73"/>
      <c r="CJQ2011" s="73"/>
      <c r="CJR2011" s="73"/>
      <c r="CJS2011" s="73"/>
      <c r="CJT2011" s="73"/>
      <c r="CJU2011" s="73"/>
      <c r="CJV2011" s="73"/>
      <c r="CJW2011" s="73"/>
      <c r="CJX2011" s="73"/>
      <c r="CJY2011" s="73"/>
      <c r="CJZ2011" s="73"/>
      <c r="CKA2011" s="73"/>
      <c r="CKB2011" s="73"/>
      <c r="CKC2011" s="73"/>
      <c r="CKD2011" s="73"/>
      <c r="CKE2011" s="73"/>
      <c r="CKF2011" s="73"/>
      <c r="CKG2011" s="73"/>
      <c r="CKH2011" s="73"/>
      <c r="CKI2011" s="73"/>
      <c r="CKJ2011" s="73"/>
      <c r="CKK2011" s="73"/>
      <c r="CKL2011" s="73"/>
      <c r="CKM2011" s="73"/>
      <c r="CKN2011" s="73"/>
      <c r="CKO2011" s="73"/>
      <c r="CKP2011" s="73"/>
      <c r="CKQ2011" s="73"/>
      <c r="CKR2011" s="73"/>
      <c r="CKS2011" s="73"/>
      <c r="CKT2011" s="73"/>
      <c r="CKU2011" s="73"/>
      <c r="CKV2011" s="73"/>
      <c r="CKW2011" s="73"/>
      <c r="CKX2011" s="73"/>
      <c r="CKY2011" s="73"/>
      <c r="CKZ2011" s="73"/>
      <c r="CLA2011" s="73"/>
      <c r="CLB2011" s="73"/>
      <c r="CLC2011" s="73"/>
      <c r="CLD2011" s="73"/>
      <c r="CLE2011" s="73"/>
      <c r="CLF2011" s="73"/>
      <c r="CLG2011" s="73"/>
      <c r="CLH2011" s="73"/>
      <c r="CLI2011" s="73"/>
      <c r="CLJ2011" s="73"/>
      <c r="CLK2011" s="73"/>
      <c r="CLL2011" s="73"/>
      <c r="CLM2011" s="73"/>
      <c r="CLN2011" s="73"/>
      <c r="CLO2011" s="73"/>
      <c r="CLP2011" s="73"/>
      <c r="CLQ2011" s="73"/>
      <c r="CLR2011" s="73"/>
      <c r="CLS2011" s="73"/>
      <c r="CLT2011" s="73"/>
      <c r="CLU2011" s="73"/>
      <c r="CLV2011" s="73"/>
      <c r="CLW2011" s="73"/>
      <c r="CLX2011" s="73"/>
      <c r="CLY2011" s="73"/>
      <c r="CLZ2011" s="73"/>
      <c r="CMA2011" s="73"/>
      <c r="CMB2011" s="73"/>
      <c r="CMC2011" s="73"/>
      <c r="CMD2011" s="73"/>
      <c r="CME2011" s="73"/>
      <c r="CMF2011" s="73"/>
      <c r="CMG2011" s="73"/>
      <c r="CMH2011" s="73"/>
      <c r="CMI2011" s="73"/>
      <c r="CMJ2011" s="73"/>
      <c r="CMK2011" s="73"/>
      <c r="CML2011" s="73"/>
      <c r="CMM2011" s="73"/>
      <c r="CMN2011" s="73"/>
      <c r="CMO2011" s="73"/>
      <c r="CMP2011" s="73"/>
      <c r="CMQ2011" s="73"/>
      <c r="CMR2011" s="73"/>
      <c r="CMS2011" s="73"/>
      <c r="CMT2011" s="73"/>
      <c r="CMU2011" s="73"/>
      <c r="CMV2011" s="73"/>
      <c r="CMW2011" s="73"/>
      <c r="CMX2011" s="73"/>
      <c r="CMY2011" s="73"/>
      <c r="CMZ2011" s="73"/>
      <c r="CNA2011" s="73"/>
      <c r="CNB2011" s="73"/>
      <c r="CNC2011" s="73"/>
      <c r="CND2011" s="73"/>
      <c r="CNE2011" s="73"/>
      <c r="CNF2011" s="73"/>
      <c r="CNG2011" s="73"/>
      <c r="CNH2011" s="73"/>
      <c r="CNI2011" s="73"/>
      <c r="CNJ2011" s="73"/>
      <c r="CNK2011" s="73"/>
      <c r="CNL2011" s="73"/>
      <c r="CNM2011" s="73"/>
      <c r="CNN2011" s="73"/>
      <c r="CNO2011" s="73"/>
      <c r="CNP2011" s="73"/>
      <c r="CNQ2011" s="73"/>
      <c r="CNR2011" s="73"/>
      <c r="CNS2011" s="73"/>
      <c r="CNT2011" s="73"/>
      <c r="CNU2011" s="73"/>
      <c r="CNV2011" s="73"/>
      <c r="CNW2011" s="73"/>
      <c r="CNX2011" s="73"/>
      <c r="CNY2011" s="73"/>
      <c r="CNZ2011" s="73"/>
      <c r="COA2011" s="73"/>
      <c r="COB2011" s="73"/>
      <c r="COC2011" s="73"/>
      <c r="COD2011" s="73"/>
      <c r="COE2011" s="73"/>
      <c r="COF2011" s="73"/>
      <c r="COG2011" s="73"/>
      <c r="COH2011" s="73"/>
      <c r="COI2011" s="73"/>
      <c r="COJ2011" s="73"/>
      <c r="COK2011" s="73"/>
      <c r="COL2011" s="73"/>
      <c r="COM2011" s="73"/>
      <c r="CON2011" s="73"/>
      <c r="COO2011" s="73"/>
      <c r="COP2011" s="73"/>
      <c r="COQ2011" s="73"/>
      <c r="COR2011" s="73"/>
      <c r="COS2011" s="73"/>
      <c r="COT2011" s="73"/>
      <c r="COU2011" s="73"/>
      <c r="COV2011" s="73"/>
      <c r="COW2011" s="73"/>
      <c r="COX2011" s="73"/>
      <c r="COY2011" s="73"/>
      <c r="COZ2011" s="73"/>
      <c r="CPA2011" s="73"/>
      <c r="CPB2011" s="73"/>
      <c r="CPC2011" s="73"/>
      <c r="CPD2011" s="73"/>
      <c r="CPE2011" s="73"/>
      <c r="CPF2011" s="73"/>
      <c r="CPG2011" s="73"/>
      <c r="CPH2011" s="73"/>
      <c r="CPI2011" s="73"/>
      <c r="CPJ2011" s="73"/>
      <c r="CPK2011" s="73"/>
      <c r="CPL2011" s="73"/>
      <c r="CPM2011" s="73"/>
      <c r="CPN2011" s="73"/>
      <c r="CPO2011" s="73"/>
      <c r="CPP2011" s="73"/>
      <c r="CPQ2011" s="73"/>
      <c r="CPR2011" s="73"/>
      <c r="CPS2011" s="73"/>
      <c r="CPT2011" s="73"/>
      <c r="CPU2011" s="73"/>
      <c r="CPV2011" s="73"/>
      <c r="CPW2011" s="73"/>
      <c r="CPX2011" s="73"/>
      <c r="CPY2011" s="73"/>
      <c r="CPZ2011" s="73"/>
      <c r="CQA2011" s="73"/>
      <c r="CQB2011" s="73"/>
      <c r="CQC2011" s="73"/>
      <c r="CQD2011" s="73"/>
      <c r="CQE2011" s="73"/>
      <c r="CQF2011" s="73"/>
      <c r="CQG2011" s="73"/>
      <c r="CQH2011" s="73"/>
      <c r="CQI2011" s="73"/>
      <c r="CQJ2011" s="73"/>
      <c r="CQK2011" s="73"/>
      <c r="CQL2011" s="73"/>
      <c r="CQM2011" s="73"/>
      <c r="CQN2011" s="73"/>
      <c r="CQO2011" s="73"/>
      <c r="CQP2011" s="73"/>
      <c r="CQQ2011" s="73"/>
      <c r="CQR2011" s="73"/>
      <c r="CQS2011" s="73"/>
      <c r="CQT2011" s="73"/>
      <c r="CQU2011" s="73"/>
      <c r="CQV2011" s="73"/>
      <c r="CQW2011" s="73"/>
      <c r="CQX2011" s="73"/>
      <c r="CQY2011" s="73"/>
      <c r="CQZ2011" s="73"/>
      <c r="CRA2011" s="73"/>
      <c r="CRB2011" s="73"/>
      <c r="CRC2011" s="73"/>
      <c r="CRD2011" s="73"/>
      <c r="CRE2011" s="73"/>
      <c r="CRF2011" s="73"/>
      <c r="CRG2011" s="73"/>
      <c r="CRH2011" s="73"/>
      <c r="CRI2011" s="73"/>
      <c r="CRJ2011" s="73"/>
      <c r="CRK2011" s="73"/>
      <c r="CRL2011" s="73"/>
      <c r="CRM2011" s="73"/>
      <c r="CRN2011" s="73"/>
      <c r="CRO2011" s="73"/>
      <c r="CRP2011" s="73"/>
      <c r="CRQ2011" s="73"/>
      <c r="CRR2011" s="73"/>
      <c r="CRS2011" s="73"/>
      <c r="CRT2011" s="73"/>
      <c r="CRU2011" s="73"/>
      <c r="CRV2011" s="73"/>
      <c r="CRW2011" s="73"/>
      <c r="CRX2011" s="73"/>
      <c r="CRY2011" s="73"/>
      <c r="CRZ2011" s="73"/>
      <c r="CSA2011" s="73"/>
      <c r="CSB2011" s="73"/>
      <c r="CSC2011" s="73"/>
      <c r="CSD2011" s="73"/>
      <c r="CSE2011" s="73"/>
      <c r="CSF2011" s="73"/>
      <c r="CSG2011" s="73"/>
      <c r="CSH2011" s="73"/>
      <c r="CSI2011" s="73"/>
      <c r="CSJ2011" s="73"/>
      <c r="CSK2011" s="73"/>
      <c r="CSL2011" s="73"/>
      <c r="CSM2011" s="73"/>
      <c r="CSN2011" s="73"/>
      <c r="CSO2011" s="73"/>
      <c r="CSP2011" s="73"/>
      <c r="CSQ2011" s="73"/>
      <c r="CSR2011" s="73"/>
      <c r="CSS2011" s="73"/>
      <c r="CST2011" s="73"/>
      <c r="CSU2011" s="73"/>
      <c r="CSV2011" s="73"/>
      <c r="CSW2011" s="73"/>
      <c r="CSX2011" s="73"/>
      <c r="CSY2011" s="73"/>
      <c r="CSZ2011" s="73"/>
      <c r="CTA2011" s="73"/>
      <c r="CTB2011" s="73"/>
      <c r="CTC2011" s="73"/>
      <c r="CTD2011" s="73"/>
      <c r="CTE2011" s="73"/>
      <c r="CTF2011" s="73"/>
      <c r="CTG2011" s="73"/>
      <c r="CTH2011" s="73"/>
      <c r="CTI2011" s="73"/>
      <c r="CTJ2011" s="73"/>
      <c r="CTK2011" s="73"/>
      <c r="CTL2011" s="73"/>
      <c r="CTM2011" s="73"/>
      <c r="CTN2011" s="73"/>
      <c r="CTO2011" s="73"/>
      <c r="CTP2011" s="73"/>
      <c r="CTQ2011" s="73"/>
      <c r="CTR2011" s="73"/>
      <c r="CTS2011" s="73"/>
      <c r="CTT2011" s="73"/>
      <c r="CTU2011" s="73"/>
      <c r="CTV2011" s="73"/>
      <c r="CTW2011" s="73"/>
      <c r="CTX2011" s="73"/>
      <c r="CTY2011" s="73"/>
      <c r="CTZ2011" s="73"/>
      <c r="CUA2011" s="73"/>
      <c r="CUB2011" s="73"/>
      <c r="CUC2011" s="73"/>
      <c r="CUD2011" s="73"/>
      <c r="CUE2011" s="73"/>
      <c r="CUF2011" s="73"/>
      <c r="CUG2011" s="73"/>
      <c r="CUH2011" s="73"/>
      <c r="CUI2011" s="73"/>
      <c r="CUJ2011" s="73"/>
      <c r="CUK2011" s="73"/>
      <c r="CUL2011" s="73"/>
      <c r="CUM2011" s="73"/>
      <c r="CUN2011" s="73"/>
      <c r="CUO2011" s="73"/>
      <c r="CUP2011" s="73"/>
      <c r="CUQ2011" s="73"/>
      <c r="CUR2011" s="73"/>
      <c r="CUS2011" s="73"/>
      <c r="CUT2011" s="73"/>
      <c r="CUU2011" s="73"/>
      <c r="CUV2011" s="73"/>
      <c r="CUW2011" s="73"/>
      <c r="CUX2011" s="73"/>
      <c r="CUY2011" s="73"/>
      <c r="CUZ2011" s="73"/>
      <c r="CVA2011" s="73"/>
      <c r="CVB2011" s="73"/>
      <c r="CVC2011" s="73"/>
      <c r="CVD2011" s="73"/>
      <c r="CVE2011" s="73"/>
      <c r="CVF2011" s="73"/>
      <c r="CVG2011" s="73"/>
      <c r="CVH2011" s="73"/>
      <c r="CVI2011" s="73"/>
      <c r="CVJ2011" s="73"/>
      <c r="CVK2011" s="73"/>
      <c r="CVL2011" s="73"/>
      <c r="CVM2011" s="73"/>
      <c r="CVN2011" s="73"/>
      <c r="CVO2011" s="73"/>
      <c r="CVP2011" s="73"/>
      <c r="CVQ2011" s="73"/>
      <c r="CVR2011" s="73"/>
      <c r="CVS2011" s="73"/>
      <c r="CVT2011" s="73"/>
      <c r="CVU2011" s="73"/>
      <c r="CVV2011" s="73"/>
      <c r="CVW2011" s="73"/>
      <c r="CVX2011" s="73"/>
      <c r="CVY2011" s="73"/>
      <c r="CVZ2011" s="73"/>
      <c r="CWA2011" s="73"/>
      <c r="CWB2011" s="73"/>
      <c r="CWC2011" s="73"/>
      <c r="CWD2011" s="73"/>
      <c r="CWE2011" s="73"/>
      <c r="CWF2011" s="73"/>
      <c r="CWG2011" s="73"/>
      <c r="CWH2011" s="73"/>
      <c r="CWI2011" s="73"/>
      <c r="CWJ2011" s="73"/>
      <c r="CWK2011" s="73"/>
      <c r="CWL2011" s="73"/>
      <c r="CWM2011" s="73"/>
      <c r="CWN2011" s="73"/>
      <c r="CWO2011" s="73"/>
      <c r="CWP2011" s="73"/>
      <c r="CWQ2011" s="73"/>
      <c r="CWR2011" s="73"/>
      <c r="CWS2011" s="73"/>
      <c r="CWT2011" s="73"/>
      <c r="CWU2011" s="73"/>
      <c r="CWV2011" s="73"/>
      <c r="CWW2011" s="73"/>
      <c r="CWX2011" s="73"/>
      <c r="CWY2011" s="73"/>
      <c r="CWZ2011" s="73"/>
      <c r="CXA2011" s="73"/>
      <c r="CXB2011" s="73"/>
      <c r="CXC2011" s="73"/>
      <c r="CXD2011" s="73"/>
      <c r="CXE2011" s="73"/>
      <c r="CXF2011" s="73"/>
      <c r="CXG2011" s="73"/>
      <c r="CXH2011" s="73"/>
      <c r="CXI2011" s="73"/>
      <c r="CXJ2011" s="73"/>
      <c r="CXK2011" s="73"/>
      <c r="CXL2011" s="73"/>
      <c r="CXM2011" s="73"/>
      <c r="CXN2011" s="73"/>
      <c r="CXO2011" s="73"/>
      <c r="CXP2011" s="73"/>
      <c r="CXQ2011" s="73"/>
      <c r="CXR2011" s="73"/>
      <c r="CXS2011" s="73"/>
      <c r="CXT2011" s="73"/>
      <c r="CXU2011" s="73"/>
      <c r="CXV2011" s="73"/>
      <c r="CXW2011" s="73"/>
      <c r="CXX2011" s="73"/>
      <c r="CXY2011" s="73"/>
      <c r="CXZ2011" s="73"/>
      <c r="CYA2011" s="73"/>
      <c r="CYB2011" s="73"/>
      <c r="CYC2011" s="73"/>
      <c r="CYD2011" s="73"/>
      <c r="CYE2011" s="73"/>
      <c r="CYF2011" s="73"/>
      <c r="CYG2011" s="73"/>
      <c r="CYH2011" s="73"/>
      <c r="CYI2011" s="73"/>
      <c r="CYJ2011" s="73"/>
      <c r="CYK2011" s="73"/>
      <c r="CYL2011" s="73"/>
      <c r="CYM2011" s="73"/>
      <c r="CYN2011" s="73"/>
      <c r="CYO2011" s="73"/>
      <c r="CYP2011" s="73"/>
      <c r="CYQ2011" s="73"/>
      <c r="CYR2011" s="73"/>
      <c r="CYS2011" s="73"/>
      <c r="CYT2011" s="73"/>
      <c r="CYU2011" s="73"/>
      <c r="CYV2011" s="73"/>
      <c r="CYW2011" s="73"/>
      <c r="CYX2011" s="73"/>
      <c r="CYY2011" s="73"/>
      <c r="CYZ2011" s="73"/>
      <c r="CZA2011" s="73"/>
      <c r="CZB2011" s="73"/>
      <c r="CZC2011" s="73"/>
      <c r="CZD2011" s="73"/>
      <c r="CZE2011" s="73"/>
      <c r="CZF2011" s="73"/>
      <c r="CZG2011" s="73"/>
      <c r="CZH2011" s="73"/>
      <c r="CZI2011" s="73"/>
      <c r="CZJ2011" s="73"/>
      <c r="CZK2011" s="73"/>
      <c r="CZL2011" s="73"/>
      <c r="CZM2011" s="73"/>
      <c r="CZN2011" s="73"/>
      <c r="CZO2011" s="73"/>
      <c r="CZP2011" s="73"/>
      <c r="CZQ2011" s="73"/>
      <c r="CZR2011" s="73"/>
      <c r="CZS2011" s="73"/>
      <c r="CZT2011" s="73"/>
      <c r="CZU2011" s="73"/>
      <c r="CZV2011" s="73"/>
      <c r="CZW2011" s="73"/>
      <c r="CZX2011" s="73"/>
      <c r="CZY2011" s="73"/>
      <c r="CZZ2011" s="73"/>
      <c r="DAA2011" s="73"/>
      <c r="DAB2011" s="73"/>
      <c r="DAC2011" s="73"/>
      <c r="DAD2011" s="73"/>
      <c r="DAE2011" s="73"/>
      <c r="DAF2011" s="73"/>
      <c r="DAG2011" s="73"/>
      <c r="DAH2011" s="73"/>
      <c r="DAI2011" s="73"/>
      <c r="DAJ2011" s="73"/>
      <c r="DAK2011" s="73"/>
      <c r="DAL2011" s="73"/>
      <c r="DAM2011" s="73"/>
      <c r="DAN2011" s="73"/>
      <c r="DAO2011" s="73"/>
      <c r="DAP2011" s="73"/>
      <c r="DAQ2011" s="73"/>
      <c r="DAR2011" s="73"/>
      <c r="DAS2011" s="73"/>
      <c r="DAT2011" s="73"/>
      <c r="DAU2011" s="73"/>
      <c r="DAV2011" s="73"/>
      <c r="DAW2011" s="73"/>
      <c r="DAX2011" s="73"/>
      <c r="DAY2011" s="73"/>
      <c r="DAZ2011" s="73"/>
      <c r="DBA2011" s="73"/>
      <c r="DBB2011" s="73"/>
      <c r="DBC2011" s="73"/>
      <c r="DBD2011" s="73"/>
      <c r="DBE2011" s="73"/>
      <c r="DBF2011" s="73"/>
      <c r="DBG2011" s="73"/>
      <c r="DBH2011" s="73"/>
      <c r="DBI2011" s="73"/>
      <c r="DBJ2011" s="73"/>
      <c r="DBK2011" s="73"/>
      <c r="DBL2011" s="73"/>
      <c r="DBM2011" s="73"/>
      <c r="DBN2011" s="73"/>
      <c r="DBO2011" s="73"/>
      <c r="DBP2011" s="73"/>
      <c r="DBQ2011" s="73"/>
      <c r="DBR2011" s="73"/>
      <c r="DBS2011" s="73"/>
      <c r="DBT2011" s="73"/>
      <c r="DBU2011" s="73"/>
      <c r="DBV2011" s="73"/>
      <c r="DBW2011" s="73"/>
      <c r="DBX2011" s="73"/>
      <c r="DBY2011" s="73"/>
      <c r="DBZ2011" s="73"/>
      <c r="DCA2011" s="73"/>
      <c r="DCB2011" s="73"/>
      <c r="DCC2011" s="73"/>
      <c r="DCD2011" s="73"/>
      <c r="DCE2011" s="73"/>
      <c r="DCF2011" s="73"/>
      <c r="DCG2011" s="73"/>
      <c r="DCH2011" s="73"/>
      <c r="DCI2011" s="73"/>
      <c r="DCJ2011" s="73"/>
      <c r="DCK2011" s="73"/>
      <c r="DCL2011" s="73"/>
      <c r="DCM2011" s="73"/>
      <c r="DCN2011" s="73"/>
      <c r="DCO2011" s="73"/>
      <c r="DCP2011" s="73"/>
      <c r="DCQ2011" s="73"/>
      <c r="DCR2011" s="73"/>
      <c r="DCS2011" s="73"/>
      <c r="DCT2011" s="73"/>
      <c r="DCU2011" s="73"/>
      <c r="DCV2011" s="73"/>
      <c r="DCW2011" s="73"/>
      <c r="DCX2011" s="73"/>
      <c r="DCY2011" s="73"/>
      <c r="DCZ2011" s="73"/>
      <c r="DDA2011" s="73"/>
      <c r="DDB2011" s="73"/>
      <c r="DDC2011" s="73"/>
      <c r="DDD2011" s="73"/>
      <c r="DDE2011" s="73"/>
      <c r="DDF2011" s="73"/>
      <c r="DDG2011" s="73"/>
      <c r="DDH2011" s="73"/>
      <c r="DDI2011" s="73"/>
      <c r="DDJ2011" s="73"/>
      <c r="DDK2011" s="73"/>
      <c r="DDL2011" s="73"/>
      <c r="DDM2011" s="73"/>
      <c r="DDN2011" s="73"/>
      <c r="DDO2011" s="73"/>
      <c r="DDP2011" s="73"/>
      <c r="DDQ2011" s="73"/>
      <c r="DDR2011" s="73"/>
      <c r="DDS2011" s="73"/>
      <c r="DDT2011" s="73"/>
      <c r="DDU2011" s="73"/>
      <c r="DDV2011" s="73"/>
      <c r="DDW2011" s="73"/>
      <c r="DDX2011" s="73"/>
      <c r="DDY2011" s="73"/>
      <c r="DDZ2011" s="73"/>
      <c r="DEA2011" s="73"/>
      <c r="DEB2011" s="73"/>
      <c r="DEC2011" s="73"/>
      <c r="DED2011" s="73"/>
      <c r="DEE2011" s="73"/>
      <c r="DEF2011" s="73"/>
      <c r="DEG2011" s="73"/>
      <c r="DEH2011" s="73"/>
      <c r="DEI2011" s="73"/>
      <c r="DEJ2011" s="73"/>
      <c r="DEK2011" s="73"/>
      <c r="DEL2011" s="73"/>
      <c r="DEM2011" s="73"/>
      <c r="DEN2011" s="73"/>
      <c r="DEO2011" s="73"/>
      <c r="DEP2011" s="73"/>
      <c r="DEQ2011" s="73"/>
      <c r="DER2011" s="73"/>
      <c r="DES2011" s="73"/>
      <c r="DET2011" s="73"/>
      <c r="DEU2011" s="73"/>
      <c r="DEV2011" s="73"/>
      <c r="DEW2011" s="73"/>
      <c r="DEX2011" s="73"/>
      <c r="DEY2011" s="73"/>
      <c r="DEZ2011" s="73"/>
      <c r="DFA2011" s="73"/>
      <c r="DFB2011" s="73"/>
      <c r="DFC2011" s="73"/>
      <c r="DFD2011" s="73"/>
      <c r="DFE2011" s="73"/>
      <c r="DFF2011" s="73"/>
      <c r="DFG2011" s="73"/>
      <c r="DFH2011" s="73"/>
      <c r="DFI2011" s="73"/>
      <c r="DFJ2011" s="73"/>
      <c r="DFK2011" s="73"/>
      <c r="DFL2011" s="73"/>
      <c r="DFM2011" s="73"/>
      <c r="DFN2011" s="73"/>
      <c r="DFO2011" s="73"/>
      <c r="DFP2011" s="73"/>
      <c r="DFQ2011" s="73"/>
      <c r="DFR2011" s="73"/>
      <c r="DFS2011" s="73"/>
      <c r="DFT2011" s="73"/>
      <c r="DFU2011" s="73"/>
      <c r="DFV2011" s="73"/>
      <c r="DFW2011" s="73"/>
      <c r="DFX2011" s="73"/>
      <c r="DFY2011" s="73"/>
      <c r="DFZ2011" s="73"/>
      <c r="DGA2011" s="73"/>
      <c r="DGB2011" s="73"/>
      <c r="DGC2011" s="73"/>
      <c r="DGD2011" s="73"/>
      <c r="DGE2011" s="73"/>
      <c r="DGF2011" s="73"/>
      <c r="DGG2011" s="73"/>
      <c r="DGH2011" s="73"/>
      <c r="DGI2011" s="73"/>
      <c r="DGJ2011" s="73"/>
      <c r="DGK2011" s="73"/>
      <c r="DGL2011" s="73"/>
      <c r="DGM2011" s="73"/>
      <c r="DGN2011" s="73"/>
      <c r="DGO2011" s="73"/>
      <c r="DGP2011" s="73"/>
      <c r="DGQ2011" s="73"/>
      <c r="DGR2011" s="73"/>
      <c r="DGS2011" s="73"/>
      <c r="DGT2011" s="73"/>
      <c r="DGU2011" s="73"/>
      <c r="DGV2011" s="73"/>
      <c r="DGW2011" s="73"/>
      <c r="DGX2011" s="73"/>
      <c r="DGY2011" s="73"/>
      <c r="DGZ2011" s="73"/>
      <c r="DHA2011" s="73"/>
      <c r="DHB2011" s="73"/>
      <c r="DHC2011" s="73"/>
      <c r="DHD2011" s="73"/>
      <c r="DHE2011" s="73"/>
      <c r="DHF2011" s="73"/>
      <c r="DHG2011" s="73"/>
      <c r="DHH2011" s="73"/>
      <c r="DHI2011" s="73"/>
      <c r="DHJ2011" s="73"/>
      <c r="DHK2011" s="73"/>
      <c r="DHL2011" s="73"/>
      <c r="DHM2011" s="73"/>
      <c r="DHN2011" s="73"/>
      <c r="DHO2011" s="73"/>
      <c r="DHP2011" s="73"/>
      <c r="DHQ2011" s="73"/>
      <c r="DHR2011" s="73"/>
      <c r="DHS2011" s="73"/>
      <c r="DHT2011" s="73"/>
      <c r="DHU2011" s="73"/>
      <c r="DHV2011" s="73"/>
      <c r="DHW2011" s="73"/>
      <c r="DHX2011" s="73"/>
      <c r="DHY2011" s="73"/>
      <c r="DHZ2011" s="73"/>
      <c r="DIA2011" s="73"/>
      <c r="DIB2011" s="73"/>
      <c r="DIC2011" s="73"/>
      <c r="DID2011" s="73"/>
      <c r="DIE2011" s="73"/>
      <c r="DIF2011" s="73"/>
      <c r="DIG2011" s="73"/>
      <c r="DIH2011" s="73"/>
      <c r="DII2011" s="73"/>
      <c r="DIJ2011" s="73"/>
      <c r="DIK2011" s="73"/>
      <c r="DIL2011" s="73"/>
      <c r="DIM2011" s="73"/>
      <c r="DIN2011" s="73"/>
      <c r="DIO2011" s="73"/>
      <c r="DIP2011" s="73"/>
      <c r="DIQ2011" s="73"/>
      <c r="DIR2011" s="73"/>
      <c r="DIS2011" s="73"/>
      <c r="DIT2011" s="73"/>
      <c r="DIU2011" s="73"/>
      <c r="DIV2011" s="73"/>
      <c r="DIW2011" s="73"/>
      <c r="DIX2011" s="73"/>
      <c r="DIY2011" s="73"/>
      <c r="DIZ2011" s="73"/>
      <c r="DJA2011" s="73"/>
      <c r="DJB2011" s="73"/>
      <c r="DJC2011" s="73"/>
      <c r="DJD2011" s="73"/>
      <c r="DJE2011" s="73"/>
      <c r="DJF2011" s="73"/>
      <c r="DJG2011" s="73"/>
      <c r="DJH2011" s="73"/>
      <c r="DJI2011" s="73"/>
      <c r="DJJ2011" s="73"/>
      <c r="DJK2011" s="73"/>
      <c r="DJL2011" s="73"/>
      <c r="DJM2011" s="73"/>
      <c r="DJN2011" s="73"/>
      <c r="DJO2011" s="73"/>
      <c r="DJP2011" s="73"/>
      <c r="DJQ2011" s="73"/>
      <c r="DJR2011" s="73"/>
      <c r="DJS2011" s="73"/>
      <c r="DJT2011" s="73"/>
      <c r="DJU2011" s="73"/>
      <c r="DJV2011" s="73"/>
      <c r="DJW2011" s="73"/>
      <c r="DJX2011" s="73"/>
      <c r="DJY2011" s="73"/>
      <c r="DJZ2011" s="73"/>
      <c r="DKA2011" s="73"/>
      <c r="DKB2011" s="73"/>
      <c r="DKC2011" s="73"/>
      <c r="DKD2011" s="73"/>
      <c r="DKE2011" s="73"/>
      <c r="DKF2011" s="73"/>
      <c r="DKG2011" s="73"/>
      <c r="DKH2011" s="73"/>
      <c r="DKI2011" s="73"/>
      <c r="DKJ2011" s="73"/>
      <c r="DKK2011" s="73"/>
      <c r="DKL2011" s="73"/>
      <c r="DKM2011" s="73"/>
      <c r="DKN2011" s="73"/>
      <c r="DKO2011" s="73"/>
      <c r="DKP2011" s="73"/>
      <c r="DKQ2011" s="73"/>
      <c r="DKR2011" s="73"/>
      <c r="DKS2011" s="73"/>
      <c r="DKT2011" s="73"/>
      <c r="DKU2011" s="73"/>
      <c r="DKV2011" s="73"/>
      <c r="DKW2011" s="73"/>
      <c r="DKX2011" s="73"/>
      <c r="DKY2011" s="73"/>
      <c r="DKZ2011" s="73"/>
      <c r="DLA2011" s="73"/>
      <c r="DLB2011" s="73"/>
      <c r="DLC2011" s="73"/>
      <c r="DLD2011" s="73"/>
      <c r="DLE2011" s="73"/>
      <c r="DLF2011" s="73"/>
      <c r="DLG2011" s="73"/>
      <c r="DLH2011" s="73"/>
      <c r="DLI2011" s="73"/>
      <c r="DLJ2011" s="73"/>
      <c r="DLK2011" s="73"/>
      <c r="DLL2011" s="73"/>
      <c r="DLM2011" s="73"/>
      <c r="DLN2011" s="73"/>
      <c r="DLO2011" s="73"/>
      <c r="DLP2011" s="73"/>
      <c r="DLQ2011" s="73"/>
      <c r="DLR2011" s="73"/>
      <c r="DLS2011" s="73"/>
      <c r="DLT2011" s="73"/>
      <c r="DLU2011" s="73"/>
      <c r="DLV2011" s="73"/>
      <c r="DLW2011" s="73"/>
      <c r="DLX2011" s="73"/>
      <c r="DLY2011" s="73"/>
      <c r="DLZ2011" s="73"/>
      <c r="DMA2011" s="73"/>
      <c r="DMB2011" s="73"/>
      <c r="DMC2011" s="73"/>
      <c r="DMD2011" s="73"/>
      <c r="DME2011" s="73"/>
      <c r="DMF2011" s="73"/>
      <c r="DMG2011" s="73"/>
      <c r="DMH2011" s="73"/>
      <c r="DMI2011" s="73"/>
      <c r="DMJ2011" s="73"/>
      <c r="DMK2011" s="73"/>
      <c r="DML2011" s="73"/>
      <c r="DMM2011" s="73"/>
      <c r="DMN2011" s="73"/>
      <c r="DMO2011" s="73"/>
      <c r="DMP2011" s="73"/>
      <c r="DMQ2011" s="73"/>
      <c r="DMR2011" s="73"/>
      <c r="DMS2011" s="73"/>
      <c r="DMT2011" s="73"/>
      <c r="DMU2011" s="73"/>
      <c r="DMV2011" s="73"/>
      <c r="DMW2011" s="73"/>
      <c r="DMX2011" s="73"/>
      <c r="DMY2011" s="73"/>
      <c r="DMZ2011" s="73"/>
      <c r="DNA2011" s="73"/>
      <c r="DNB2011" s="73"/>
      <c r="DNC2011" s="73"/>
      <c r="DND2011" s="73"/>
      <c r="DNE2011" s="73"/>
      <c r="DNF2011" s="73"/>
      <c r="DNG2011" s="73"/>
      <c r="DNH2011" s="73"/>
      <c r="DNI2011" s="73"/>
      <c r="DNJ2011" s="73"/>
      <c r="DNK2011" s="73"/>
      <c r="DNL2011" s="73"/>
      <c r="DNM2011" s="73"/>
      <c r="DNN2011" s="73"/>
      <c r="DNO2011" s="73"/>
      <c r="DNP2011" s="73"/>
      <c r="DNQ2011" s="73"/>
      <c r="DNR2011" s="73"/>
      <c r="DNS2011" s="73"/>
      <c r="DNT2011" s="73"/>
      <c r="DNU2011" s="73"/>
      <c r="DNV2011" s="73"/>
      <c r="DNW2011" s="73"/>
      <c r="DNX2011" s="73"/>
      <c r="DNY2011" s="73"/>
      <c r="DNZ2011" s="73"/>
      <c r="DOA2011" s="73"/>
      <c r="DOB2011" s="73"/>
      <c r="DOC2011" s="73"/>
      <c r="DOD2011" s="73"/>
      <c r="DOE2011" s="73"/>
      <c r="DOF2011" s="73"/>
      <c r="DOG2011" s="73"/>
      <c r="DOH2011" s="73"/>
      <c r="DOI2011" s="73"/>
      <c r="DOJ2011" s="73"/>
      <c r="DOK2011" s="73"/>
      <c r="DOL2011" s="73"/>
      <c r="DOM2011" s="73"/>
      <c r="DON2011" s="73"/>
      <c r="DOO2011" s="73"/>
      <c r="DOP2011" s="73"/>
      <c r="DOQ2011" s="73"/>
      <c r="DOR2011" s="73"/>
      <c r="DOS2011" s="73"/>
      <c r="DOT2011" s="73"/>
      <c r="DOU2011" s="73"/>
      <c r="DOV2011" s="73"/>
      <c r="DOW2011" s="73"/>
      <c r="DOX2011" s="73"/>
      <c r="DOY2011" s="73"/>
      <c r="DOZ2011" s="73"/>
      <c r="DPA2011" s="73"/>
      <c r="DPB2011" s="73"/>
      <c r="DPC2011" s="73"/>
      <c r="DPD2011" s="73"/>
      <c r="DPE2011" s="73"/>
      <c r="DPF2011" s="73"/>
      <c r="DPG2011" s="73"/>
      <c r="DPH2011" s="73"/>
      <c r="DPI2011" s="73"/>
      <c r="DPJ2011" s="73"/>
      <c r="DPK2011" s="73"/>
      <c r="DPL2011" s="73"/>
      <c r="DPM2011" s="73"/>
      <c r="DPN2011" s="73"/>
      <c r="DPO2011" s="73"/>
      <c r="DPP2011" s="73"/>
      <c r="DPQ2011" s="73"/>
      <c r="DPR2011" s="73"/>
      <c r="DPS2011" s="73"/>
      <c r="DPT2011" s="73"/>
      <c r="DPU2011" s="73"/>
      <c r="DPV2011" s="73"/>
      <c r="DPW2011" s="73"/>
      <c r="DPX2011" s="73"/>
      <c r="DPY2011" s="73"/>
      <c r="DPZ2011" s="73"/>
      <c r="DQA2011" s="73"/>
      <c r="DQB2011" s="73"/>
      <c r="DQC2011" s="73"/>
      <c r="DQD2011" s="73"/>
      <c r="DQE2011" s="73"/>
      <c r="DQF2011" s="73"/>
      <c r="DQG2011" s="73"/>
      <c r="DQH2011" s="73"/>
      <c r="DQI2011" s="73"/>
      <c r="DQJ2011" s="73"/>
      <c r="DQK2011" s="73"/>
      <c r="DQL2011" s="73"/>
      <c r="DQM2011" s="73"/>
      <c r="DQN2011" s="73"/>
      <c r="DQO2011" s="73"/>
      <c r="DQP2011" s="73"/>
      <c r="DQQ2011" s="73"/>
      <c r="DQR2011" s="73"/>
      <c r="DQS2011" s="73"/>
      <c r="DQT2011" s="73"/>
      <c r="DQU2011" s="73"/>
      <c r="DQV2011" s="73"/>
      <c r="DQW2011" s="73"/>
      <c r="DQX2011" s="73"/>
      <c r="DQY2011" s="73"/>
      <c r="DQZ2011" s="73"/>
      <c r="DRA2011" s="73"/>
      <c r="DRB2011" s="73"/>
      <c r="DRC2011" s="73"/>
      <c r="DRD2011" s="73"/>
      <c r="DRE2011" s="73"/>
      <c r="DRF2011" s="73"/>
      <c r="DRG2011" s="73"/>
      <c r="DRH2011" s="73"/>
      <c r="DRI2011" s="73"/>
      <c r="DRJ2011" s="73"/>
      <c r="DRK2011" s="73"/>
      <c r="DRL2011" s="73"/>
      <c r="DRM2011" s="73"/>
      <c r="DRN2011" s="73"/>
      <c r="DRO2011" s="73"/>
      <c r="DRP2011" s="73"/>
      <c r="DRQ2011" s="73"/>
      <c r="DRR2011" s="73"/>
      <c r="DRS2011" s="73"/>
      <c r="DRT2011" s="73"/>
      <c r="DRU2011" s="73"/>
      <c r="DRV2011" s="73"/>
      <c r="DRW2011" s="73"/>
      <c r="DRX2011" s="73"/>
      <c r="DRY2011" s="73"/>
      <c r="DRZ2011" s="73"/>
      <c r="DSA2011" s="73"/>
      <c r="DSB2011" s="73"/>
      <c r="DSC2011" s="73"/>
      <c r="DSD2011" s="73"/>
      <c r="DSE2011" s="73"/>
      <c r="DSF2011" s="73"/>
      <c r="DSG2011" s="73"/>
      <c r="DSH2011" s="73"/>
      <c r="DSI2011" s="73"/>
      <c r="DSJ2011" s="73"/>
      <c r="DSK2011" s="73"/>
      <c r="DSL2011" s="73"/>
      <c r="DSM2011" s="73"/>
      <c r="DSN2011" s="73"/>
      <c r="DSO2011" s="73"/>
      <c r="DSP2011" s="73"/>
      <c r="DSQ2011" s="73"/>
      <c r="DSR2011" s="73"/>
      <c r="DSS2011" s="73"/>
      <c r="DST2011" s="73"/>
      <c r="DSU2011" s="73"/>
      <c r="DSV2011" s="73"/>
      <c r="DSW2011" s="73"/>
      <c r="DSX2011" s="73"/>
      <c r="DSY2011" s="73"/>
      <c r="DSZ2011" s="73"/>
      <c r="DTA2011" s="73"/>
      <c r="DTB2011" s="73"/>
      <c r="DTC2011" s="73"/>
      <c r="DTD2011" s="73"/>
      <c r="DTE2011" s="73"/>
      <c r="DTF2011" s="73"/>
      <c r="DTG2011" s="73"/>
      <c r="DTH2011" s="73"/>
      <c r="DTI2011" s="73"/>
      <c r="DTJ2011" s="73"/>
      <c r="DTK2011" s="73"/>
      <c r="DTL2011" s="73"/>
      <c r="DTM2011" s="73"/>
      <c r="DTN2011" s="73"/>
      <c r="DTO2011" s="73"/>
      <c r="DTP2011" s="73"/>
      <c r="DTQ2011" s="73"/>
      <c r="DTR2011" s="73"/>
      <c r="DTS2011" s="73"/>
      <c r="DTT2011" s="73"/>
      <c r="DTU2011" s="73"/>
      <c r="DTV2011" s="73"/>
      <c r="DTW2011" s="73"/>
      <c r="DTX2011" s="73"/>
      <c r="DTY2011" s="73"/>
      <c r="DTZ2011" s="73"/>
      <c r="DUA2011" s="73"/>
      <c r="DUB2011" s="73"/>
      <c r="DUC2011" s="73"/>
      <c r="DUD2011" s="73"/>
      <c r="DUE2011" s="73"/>
      <c r="DUF2011" s="73"/>
      <c r="DUG2011" s="73"/>
      <c r="DUH2011" s="73"/>
      <c r="DUI2011" s="73"/>
      <c r="DUJ2011" s="73"/>
      <c r="DUK2011" s="73"/>
      <c r="DUL2011" s="73"/>
      <c r="DUM2011" s="73"/>
      <c r="DUN2011" s="73"/>
      <c r="DUO2011" s="73"/>
      <c r="DUP2011" s="73"/>
      <c r="DUQ2011" s="73"/>
      <c r="DUR2011" s="73"/>
      <c r="DUS2011" s="73"/>
      <c r="DUT2011" s="73"/>
      <c r="DUU2011" s="73"/>
      <c r="DUV2011" s="73"/>
      <c r="DUW2011" s="73"/>
      <c r="DUX2011" s="73"/>
      <c r="DUY2011" s="73"/>
      <c r="DUZ2011" s="73"/>
      <c r="DVA2011" s="73"/>
      <c r="DVB2011" s="73"/>
      <c r="DVC2011" s="73"/>
      <c r="DVD2011" s="73"/>
      <c r="DVE2011" s="73"/>
      <c r="DVF2011" s="73"/>
      <c r="DVG2011" s="73"/>
      <c r="DVH2011" s="73"/>
      <c r="DVI2011" s="73"/>
      <c r="DVJ2011" s="73"/>
      <c r="DVK2011" s="73"/>
      <c r="DVL2011" s="73"/>
      <c r="DVM2011" s="73"/>
      <c r="DVN2011" s="73"/>
      <c r="DVO2011" s="73"/>
      <c r="DVP2011" s="73"/>
      <c r="DVQ2011" s="73"/>
      <c r="DVR2011" s="73"/>
      <c r="DVS2011" s="73"/>
      <c r="DVT2011" s="73"/>
      <c r="DVU2011" s="73"/>
      <c r="DVV2011" s="73"/>
      <c r="DVW2011" s="73"/>
      <c r="DVX2011" s="73"/>
      <c r="DVY2011" s="73"/>
      <c r="DVZ2011" s="73"/>
      <c r="DWA2011" s="73"/>
      <c r="DWB2011" s="73"/>
      <c r="DWC2011" s="73"/>
      <c r="DWD2011" s="73"/>
      <c r="DWE2011" s="73"/>
      <c r="DWF2011" s="73"/>
      <c r="DWG2011" s="73"/>
      <c r="DWH2011" s="73"/>
      <c r="DWI2011" s="73"/>
      <c r="DWJ2011" s="73"/>
      <c r="DWK2011" s="73"/>
      <c r="DWL2011" s="73"/>
      <c r="DWM2011" s="73"/>
      <c r="DWN2011" s="73"/>
      <c r="DWO2011" s="73"/>
      <c r="DWP2011" s="73"/>
      <c r="DWQ2011" s="73"/>
      <c r="DWR2011" s="73"/>
      <c r="DWS2011" s="73"/>
      <c r="DWT2011" s="73"/>
      <c r="DWU2011" s="73"/>
      <c r="DWV2011" s="73"/>
      <c r="DWW2011" s="73"/>
      <c r="DWX2011" s="73"/>
      <c r="DWY2011" s="73"/>
      <c r="DWZ2011" s="73"/>
      <c r="DXA2011" s="73"/>
      <c r="DXB2011" s="73"/>
      <c r="DXC2011" s="73"/>
      <c r="DXD2011" s="73"/>
      <c r="DXE2011" s="73"/>
      <c r="DXF2011" s="73"/>
      <c r="DXG2011" s="73"/>
      <c r="DXH2011" s="73"/>
      <c r="DXI2011" s="73"/>
      <c r="DXJ2011" s="73"/>
      <c r="DXK2011" s="73"/>
      <c r="DXL2011" s="73"/>
      <c r="DXM2011" s="73"/>
      <c r="DXN2011" s="73"/>
      <c r="DXO2011" s="73"/>
      <c r="DXP2011" s="73"/>
      <c r="DXQ2011" s="73"/>
      <c r="DXR2011" s="73"/>
      <c r="DXS2011" s="73"/>
      <c r="DXT2011" s="73"/>
      <c r="DXU2011" s="73"/>
      <c r="DXV2011" s="73"/>
      <c r="DXW2011" s="73"/>
      <c r="DXX2011" s="73"/>
      <c r="DXY2011" s="73"/>
      <c r="DXZ2011" s="73"/>
      <c r="DYA2011" s="73"/>
      <c r="DYB2011" s="73"/>
      <c r="DYC2011" s="73"/>
      <c r="DYD2011" s="73"/>
      <c r="DYE2011" s="73"/>
      <c r="DYF2011" s="73"/>
      <c r="DYG2011" s="73"/>
      <c r="DYH2011" s="73"/>
      <c r="DYI2011" s="73"/>
      <c r="DYJ2011" s="73"/>
      <c r="DYK2011" s="73"/>
      <c r="DYL2011" s="73"/>
      <c r="DYM2011" s="73"/>
      <c r="DYN2011" s="73"/>
      <c r="DYO2011" s="73"/>
      <c r="DYP2011" s="73"/>
      <c r="DYQ2011" s="73"/>
      <c r="DYR2011" s="73"/>
      <c r="DYS2011" s="73"/>
      <c r="DYT2011" s="73"/>
      <c r="DYU2011" s="73"/>
      <c r="DYV2011" s="73"/>
      <c r="DYW2011" s="73"/>
      <c r="DYX2011" s="73"/>
      <c r="DYY2011" s="73"/>
      <c r="DYZ2011" s="73"/>
      <c r="DZA2011" s="73"/>
      <c r="DZB2011" s="73"/>
      <c r="DZC2011" s="73"/>
      <c r="DZD2011" s="73"/>
      <c r="DZE2011" s="73"/>
      <c r="DZF2011" s="73"/>
      <c r="DZG2011" s="73"/>
      <c r="DZH2011" s="73"/>
      <c r="DZI2011" s="73"/>
      <c r="DZJ2011" s="73"/>
      <c r="DZK2011" s="73"/>
      <c r="DZL2011" s="73"/>
      <c r="DZM2011" s="73"/>
      <c r="DZN2011" s="73"/>
      <c r="DZO2011" s="73"/>
      <c r="DZP2011" s="73"/>
      <c r="DZQ2011" s="73"/>
      <c r="DZR2011" s="73"/>
      <c r="DZS2011" s="73"/>
      <c r="DZT2011" s="73"/>
      <c r="DZU2011" s="73"/>
      <c r="DZV2011" s="73"/>
      <c r="DZW2011" s="73"/>
      <c r="DZX2011" s="73"/>
      <c r="DZY2011" s="73"/>
      <c r="DZZ2011" s="73"/>
      <c r="EAA2011" s="73"/>
      <c r="EAB2011" s="73"/>
      <c r="EAC2011" s="73"/>
      <c r="EAD2011" s="73"/>
      <c r="EAE2011" s="73"/>
      <c r="EAF2011" s="73"/>
      <c r="EAG2011" s="73"/>
      <c r="EAH2011" s="73"/>
      <c r="EAI2011" s="73"/>
      <c r="EAJ2011" s="73"/>
      <c r="EAK2011" s="73"/>
      <c r="EAL2011" s="73"/>
      <c r="EAM2011" s="73"/>
      <c r="EAN2011" s="73"/>
      <c r="EAO2011" s="73"/>
      <c r="EAP2011" s="73"/>
      <c r="EAQ2011" s="73"/>
      <c r="EAR2011" s="73"/>
      <c r="EAS2011" s="73"/>
      <c r="EAT2011" s="73"/>
      <c r="EAU2011" s="73"/>
      <c r="EAV2011" s="73"/>
      <c r="EAW2011" s="73"/>
      <c r="EAX2011" s="73"/>
      <c r="EAY2011" s="73"/>
      <c r="EAZ2011" s="73"/>
      <c r="EBA2011" s="73"/>
      <c r="EBB2011" s="73"/>
      <c r="EBC2011" s="73"/>
      <c r="EBD2011" s="73"/>
      <c r="EBE2011" s="73"/>
      <c r="EBF2011" s="73"/>
      <c r="EBG2011" s="73"/>
      <c r="EBH2011" s="73"/>
      <c r="EBI2011" s="73"/>
      <c r="EBJ2011" s="73"/>
      <c r="EBK2011" s="73"/>
      <c r="EBL2011" s="73"/>
      <c r="EBM2011" s="73"/>
      <c r="EBN2011" s="73"/>
      <c r="EBO2011" s="73"/>
      <c r="EBP2011" s="73"/>
      <c r="EBQ2011" s="73"/>
      <c r="EBR2011" s="73"/>
      <c r="EBS2011" s="73"/>
      <c r="EBT2011" s="73"/>
      <c r="EBU2011" s="73"/>
      <c r="EBV2011" s="73"/>
      <c r="EBW2011" s="73"/>
      <c r="EBX2011" s="73"/>
      <c r="EBY2011" s="73"/>
      <c r="EBZ2011" s="73"/>
      <c r="ECA2011" s="73"/>
      <c r="ECB2011" s="73"/>
      <c r="ECC2011" s="73"/>
      <c r="ECD2011" s="73"/>
      <c r="ECE2011" s="73"/>
      <c r="ECF2011" s="73"/>
      <c r="ECG2011" s="73"/>
      <c r="ECH2011" s="73"/>
      <c r="ECI2011" s="73"/>
      <c r="ECJ2011" s="73"/>
      <c r="ECK2011" s="73"/>
      <c r="ECL2011" s="73"/>
      <c r="ECM2011" s="73"/>
      <c r="ECN2011" s="73"/>
      <c r="ECO2011" s="73"/>
      <c r="ECP2011" s="73"/>
      <c r="ECQ2011" s="73"/>
      <c r="ECR2011" s="73"/>
      <c r="ECS2011" s="73"/>
      <c r="ECT2011" s="73"/>
      <c r="ECU2011" s="73"/>
      <c r="ECV2011" s="73"/>
      <c r="ECW2011" s="73"/>
      <c r="ECX2011" s="73"/>
      <c r="ECY2011" s="73"/>
      <c r="ECZ2011" s="73"/>
      <c r="EDA2011" s="73"/>
      <c r="EDB2011" s="73"/>
      <c r="EDC2011" s="73"/>
      <c r="EDD2011" s="73"/>
      <c r="EDE2011" s="73"/>
      <c r="EDF2011" s="73"/>
      <c r="EDG2011" s="73"/>
      <c r="EDH2011" s="73"/>
      <c r="EDI2011" s="73"/>
      <c r="EDJ2011" s="73"/>
      <c r="EDK2011" s="73"/>
      <c r="EDL2011" s="73"/>
      <c r="EDM2011" s="73"/>
      <c r="EDN2011" s="73"/>
      <c r="EDO2011" s="73"/>
      <c r="EDP2011" s="73"/>
      <c r="EDQ2011" s="73"/>
      <c r="EDR2011" s="73"/>
      <c r="EDS2011" s="73"/>
      <c r="EDT2011" s="73"/>
      <c r="EDU2011" s="73"/>
      <c r="EDV2011" s="73"/>
      <c r="EDW2011" s="73"/>
      <c r="EDX2011" s="73"/>
      <c r="EDY2011" s="73"/>
      <c r="EDZ2011" s="73"/>
      <c r="EEA2011" s="73"/>
      <c r="EEB2011" s="73"/>
      <c r="EEC2011" s="73"/>
      <c r="EED2011" s="73"/>
      <c r="EEE2011" s="73"/>
      <c r="EEF2011" s="73"/>
      <c r="EEG2011" s="73"/>
      <c r="EEH2011" s="73"/>
      <c r="EEI2011" s="73"/>
      <c r="EEJ2011" s="73"/>
      <c r="EEK2011" s="73"/>
      <c r="EEL2011" s="73"/>
      <c r="EEM2011" s="73"/>
      <c r="EEN2011" s="73"/>
      <c r="EEO2011" s="73"/>
      <c r="EEP2011" s="73"/>
      <c r="EEQ2011" s="73"/>
      <c r="EER2011" s="73"/>
      <c r="EES2011" s="73"/>
      <c r="EET2011" s="73"/>
      <c r="EEU2011" s="73"/>
      <c r="EEV2011" s="73"/>
      <c r="EEW2011" s="73"/>
      <c r="EEX2011" s="73"/>
      <c r="EEY2011" s="73"/>
      <c r="EEZ2011" s="73"/>
      <c r="EFA2011" s="73"/>
      <c r="EFB2011" s="73"/>
      <c r="EFC2011" s="73"/>
      <c r="EFD2011" s="73"/>
      <c r="EFE2011" s="73"/>
      <c r="EFF2011" s="73"/>
      <c r="EFG2011" s="73"/>
      <c r="EFH2011" s="73"/>
      <c r="EFI2011" s="73"/>
      <c r="EFJ2011" s="73"/>
      <c r="EFK2011" s="73"/>
      <c r="EFL2011" s="73"/>
      <c r="EFM2011" s="73"/>
      <c r="EFN2011" s="73"/>
      <c r="EFO2011" s="73"/>
      <c r="EFP2011" s="73"/>
      <c r="EFQ2011" s="73"/>
      <c r="EFR2011" s="73"/>
      <c r="EFS2011" s="73"/>
      <c r="EFT2011" s="73"/>
      <c r="EFU2011" s="73"/>
      <c r="EFV2011" s="73"/>
      <c r="EFW2011" s="73"/>
      <c r="EFX2011" s="73"/>
      <c r="EFY2011" s="73"/>
      <c r="EFZ2011" s="73"/>
      <c r="EGA2011" s="73"/>
      <c r="EGB2011" s="73"/>
      <c r="EGC2011" s="73"/>
      <c r="EGD2011" s="73"/>
      <c r="EGE2011" s="73"/>
      <c r="EGF2011" s="73"/>
      <c r="EGG2011" s="73"/>
      <c r="EGH2011" s="73"/>
      <c r="EGI2011" s="73"/>
      <c r="EGJ2011" s="73"/>
      <c r="EGK2011" s="73"/>
      <c r="EGL2011" s="73"/>
      <c r="EGM2011" s="73"/>
      <c r="EGN2011" s="73"/>
      <c r="EGO2011" s="73"/>
      <c r="EGP2011" s="73"/>
      <c r="EGQ2011" s="73"/>
      <c r="EGR2011" s="73"/>
      <c r="EGS2011" s="73"/>
      <c r="EGT2011" s="73"/>
      <c r="EGU2011" s="73"/>
      <c r="EGV2011" s="73"/>
      <c r="EGW2011" s="73"/>
      <c r="EGX2011" s="73"/>
      <c r="EGY2011" s="73"/>
      <c r="EGZ2011" s="73"/>
      <c r="EHA2011" s="73"/>
      <c r="EHB2011" s="73"/>
      <c r="EHC2011" s="73"/>
      <c r="EHD2011" s="73"/>
      <c r="EHE2011" s="73"/>
      <c r="EHF2011" s="73"/>
      <c r="EHG2011" s="73"/>
      <c r="EHH2011" s="73"/>
      <c r="EHI2011" s="73"/>
      <c r="EHJ2011" s="73"/>
      <c r="EHK2011" s="73"/>
      <c r="EHL2011" s="73"/>
      <c r="EHM2011" s="73"/>
      <c r="EHN2011" s="73"/>
      <c r="EHO2011" s="73"/>
      <c r="EHP2011" s="73"/>
      <c r="EHQ2011" s="73"/>
      <c r="EHR2011" s="73"/>
      <c r="EHS2011" s="73"/>
      <c r="EHT2011" s="73"/>
      <c r="EHU2011" s="73"/>
      <c r="EHV2011" s="73"/>
      <c r="EHW2011" s="73"/>
      <c r="EHX2011" s="73"/>
      <c r="EHY2011" s="73"/>
      <c r="EHZ2011" s="73"/>
      <c r="EIA2011" s="73"/>
      <c r="EIB2011" s="73"/>
      <c r="EIC2011" s="73"/>
      <c r="EID2011" s="73"/>
      <c r="EIE2011" s="73"/>
      <c r="EIF2011" s="73"/>
      <c r="EIG2011" s="73"/>
      <c r="EIH2011" s="73"/>
      <c r="EII2011" s="73"/>
      <c r="EIJ2011" s="73"/>
      <c r="EIK2011" s="73"/>
      <c r="EIL2011" s="73"/>
      <c r="EIM2011" s="73"/>
      <c r="EIN2011" s="73"/>
      <c r="EIO2011" s="73"/>
      <c r="EIP2011" s="73"/>
      <c r="EIQ2011" s="73"/>
      <c r="EIR2011" s="73"/>
      <c r="EIS2011" s="73"/>
      <c r="EIT2011" s="73"/>
      <c r="EIU2011" s="73"/>
      <c r="EIV2011" s="73"/>
      <c r="EIW2011" s="73"/>
      <c r="EIX2011" s="73"/>
      <c r="EIY2011" s="73"/>
      <c r="EIZ2011" s="73"/>
      <c r="EJA2011" s="73"/>
      <c r="EJB2011" s="73"/>
      <c r="EJC2011" s="73"/>
      <c r="EJD2011" s="73"/>
      <c r="EJE2011" s="73"/>
      <c r="EJF2011" s="73"/>
      <c r="EJG2011" s="73"/>
      <c r="EJH2011" s="73"/>
      <c r="EJI2011" s="73"/>
      <c r="EJJ2011" s="73"/>
      <c r="EJK2011" s="73"/>
      <c r="EJL2011" s="73"/>
      <c r="EJM2011" s="73"/>
      <c r="EJN2011" s="73"/>
      <c r="EJO2011" s="73"/>
      <c r="EJP2011" s="73"/>
      <c r="EJQ2011" s="73"/>
      <c r="EJR2011" s="73"/>
      <c r="EJS2011" s="73"/>
      <c r="EJT2011" s="73"/>
      <c r="EJU2011" s="73"/>
      <c r="EJV2011" s="73"/>
      <c r="EJW2011" s="73"/>
      <c r="EJX2011" s="73"/>
      <c r="EJY2011" s="73"/>
      <c r="EJZ2011" s="73"/>
      <c r="EKA2011" s="73"/>
      <c r="EKB2011" s="73"/>
      <c r="EKC2011" s="73"/>
      <c r="EKD2011" s="73"/>
      <c r="EKE2011" s="73"/>
      <c r="EKF2011" s="73"/>
      <c r="EKG2011" s="73"/>
      <c r="EKH2011" s="73"/>
      <c r="EKI2011" s="73"/>
      <c r="EKJ2011" s="73"/>
      <c r="EKK2011" s="73"/>
      <c r="EKL2011" s="73"/>
      <c r="EKM2011" s="73"/>
      <c r="EKN2011" s="73"/>
      <c r="EKO2011" s="73"/>
      <c r="EKP2011" s="73"/>
      <c r="EKQ2011" s="73"/>
      <c r="EKR2011" s="73"/>
      <c r="EKS2011" s="73"/>
      <c r="EKT2011" s="73"/>
      <c r="EKU2011" s="73"/>
      <c r="EKV2011" s="73"/>
      <c r="EKW2011" s="73"/>
      <c r="EKX2011" s="73"/>
      <c r="EKY2011" s="73"/>
      <c r="EKZ2011" s="73"/>
      <c r="ELA2011" s="73"/>
      <c r="ELB2011" s="73"/>
      <c r="ELC2011" s="73"/>
      <c r="ELD2011" s="73"/>
      <c r="ELE2011" s="73"/>
      <c r="ELF2011" s="73"/>
      <c r="ELG2011" s="73"/>
      <c r="ELH2011" s="73"/>
      <c r="ELI2011" s="73"/>
      <c r="ELJ2011" s="73"/>
      <c r="ELK2011" s="73"/>
      <c r="ELL2011" s="73"/>
      <c r="ELM2011" s="73"/>
      <c r="ELN2011" s="73"/>
      <c r="ELO2011" s="73"/>
      <c r="ELP2011" s="73"/>
      <c r="ELQ2011" s="73"/>
      <c r="ELR2011" s="73"/>
      <c r="ELS2011" s="73"/>
      <c r="ELT2011" s="73"/>
      <c r="ELU2011" s="73"/>
      <c r="ELV2011" s="73"/>
      <c r="ELW2011" s="73"/>
      <c r="ELX2011" s="73"/>
      <c r="ELY2011" s="73"/>
      <c r="ELZ2011" s="73"/>
      <c r="EMA2011" s="73"/>
      <c r="EMB2011" s="73"/>
      <c r="EMC2011" s="73"/>
      <c r="EMD2011" s="73"/>
      <c r="EME2011" s="73"/>
      <c r="EMF2011" s="73"/>
      <c r="EMG2011" s="73"/>
      <c r="EMH2011" s="73"/>
      <c r="EMI2011" s="73"/>
      <c r="EMJ2011" s="73"/>
      <c r="EMK2011" s="73"/>
      <c r="EML2011" s="73"/>
      <c r="EMM2011" s="73"/>
      <c r="EMN2011" s="73"/>
      <c r="EMO2011" s="73"/>
      <c r="EMP2011" s="73"/>
      <c r="EMQ2011" s="73"/>
      <c r="EMR2011" s="73"/>
      <c r="EMS2011" s="73"/>
      <c r="EMT2011" s="73"/>
      <c r="EMU2011" s="73"/>
      <c r="EMV2011" s="73"/>
      <c r="EMW2011" s="73"/>
      <c r="EMX2011" s="73"/>
      <c r="EMY2011" s="73"/>
      <c r="EMZ2011" s="73"/>
      <c r="ENA2011" s="73"/>
      <c r="ENB2011" s="73"/>
      <c r="ENC2011" s="73"/>
      <c r="END2011" s="73"/>
      <c r="ENE2011" s="73"/>
      <c r="ENF2011" s="73"/>
      <c r="ENG2011" s="73"/>
      <c r="ENH2011" s="73"/>
      <c r="ENI2011" s="73"/>
      <c r="ENJ2011" s="73"/>
      <c r="ENK2011" s="73"/>
      <c r="ENL2011" s="73"/>
      <c r="ENM2011" s="73"/>
      <c r="ENN2011" s="73"/>
      <c r="ENO2011" s="73"/>
      <c r="ENP2011" s="73"/>
      <c r="ENQ2011" s="73"/>
      <c r="ENR2011" s="73"/>
      <c r="ENS2011" s="73"/>
      <c r="ENT2011" s="73"/>
      <c r="ENU2011" s="73"/>
      <c r="ENV2011" s="73"/>
      <c r="ENW2011" s="73"/>
      <c r="ENX2011" s="73"/>
      <c r="ENY2011" s="73"/>
      <c r="ENZ2011" s="73"/>
      <c r="EOA2011" s="73"/>
      <c r="EOB2011" s="73"/>
      <c r="EOC2011" s="73"/>
      <c r="EOD2011" s="73"/>
      <c r="EOE2011" s="73"/>
      <c r="EOF2011" s="73"/>
      <c r="EOG2011" s="73"/>
      <c r="EOH2011" s="73"/>
      <c r="EOI2011" s="73"/>
      <c r="EOJ2011" s="73"/>
      <c r="EOK2011" s="73"/>
      <c r="EOL2011" s="73"/>
      <c r="EOM2011" s="73"/>
      <c r="EON2011" s="73"/>
      <c r="EOO2011" s="73"/>
      <c r="EOP2011" s="73"/>
      <c r="EOQ2011" s="73"/>
      <c r="EOR2011" s="73"/>
      <c r="EOS2011" s="73"/>
      <c r="EOT2011" s="73"/>
      <c r="EOU2011" s="73"/>
      <c r="EOV2011" s="73"/>
      <c r="EOW2011" s="73"/>
      <c r="EOX2011" s="73"/>
      <c r="EOY2011" s="73"/>
      <c r="EOZ2011" s="73"/>
      <c r="EPA2011" s="73"/>
      <c r="EPB2011" s="73"/>
      <c r="EPC2011" s="73"/>
      <c r="EPD2011" s="73"/>
      <c r="EPE2011" s="73"/>
      <c r="EPF2011" s="73"/>
      <c r="EPG2011" s="73"/>
      <c r="EPH2011" s="73"/>
      <c r="EPI2011" s="73"/>
      <c r="EPJ2011" s="73"/>
      <c r="EPK2011" s="73"/>
      <c r="EPL2011" s="73"/>
      <c r="EPM2011" s="73"/>
      <c r="EPN2011" s="73"/>
      <c r="EPO2011" s="73"/>
      <c r="EPP2011" s="73"/>
      <c r="EPQ2011" s="73"/>
      <c r="EPR2011" s="73"/>
      <c r="EPS2011" s="73"/>
      <c r="EPT2011" s="73"/>
      <c r="EPU2011" s="73"/>
      <c r="EPV2011" s="73"/>
      <c r="EPW2011" s="73"/>
      <c r="EPX2011" s="73"/>
      <c r="EPY2011" s="73"/>
      <c r="EPZ2011" s="73"/>
      <c r="EQA2011" s="73"/>
      <c r="EQB2011" s="73"/>
      <c r="EQC2011" s="73"/>
      <c r="EQD2011" s="73"/>
      <c r="EQE2011" s="73"/>
      <c r="EQF2011" s="73"/>
      <c r="EQG2011" s="73"/>
      <c r="EQH2011" s="73"/>
      <c r="EQI2011" s="73"/>
      <c r="EQJ2011" s="73"/>
      <c r="EQK2011" s="73"/>
      <c r="EQL2011" s="73"/>
      <c r="EQM2011" s="73"/>
      <c r="EQN2011" s="73"/>
      <c r="EQO2011" s="73"/>
      <c r="EQP2011" s="73"/>
      <c r="EQQ2011" s="73"/>
      <c r="EQR2011" s="73"/>
      <c r="EQS2011" s="73"/>
      <c r="EQT2011" s="73"/>
      <c r="EQU2011" s="73"/>
      <c r="EQV2011" s="73"/>
      <c r="EQW2011" s="73"/>
      <c r="EQX2011" s="73"/>
      <c r="EQY2011" s="73"/>
      <c r="EQZ2011" s="73"/>
      <c r="ERA2011" s="73"/>
      <c r="ERB2011" s="73"/>
      <c r="ERC2011" s="73"/>
      <c r="ERD2011" s="73"/>
      <c r="ERE2011" s="73"/>
      <c r="ERF2011" s="73"/>
      <c r="ERG2011" s="73"/>
      <c r="ERH2011" s="73"/>
      <c r="ERI2011" s="73"/>
      <c r="ERJ2011" s="73"/>
      <c r="ERK2011" s="73"/>
      <c r="ERL2011" s="73"/>
      <c r="ERM2011" s="73"/>
      <c r="ERN2011" s="73"/>
      <c r="ERO2011" s="73"/>
      <c r="ERP2011" s="73"/>
      <c r="ERQ2011" s="73"/>
      <c r="ERR2011" s="73"/>
      <c r="ERS2011" s="73"/>
      <c r="ERT2011" s="73"/>
      <c r="ERU2011" s="73"/>
      <c r="ERV2011" s="73"/>
      <c r="ERW2011" s="73"/>
      <c r="ERX2011" s="73"/>
      <c r="ERY2011" s="73"/>
      <c r="ERZ2011" s="73"/>
      <c r="ESA2011" s="73"/>
      <c r="ESB2011" s="73"/>
      <c r="ESC2011" s="73"/>
      <c r="ESD2011" s="73"/>
      <c r="ESE2011" s="73"/>
      <c r="ESF2011" s="73"/>
      <c r="ESG2011" s="73"/>
      <c r="ESH2011" s="73"/>
      <c r="ESI2011" s="73"/>
      <c r="ESJ2011" s="73"/>
      <c r="ESK2011" s="73"/>
      <c r="ESL2011" s="73"/>
      <c r="ESM2011" s="73"/>
      <c r="ESN2011" s="73"/>
      <c r="ESO2011" s="73"/>
      <c r="ESP2011" s="73"/>
      <c r="ESQ2011" s="73"/>
      <c r="ESR2011" s="73"/>
      <c r="ESS2011" s="73"/>
      <c r="EST2011" s="73"/>
      <c r="ESU2011" s="73"/>
      <c r="ESV2011" s="73"/>
      <c r="ESW2011" s="73"/>
      <c r="ESX2011" s="73"/>
      <c r="ESY2011" s="73"/>
      <c r="ESZ2011" s="73"/>
      <c r="ETA2011" s="73"/>
      <c r="ETB2011" s="73"/>
      <c r="ETC2011" s="73"/>
      <c r="ETD2011" s="73"/>
      <c r="ETE2011" s="73"/>
      <c r="ETF2011" s="73"/>
      <c r="ETG2011" s="73"/>
      <c r="ETH2011" s="73"/>
      <c r="ETI2011" s="73"/>
      <c r="ETJ2011" s="73"/>
      <c r="ETK2011" s="73"/>
      <c r="ETL2011" s="73"/>
      <c r="ETM2011" s="73"/>
      <c r="ETN2011" s="73"/>
      <c r="ETO2011" s="73"/>
      <c r="ETP2011" s="73"/>
      <c r="ETQ2011" s="73"/>
      <c r="ETR2011" s="73"/>
      <c r="ETS2011" s="73"/>
      <c r="ETT2011" s="73"/>
      <c r="ETU2011" s="73"/>
      <c r="ETV2011" s="73"/>
      <c r="ETW2011" s="73"/>
      <c r="ETX2011" s="73"/>
      <c r="ETY2011" s="73"/>
      <c r="ETZ2011" s="73"/>
      <c r="EUA2011" s="73"/>
      <c r="EUB2011" s="73"/>
      <c r="EUC2011" s="73"/>
      <c r="EUD2011" s="73"/>
      <c r="EUE2011" s="73"/>
      <c r="EUF2011" s="73"/>
      <c r="EUG2011" s="73"/>
      <c r="EUH2011" s="73"/>
      <c r="EUI2011" s="73"/>
      <c r="EUJ2011" s="73"/>
      <c r="EUK2011" s="73"/>
      <c r="EUL2011" s="73"/>
      <c r="EUM2011" s="73"/>
      <c r="EUN2011" s="73"/>
      <c r="EUO2011" s="73"/>
      <c r="EUP2011" s="73"/>
      <c r="EUQ2011" s="73"/>
      <c r="EUR2011" s="73"/>
      <c r="EUS2011" s="73"/>
      <c r="EUT2011" s="73"/>
      <c r="EUU2011" s="73"/>
      <c r="EUV2011" s="73"/>
      <c r="EUW2011" s="73"/>
      <c r="EUX2011" s="73"/>
      <c r="EUY2011" s="73"/>
      <c r="EUZ2011" s="73"/>
      <c r="EVA2011" s="73"/>
      <c r="EVB2011" s="73"/>
      <c r="EVC2011" s="73"/>
      <c r="EVD2011" s="73"/>
      <c r="EVE2011" s="73"/>
      <c r="EVF2011" s="73"/>
      <c r="EVG2011" s="73"/>
      <c r="EVH2011" s="73"/>
      <c r="EVI2011" s="73"/>
      <c r="EVJ2011" s="73"/>
      <c r="EVK2011" s="73"/>
      <c r="EVL2011" s="73"/>
      <c r="EVM2011" s="73"/>
      <c r="EVN2011" s="73"/>
      <c r="EVO2011" s="73"/>
      <c r="EVP2011" s="73"/>
      <c r="EVQ2011" s="73"/>
      <c r="EVR2011" s="73"/>
      <c r="EVS2011" s="73"/>
      <c r="EVT2011" s="73"/>
      <c r="EVU2011" s="73"/>
      <c r="EVV2011" s="73"/>
      <c r="EVW2011" s="73"/>
      <c r="EVX2011" s="73"/>
      <c r="EVY2011" s="73"/>
      <c r="EVZ2011" s="73"/>
      <c r="EWA2011" s="73"/>
      <c r="EWB2011" s="73"/>
      <c r="EWC2011" s="73"/>
      <c r="EWD2011" s="73"/>
      <c r="EWE2011" s="73"/>
      <c r="EWF2011" s="73"/>
      <c r="EWG2011" s="73"/>
      <c r="EWH2011" s="73"/>
      <c r="EWI2011" s="73"/>
      <c r="EWJ2011" s="73"/>
      <c r="EWK2011" s="73"/>
      <c r="EWL2011" s="73"/>
      <c r="EWM2011" s="73"/>
      <c r="EWN2011" s="73"/>
      <c r="EWO2011" s="73"/>
      <c r="EWP2011" s="73"/>
      <c r="EWQ2011" s="73"/>
      <c r="EWR2011" s="73"/>
      <c r="EWS2011" s="73"/>
      <c r="EWT2011" s="73"/>
      <c r="EWU2011" s="73"/>
      <c r="EWV2011" s="73"/>
      <c r="EWW2011" s="73"/>
      <c r="EWX2011" s="73"/>
      <c r="EWY2011" s="73"/>
      <c r="EWZ2011" s="73"/>
      <c r="EXA2011" s="73"/>
      <c r="EXB2011" s="73"/>
      <c r="EXC2011" s="73"/>
      <c r="EXD2011" s="73"/>
      <c r="EXE2011" s="73"/>
      <c r="EXF2011" s="73"/>
      <c r="EXG2011" s="73"/>
      <c r="EXH2011" s="73"/>
      <c r="EXI2011" s="73"/>
      <c r="EXJ2011" s="73"/>
      <c r="EXK2011" s="73"/>
      <c r="EXL2011" s="73"/>
      <c r="EXM2011" s="73"/>
      <c r="EXN2011" s="73"/>
      <c r="EXO2011" s="73"/>
      <c r="EXP2011" s="73"/>
      <c r="EXQ2011" s="73"/>
      <c r="EXR2011" s="73"/>
      <c r="EXS2011" s="73"/>
      <c r="EXT2011" s="73"/>
      <c r="EXU2011" s="73"/>
      <c r="EXV2011" s="73"/>
      <c r="EXW2011" s="73"/>
      <c r="EXX2011" s="73"/>
      <c r="EXY2011" s="73"/>
      <c r="EXZ2011" s="73"/>
      <c r="EYA2011" s="73"/>
      <c r="EYB2011" s="73"/>
      <c r="EYC2011" s="73"/>
      <c r="EYD2011" s="73"/>
      <c r="EYE2011" s="73"/>
      <c r="EYF2011" s="73"/>
      <c r="EYG2011" s="73"/>
      <c r="EYH2011" s="73"/>
      <c r="EYI2011" s="73"/>
      <c r="EYJ2011" s="73"/>
      <c r="EYK2011" s="73"/>
      <c r="EYL2011" s="73"/>
      <c r="EYM2011" s="73"/>
      <c r="EYN2011" s="73"/>
      <c r="EYO2011" s="73"/>
      <c r="EYP2011" s="73"/>
      <c r="EYQ2011" s="73"/>
      <c r="EYR2011" s="73"/>
      <c r="EYS2011" s="73"/>
      <c r="EYT2011" s="73"/>
      <c r="EYU2011" s="73"/>
      <c r="EYV2011" s="73"/>
      <c r="EYW2011" s="73"/>
      <c r="EYX2011" s="73"/>
      <c r="EYY2011" s="73"/>
      <c r="EYZ2011" s="73"/>
      <c r="EZA2011" s="73"/>
      <c r="EZB2011" s="73"/>
      <c r="EZC2011" s="73"/>
      <c r="EZD2011" s="73"/>
      <c r="EZE2011" s="73"/>
      <c r="EZF2011" s="73"/>
      <c r="EZG2011" s="73"/>
      <c r="EZH2011" s="73"/>
      <c r="EZI2011" s="73"/>
      <c r="EZJ2011" s="73"/>
      <c r="EZK2011" s="73"/>
      <c r="EZL2011" s="73"/>
      <c r="EZM2011" s="73"/>
      <c r="EZN2011" s="73"/>
      <c r="EZO2011" s="73"/>
      <c r="EZP2011" s="73"/>
      <c r="EZQ2011" s="73"/>
      <c r="EZR2011" s="73"/>
      <c r="EZS2011" s="73"/>
      <c r="EZT2011" s="73"/>
      <c r="EZU2011" s="73"/>
      <c r="EZV2011" s="73"/>
      <c r="EZW2011" s="73"/>
      <c r="EZX2011" s="73"/>
      <c r="EZY2011" s="73"/>
      <c r="EZZ2011" s="73"/>
      <c r="FAA2011" s="73"/>
      <c r="FAB2011" s="73"/>
      <c r="FAC2011" s="73"/>
      <c r="FAD2011" s="73"/>
      <c r="FAE2011" s="73"/>
      <c r="FAF2011" s="73"/>
      <c r="FAG2011" s="73"/>
      <c r="FAH2011" s="73"/>
      <c r="FAI2011" s="73"/>
      <c r="FAJ2011" s="73"/>
      <c r="FAK2011" s="73"/>
      <c r="FAL2011" s="73"/>
      <c r="FAM2011" s="73"/>
      <c r="FAN2011" s="73"/>
      <c r="FAO2011" s="73"/>
      <c r="FAP2011" s="73"/>
      <c r="FAQ2011" s="73"/>
      <c r="FAR2011" s="73"/>
      <c r="FAS2011" s="73"/>
      <c r="FAT2011" s="73"/>
      <c r="FAU2011" s="73"/>
      <c r="FAV2011" s="73"/>
      <c r="FAW2011" s="73"/>
      <c r="FAX2011" s="73"/>
      <c r="FAY2011" s="73"/>
      <c r="FAZ2011" s="73"/>
      <c r="FBA2011" s="73"/>
      <c r="FBB2011" s="73"/>
      <c r="FBC2011" s="73"/>
      <c r="FBD2011" s="73"/>
      <c r="FBE2011" s="73"/>
      <c r="FBF2011" s="73"/>
      <c r="FBG2011" s="73"/>
      <c r="FBH2011" s="73"/>
      <c r="FBI2011" s="73"/>
      <c r="FBJ2011" s="73"/>
      <c r="FBK2011" s="73"/>
      <c r="FBL2011" s="73"/>
      <c r="FBM2011" s="73"/>
      <c r="FBN2011" s="73"/>
      <c r="FBO2011" s="73"/>
      <c r="FBP2011" s="73"/>
      <c r="FBQ2011" s="73"/>
      <c r="FBR2011" s="73"/>
      <c r="FBS2011" s="73"/>
      <c r="FBT2011" s="73"/>
      <c r="FBU2011" s="73"/>
      <c r="FBV2011" s="73"/>
      <c r="FBW2011" s="73"/>
      <c r="FBX2011" s="73"/>
      <c r="FBY2011" s="73"/>
      <c r="FBZ2011" s="73"/>
      <c r="FCA2011" s="73"/>
      <c r="FCB2011" s="73"/>
      <c r="FCC2011" s="73"/>
      <c r="FCD2011" s="73"/>
      <c r="FCE2011" s="73"/>
      <c r="FCF2011" s="73"/>
      <c r="FCG2011" s="73"/>
      <c r="FCH2011" s="73"/>
      <c r="FCI2011" s="73"/>
      <c r="FCJ2011" s="73"/>
      <c r="FCK2011" s="73"/>
      <c r="FCL2011" s="73"/>
      <c r="FCM2011" s="73"/>
      <c r="FCN2011" s="73"/>
      <c r="FCO2011" s="73"/>
      <c r="FCP2011" s="73"/>
      <c r="FCQ2011" s="73"/>
      <c r="FCR2011" s="73"/>
      <c r="FCS2011" s="73"/>
      <c r="FCT2011" s="73"/>
      <c r="FCU2011" s="73"/>
      <c r="FCV2011" s="73"/>
      <c r="FCW2011" s="73"/>
      <c r="FCX2011" s="73"/>
      <c r="FCY2011" s="73"/>
      <c r="FCZ2011" s="73"/>
      <c r="FDA2011" s="73"/>
      <c r="FDB2011" s="73"/>
      <c r="FDC2011" s="73"/>
      <c r="FDD2011" s="73"/>
      <c r="FDE2011" s="73"/>
      <c r="FDF2011" s="73"/>
      <c r="FDG2011" s="73"/>
      <c r="FDH2011" s="73"/>
      <c r="FDI2011" s="73"/>
      <c r="FDJ2011" s="73"/>
      <c r="FDK2011" s="73"/>
      <c r="FDL2011" s="73"/>
      <c r="FDM2011" s="73"/>
      <c r="FDN2011" s="73"/>
      <c r="FDO2011" s="73"/>
      <c r="FDP2011" s="73"/>
      <c r="FDQ2011" s="73"/>
      <c r="FDR2011" s="73"/>
      <c r="FDS2011" s="73"/>
      <c r="FDT2011" s="73"/>
      <c r="FDU2011" s="73"/>
      <c r="FDV2011" s="73"/>
      <c r="FDW2011" s="73"/>
      <c r="FDX2011" s="73"/>
      <c r="FDY2011" s="73"/>
      <c r="FDZ2011" s="73"/>
      <c r="FEA2011" s="73"/>
      <c r="FEB2011" s="73"/>
      <c r="FEC2011" s="73"/>
      <c r="FED2011" s="73"/>
      <c r="FEE2011" s="73"/>
      <c r="FEF2011" s="73"/>
      <c r="FEG2011" s="73"/>
      <c r="FEH2011" s="73"/>
      <c r="FEI2011" s="73"/>
      <c r="FEJ2011" s="73"/>
      <c r="FEK2011" s="73"/>
      <c r="FEL2011" s="73"/>
      <c r="FEM2011" s="73"/>
      <c r="FEN2011" s="73"/>
      <c r="FEO2011" s="73"/>
      <c r="FEP2011" s="73"/>
      <c r="FEQ2011" s="73"/>
      <c r="FER2011" s="73"/>
      <c r="FES2011" s="73"/>
      <c r="FET2011" s="73"/>
      <c r="FEU2011" s="73"/>
      <c r="FEV2011" s="73"/>
      <c r="FEW2011" s="73"/>
      <c r="FEX2011" s="73"/>
      <c r="FEY2011" s="73"/>
      <c r="FEZ2011" s="73"/>
      <c r="FFA2011" s="73"/>
      <c r="FFB2011" s="73"/>
      <c r="FFC2011" s="73"/>
      <c r="FFD2011" s="73"/>
      <c r="FFE2011" s="73"/>
      <c r="FFF2011" s="73"/>
      <c r="FFG2011" s="73"/>
      <c r="FFH2011" s="73"/>
      <c r="FFI2011" s="73"/>
      <c r="FFJ2011" s="73"/>
      <c r="FFK2011" s="73"/>
      <c r="FFL2011" s="73"/>
      <c r="FFM2011" s="73"/>
      <c r="FFN2011" s="73"/>
      <c r="FFO2011" s="73"/>
      <c r="FFP2011" s="73"/>
      <c r="FFQ2011" s="73"/>
      <c r="FFR2011" s="73"/>
      <c r="FFS2011" s="73"/>
      <c r="FFT2011" s="73"/>
      <c r="FFU2011" s="73"/>
      <c r="FFV2011" s="73"/>
      <c r="FFW2011" s="73"/>
      <c r="FFX2011" s="73"/>
      <c r="FFY2011" s="73"/>
      <c r="FFZ2011" s="73"/>
      <c r="FGA2011" s="73"/>
      <c r="FGB2011" s="73"/>
      <c r="FGC2011" s="73"/>
      <c r="FGD2011" s="73"/>
      <c r="FGE2011" s="73"/>
      <c r="FGF2011" s="73"/>
      <c r="FGG2011" s="73"/>
      <c r="FGH2011" s="73"/>
      <c r="FGI2011" s="73"/>
      <c r="FGJ2011" s="73"/>
      <c r="FGK2011" s="73"/>
      <c r="FGL2011" s="73"/>
      <c r="FGM2011" s="73"/>
      <c r="FGN2011" s="73"/>
      <c r="FGO2011" s="73"/>
      <c r="FGP2011" s="73"/>
      <c r="FGQ2011" s="73"/>
      <c r="FGR2011" s="73"/>
      <c r="FGS2011" s="73"/>
      <c r="FGT2011" s="73"/>
      <c r="FGU2011" s="73"/>
      <c r="FGV2011" s="73"/>
      <c r="FGW2011" s="73"/>
      <c r="FGX2011" s="73"/>
      <c r="FGY2011" s="73"/>
      <c r="FGZ2011" s="73"/>
      <c r="FHA2011" s="73"/>
      <c r="FHB2011" s="73"/>
      <c r="FHC2011" s="73"/>
      <c r="FHD2011" s="73"/>
      <c r="FHE2011" s="73"/>
      <c r="FHF2011" s="73"/>
      <c r="FHG2011" s="73"/>
      <c r="FHH2011" s="73"/>
      <c r="FHI2011" s="73"/>
      <c r="FHJ2011" s="73"/>
      <c r="FHK2011" s="73"/>
      <c r="FHL2011" s="73"/>
      <c r="FHM2011" s="73"/>
      <c r="FHN2011" s="73"/>
      <c r="FHO2011" s="73"/>
      <c r="FHP2011" s="73"/>
      <c r="FHQ2011" s="73"/>
      <c r="FHR2011" s="73"/>
      <c r="FHS2011" s="73"/>
      <c r="FHT2011" s="73"/>
      <c r="FHU2011" s="73"/>
      <c r="FHV2011" s="73"/>
      <c r="FHW2011" s="73"/>
      <c r="FHX2011" s="73"/>
      <c r="FHY2011" s="73"/>
      <c r="FHZ2011" s="73"/>
      <c r="FIA2011" s="73"/>
      <c r="FIB2011" s="73"/>
      <c r="FIC2011" s="73"/>
      <c r="FID2011" s="73"/>
      <c r="FIE2011" s="73"/>
      <c r="FIF2011" s="73"/>
      <c r="FIG2011" s="73"/>
      <c r="FIH2011" s="73"/>
      <c r="FII2011" s="73"/>
      <c r="FIJ2011" s="73"/>
      <c r="FIK2011" s="73"/>
      <c r="FIL2011" s="73"/>
      <c r="FIM2011" s="73"/>
      <c r="FIN2011" s="73"/>
      <c r="FIO2011" s="73"/>
      <c r="FIP2011" s="73"/>
      <c r="FIQ2011" s="73"/>
      <c r="FIR2011" s="73"/>
      <c r="FIS2011" s="73"/>
      <c r="FIT2011" s="73"/>
      <c r="FIU2011" s="73"/>
      <c r="FIV2011" s="73"/>
      <c r="FIW2011" s="73"/>
      <c r="FIX2011" s="73"/>
      <c r="FIY2011" s="73"/>
      <c r="FIZ2011" s="73"/>
      <c r="FJA2011" s="73"/>
      <c r="FJB2011" s="73"/>
      <c r="FJC2011" s="73"/>
      <c r="FJD2011" s="73"/>
      <c r="FJE2011" s="73"/>
      <c r="FJF2011" s="73"/>
      <c r="FJG2011" s="73"/>
      <c r="FJH2011" s="73"/>
      <c r="FJI2011" s="73"/>
      <c r="FJJ2011" s="73"/>
      <c r="FJK2011" s="73"/>
      <c r="FJL2011" s="73"/>
      <c r="FJM2011" s="73"/>
      <c r="FJN2011" s="73"/>
      <c r="FJO2011" s="73"/>
      <c r="FJP2011" s="73"/>
      <c r="FJQ2011" s="73"/>
      <c r="FJR2011" s="73"/>
      <c r="FJS2011" s="73"/>
      <c r="FJT2011" s="73"/>
      <c r="FJU2011" s="73"/>
      <c r="FJV2011" s="73"/>
      <c r="FJW2011" s="73"/>
      <c r="FJX2011" s="73"/>
      <c r="FJY2011" s="73"/>
      <c r="FJZ2011" s="73"/>
      <c r="FKA2011" s="73"/>
      <c r="FKB2011" s="73"/>
      <c r="FKC2011" s="73"/>
      <c r="FKD2011" s="73"/>
      <c r="FKE2011" s="73"/>
      <c r="FKF2011" s="73"/>
      <c r="FKG2011" s="73"/>
      <c r="FKH2011" s="73"/>
      <c r="FKI2011" s="73"/>
      <c r="FKJ2011" s="73"/>
      <c r="FKK2011" s="73"/>
      <c r="FKL2011" s="73"/>
      <c r="FKM2011" s="73"/>
      <c r="FKN2011" s="73"/>
      <c r="FKO2011" s="73"/>
      <c r="FKP2011" s="73"/>
      <c r="FKQ2011" s="73"/>
      <c r="FKR2011" s="73"/>
      <c r="FKS2011" s="73"/>
      <c r="FKT2011" s="73"/>
      <c r="FKU2011" s="73"/>
      <c r="FKV2011" s="73"/>
      <c r="FKW2011" s="73"/>
      <c r="FKX2011" s="73"/>
      <c r="FKY2011" s="73"/>
      <c r="FKZ2011" s="73"/>
      <c r="FLA2011" s="73"/>
      <c r="FLB2011" s="73"/>
      <c r="FLC2011" s="73"/>
      <c r="FLD2011" s="73"/>
      <c r="FLE2011" s="73"/>
      <c r="FLF2011" s="73"/>
      <c r="FLG2011" s="73"/>
      <c r="FLH2011" s="73"/>
      <c r="FLI2011" s="73"/>
      <c r="FLJ2011" s="73"/>
      <c r="FLK2011" s="73"/>
      <c r="FLL2011" s="73"/>
      <c r="FLM2011" s="73"/>
      <c r="FLN2011" s="73"/>
      <c r="FLO2011" s="73"/>
      <c r="FLP2011" s="73"/>
      <c r="FLQ2011" s="73"/>
      <c r="FLR2011" s="73"/>
      <c r="FLS2011" s="73"/>
      <c r="FLT2011" s="73"/>
      <c r="FLU2011" s="73"/>
      <c r="FLV2011" s="73"/>
      <c r="FLW2011" s="73"/>
      <c r="FLX2011" s="73"/>
      <c r="FLY2011" s="73"/>
      <c r="FLZ2011" s="73"/>
      <c r="FMA2011" s="73"/>
      <c r="FMB2011" s="73"/>
      <c r="FMC2011" s="73"/>
      <c r="FMD2011" s="73"/>
      <c r="FME2011" s="73"/>
      <c r="FMF2011" s="73"/>
      <c r="FMG2011" s="73"/>
      <c r="FMH2011" s="73"/>
      <c r="FMI2011" s="73"/>
      <c r="FMJ2011" s="73"/>
      <c r="FMK2011" s="73"/>
      <c r="FML2011" s="73"/>
      <c r="FMM2011" s="73"/>
      <c r="FMN2011" s="73"/>
      <c r="FMO2011" s="73"/>
      <c r="FMP2011" s="73"/>
      <c r="FMQ2011" s="73"/>
      <c r="FMR2011" s="73"/>
      <c r="FMS2011" s="73"/>
      <c r="FMT2011" s="73"/>
      <c r="FMU2011" s="73"/>
      <c r="FMV2011" s="73"/>
      <c r="FMW2011" s="73"/>
      <c r="FMX2011" s="73"/>
      <c r="FMY2011" s="73"/>
      <c r="FMZ2011" s="73"/>
      <c r="FNA2011" s="73"/>
      <c r="FNB2011" s="73"/>
      <c r="FNC2011" s="73"/>
      <c r="FND2011" s="73"/>
      <c r="FNE2011" s="73"/>
      <c r="FNF2011" s="73"/>
      <c r="FNG2011" s="73"/>
      <c r="FNH2011" s="73"/>
      <c r="FNI2011" s="73"/>
      <c r="FNJ2011" s="73"/>
      <c r="FNK2011" s="73"/>
      <c r="FNL2011" s="73"/>
      <c r="FNM2011" s="73"/>
      <c r="FNN2011" s="73"/>
      <c r="FNO2011" s="73"/>
      <c r="FNP2011" s="73"/>
      <c r="FNQ2011" s="73"/>
      <c r="FNR2011" s="73"/>
      <c r="FNS2011" s="73"/>
      <c r="FNT2011" s="73"/>
      <c r="FNU2011" s="73"/>
      <c r="FNV2011" s="73"/>
      <c r="FNW2011" s="73"/>
      <c r="FNX2011" s="73"/>
      <c r="FNY2011" s="73"/>
      <c r="FNZ2011" s="73"/>
      <c r="FOA2011" s="73"/>
      <c r="FOB2011" s="73"/>
      <c r="FOC2011" s="73"/>
      <c r="FOD2011" s="73"/>
      <c r="FOE2011" s="73"/>
      <c r="FOF2011" s="73"/>
      <c r="FOG2011" s="73"/>
      <c r="FOH2011" s="73"/>
      <c r="FOI2011" s="73"/>
      <c r="FOJ2011" s="73"/>
      <c r="FOK2011" s="73"/>
      <c r="FOL2011" s="73"/>
      <c r="FOM2011" s="73"/>
      <c r="FON2011" s="73"/>
      <c r="FOO2011" s="73"/>
      <c r="FOP2011" s="73"/>
      <c r="FOQ2011" s="73"/>
      <c r="FOR2011" s="73"/>
      <c r="FOS2011" s="73"/>
      <c r="FOT2011" s="73"/>
      <c r="FOU2011" s="73"/>
      <c r="FOV2011" s="73"/>
      <c r="FOW2011" s="73"/>
      <c r="FOX2011" s="73"/>
      <c r="FOY2011" s="73"/>
      <c r="FOZ2011" s="73"/>
      <c r="FPA2011" s="73"/>
      <c r="FPB2011" s="73"/>
      <c r="FPC2011" s="73"/>
      <c r="FPD2011" s="73"/>
      <c r="FPE2011" s="73"/>
      <c r="FPF2011" s="73"/>
      <c r="FPG2011" s="73"/>
      <c r="FPH2011" s="73"/>
      <c r="FPI2011" s="73"/>
      <c r="FPJ2011" s="73"/>
      <c r="FPK2011" s="73"/>
      <c r="FPL2011" s="73"/>
      <c r="FPM2011" s="73"/>
      <c r="FPN2011" s="73"/>
      <c r="FPO2011" s="73"/>
      <c r="FPP2011" s="73"/>
      <c r="FPQ2011" s="73"/>
      <c r="FPR2011" s="73"/>
      <c r="FPS2011" s="73"/>
      <c r="FPT2011" s="73"/>
      <c r="FPU2011" s="73"/>
      <c r="FPV2011" s="73"/>
      <c r="FPW2011" s="73"/>
      <c r="FPX2011" s="73"/>
      <c r="FPY2011" s="73"/>
      <c r="FPZ2011" s="73"/>
      <c r="FQA2011" s="73"/>
      <c r="FQB2011" s="73"/>
      <c r="FQC2011" s="73"/>
      <c r="FQD2011" s="73"/>
      <c r="FQE2011" s="73"/>
      <c r="FQF2011" s="73"/>
      <c r="FQG2011" s="73"/>
      <c r="FQH2011" s="73"/>
      <c r="FQI2011" s="73"/>
      <c r="FQJ2011" s="73"/>
      <c r="FQK2011" s="73"/>
      <c r="FQL2011" s="73"/>
      <c r="FQM2011" s="73"/>
      <c r="FQN2011" s="73"/>
      <c r="FQO2011" s="73"/>
      <c r="FQP2011" s="73"/>
      <c r="FQQ2011" s="73"/>
      <c r="FQR2011" s="73"/>
      <c r="FQS2011" s="73"/>
      <c r="FQT2011" s="73"/>
      <c r="FQU2011" s="73"/>
      <c r="FQV2011" s="73"/>
      <c r="FQW2011" s="73"/>
      <c r="FQX2011" s="73"/>
      <c r="FQY2011" s="73"/>
      <c r="FQZ2011" s="73"/>
      <c r="FRA2011" s="73"/>
      <c r="FRB2011" s="73"/>
      <c r="FRC2011" s="73"/>
      <c r="FRD2011" s="73"/>
      <c r="FRE2011" s="73"/>
      <c r="FRF2011" s="73"/>
      <c r="FRG2011" s="73"/>
      <c r="FRH2011" s="73"/>
      <c r="FRI2011" s="73"/>
      <c r="FRJ2011" s="73"/>
      <c r="FRK2011" s="73"/>
      <c r="FRL2011" s="73"/>
      <c r="FRM2011" s="73"/>
      <c r="FRN2011" s="73"/>
      <c r="FRO2011" s="73"/>
      <c r="FRP2011" s="73"/>
      <c r="FRQ2011" s="73"/>
      <c r="FRR2011" s="73"/>
      <c r="FRS2011" s="73"/>
      <c r="FRT2011" s="73"/>
      <c r="FRU2011" s="73"/>
      <c r="FRV2011" s="73"/>
      <c r="FRW2011" s="73"/>
      <c r="FRX2011" s="73"/>
      <c r="FRY2011" s="73"/>
      <c r="FRZ2011" s="73"/>
      <c r="FSA2011" s="73"/>
      <c r="FSB2011" s="73"/>
      <c r="FSC2011" s="73"/>
      <c r="FSD2011" s="73"/>
      <c r="FSE2011" s="73"/>
      <c r="FSF2011" s="73"/>
      <c r="FSG2011" s="73"/>
      <c r="FSH2011" s="73"/>
      <c r="FSI2011" s="73"/>
      <c r="FSJ2011" s="73"/>
      <c r="FSK2011" s="73"/>
      <c r="FSL2011" s="73"/>
      <c r="FSM2011" s="73"/>
      <c r="FSN2011" s="73"/>
      <c r="FSO2011" s="73"/>
      <c r="FSP2011" s="73"/>
      <c r="FSQ2011" s="73"/>
      <c r="FSR2011" s="73"/>
      <c r="FSS2011" s="73"/>
      <c r="FST2011" s="73"/>
      <c r="FSU2011" s="73"/>
      <c r="FSV2011" s="73"/>
      <c r="FSW2011" s="73"/>
      <c r="FSX2011" s="73"/>
      <c r="FSY2011" s="73"/>
      <c r="FSZ2011" s="73"/>
      <c r="FTA2011" s="73"/>
      <c r="FTB2011" s="73"/>
      <c r="FTC2011" s="73"/>
      <c r="FTD2011" s="73"/>
      <c r="FTE2011" s="73"/>
      <c r="FTF2011" s="73"/>
      <c r="FTG2011" s="73"/>
      <c r="FTH2011" s="73"/>
      <c r="FTI2011" s="73"/>
      <c r="FTJ2011" s="73"/>
      <c r="FTK2011" s="73"/>
      <c r="FTL2011" s="73"/>
      <c r="FTM2011" s="73"/>
      <c r="FTN2011" s="73"/>
      <c r="FTO2011" s="73"/>
      <c r="FTP2011" s="73"/>
      <c r="FTQ2011" s="73"/>
      <c r="FTR2011" s="73"/>
      <c r="FTS2011" s="73"/>
      <c r="FTT2011" s="73"/>
      <c r="FTU2011" s="73"/>
      <c r="FTV2011" s="73"/>
      <c r="FTW2011" s="73"/>
      <c r="FTX2011" s="73"/>
      <c r="FTY2011" s="73"/>
      <c r="FTZ2011" s="73"/>
      <c r="FUA2011" s="73"/>
      <c r="FUB2011" s="73"/>
      <c r="FUC2011" s="73"/>
      <c r="FUD2011" s="73"/>
      <c r="FUE2011" s="73"/>
      <c r="FUF2011" s="73"/>
      <c r="FUG2011" s="73"/>
      <c r="FUH2011" s="73"/>
      <c r="FUI2011" s="73"/>
      <c r="FUJ2011" s="73"/>
      <c r="FUK2011" s="73"/>
      <c r="FUL2011" s="73"/>
      <c r="FUM2011" s="73"/>
      <c r="FUN2011" s="73"/>
      <c r="FUO2011" s="73"/>
      <c r="FUP2011" s="73"/>
      <c r="FUQ2011" s="73"/>
      <c r="FUR2011" s="73"/>
      <c r="FUS2011" s="73"/>
      <c r="FUT2011" s="73"/>
      <c r="FUU2011" s="73"/>
      <c r="FUV2011" s="73"/>
      <c r="FUW2011" s="73"/>
      <c r="FUX2011" s="73"/>
      <c r="FUY2011" s="73"/>
      <c r="FUZ2011" s="73"/>
      <c r="FVA2011" s="73"/>
      <c r="FVB2011" s="73"/>
      <c r="FVC2011" s="73"/>
      <c r="FVD2011" s="73"/>
      <c r="FVE2011" s="73"/>
      <c r="FVF2011" s="73"/>
      <c r="FVG2011" s="73"/>
      <c r="FVH2011" s="73"/>
      <c r="FVI2011" s="73"/>
      <c r="FVJ2011" s="73"/>
      <c r="FVK2011" s="73"/>
      <c r="FVL2011" s="73"/>
      <c r="FVM2011" s="73"/>
      <c r="FVN2011" s="73"/>
      <c r="FVO2011" s="73"/>
      <c r="FVP2011" s="73"/>
      <c r="FVQ2011" s="73"/>
      <c r="FVR2011" s="73"/>
      <c r="FVS2011" s="73"/>
      <c r="FVT2011" s="73"/>
      <c r="FVU2011" s="73"/>
      <c r="FVV2011" s="73"/>
      <c r="FVW2011" s="73"/>
      <c r="FVX2011" s="73"/>
      <c r="FVY2011" s="73"/>
      <c r="FVZ2011" s="73"/>
      <c r="FWA2011" s="73"/>
      <c r="FWB2011" s="73"/>
      <c r="FWC2011" s="73"/>
      <c r="FWD2011" s="73"/>
      <c r="FWE2011" s="73"/>
      <c r="FWF2011" s="73"/>
      <c r="FWG2011" s="73"/>
      <c r="FWH2011" s="73"/>
      <c r="FWI2011" s="73"/>
      <c r="FWJ2011" s="73"/>
      <c r="FWK2011" s="73"/>
      <c r="FWL2011" s="73"/>
      <c r="FWM2011" s="73"/>
      <c r="FWN2011" s="73"/>
      <c r="FWO2011" s="73"/>
      <c r="FWP2011" s="73"/>
      <c r="FWQ2011" s="73"/>
      <c r="FWR2011" s="73"/>
      <c r="FWS2011" s="73"/>
      <c r="FWT2011" s="73"/>
      <c r="FWU2011" s="73"/>
      <c r="FWV2011" s="73"/>
      <c r="FWW2011" s="73"/>
      <c r="FWX2011" s="73"/>
      <c r="FWY2011" s="73"/>
      <c r="FWZ2011" s="73"/>
      <c r="FXA2011" s="73"/>
      <c r="FXB2011" s="73"/>
      <c r="FXC2011" s="73"/>
      <c r="FXD2011" s="73"/>
      <c r="FXE2011" s="73"/>
      <c r="FXF2011" s="73"/>
      <c r="FXG2011" s="73"/>
      <c r="FXH2011" s="73"/>
      <c r="FXI2011" s="73"/>
      <c r="FXJ2011" s="73"/>
      <c r="FXK2011" s="73"/>
      <c r="FXL2011" s="73"/>
      <c r="FXM2011" s="73"/>
      <c r="FXN2011" s="73"/>
      <c r="FXO2011" s="73"/>
      <c r="FXP2011" s="73"/>
      <c r="FXQ2011" s="73"/>
      <c r="FXR2011" s="73"/>
      <c r="FXS2011" s="73"/>
      <c r="FXT2011" s="73"/>
      <c r="FXU2011" s="73"/>
      <c r="FXV2011" s="73"/>
      <c r="FXW2011" s="73"/>
      <c r="FXX2011" s="73"/>
      <c r="FXY2011" s="73"/>
      <c r="FXZ2011" s="73"/>
      <c r="FYA2011" s="73"/>
      <c r="FYB2011" s="73"/>
      <c r="FYC2011" s="73"/>
      <c r="FYD2011" s="73"/>
      <c r="FYE2011" s="73"/>
      <c r="FYF2011" s="73"/>
      <c r="FYG2011" s="73"/>
      <c r="FYH2011" s="73"/>
      <c r="FYI2011" s="73"/>
      <c r="FYJ2011" s="73"/>
      <c r="FYK2011" s="73"/>
      <c r="FYL2011" s="73"/>
      <c r="FYM2011" s="73"/>
      <c r="FYN2011" s="73"/>
      <c r="FYO2011" s="73"/>
      <c r="FYP2011" s="73"/>
      <c r="FYQ2011" s="73"/>
      <c r="FYR2011" s="73"/>
      <c r="FYS2011" s="73"/>
      <c r="FYT2011" s="73"/>
      <c r="FYU2011" s="73"/>
      <c r="FYV2011" s="73"/>
      <c r="FYW2011" s="73"/>
      <c r="FYX2011" s="73"/>
      <c r="FYY2011" s="73"/>
      <c r="FYZ2011" s="73"/>
      <c r="FZA2011" s="73"/>
      <c r="FZB2011" s="73"/>
      <c r="FZC2011" s="73"/>
      <c r="FZD2011" s="73"/>
      <c r="FZE2011" s="73"/>
      <c r="FZF2011" s="73"/>
      <c r="FZG2011" s="73"/>
      <c r="FZH2011" s="73"/>
      <c r="FZI2011" s="73"/>
      <c r="FZJ2011" s="73"/>
      <c r="FZK2011" s="73"/>
      <c r="FZL2011" s="73"/>
      <c r="FZM2011" s="73"/>
      <c r="FZN2011" s="73"/>
      <c r="FZO2011" s="73"/>
      <c r="FZP2011" s="73"/>
      <c r="FZQ2011" s="73"/>
      <c r="FZR2011" s="73"/>
      <c r="FZS2011" s="73"/>
      <c r="FZT2011" s="73"/>
      <c r="FZU2011" s="73"/>
      <c r="FZV2011" s="73"/>
      <c r="FZW2011" s="73"/>
      <c r="FZX2011" s="73"/>
      <c r="FZY2011" s="73"/>
      <c r="FZZ2011" s="73"/>
      <c r="GAA2011" s="73"/>
      <c r="GAB2011" s="73"/>
      <c r="GAC2011" s="73"/>
      <c r="GAD2011" s="73"/>
      <c r="GAE2011" s="73"/>
      <c r="GAF2011" s="73"/>
      <c r="GAG2011" s="73"/>
      <c r="GAH2011" s="73"/>
      <c r="GAI2011" s="73"/>
      <c r="GAJ2011" s="73"/>
      <c r="GAK2011" s="73"/>
      <c r="GAL2011" s="73"/>
      <c r="GAM2011" s="73"/>
      <c r="GAN2011" s="73"/>
      <c r="GAO2011" s="73"/>
      <c r="GAP2011" s="73"/>
      <c r="GAQ2011" s="73"/>
      <c r="GAR2011" s="73"/>
      <c r="GAS2011" s="73"/>
      <c r="GAT2011" s="73"/>
      <c r="GAU2011" s="73"/>
      <c r="GAV2011" s="73"/>
      <c r="GAW2011" s="73"/>
      <c r="GAX2011" s="73"/>
      <c r="GAY2011" s="73"/>
      <c r="GAZ2011" s="73"/>
      <c r="GBA2011" s="73"/>
      <c r="GBB2011" s="73"/>
      <c r="GBC2011" s="73"/>
      <c r="GBD2011" s="73"/>
      <c r="GBE2011" s="73"/>
      <c r="GBF2011" s="73"/>
      <c r="GBG2011" s="73"/>
      <c r="GBH2011" s="73"/>
      <c r="GBI2011" s="73"/>
      <c r="GBJ2011" s="73"/>
      <c r="GBK2011" s="73"/>
      <c r="GBL2011" s="73"/>
      <c r="GBM2011" s="73"/>
      <c r="GBN2011" s="73"/>
      <c r="GBO2011" s="73"/>
      <c r="GBP2011" s="73"/>
      <c r="GBQ2011" s="73"/>
      <c r="GBR2011" s="73"/>
      <c r="GBS2011" s="73"/>
      <c r="GBT2011" s="73"/>
      <c r="GBU2011" s="73"/>
      <c r="GBV2011" s="73"/>
      <c r="GBW2011" s="73"/>
      <c r="GBX2011" s="73"/>
      <c r="GBY2011" s="73"/>
      <c r="GBZ2011" s="73"/>
      <c r="GCA2011" s="73"/>
      <c r="GCB2011" s="73"/>
      <c r="GCC2011" s="73"/>
      <c r="GCD2011" s="73"/>
      <c r="GCE2011" s="73"/>
      <c r="GCF2011" s="73"/>
      <c r="GCG2011" s="73"/>
      <c r="GCH2011" s="73"/>
      <c r="GCI2011" s="73"/>
      <c r="GCJ2011" s="73"/>
      <c r="GCK2011" s="73"/>
      <c r="GCL2011" s="73"/>
      <c r="GCM2011" s="73"/>
      <c r="GCN2011" s="73"/>
      <c r="GCO2011" s="73"/>
      <c r="GCP2011" s="73"/>
      <c r="GCQ2011" s="73"/>
      <c r="GCR2011" s="73"/>
      <c r="GCS2011" s="73"/>
      <c r="GCT2011" s="73"/>
      <c r="GCU2011" s="73"/>
      <c r="GCV2011" s="73"/>
      <c r="GCW2011" s="73"/>
      <c r="GCX2011" s="73"/>
      <c r="GCY2011" s="73"/>
      <c r="GCZ2011" s="73"/>
      <c r="GDA2011" s="73"/>
      <c r="GDB2011" s="73"/>
      <c r="GDC2011" s="73"/>
      <c r="GDD2011" s="73"/>
      <c r="GDE2011" s="73"/>
      <c r="GDF2011" s="73"/>
      <c r="GDG2011" s="73"/>
      <c r="GDH2011" s="73"/>
      <c r="GDI2011" s="73"/>
      <c r="GDJ2011" s="73"/>
      <c r="GDK2011" s="73"/>
      <c r="GDL2011" s="73"/>
      <c r="GDM2011" s="73"/>
      <c r="GDN2011" s="73"/>
      <c r="GDO2011" s="73"/>
      <c r="GDP2011" s="73"/>
      <c r="GDQ2011" s="73"/>
      <c r="GDR2011" s="73"/>
      <c r="GDS2011" s="73"/>
      <c r="GDT2011" s="73"/>
      <c r="GDU2011" s="73"/>
      <c r="GDV2011" s="73"/>
      <c r="GDW2011" s="73"/>
      <c r="GDX2011" s="73"/>
      <c r="GDY2011" s="73"/>
      <c r="GDZ2011" s="73"/>
      <c r="GEA2011" s="73"/>
      <c r="GEB2011" s="73"/>
      <c r="GEC2011" s="73"/>
      <c r="GED2011" s="73"/>
      <c r="GEE2011" s="73"/>
      <c r="GEF2011" s="73"/>
      <c r="GEG2011" s="73"/>
      <c r="GEH2011" s="73"/>
      <c r="GEI2011" s="73"/>
      <c r="GEJ2011" s="73"/>
      <c r="GEK2011" s="73"/>
      <c r="GEL2011" s="73"/>
      <c r="GEM2011" s="73"/>
      <c r="GEN2011" s="73"/>
      <c r="GEO2011" s="73"/>
      <c r="GEP2011" s="73"/>
      <c r="GEQ2011" s="73"/>
      <c r="GER2011" s="73"/>
      <c r="GES2011" s="73"/>
      <c r="GET2011" s="73"/>
      <c r="GEU2011" s="73"/>
      <c r="GEV2011" s="73"/>
      <c r="GEW2011" s="73"/>
      <c r="GEX2011" s="73"/>
      <c r="GEY2011" s="73"/>
      <c r="GEZ2011" s="73"/>
      <c r="GFA2011" s="73"/>
      <c r="GFB2011" s="73"/>
      <c r="GFC2011" s="73"/>
      <c r="GFD2011" s="73"/>
      <c r="GFE2011" s="73"/>
      <c r="GFF2011" s="73"/>
      <c r="GFG2011" s="73"/>
      <c r="GFH2011" s="73"/>
      <c r="GFI2011" s="73"/>
      <c r="GFJ2011" s="73"/>
      <c r="GFK2011" s="73"/>
      <c r="GFL2011" s="73"/>
      <c r="GFM2011" s="73"/>
      <c r="GFN2011" s="73"/>
      <c r="GFO2011" s="73"/>
      <c r="GFP2011" s="73"/>
      <c r="GFQ2011" s="73"/>
      <c r="GFR2011" s="73"/>
      <c r="GFS2011" s="73"/>
      <c r="GFT2011" s="73"/>
      <c r="GFU2011" s="73"/>
      <c r="GFV2011" s="73"/>
      <c r="GFW2011" s="73"/>
      <c r="GFX2011" s="73"/>
      <c r="GFY2011" s="73"/>
      <c r="GFZ2011" s="73"/>
      <c r="GGA2011" s="73"/>
      <c r="GGB2011" s="73"/>
      <c r="GGC2011" s="73"/>
      <c r="GGD2011" s="73"/>
      <c r="GGE2011" s="73"/>
      <c r="GGF2011" s="73"/>
      <c r="GGG2011" s="73"/>
      <c r="GGH2011" s="73"/>
      <c r="GGI2011" s="73"/>
      <c r="GGJ2011" s="73"/>
      <c r="GGK2011" s="73"/>
      <c r="GGL2011" s="73"/>
      <c r="GGM2011" s="73"/>
      <c r="GGN2011" s="73"/>
      <c r="GGO2011" s="73"/>
      <c r="GGP2011" s="73"/>
      <c r="GGQ2011" s="73"/>
      <c r="GGR2011" s="73"/>
      <c r="GGS2011" s="73"/>
      <c r="GGT2011" s="73"/>
      <c r="GGU2011" s="73"/>
      <c r="GGV2011" s="73"/>
      <c r="GGW2011" s="73"/>
      <c r="GGX2011" s="73"/>
      <c r="GGY2011" s="73"/>
      <c r="GGZ2011" s="73"/>
      <c r="GHA2011" s="73"/>
      <c r="GHB2011" s="73"/>
      <c r="GHC2011" s="73"/>
      <c r="GHD2011" s="73"/>
      <c r="GHE2011" s="73"/>
      <c r="GHF2011" s="73"/>
      <c r="GHG2011" s="73"/>
      <c r="GHH2011" s="73"/>
      <c r="GHI2011" s="73"/>
      <c r="GHJ2011" s="73"/>
      <c r="GHK2011" s="73"/>
      <c r="GHL2011" s="73"/>
      <c r="GHM2011" s="73"/>
      <c r="GHN2011" s="73"/>
      <c r="GHO2011" s="73"/>
      <c r="GHP2011" s="73"/>
      <c r="GHQ2011" s="73"/>
      <c r="GHR2011" s="73"/>
      <c r="GHS2011" s="73"/>
      <c r="GHT2011" s="73"/>
      <c r="GHU2011" s="73"/>
      <c r="GHV2011" s="73"/>
      <c r="GHW2011" s="73"/>
      <c r="GHX2011" s="73"/>
      <c r="GHY2011" s="73"/>
      <c r="GHZ2011" s="73"/>
      <c r="GIA2011" s="73"/>
      <c r="GIB2011" s="73"/>
      <c r="GIC2011" s="73"/>
      <c r="GID2011" s="73"/>
      <c r="GIE2011" s="73"/>
      <c r="GIF2011" s="73"/>
      <c r="GIG2011" s="73"/>
      <c r="GIH2011" s="73"/>
      <c r="GII2011" s="73"/>
      <c r="GIJ2011" s="73"/>
      <c r="GIK2011" s="73"/>
      <c r="GIL2011" s="73"/>
      <c r="GIM2011" s="73"/>
      <c r="GIN2011" s="73"/>
      <c r="GIO2011" s="73"/>
      <c r="GIP2011" s="73"/>
      <c r="GIQ2011" s="73"/>
      <c r="GIR2011" s="73"/>
      <c r="GIS2011" s="73"/>
      <c r="GIT2011" s="73"/>
      <c r="GIU2011" s="73"/>
      <c r="GIV2011" s="73"/>
      <c r="GIW2011" s="73"/>
      <c r="GIX2011" s="73"/>
      <c r="GIY2011" s="73"/>
      <c r="GIZ2011" s="73"/>
      <c r="GJA2011" s="73"/>
      <c r="GJB2011" s="73"/>
      <c r="GJC2011" s="73"/>
      <c r="GJD2011" s="73"/>
      <c r="GJE2011" s="73"/>
      <c r="GJF2011" s="73"/>
      <c r="GJG2011" s="73"/>
      <c r="GJH2011" s="73"/>
      <c r="GJI2011" s="73"/>
      <c r="GJJ2011" s="73"/>
      <c r="GJK2011" s="73"/>
      <c r="GJL2011" s="73"/>
      <c r="GJM2011" s="73"/>
      <c r="GJN2011" s="73"/>
      <c r="GJO2011" s="73"/>
      <c r="GJP2011" s="73"/>
      <c r="GJQ2011" s="73"/>
      <c r="GJR2011" s="73"/>
      <c r="GJS2011" s="73"/>
      <c r="GJT2011" s="73"/>
      <c r="GJU2011" s="73"/>
      <c r="GJV2011" s="73"/>
      <c r="GJW2011" s="73"/>
      <c r="GJX2011" s="73"/>
      <c r="GJY2011" s="73"/>
      <c r="GJZ2011" s="73"/>
      <c r="GKA2011" s="73"/>
      <c r="GKB2011" s="73"/>
      <c r="GKC2011" s="73"/>
      <c r="GKD2011" s="73"/>
      <c r="GKE2011" s="73"/>
      <c r="GKF2011" s="73"/>
      <c r="GKG2011" s="73"/>
      <c r="GKH2011" s="73"/>
      <c r="GKI2011" s="73"/>
      <c r="GKJ2011" s="73"/>
      <c r="GKK2011" s="73"/>
      <c r="GKL2011" s="73"/>
      <c r="GKM2011" s="73"/>
      <c r="GKN2011" s="73"/>
      <c r="GKO2011" s="73"/>
      <c r="GKP2011" s="73"/>
      <c r="GKQ2011" s="73"/>
      <c r="GKR2011" s="73"/>
      <c r="GKS2011" s="73"/>
      <c r="GKT2011" s="73"/>
      <c r="GKU2011" s="73"/>
      <c r="GKV2011" s="73"/>
      <c r="GKW2011" s="73"/>
      <c r="GKX2011" s="73"/>
      <c r="GKY2011" s="73"/>
      <c r="GKZ2011" s="73"/>
      <c r="GLA2011" s="73"/>
      <c r="GLB2011" s="73"/>
      <c r="GLC2011" s="73"/>
      <c r="GLD2011" s="73"/>
      <c r="GLE2011" s="73"/>
      <c r="GLF2011" s="73"/>
      <c r="GLG2011" s="73"/>
      <c r="GLH2011" s="73"/>
      <c r="GLI2011" s="73"/>
      <c r="GLJ2011" s="73"/>
      <c r="GLK2011" s="73"/>
      <c r="GLL2011" s="73"/>
      <c r="GLM2011" s="73"/>
      <c r="GLN2011" s="73"/>
      <c r="GLO2011" s="73"/>
      <c r="GLP2011" s="73"/>
      <c r="GLQ2011" s="73"/>
      <c r="GLR2011" s="73"/>
      <c r="GLS2011" s="73"/>
      <c r="GLT2011" s="73"/>
      <c r="GLU2011" s="73"/>
      <c r="GLV2011" s="73"/>
      <c r="GLW2011" s="73"/>
      <c r="GLX2011" s="73"/>
      <c r="GLY2011" s="73"/>
      <c r="GLZ2011" s="73"/>
      <c r="GMA2011" s="73"/>
      <c r="GMB2011" s="73"/>
      <c r="GMC2011" s="73"/>
      <c r="GMD2011" s="73"/>
      <c r="GME2011" s="73"/>
      <c r="GMF2011" s="73"/>
      <c r="GMG2011" s="73"/>
      <c r="GMH2011" s="73"/>
      <c r="GMI2011" s="73"/>
      <c r="GMJ2011" s="73"/>
      <c r="GMK2011" s="73"/>
      <c r="GML2011" s="73"/>
      <c r="GMM2011" s="73"/>
      <c r="GMN2011" s="73"/>
      <c r="GMO2011" s="73"/>
      <c r="GMP2011" s="73"/>
      <c r="GMQ2011" s="73"/>
      <c r="GMR2011" s="73"/>
      <c r="GMS2011" s="73"/>
      <c r="GMT2011" s="73"/>
      <c r="GMU2011" s="73"/>
      <c r="GMV2011" s="73"/>
      <c r="GMW2011" s="73"/>
      <c r="GMX2011" s="73"/>
      <c r="GMY2011" s="73"/>
      <c r="GMZ2011" s="73"/>
      <c r="GNA2011" s="73"/>
      <c r="GNB2011" s="73"/>
      <c r="GNC2011" s="73"/>
      <c r="GND2011" s="73"/>
      <c r="GNE2011" s="73"/>
      <c r="GNF2011" s="73"/>
      <c r="GNG2011" s="73"/>
      <c r="GNH2011" s="73"/>
      <c r="GNI2011" s="73"/>
      <c r="GNJ2011" s="73"/>
      <c r="GNK2011" s="73"/>
      <c r="GNL2011" s="73"/>
      <c r="GNM2011" s="73"/>
      <c r="GNN2011" s="73"/>
      <c r="GNO2011" s="73"/>
      <c r="GNP2011" s="73"/>
      <c r="GNQ2011" s="73"/>
      <c r="GNR2011" s="73"/>
      <c r="GNS2011" s="73"/>
      <c r="GNT2011" s="73"/>
      <c r="GNU2011" s="73"/>
      <c r="GNV2011" s="73"/>
      <c r="GNW2011" s="73"/>
      <c r="GNX2011" s="73"/>
      <c r="GNY2011" s="73"/>
      <c r="GNZ2011" s="73"/>
      <c r="GOA2011" s="73"/>
      <c r="GOB2011" s="73"/>
      <c r="GOC2011" s="73"/>
      <c r="GOD2011" s="73"/>
      <c r="GOE2011" s="73"/>
      <c r="GOF2011" s="73"/>
      <c r="GOG2011" s="73"/>
      <c r="GOH2011" s="73"/>
      <c r="GOI2011" s="73"/>
      <c r="GOJ2011" s="73"/>
      <c r="GOK2011" s="73"/>
      <c r="GOL2011" s="73"/>
      <c r="GOM2011" s="73"/>
      <c r="GON2011" s="73"/>
      <c r="GOO2011" s="73"/>
      <c r="GOP2011" s="73"/>
      <c r="GOQ2011" s="73"/>
      <c r="GOR2011" s="73"/>
      <c r="GOS2011" s="73"/>
      <c r="GOT2011" s="73"/>
      <c r="GOU2011" s="73"/>
      <c r="GOV2011" s="73"/>
      <c r="GOW2011" s="73"/>
      <c r="GOX2011" s="73"/>
      <c r="GOY2011" s="73"/>
      <c r="GOZ2011" s="73"/>
      <c r="GPA2011" s="73"/>
      <c r="GPB2011" s="73"/>
      <c r="GPC2011" s="73"/>
      <c r="GPD2011" s="73"/>
      <c r="GPE2011" s="73"/>
      <c r="GPF2011" s="73"/>
      <c r="GPG2011" s="73"/>
      <c r="GPH2011" s="73"/>
      <c r="GPI2011" s="73"/>
      <c r="GPJ2011" s="73"/>
      <c r="GPK2011" s="73"/>
      <c r="GPL2011" s="73"/>
      <c r="GPM2011" s="73"/>
      <c r="GPN2011" s="73"/>
      <c r="GPO2011" s="73"/>
      <c r="GPP2011" s="73"/>
      <c r="GPQ2011" s="73"/>
      <c r="GPR2011" s="73"/>
      <c r="GPS2011" s="73"/>
      <c r="GPT2011" s="73"/>
      <c r="GPU2011" s="73"/>
      <c r="GPV2011" s="73"/>
      <c r="GPW2011" s="73"/>
      <c r="GPX2011" s="73"/>
      <c r="GPY2011" s="73"/>
      <c r="GPZ2011" s="73"/>
      <c r="GQA2011" s="73"/>
      <c r="GQB2011" s="73"/>
      <c r="GQC2011" s="73"/>
      <c r="GQD2011" s="73"/>
      <c r="GQE2011" s="73"/>
      <c r="GQF2011" s="73"/>
      <c r="GQG2011" s="73"/>
      <c r="GQH2011" s="73"/>
      <c r="GQI2011" s="73"/>
      <c r="GQJ2011" s="73"/>
      <c r="GQK2011" s="73"/>
      <c r="GQL2011" s="73"/>
      <c r="GQM2011" s="73"/>
      <c r="GQN2011" s="73"/>
      <c r="GQO2011" s="73"/>
      <c r="GQP2011" s="73"/>
      <c r="GQQ2011" s="73"/>
      <c r="GQR2011" s="73"/>
      <c r="GQS2011" s="73"/>
      <c r="GQT2011" s="73"/>
      <c r="GQU2011" s="73"/>
      <c r="GQV2011" s="73"/>
      <c r="GQW2011" s="73"/>
      <c r="GQX2011" s="73"/>
      <c r="GQY2011" s="73"/>
      <c r="GQZ2011" s="73"/>
      <c r="GRA2011" s="73"/>
      <c r="GRB2011" s="73"/>
      <c r="GRC2011" s="73"/>
      <c r="GRD2011" s="73"/>
      <c r="GRE2011" s="73"/>
      <c r="GRF2011" s="73"/>
      <c r="GRG2011" s="73"/>
      <c r="GRH2011" s="73"/>
      <c r="GRI2011" s="73"/>
      <c r="GRJ2011" s="73"/>
      <c r="GRK2011" s="73"/>
      <c r="GRL2011" s="73"/>
      <c r="GRM2011" s="73"/>
      <c r="GRN2011" s="73"/>
      <c r="GRO2011" s="73"/>
      <c r="GRP2011" s="73"/>
      <c r="GRQ2011" s="73"/>
      <c r="GRR2011" s="73"/>
      <c r="GRS2011" s="73"/>
      <c r="GRT2011" s="73"/>
      <c r="GRU2011" s="73"/>
      <c r="GRV2011" s="73"/>
      <c r="GRW2011" s="73"/>
      <c r="GRX2011" s="73"/>
      <c r="GRY2011" s="73"/>
      <c r="GRZ2011" s="73"/>
      <c r="GSA2011" s="73"/>
      <c r="GSB2011" s="73"/>
      <c r="GSC2011" s="73"/>
      <c r="GSD2011" s="73"/>
      <c r="GSE2011" s="73"/>
      <c r="GSF2011" s="73"/>
      <c r="GSG2011" s="73"/>
      <c r="GSH2011" s="73"/>
      <c r="GSI2011" s="73"/>
      <c r="GSJ2011" s="73"/>
      <c r="GSK2011" s="73"/>
      <c r="GSL2011" s="73"/>
      <c r="GSM2011" s="73"/>
      <c r="GSN2011" s="73"/>
      <c r="GSO2011" s="73"/>
      <c r="GSP2011" s="73"/>
      <c r="GSQ2011" s="73"/>
      <c r="GSR2011" s="73"/>
      <c r="GSS2011" s="73"/>
      <c r="GST2011" s="73"/>
      <c r="GSU2011" s="73"/>
      <c r="GSV2011" s="73"/>
      <c r="GSW2011" s="73"/>
      <c r="GSX2011" s="73"/>
      <c r="GSY2011" s="73"/>
      <c r="GSZ2011" s="73"/>
      <c r="GTA2011" s="73"/>
      <c r="GTB2011" s="73"/>
      <c r="GTC2011" s="73"/>
      <c r="GTD2011" s="73"/>
      <c r="GTE2011" s="73"/>
      <c r="GTF2011" s="73"/>
      <c r="GTG2011" s="73"/>
      <c r="GTH2011" s="73"/>
      <c r="GTI2011" s="73"/>
      <c r="GTJ2011" s="73"/>
      <c r="GTK2011" s="73"/>
      <c r="GTL2011" s="73"/>
      <c r="GTM2011" s="73"/>
      <c r="GTN2011" s="73"/>
      <c r="GTO2011" s="73"/>
      <c r="GTP2011" s="73"/>
      <c r="GTQ2011" s="73"/>
      <c r="GTR2011" s="73"/>
      <c r="GTS2011" s="73"/>
      <c r="GTT2011" s="73"/>
      <c r="GTU2011" s="73"/>
      <c r="GTV2011" s="73"/>
      <c r="GTW2011" s="73"/>
      <c r="GTX2011" s="73"/>
      <c r="GTY2011" s="73"/>
      <c r="GTZ2011" s="73"/>
      <c r="GUA2011" s="73"/>
      <c r="GUB2011" s="73"/>
      <c r="GUC2011" s="73"/>
      <c r="GUD2011" s="73"/>
      <c r="GUE2011" s="73"/>
      <c r="GUF2011" s="73"/>
      <c r="GUG2011" s="73"/>
      <c r="GUH2011" s="73"/>
      <c r="GUI2011" s="73"/>
      <c r="GUJ2011" s="73"/>
      <c r="GUK2011" s="73"/>
      <c r="GUL2011" s="73"/>
      <c r="GUM2011" s="73"/>
      <c r="GUN2011" s="73"/>
      <c r="GUO2011" s="73"/>
      <c r="GUP2011" s="73"/>
      <c r="GUQ2011" s="73"/>
      <c r="GUR2011" s="73"/>
      <c r="GUS2011" s="73"/>
      <c r="GUT2011" s="73"/>
      <c r="GUU2011" s="73"/>
      <c r="GUV2011" s="73"/>
      <c r="GUW2011" s="73"/>
      <c r="GUX2011" s="73"/>
      <c r="GUY2011" s="73"/>
      <c r="GUZ2011" s="73"/>
      <c r="GVA2011" s="73"/>
      <c r="GVB2011" s="73"/>
      <c r="GVC2011" s="73"/>
      <c r="GVD2011" s="73"/>
      <c r="GVE2011" s="73"/>
      <c r="GVF2011" s="73"/>
      <c r="GVG2011" s="73"/>
      <c r="GVH2011" s="73"/>
      <c r="GVI2011" s="73"/>
      <c r="GVJ2011" s="73"/>
      <c r="GVK2011" s="73"/>
      <c r="GVL2011" s="73"/>
      <c r="GVM2011" s="73"/>
      <c r="GVN2011" s="73"/>
      <c r="GVO2011" s="73"/>
      <c r="GVP2011" s="73"/>
      <c r="GVQ2011" s="73"/>
      <c r="GVR2011" s="73"/>
      <c r="GVS2011" s="73"/>
      <c r="GVT2011" s="73"/>
      <c r="GVU2011" s="73"/>
      <c r="GVV2011" s="73"/>
      <c r="GVW2011" s="73"/>
      <c r="GVX2011" s="73"/>
      <c r="GVY2011" s="73"/>
      <c r="GVZ2011" s="73"/>
      <c r="GWA2011" s="73"/>
      <c r="GWB2011" s="73"/>
      <c r="GWC2011" s="73"/>
      <c r="GWD2011" s="73"/>
      <c r="GWE2011" s="73"/>
      <c r="GWF2011" s="73"/>
      <c r="GWG2011" s="73"/>
      <c r="GWH2011" s="73"/>
      <c r="GWI2011" s="73"/>
      <c r="GWJ2011" s="73"/>
      <c r="GWK2011" s="73"/>
      <c r="GWL2011" s="73"/>
      <c r="GWM2011" s="73"/>
      <c r="GWN2011" s="73"/>
      <c r="GWO2011" s="73"/>
      <c r="GWP2011" s="73"/>
      <c r="GWQ2011" s="73"/>
      <c r="GWR2011" s="73"/>
      <c r="GWS2011" s="73"/>
      <c r="GWT2011" s="73"/>
      <c r="GWU2011" s="73"/>
      <c r="GWV2011" s="73"/>
      <c r="GWW2011" s="73"/>
      <c r="GWX2011" s="73"/>
      <c r="GWY2011" s="73"/>
      <c r="GWZ2011" s="73"/>
      <c r="GXA2011" s="73"/>
      <c r="GXB2011" s="73"/>
      <c r="GXC2011" s="73"/>
      <c r="GXD2011" s="73"/>
      <c r="GXE2011" s="73"/>
      <c r="GXF2011" s="73"/>
      <c r="GXG2011" s="73"/>
      <c r="GXH2011" s="73"/>
      <c r="GXI2011" s="73"/>
      <c r="GXJ2011" s="73"/>
      <c r="GXK2011" s="73"/>
      <c r="GXL2011" s="73"/>
      <c r="GXM2011" s="73"/>
      <c r="GXN2011" s="73"/>
      <c r="GXO2011" s="73"/>
      <c r="GXP2011" s="73"/>
      <c r="GXQ2011" s="73"/>
      <c r="GXR2011" s="73"/>
      <c r="GXS2011" s="73"/>
      <c r="GXT2011" s="73"/>
      <c r="GXU2011" s="73"/>
      <c r="GXV2011" s="73"/>
      <c r="GXW2011" s="73"/>
      <c r="GXX2011" s="73"/>
      <c r="GXY2011" s="73"/>
      <c r="GXZ2011" s="73"/>
      <c r="GYA2011" s="73"/>
      <c r="GYB2011" s="73"/>
      <c r="GYC2011" s="73"/>
      <c r="GYD2011" s="73"/>
      <c r="GYE2011" s="73"/>
      <c r="GYF2011" s="73"/>
      <c r="GYG2011" s="73"/>
      <c r="GYH2011" s="73"/>
      <c r="GYI2011" s="73"/>
      <c r="GYJ2011" s="73"/>
      <c r="GYK2011" s="73"/>
      <c r="GYL2011" s="73"/>
      <c r="GYM2011" s="73"/>
      <c r="GYN2011" s="73"/>
      <c r="GYO2011" s="73"/>
      <c r="GYP2011" s="73"/>
      <c r="GYQ2011" s="73"/>
      <c r="GYR2011" s="73"/>
      <c r="GYS2011" s="73"/>
      <c r="GYT2011" s="73"/>
      <c r="GYU2011" s="73"/>
      <c r="GYV2011" s="73"/>
      <c r="GYW2011" s="73"/>
      <c r="GYX2011" s="73"/>
      <c r="GYY2011" s="73"/>
      <c r="GYZ2011" s="73"/>
      <c r="GZA2011" s="73"/>
      <c r="GZB2011" s="73"/>
      <c r="GZC2011" s="73"/>
      <c r="GZD2011" s="73"/>
      <c r="GZE2011" s="73"/>
      <c r="GZF2011" s="73"/>
      <c r="GZG2011" s="73"/>
      <c r="GZH2011" s="73"/>
      <c r="GZI2011" s="73"/>
      <c r="GZJ2011" s="73"/>
      <c r="GZK2011" s="73"/>
      <c r="GZL2011" s="73"/>
      <c r="GZM2011" s="73"/>
      <c r="GZN2011" s="73"/>
      <c r="GZO2011" s="73"/>
      <c r="GZP2011" s="73"/>
      <c r="GZQ2011" s="73"/>
      <c r="GZR2011" s="73"/>
      <c r="GZS2011" s="73"/>
      <c r="GZT2011" s="73"/>
      <c r="GZU2011" s="73"/>
      <c r="GZV2011" s="73"/>
      <c r="GZW2011" s="73"/>
      <c r="GZX2011" s="73"/>
      <c r="GZY2011" s="73"/>
      <c r="GZZ2011" s="73"/>
      <c r="HAA2011" s="73"/>
      <c r="HAB2011" s="73"/>
      <c r="HAC2011" s="73"/>
      <c r="HAD2011" s="73"/>
      <c r="HAE2011" s="73"/>
      <c r="HAF2011" s="73"/>
      <c r="HAG2011" s="73"/>
      <c r="HAH2011" s="73"/>
      <c r="HAI2011" s="73"/>
      <c r="HAJ2011" s="73"/>
      <c r="HAK2011" s="73"/>
      <c r="HAL2011" s="73"/>
      <c r="HAM2011" s="73"/>
      <c r="HAN2011" s="73"/>
      <c r="HAO2011" s="73"/>
      <c r="HAP2011" s="73"/>
      <c r="HAQ2011" s="73"/>
      <c r="HAR2011" s="73"/>
      <c r="HAS2011" s="73"/>
      <c r="HAT2011" s="73"/>
      <c r="HAU2011" s="73"/>
      <c r="HAV2011" s="73"/>
      <c r="HAW2011" s="73"/>
      <c r="HAX2011" s="73"/>
      <c r="HAY2011" s="73"/>
      <c r="HAZ2011" s="73"/>
      <c r="HBA2011" s="73"/>
      <c r="HBB2011" s="73"/>
      <c r="HBC2011" s="73"/>
      <c r="HBD2011" s="73"/>
      <c r="HBE2011" s="73"/>
      <c r="HBF2011" s="73"/>
      <c r="HBG2011" s="73"/>
      <c r="HBH2011" s="73"/>
      <c r="HBI2011" s="73"/>
      <c r="HBJ2011" s="73"/>
      <c r="HBK2011" s="73"/>
      <c r="HBL2011" s="73"/>
      <c r="HBM2011" s="73"/>
      <c r="HBN2011" s="73"/>
      <c r="HBO2011" s="73"/>
      <c r="HBP2011" s="73"/>
      <c r="HBQ2011" s="73"/>
      <c r="HBR2011" s="73"/>
      <c r="HBS2011" s="73"/>
      <c r="HBT2011" s="73"/>
      <c r="HBU2011" s="73"/>
      <c r="HBV2011" s="73"/>
      <c r="HBW2011" s="73"/>
      <c r="HBX2011" s="73"/>
      <c r="HBY2011" s="73"/>
      <c r="HBZ2011" s="73"/>
      <c r="HCA2011" s="73"/>
      <c r="HCB2011" s="73"/>
      <c r="HCC2011" s="73"/>
      <c r="HCD2011" s="73"/>
      <c r="HCE2011" s="73"/>
      <c r="HCF2011" s="73"/>
      <c r="HCG2011" s="73"/>
      <c r="HCH2011" s="73"/>
      <c r="HCI2011" s="73"/>
      <c r="HCJ2011" s="73"/>
      <c r="HCK2011" s="73"/>
      <c r="HCL2011" s="73"/>
      <c r="HCM2011" s="73"/>
      <c r="HCN2011" s="73"/>
      <c r="HCO2011" s="73"/>
      <c r="HCP2011" s="73"/>
      <c r="HCQ2011" s="73"/>
      <c r="HCR2011" s="73"/>
      <c r="HCS2011" s="73"/>
      <c r="HCT2011" s="73"/>
      <c r="HCU2011" s="73"/>
      <c r="HCV2011" s="73"/>
      <c r="HCW2011" s="73"/>
      <c r="HCX2011" s="73"/>
      <c r="HCY2011" s="73"/>
      <c r="HCZ2011" s="73"/>
      <c r="HDA2011" s="73"/>
      <c r="HDB2011" s="73"/>
      <c r="HDC2011" s="73"/>
      <c r="HDD2011" s="73"/>
      <c r="HDE2011" s="73"/>
      <c r="HDF2011" s="73"/>
      <c r="HDG2011" s="73"/>
      <c r="HDH2011" s="73"/>
      <c r="HDI2011" s="73"/>
      <c r="HDJ2011" s="73"/>
      <c r="HDK2011" s="73"/>
      <c r="HDL2011" s="73"/>
      <c r="HDM2011" s="73"/>
      <c r="HDN2011" s="73"/>
      <c r="HDO2011" s="73"/>
      <c r="HDP2011" s="73"/>
      <c r="HDQ2011" s="73"/>
      <c r="HDR2011" s="73"/>
      <c r="HDS2011" s="73"/>
      <c r="HDT2011" s="73"/>
      <c r="HDU2011" s="73"/>
      <c r="HDV2011" s="73"/>
      <c r="HDW2011" s="73"/>
      <c r="HDX2011" s="73"/>
      <c r="HDY2011" s="73"/>
      <c r="HDZ2011" s="73"/>
      <c r="HEA2011" s="73"/>
      <c r="HEB2011" s="73"/>
      <c r="HEC2011" s="73"/>
      <c r="HED2011" s="73"/>
      <c r="HEE2011" s="73"/>
      <c r="HEF2011" s="73"/>
      <c r="HEG2011" s="73"/>
      <c r="HEH2011" s="73"/>
      <c r="HEI2011" s="73"/>
      <c r="HEJ2011" s="73"/>
      <c r="HEK2011" s="73"/>
      <c r="HEL2011" s="73"/>
      <c r="HEM2011" s="73"/>
      <c r="HEN2011" s="73"/>
      <c r="HEO2011" s="73"/>
      <c r="HEP2011" s="73"/>
      <c r="HEQ2011" s="73"/>
      <c r="HER2011" s="73"/>
      <c r="HES2011" s="73"/>
      <c r="HET2011" s="73"/>
      <c r="HEU2011" s="73"/>
      <c r="HEV2011" s="73"/>
      <c r="HEW2011" s="73"/>
      <c r="HEX2011" s="73"/>
      <c r="HEY2011" s="73"/>
      <c r="HEZ2011" s="73"/>
      <c r="HFA2011" s="73"/>
      <c r="HFB2011" s="73"/>
      <c r="HFC2011" s="73"/>
      <c r="HFD2011" s="73"/>
      <c r="HFE2011" s="73"/>
      <c r="HFF2011" s="73"/>
      <c r="HFG2011" s="73"/>
      <c r="HFH2011" s="73"/>
      <c r="HFI2011" s="73"/>
      <c r="HFJ2011" s="73"/>
      <c r="HFK2011" s="73"/>
      <c r="HFL2011" s="73"/>
      <c r="HFM2011" s="73"/>
      <c r="HFN2011" s="73"/>
      <c r="HFO2011" s="73"/>
      <c r="HFP2011" s="73"/>
      <c r="HFQ2011" s="73"/>
      <c r="HFR2011" s="73"/>
      <c r="HFS2011" s="73"/>
      <c r="HFT2011" s="73"/>
      <c r="HFU2011" s="73"/>
      <c r="HFV2011" s="73"/>
      <c r="HFW2011" s="73"/>
      <c r="HFX2011" s="73"/>
      <c r="HFY2011" s="73"/>
      <c r="HFZ2011" s="73"/>
      <c r="HGA2011" s="73"/>
      <c r="HGB2011" s="73"/>
      <c r="HGC2011" s="73"/>
      <c r="HGD2011" s="73"/>
      <c r="HGE2011" s="73"/>
      <c r="HGF2011" s="73"/>
      <c r="HGG2011" s="73"/>
      <c r="HGH2011" s="73"/>
      <c r="HGI2011" s="73"/>
      <c r="HGJ2011" s="73"/>
      <c r="HGK2011" s="73"/>
      <c r="HGL2011" s="73"/>
      <c r="HGM2011" s="73"/>
      <c r="HGN2011" s="73"/>
      <c r="HGO2011" s="73"/>
      <c r="HGP2011" s="73"/>
      <c r="HGQ2011" s="73"/>
      <c r="HGR2011" s="73"/>
      <c r="HGS2011" s="73"/>
      <c r="HGT2011" s="73"/>
      <c r="HGU2011" s="73"/>
      <c r="HGV2011" s="73"/>
      <c r="HGW2011" s="73"/>
      <c r="HGX2011" s="73"/>
      <c r="HGY2011" s="73"/>
      <c r="HGZ2011" s="73"/>
      <c r="HHA2011" s="73"/>
      <c r="HHB2011" s="73"/>
      <c r="HHC2011" s="73"/>
      <c r="HHD2011" s="73"/>
      <c r="HHE2011" s="73"/>
      <c r="HHF2011" s="73"/>
      <c r="HHG2011" s="73"/>
      <c r="HHH2011" s="73"/>
      <c r="HHI2011" s="73"/>
      <c r="HHJ2011" s="73"/>
      <c r="HHK2011" s="73"/>
      <c r="HHL2011" s="73"/>
      <c r="HHM2011" s="73"/>
      <c r="HHN2011" s="73"/>
      <c r="HHO2011" s="73"/>
      <c r="HHP2011" s="73"/>
      <c r="HHQ2011" s="73"/>
      <c r="HHR2011" s="73"/>
      <c r="HHS2011" s="73"/>
      <c r="HHT2011" s="73"/>
      <c r="HHU2011" s="73"/>
      <c r="HHV2011" s="73"/>
      <c r="HHW2011" s="73"/>
      <c r="HHX2011" s="73"/>
      <c r="HHY2011" s="73"/>
      <c r="HHZ2011" s="73"/>
      <c r="HIA2011" s="73"/>
      <c r="HIB2011" s="73"/>
      <c r="HIC2011" s="73"/>
      <c r="HID2011" s="73"/>
      <c r="HIE2011" s="73"/>
      <c r="HIF2011" s="73"/>
      <c r="HIG2011" s="73"/>
      <c r="HIH2011" s="73"/>
      <c r="HII2011" s="73"/>
      <c r="HIJ2011" s="73"/>
      <c r="HIK2011" s="73"/>
      <c r="HIL2011" s="73"/>
      <c r="HIM2011" s="73"/>
      <c r="HIN2011" s="73"/>
      <c r="HIO2011" s="73"/>
      <c r="HIP2011" s="73"/>
      <c r="HIQ2011" s="73"/>
      <c r="HIR2011" s="73"/>
      <c r="HIS2011" s="73"/>
      <c r="HIT2011" s="73"/>
      <c r="HIU2011" s="73"/>
      <c r="HIV2011" s="73"/>
      <c r="HIW2011" s="73"/>
      <c r="HIX2011" s="73"/>
      <c r="HIY2011" s="73"/>
      <c r="HIZ2011" s="73"/>
      <c r="HJA2011" s="73"/>
      <c r="HJB2011" s="73"/>
      <c r="HJC2011" s="73"/>
      <c r="HJD2011" s="73"/>
      <c r="HJE2011" s="73"/>
      <c r="HJF2011" s="73"/>
      <c r="HJG2011" s="73"/>
      <c r="HJH2011" s="73"/>
      <c r="HJI2011" s="73"/>
      <c r="HJJ2011" s="73"/>
      <c r="HJK2011" s="73"/>
      <c r="HJL2011" s="73"/>
      <c r="HJM2011" s="73"/>
      <c r="HJN2011" s="73"/>
      <c r="HJO2011" s="73"/>
      <c r="HJP2011" s="73"/>
      <c r="HJQ2011" s="73"/>
      <c r="HJR2011" s="73"/>
      <c r="HJS2011" s="73"/>
      <c r="HJT2011" s="73"/>
      <c r="HJU2011" s="73"/>
      <c r="HJV2011" s="73"/>
      <c r="HJW2011" s="73"/>
      <c r="HJX2011" s="73"/>
      <c r="HJY2011" s="73"/>
      <c r="HJZ2011" s="73"/>
      <c r="HKA2011" s="73"/>
      <c r="HKB2011" s="73"/>
      <c r="HKC2011" s="73"/>
      <c r="HKD2011" s="73"/>
      <c r="HKE2011" s="73"/>
      <c r="HKF2011" s="73"/>
      <c r="HKG2011" s="73"/>
      <c r="HKH2011" s="73"/>
      <c r="HKI2011" s="73"/>
      <c r="HKJ2011" s="73"/>
      <c r="HKK2011" s="73"/>
      <c r="HKL2011" s="73"/>
      <c r="HKM2011" s="73"/>
      <c r="HKN2011" s="73"/>
      <c r="HKO2011" s="73"/>
      <c r="HKP2011" s="73"/>
      <c r="HKQ2011" s="73"/>
      <c r="HKR2011" s="73"/>
      <c r="HKS2011" s="73"/>
      <c r="HKT2011" s="73"/>
      <c r="HKU2011" s="73"/>
      <c r="HKV2011" s="73"/>
      <c r="HKW2011" s="73"/>
      <c r="HKX2011" s="73"/>
      <c r="HKY2011" s="73"/>
      <c r="HKZ2011" s="73"/>
      <c r="HLA2011" s="73"/>
      <c r="HLB2011" s="73"/>
      <c r="HLC2011" s="73"/>
      <c r="HLD2011" s="73"/>
      <c r="HLE2011" s="73"/>
      <c r="HLF2011" s="73"/>
      <c r="HLG2011" s="73"/>
      <c r="HLH2011" s="73"/>
      <c r="HLI2011" s="73"/>
      <c r="HLJ2011" s="73"/>
      <c r="HLK2011" s="73"/>
      <c r="HLL2011" s="73"/>
      <c r="HLM2011" s="73"/>
      <c r="HLN2011" s="73"/>
      <c r="HLO2011" s="73"/>
      <c r="HLP2011" s="73"/>
      <c r="HLQ2011" s="73"/>
      <c r="HLR2011" s="73"/>
      <c r="HLS2011" s="73"/>
      <c r="HLT2011" s="73"/>
      <c r="HLU2011" s="73"/>
      <c r="HLV2011" s="73"/>
      <c r="HLW2011" s="73"/>
      <c r="HLX2011" s="73"/>
      <c r="HLY2011" s="73"/>
      <c r="HLZ2011" s="73"/>
      <c r="HMA2011" s="73"/>
      <c r="HMB2011" s="73"/>
      <c r="HMC2011" s="73"/>
      <c r="HMD2011" s="73"/>
      <c r="HME2011" s="73"/>
      <c r="HMF2011" s="73"/>
      <c r="HMG2011" s="73"/>
      <c r="HMH2011" s="73"/>
      <c r="HMI2011" s="73"/>
      <c r="HMJ2011" s="73"/>
      <c r="HMK2011" s="73"/>
      <c r="HML2011" s="73"/>
      <c r="HMM2011" s="73"/>
      <c r="HMN2011" s="73"/>
      <c r="HMO2011" s="73"/>
      <c r="HMP2011" s="73"/>
      <c r="HMQ2011" s="73"/>
      <c r="HMR2011" s="73"/>
      <c r="HMS2011" s="73"/>
      <c r="HMT2011" s="73"/>
      <c r="HMU2011" s="73"/>
      <c r="HMV2011" s="73"/>
      <c r="HMW2011" s="73"/>
      <c r="HMX2011" s="73"/>
      <c r="HMY2011" s="73"/>
      <c r="HMZ2011" s="73"/>
      <c r="HNA2011" s="73"/>
      <c r="HNB2011" s="73"/>
      <c r="HNC2011" s="73"/>
      <c r="HND2011" s="73"/>
      <c r="HNE2011" s="73"/>
      <c r="HNF2011" s="73"/>
      <c r="HNG2011" s="73"/>
      <c r="HNH2011" s="73"/>
      <c r="HNI2011" s="73"/>
      <c r="HNJ2011" s="73"/>
      <c r="HNK2011" s="73"/>
      <c r="HNL2011" s="73"/>
      <c r="HNM2011" s="73"/>
      <c r="HNN2011" s="73"/>
      <c r="HNO2011" s="73"/>
      <c r="HNP2011" s="73"/>
      <c r="HNQ2011" s="73"/>
      <c r="HNR2011" s="73"/>
      <c r="HNS2011" s="73"/>
      <c r="HNT2011" s="73"/>
      <c r="HNU2011" s="73"/>
      <c r="HNV2011" s="73"/>
      <c r="HNW2011" s="73"/>
      <c r="HNX2011" s="73"/>
      <c r="HNY2011" s="73"/>
      <c r="HNZ2011" s="73"/>
      <c r="HOA2011" s="73"/>
      <c r="HOB2011" s="73"/>
      <c r="HOC2011" s="73"/>
      <c r="HOD2011" s="73"/>
      <c r="HOE2011" s="73"/>
      <c r="HOF2011" s="73"/>
      <c r="HOG2011" s="73"/>
      <c r="HOH2011" s="73"/>
      <c r="HOI2011" s="73"/>
      <c r="HOJ2011" s="73"/>
      <c r="HOK2011" s="73"/>
      <c r="HOL2011" s="73"/>
      <c r="HOM2011" s="73"/>
      <c r="HON2011" s="73"/>
      <c r="HOO2011" s="73"/>
      <c r="HOP2011" s="73"/>
      <c r="HOQ2011" s="73"/>
      <c r="HOR2011" s="73"/>
      <c r="HOS2011" s="73"/>
      <c r="HOT2011" s="73"/>
      <c r="HOU2011" s="73"/>
      <c r="HOV2011" s="73"/>
      <c r="HOW2011" s="73"/>
      <c r="HOX2011" s="73"/>
      <c r="HOY2011" s="73"/>
      <c r="HOZ2011" s="73"/>
      <c r="HPA2011" s="73"/>
      <c r="HPB2011" s="73"/>
      <c r="HPC2011" s="73"/>
      <c r="HPD2011" s="73"/>
      <c r="HPE2011" s="73"/>
      <c r="HPF2011" s="73"/>
      <c r="HPG2011" s="73"/>
      <c r="HPH2011" s="73"/>
      <c r="HPI2011" s="73"/>
      <c r="HPJ2011" s="73"/>
      <c r="HPK2011" s="73"/>
      <c r="HPL2011" s="73"/>
      <c r="HPM2011" s="73"/>
      <c r="HPN2011" s="73"/>
      <c r="HPO2011" s="73"/>
      <c r="HPP2011" s="73"/>
      <c r="HPQ2011" s="73"/>
      <c r="HPR2011" s="73"/>
      <c r="HPS2011" s="73"/>
      <c r="HPT2011" s="73"/>
      <c r="HPU2011" s="73"/>
      <c r="HPV2011" s="73"/>
      <c r="HPW2011" s="73"/>
      <c r="HPX2011" s="73"/>
      <c r="HPY2011" s="73"/>
      <c r="HPZ2011" s="73"/>
      <c r="HQA2011" s="73"/>
      <c r="HQB2011" s="73"/>
      <c r="HQC2011" s="73"/>
      <c r="HQD2011" s="73"/>
      <c r="HQE2011" s="73"/>
      <c r="HQF2011" s="73"/>
      <c r="HQG2011" s="73"/>
      <c r="HQH2011" s="73"/>
      <c r="HQI2011" s="73"/>
      <c r="HQJ2011" s="73"/>
      <c r="HQK2011" s="73"/>
      <c r="HQL2011" s="73"/>
      <c r="HQM2011" s="73"/>
      <c r="HQN2011" s="73"/>
      <c r="HQO2011" s="73"/>
      <c r="HQP2011" s="73"/>
      <c r="HQQ2011" s="73"/>
      <c r="HQR2011" s="73"/>
      <c r="HQS2011" s="73"/>
      <c r="HQT2011" s="73"/>
      <c r="HQU2011" s="73"/>
      <c r="HQV2011" s="73"/>
      <c r="HQW2011" s="73"/>
      <c r="HQX2011" s="73"/>
      <c r="HQY2011" s="73"/>
      <c r="HQZ2011" s="73"/>
      <c r="HRA2011" s="73"/>
      <c r="HRB2011" s="73"/>
      <c r="HRC2011" s="73"/>
      <c r="HRD2011" s="73"/>
      <c r="HRE2011" s="73"/>
      <c r="HRF2011" s="73"/>
      <c r="HRG2011" s="73"/>
      <c r="HRH2011" s="73"/>
      <c r="HRI2011" s="73"/>
      <c r="HRJ2011" s="73"/>
      <c r="HRK2011" s="73"/>
      <c r="HRL2011" s="73"/>
      <c r="HRM2011" s="73"/>
      <c r="HRN2011" s="73"/>
      <c r="HRO2011" s="73"/>
      <c r="HRP2011" s="73"/>
      <c r="HRQ2011" s="73"/>
      <c r="HRR2011" s="73"/>
      <c r="HRS2011" s="73"/>
      <c r="HRT2011" s="73"/>
      <c r="HRU2011" s="73"/>
      <c r="HRV2011" s="73"/>
      <c r="HRW2011" s="73"/>
      <c r="HRX2011" s="73"/>
      <c r="HRY2011" s="73"/>
      <c r="HRZ2011" s="73"/>
      <c r="HSA2011" s="73"/>
      <c r="HSB2011" s="73"/>
      <c r="HSC2011" s="73"/>
      <c r="HSD2011" s="73"/>
      <c r="HSE2011" s="73"/>
      <c r="HSF2011" s="73"/>
      <c r="HSG2011" s="73"/>
      <c r="HSH2011" s="73"/>
      <c r="HSI2011" s="73"/>
      <c r="HSJ2011" s="73"/>
      <c r="HSK2011" s="73"/>
      <c r="HSL2011" s="73"/>
      <c r="HSM2011" s="73"/>
      <c r="HSN2011" s="73"/>
      <c r="HSO2011" s="73"/>
      <c r="HSP2011" s="73"/>
      <c r="HSQ2011" s="73"/>
      <c r="HSR2011" s="73"/>
      <c r="HSS2011" s="73"/>
      <c r="HST2011" s="73"/>
      <c r="HSU2011" s="73"/>
      <c r="HSV2011" s="73"/>
      <c r="HSW2011" s="73"/>
      <c r="HSX2011" s="73"/>
      <c r="HSY2011" s="73"/>
      <c r="HSZ2011" s="73"/>
      <c r="HTA2011" s="73"/>
      <c r="HTB2011" s="73"/>
      <c r="HTC2011" s="73"/>
      <c r="HTD2011" s="73"/>
      <c r="HTE2011" s="73"/>
      <c r="HTF2011" s="73"/>
      <c r="HTG2011" s="73"/>
      <c r="HTH2011" s="73"/>
      <c r="HTI2011" s="73"/>
      <c r="HTJ2011" s="73"/>
      <c r="HTK2011" s="73"/>
      <c r="HTL2011" s="73"/>
      <c r="HTM2011" s="73"/>
      <c r="HTN2011" s="73"/>
      <c r="HTO2011" s="73"/>
      <c r="HTP2011" s="73"/>
      <c r="HTQ2011" s="73"/>
      <c r="HTR2011" s="73"/>
      <c r="HTS2011" s="73"/>
      <c r="HTT2011" s="73"/>
      <c r="HTU2011" s="73"/>
      <c r="HTV2011" s="73"/>
      <c r="HTW2011" s="73"/>
      <c r="HTX2011" s="73"/>
      <c r="HTY2011" s="73"/>
      <c r="HTZ2011" s="73"/>
      <c r="HUA2011" s="73"/>
      <c r="HUB2011" s="73"/>
      <c r="HUC2011" s="73"/>
      <c r="HUD2011" s="73"/>
      <c r="HUE2011" s="73"/>
      <c r="HUF2011" s="73"/>
      <c r="HUG2011" s="73"/>
      <c r="HUH2011" s="73"/>
      <c r="HUI2011" s="73"/>
      <c r="HUJ2011" s="73"/>
      <c r="HUK2011" s="73"/>
      <c r="HUL2011" s="73"/>
      <c r="HUM2011" s="73"/>
      <c r="HUN2011" s="73"/>
      <c r="HUO2011" s="73"/>
      <c r="HUP2011" s="73"/>
      <c r="HUQ2011" s="73"/>
      <c r="HUR2011" s="73"/>
      <c r="HUS2011" s="73"/>
      <c r="HUT2011" s="73"/>
      <c r="HUU2011" s="73"/>
      <c r="HUV2011" s="73"/>
      <c r="HUW2011" s="73"/>
      <c r="HUX2011" s="73"/>
      <c r="HUY2011" s="73"/>
      <c r="HUZ2011" s="73"/>
      <c r="HVA2011" s="73"/>
      <c r="HVB2011" s="73"/>
      <c r="HVC2011" s="73"/>
      <c r="HVD2011" s="73"/>
      <c r="HVE2011" s="73"/>
      <c r="HVF2011" s="73"/>
      <c r="HVG2011" s="73"/>
      <c r="HVH2011" s="73"/>
      <c r="HVI2011" s="73"/>
      <c r="HVJ2011" s="73"/>
      <c r="HVK2011" s="73"/>
      <c r="HVL2011" s="73"/>
      <c r="HVM2011" s="73"/>
      <c r="HVN2011" s="73"/>
      <c r="HVO2011" s="73"/>
      <c r="HVP2011" s="73"/>
      <c r="HVQ2011" s="73"/>
      <c r="HVR2011" s="73"/>
      <c r="HVS2011" s="73"/>
      <c r="HVT2011" s="73"/>
      <c r="HVU2011" s="73"/>
      <c r="HVV2011" s="73"/>
      <c r="HVW2011" s="73"/>
      <c r="HVX2011" s="73"/>
      <c r="HVY2011" s="73"/>
      <c r="HVZ2011" s="73"/>
      <c r="HWA2011" s="73"/>
      <c r="HWB2011" s="73"/>
      <c r="HWC2011" s="73"/>
      <c r="HWD2011" s="73"/>
      <c r="HWE2011" s="73"/>
      <c r="HWF2011" s="73"/>
      <c r="HWG2011" s="73"/>
      <c r="HWH2011" s="73"/>
      <c r="HWI2011" s="73"/>
      <c r="HWJ2011" s="73"/>
      <c r="HWK2011" s="73"/>
      <c r="HWL2011" s="73"/>
      <c r="HWM2011" s="73"/>
      <c r="HWN2011" s="73"/>
      <c r="HWO2011" s="73"/>
      <c r="HWP2011" s="73"/>
      <c r="HWQ2011" s="73"/>
      <c r="HWR2011" s="73"/>
      <c r="HWS2011" s="73"/>
      <c r="HWT2011" s="73"/>
      <c r="HWU2011" s="73"/>
      <c r="HWV2011" s="73"/>
      <c r="HWW2011" s="73"/>
      <c r="HWX2011" s="73"/>
      <c r="HWY2011" s="73"/>
      <c r="HWZ2011" s="73"/>
      <c r="HXA2011" s="73"/>
      <c r="HXB2011" s="73"/>
      <c r="HXC2011" s="73"/>
      <c r="HXD2011" s="73"/>
      <c r="HXE2011" s="73"/>
      <c r="HXF2011" s="73"/>
      <c r="HXG2011" s="73"/>
      <c r="HXH2011" s="73"/>
      <c r="HXI2011" s="73"/>
      <c r="HXJ2011" s="73"/>
      <c r="HXK2011" s="73"/>
      <c r="HXL2011" s="73"/>
      <c r="HXM2011" s="73"/>
      <c r="HXN2011" s="73"/>
      <c r="HXO2011" s="73"/>
      <c r="HXP2011" s="73"/>
      <c r="HXQ2011" s="73"/>
      <c r="HXR2011" s="73"/>
      <c r="HXS2011" s="73"/>
      <c r="HXT2011" s="73"/>
      <c r="HXU2011" s="73"/>
      <c r="HXV2011" s="73"/>
      <c r="HXW2011" s="73"/>
      <c r="HXX2011" s="73"/>
      <c r="HXY2011" s="73"/>
      <c r="HXZ2011" s="73"/>
      <c r="HYA2011" s="73"/>
      <c r="HYB2011" s="73"/>
      <c r="HYC2011" s="73"/>
      <c r="HYD2011" s="73"/>
      <c r="HYE2011" s="73"/>
      <c r="HYF2011" s="73"/>
      <c r="HYG2011" s="73"/>
      <c r="HYH2011" s="73"/>
      <c r="HYI2011" s="73"/>
      <c r="HYJ2011" s="73"/>
      <c r="HYK2011" s="73"/>
      <c r="HYL2011" s="73"/>
      <c r="HYM2011" s="73"/>
      <c r="HYN2011" s="73"/>
      <c r="HYO2011" s="73"/>
      <c r="HYP2011" s="73"/>
      <c r="HYQ2011" s="73"/>
      <c r="HYR2011" s="73"/>
      <c r="HYS2011" s="73"/>
      <c r="HYT2011" s="73"/>
      <c r="HYU2011" s="73"/>
      <c r="HYV2011" s="73"/>
      <c r="HYW2011" s="73"/>
      <c r="HYX2011" s="73"/>
      <c r="HYY2011" s="73"/>
      <c r="HYZ2011" s="73"/>
      <c r="HZA2011" s="73"/>
      <c r="HZB2011" s="73"/>
      <c r="HZC2011" s="73"/>
      <c r="HZD2011" s="73"/>
      <c r="HZE2011" s="73"/>
      <c r="HZF2011" s="73"/>
      <c r="HZG2011" s="73"/>
      <c r="HZH2011" s="73"/>
      <c r="HZI2011" s="73"/>
      <c r="HZJ2011" s="73"/>
      <c r="HZK2011" s="73"/>
      <c r="HZL2011" s="73"/>
      <c r="HZM2011" s="73"/>
      <c r="HZN2011" s="73"/>
      <c r="HZO2011" s="73"/>
      <c r="HZP2011" s="73"/>
      <c r="HZQ2011" s="73"/>
      <c r="HZR2011" s="73"/>
      <c r="HZS2011" s="73"/>
      <c r="HZT2011" s="73"/>
      <c r="HZU2011" s="73"/>
      <c r="HZV2011" s="73"/>
      <c r="HZW2011" s="73"/>
      <c r="HZX2011" s="73"/>
      <c r="HZY2011" s="73"/>
      <c r="HZZ2011" s="73"/>
      <c r="IAA2011" s="73"/>
      <c r="IAB2011" s="73"/>
      <c r="IAC2011" s="73"/>
      <c r="IAD2011" s="73"/>
      <c r="IAE2011" s="73"/>
      <c r="IAF2011" s="73"/>
      <c r="IAG2011" s="73"/>
      <c r="IAH2011" s="73"/>
      <c r="IAI2011" s="73"/>
      <c r="IAJ2011" s="73"/>
      <c r="IAK2011" s="73"/>
      <c r="IAL2011" s="73"/>
      <c r="IAM2011" s="73"/>
      <c r="IAN2011" s="73"/>
      <c r="IAO2011" s="73"/>
      <c r="IAP2011" s="73"/>
      <c r="IAQ2011" s="73"/>
      <c r="IAR2011" s="73"/>
      <c r="IAS2011" s="73"/>
      <c r="IAT2011" s="73"/>
      <c r="IAU2011" s="73"/>
      <c r="IAV2011" s="73"/>
      <c r="IAW2011" s="73"/>
      <c r="IAX2011" s="73"/>
      <c r="IAY2011" s="73"/>
      <c r="IAZ2011" s="73"/>
      <c r="IBA2011" s="73"/>
      <c r="IBB2011" s="73"/>
      <c r="IBC2011" s="73"/>
      <c r="IBD2011" s="73"/>
      <c r="IBE2011" s="73"/>
      <c r="IBF2011" s="73"/>
      <c r="IBG2011" s="73"/>
      <c r="IBH2011" s="73"/>
      <c r="IBI2011" s="73"/>
      <c r="IBJ2011" s="73"/>
      <c r="IBK2011" s="73"/>
      <c r="IBL2011" s="73"/>
      <c r="IBM2011" s="73"/>
      <c r="IBN2011" s="73"/>
      <c r="IBO2011" s="73"/>
      <c r="IBP2011" s="73"/>
      <c r="IBQ2011" s="73"/>
      <c r="IBR2011" s="73"/>
      <c r="IBS2011" s="73"/>
      <c r="IBT2011" s="73"/>
      <c r="IBU2011" s="73"/>
      <c r="IBV2011" s="73"/>
      <c r="IBW2011" s="73"/>
      <c r="IBX2011" s="73"/>
      <c r="IBY2011" s="73"/>
      <c r="IBZ2011" s="73"/>
      <c r="ICA2011" s="73"/>
      <c r="ICB2011" s="73"/>
      <c r="ICC2011" s="73"/>
      <c r="ICD2011" s="73"/>
      <c r="ICE2011" s="73"/>
      <c r="ICF2011" s="73"/>
      <c r="ICG2011" s="73"/>
      <c r="ICH2011" s="73"/>
      <c r="ICI2011" s="73"/>
      <c r="ICJ2011" s="73"/>
      <c r="ICK2011" s="73"/>
      <c r="ICL2011" s="73"/>
      <c r="ICM2011" s="73"/>
      <c r="ICN2011" s="73"/>
      <c r="ICO2011" s="73"/>
      <c r="ICP2011" s="73"/>
      <c r="ICQ2011" s="73"/>
      <c r="ICR2011" s="73"/>
      <c r="ICS2011" s="73"/>
      <c r="ICT2011" s="73"/>
      <c r="ICU2011" s="73"/>
      <c r="ICV2011" s="73"/>
      <c r="ICW2011" s="73"/>
      <c r="ICX2011" s="73"/>
      <c r="ICY2011" s="73"/>
      <c r="ICZ2011" s="73"/>
      <c r="IDA2011" s="73"/>
      <c r="IDB2011" s="73"/>
      <c r="IDC2011" s="73"/>
      <c r="IDD2011" s="73"/>
      <c r="IDE2011" s="73"/>
      <c r="IDF2011" s="73"/>
      <c r="IDG2011" s="73"/>
      <c r="IDH2011" s="73"/>
      <c r="IDI2011" s="73"/>
      <c r="IDJ2011" s="73"/>
      <c r="IDK2011" s="73"/>
      <c r="IDL2011" s="73"/>
      <c r="IDM2011" s="73"/>
      <c r="IDN2011" s="73"/>
      <c r="IDO2011" s="73"/>
      <c r="IDP2011" s="73"/>
      <c r="IDQ2011" s="73"/>
      <c r="IDR2011" s="73"/>
      <c r="IDS2011" s="73"/>
      <c r="IDT2011" s="73"/>
      <c r="IDU2011" s="73"/>
      <c r="IDV2011" s="73"/>
      <c r="IDW2011" s="73"/>
      <c r="IDX2011" s="73"/>
      <c r="IDY2011" s="73"/>
      <c r="IDZ2011" s="73"/>
      <c r="IEA2011" s="73"/>
      <c r="IEB2011" s="73"/>
      <c r="IEC2011" s="73"/>
      <c r="IED2011" s="73"/>
      <c r="IEE2011" s="73"/>
      <c r="IEF2011" s="73"/>
      <c r="IEG2011" s="73"/>
      <c r="IEH2011" s="73"/>
      <c r="IEI2011" s="73"/>
      <c r="IEJ2011" s="73"/>
      <c r="IEK2011" s="73"/>
      <c r="IEL2011" s="73"/>
      <c r="IEM2011" s="73"/>
      <c r="IEN2011" s="73"/>
      <c r="IEO2011" s="73"/>
      <c r="IEP2011" s="73"/>
      <c r="IEQ2011" s="73"/>
      <c r="IER2011" s="73"/>
      <c r="IES2011" s="73"/>
      <c r="IET2011" s="73"/>
      <c r="IEU2011" s="73"/>
      <c r="IEV2011" s="73"/>
      <c r="IEW2011" s="73"/>
      <c r="IEX2011" s="73"/>
      <c r="IEY2011" s="73"/>
      <c r="IEZ2011" s="73"/>
      <c r="IFA2011" s="73"/>
      <c r="IFB2011" s="73"/>
      <c r="IFC2011" s="73"/>
      <c r="IFD2011" s="73"/>
      <c r="IFE2011" s="73"/>
      <c r="IFF2011" s="73"/>
      <c r="IFG2011" s="73"/>
      <c r="IFH2011" s="73"/>
      <c r="IFI2011" s="73"/>
      <c r="IFJ2011" s="73"/>
      <c r="IFK2011" s="73"/>
      <c r="IFL2011" s="73"/>
      <c r="IFM2011" s="73"/>
      <c r="IFN2011" s="73"/>
      <c r="IFO2011" s="73"/>
      <c r="IFP2011" s="73"/>
      <c r="IFQ2011" s="73"/>
      <c r="IFR2011" s="73"/>
      <c r="IFS2011" s="73"/>
      <c r="IFT2011" s="73"/>
      <c r="IFU2011" s="73"/>
      <c r="IFV2011" s="73"/>
      <c r="IFW2011" s="73"/>
      <c r="IFX2011" s="73"/>
      <c r="IFY2011" s="73"/>
      <c r="IFZ2011" s="73"/>
      <c r="IGA2011" s="73"/>
      <c r="IGB2011" s="73"/>
      <c r="IGC2011" s="73"/>
      <c r="IGD2011" s="73"/>
      <c r="IGE2011" s="73"/>
      <c r="IGF2011" s="73"/>
      <c r="IGG2011" s="73"/>
      <c r="IGH2011" s="73"/>
      <c r="IGI2011" s="73"/>
      <c r="IGJ2011" s="73"/>
      <c r="IGK2011" s="73"/>
      <c r="IGL2011" s="73"/>
      <c r="IGM2011" s="73"/>
      <c r="IGN2011" s="73"/>
      <c r="IGO2011" s="73"/>
      <c r="IGP2011" s="73"/>
      <c r="IGQ2011" s="73"/>
      <c r="IGR2011" s="73"/>
      <c r="IGS2011" s="73"/>
      <c r="IGT2011" s="73"/>
      <c r="IGU2011" s="73"/>
      <c r="IGV2011" s="73"/>
      <c r="IGW2011" s="73"/>
      <c r="IGX2011" s="73"/>
      <c r="IGY2011" s="73"/>
      <c r="IGZ2011" s="73"/>
      <c r="IHA2011" s="73"/>
      <c r="IHB2011" s="73"/>
      <c r="IHC2011" s="73"/>
      <c r="IHD2011" s="73"/>
      <c r="IHE2011" s="73"/>
      <c r="IHF2011" s="73"/>
      <c r="IHG2011" s="73"/>
      <c r="IHH2011" s="73"/>
      <c r="IHI2011" s="73"/>
      <c r="IHJ2011" s="73"/>
      <c r="IHK2011" s="73"/>
      <c r="IHL2011" s="73"/>
      <c r="IHM2011" s="73"/>
      <c r="IHN2011" s="73"/>
      <c r="IHO2011" s="73"/>
      <c r="IHP2011" s="73"/>
      <c r="IHQ2011" s="73"/>
      <c r="IHR2011" s="73"/>
      <c r="IHS2011" s="73"/>
      <c r="IHT2011" s="73"/>
      <c r="IHU2011" s="73"/>
      <c r="IHV2011" s="73"/>
      <c r="IHW2011" s="73"/>
      <c r="IHX2011" s="73"/>
      <c r="IHY2011" s="73"/>
      <c r="IHZ2011" s="73"/>
      <c r="IIA2011" s="73"/>
      <c r="IIB2011" s="73"/>
      <c r="IIC2011" s="73"/>
      <c r="IID2011" s="73"/>
      <c r="IIE2011" s="73"/>
      <c r="IIF2011" s="73"/>
      <c r="IIG2011" s="73"/>
      <c r="IIH2011" s="73"/>
      <c r="III2011" s="73"/>
      <c r="IIJ2011" s="73"/>
      <c r="IIK2011" s="73"/>
      <c r="IIL2011" s="73"/>
      <c r="IIM2011" s="73"/>
      <c r="IIN2011" s="73"/>
      <c r="IIO2011" s="73"/>
      <c r="IIP2011" s="73"/>
      <c r="IIQ2011" s="73"/>
      <c r="IIR2011" s="73"/>
      <c r="IIS2011" s="73"/>
      <c r="IIT2011" s="73"/>
      <c r="IIU2011" s="73"/>
      <c r="IIV2011" s="73"/>
      <c r="IIW2011" s="73"/>
      <c r="IIX2011" s="73"/>
      <c r="IIY2011" s="73"/>
      <c r="IIZ2011" s="73"/>
      <c r="IJA2011" s="73"/>
      <c r="IJB2011" s="73"/>
      <c r="IJC2011" s="73"/>
      <c r="IJD2011" s="73"/>
      <c r="IJE2011" s="73"/>
      <c r="IJF2011" s="73"/>
      <c r="IJG2011" s="73"/>
      <c r="IJH2011" s="73"/>
      <c r="IJI2011" s="73"/>
      <c r="IJJ2011" s="73"/>
      <c r="IJK2011" s="73"/>
      <c r="IJL2011" s="73"/>
      <c r="IJM2011" s="73"/>
      <c r="IJN2011" s="73"/>
      <c r="IJO2011" s="73"/>
      <c r="IJP2011" s="73"/>
      <c r="IJQ2011" s="73"/>
      <c r="IJR2011" s="73"/>
      <c r="IJS2011" s="73"/>
      <c r="IJT2011" s="73"/>
      <c r="IJU2011" s="73"/>
      <c r="IJV2011" s="73"/>
      <c r="IJW2011" s="73"/>
      <c r="IJX2011" s="73"/>
      <c r="IJY2011" s="73"/>
      <c r="IJZ2011" s="73"/>
      <c r="IKA2011" s="73"/>
      <c r="IKB2011" s="73"/>
      <c r="IKC2011" s="73"/>
      <c r="IKD2011" s="73"/>
      <c r="IKE2011" s="73"/>
      <c r="IKF2011" s="73"/>
      <c r="IKG2011" s="73"/>
      <c r="IKH2011" s="73"/>
      <c r="IKI2011" s="73"/>
      <c r="IKJ2011" s="73"/>
      <c r="IKK2011" s="73"/>
      <c r="IKL2011" s="73"/>
      <c r="IKM2011" s="73"/>
      <c r="IKN2011" s="73"/>
      <c r="IKO2011" s="73"/>
      <c r="IKP2011" s="73"/>
      <c r="IKQ2011" s="73"/>
      <c r="IKR2011" s="73"/>
      <c r="IKS2011" s="73"/>
      <c r="IKT2011" s="73"/>
      <c r="IKU2011" s="73"/>
      <c r="IKV2011" s="73"/>
      <c r="IKW2011" s="73"/>
      <c r="IKX2011" s="73"/>
      <c r="IKY2011" s="73"/>
      <c r="IKZ2011" s="73"/>
      <c r="ILA2011" s="73"/>
      <c r="ILB2011" s="73"/>
      <c r="ILC2011" s="73"/>
      <c r="ILD2011" s="73"/>
      <c r="ILE2011" s="73"/>
      <c r="ILF2011" s="73"/>
      <c r="ILG2011" s="73"/>
      <c r="ILH2011" s="73"/>
      <c r="ILI2011" s="73"/>
      <c r="ILJ2011" s="73"/>
      <c r="ILK2011" s="73"/>
      <c r="ILL2011" s="73"/>
      <c r="ILM2011" s="73"/>
      <c r="ILN2011" s="73"/>
      <c r="ILO2011" s="73"/>
      <c r="ILP2011" s="73"/>
      <c r="ILQ2011" s="73"/>
      <c r="ILR2011" s="73"/>
      <c r="ILS2011" s="73"/>
      <c r="ILT2011" s="73"/>
      <c r="ILU2011" s="73"/>
      <c r="ILV2011" s="73"/>
      <c r="ILW2011" s="73"/>
      <c r="ILX2011" s="73"/>
      <c r="ILY2011" s="73"/>
      <c r="ILZ2011" s="73"/>
      <c r="IMA2011" s="73"/>
      <c r="IMB2011" s="73"/>
      <c r="IMC2011" s="73"/>
      <c r="IMD2011" s="73"/>
      <c r="IME2011" s="73"/>
      <c r="IMF2011" s="73"/>
      <c r="IMG2011" s="73"/>
      <c r="IMH2011" s="73"/>
      <c r="IMI2011" s="73"/>
      <c r="IMJ2011" s="73"/>
      <c r="IMK2011" s="73"/>
      <c r="IML2011" s="73"/>
      <c r="IMM2011" s="73"/>
      <c r="IMN2011" s="73"/>
      <c r="IMO2011" s="73"/>
      <c r="IMP2011" s="73"/>
      <c r="IMQ2011" s="73"/>
      <c r="IMR2011" s="73"/>
      <c r="IMS2011" s="73"/>
      <c r="IMT2011" s="73"/>
      <c r="IMU2011" s="73"/>
      <c r="IMV2011" s="73"/>
      <c r="IMW2011" s="73"/>
      <c r="IMX2011" s="73"/>
      <c r="IMY2011" s="73"/>
      <c r="IMZ2011" s="73"/>
      <c r="INA2011" s="73"/>
      <c r="INB2011" s="73"/>
      <c r="INC2011" s="73"/>
      <c r="IND2011" s="73"/>
      <c r="INE2011" s="73"/>
      <c r="INF2011" s="73"/>
      <c r="ING2011" s="73"/>
      <c r="INH2011" s="73"/>
      <c r="INI2011" s="73"/>
      <c r="INJ2011" s="73"/>
      <c r="INK2011" s="73"/>
      <c r="INL2011" s="73"/>
      <c r="INM2011" s="73"/>
      <c r="INN2011" s="73"/>
      <c r="INO2011" s="73"/>
      <c r="INP2011" s="73"/>
      <c r="INQ2011" s="73"/>
      <c r="INR2011" s="73"/>
      <c r="INS2011" s="73"/>
      <c r="INT2011" s="73"/>
      <c r="INU2011" s="73"/>
      <c r="INV2011" s="73"/>
      <c r="INW2011" s="73"/>
      <c r="INX2011" s="73"/>
      <c r="INY2011" s="73"/>
      <c r="INZ2011" s="73"/>
      <c r="IOA2011" s="73"/>
      <c r="IOB2011" s="73"/>
      <c r="IOC2011" s="73"/>
      <c r="IOD2011" s="73"/>
      <c r="IOE2011" s="73"/>
      <c r="IOF2011" s="73"/>
      <c r="IOG2011" s="73"/>
      <c r="IOH2011" s="73"/>
      <c r="IOI2011" s="73"/>
      <c r="IOJ2011" s="73"/>
      <c r="IOK2011" s="73"/>
      <c r="IOL2011" s="73"/>
      <c r="IOM2011" s="73"/>
      <c r="ION2011" s="73"/>
      <c r="IOO2011" s="73"/>
      <c r="IOP2011" s="73"/>
      <c r="IOQ2011" s="73"/>
      <c r="IOR2011" s="73"/>
      <c r="IOS2011" s="73"/>
      <c r="IOT2011" s="73"/>
      <c r="IOU2011" s="73"/>
      <c r="IOV2011" s="73"/>
      <c r="IOW2011" s="73"/>
      <c r="IOX2011" s="73"/>
      <c r="IOY2011" s="73"/>
      <c r="IOZ2011" s="73"/>
      <c r="IPA2011" s="73"/>
      <c r="IPB2011" s="73"/>
      <c r="IPC2011" s="73"/>
      <c r="IPD2011" s="73"/>
      <c r="IPE2011" s="73"/>
      <c r="IPF2011" s="73"/>
      <c r="IPG2011" s="73"/>
      <c r="IPH2011" s="73"/>
      <c r="IPI2011" s="73"/>
      <c r="IPJ2011" s="73"/>
      <c r="IPK2011" s="73"/>
      <c r="IPL2011" s="73"/>
      <c r="IPM2011" s="73"/>
      <c r="IPN2011" s="73"/>
      <c r="IPO2011" s="73"/>
      <c r="IPP2011" s="73"/>
      <c r="IPQ2011" s="73"/>
      <c r="IPR2011" s="73"/>
      <c r="IPS2011" s="73"/>
      <c r="IPT2011" s="73"/>
      <c r="IPU2011" s="73"/>
      <c r="IPV2011" s="73"/>
      <c r="IPW2011" s="73"/>
      <c r="IPX2011" s="73"/>
      <c r="IPY2011" s="73"/>
      <c r="IPZ2011" s="73"/>
      <c r="IQA2011" s="73"/>
      <c r="IQB2011" s="73"/>
      <c r="IQC2011" s="73"/>
      <c r="IQD2011" s="73"/>
      <c r="IQE2011" s="73"/>
      <c r="IQF2011" s="73"/>
      <c r="IQG2011" s="73"/>
      <c r="IQH2011" s="73"/>
      <c r="IQI2011" s="73"/>
      <c r="IQJ2011" s="73"/>
      <c r="IQK2011" s="73"/>
      <c r="IQL2011" s="73"/>
      <c r="IQM2011" s="73"/>
      <c r="IQN2011" s="73"/>
      <c r="IQO2011" s="73"/>
      <c r="IQP2011" s="73"/>
      <c r="IQQ2011" s="73"/>
      <c r="IQR2011" s="73"/>
      <c r="IQS2011" s="73"/>
      <c r="IQT2011" s="73"/>
      <c r="IQU2011" s="73"/>
      <c r="IQV2011" s="73"/>
      <c r="IQW2011" s="73"/>
      <c r="IQX2011" s="73"/>
      <c r="IQY2011" s="73"/>
      <c r="IQZ2011" s="73"/>
      <c r="IRA2011" s="73"/>
      <c r="IRB2011" s="73"/>
      <c r="IRC2011" s="73"/>
      <c r="IRD2011" s="73"/>
      <c r="IRE2011" s="73"/>
      <c r="IRF2011" s="73"/>
      <c r="IRG2011" s="73"/>
      <c r="IRH2011" s="73"/>
      <c r="IRI2011" s="73"/>
      <c r="IRJ2011" s="73"/>
      <c r="IRK2011" s="73"/>
      <c r="IRL2011" s="73"/>
      <c r="IRM2011" s="73"/>
      <c r="IRN2011" s="73"/>
      <c r="IRO2011" s="73"/>
      <c r="IRP2011" s="73"/>
      <c r="IRQ2011" s="73"/>
      <c r="IRR2011" s="73"/>
      <c r="IRS2011" s="73"/>
      <c r="IRT2011" s="73"/>
      <c r="IRU2011" s="73"/>
      <c r="IRV2011" s="73"/>
      <c r="IRW2011" s="73"/>
      <c r="IRX2011" s="73"/>
      <c r="IRY2011" s="73"/>
      <c r="IRZ2011" s="73"/>
      <c r="ISA2011" s="73"/>
      <c r="ISB2011" s="73"/>
      <c r="ISC2011" s="73"/>
      <c r="ISD2011" s="73"/>
      <c r="ISE2011" s="73"/>
      <c r="ISF2011" s="73"/>
      <c r="ISG2011" s="73"/>
      <c r="ISH2011" s="73"/>
      <c r="ISI2011" s="73"/>
      <c r="ISJ2011" s="73"/>
      <c r="ISK2011" s="73"/>
      <c r="ISL2011" s="73"/>
      <c r="ISM2011" s="73"/>
      <c r="ISN2011" s="73"/>
      <c r="ISO2011" s="73"/>
      <c r="ISP2011" s="73"/>
      <c r="ISQ2011" s="73"/>
      <c r="ISR2011" s="73"/>
      <c r="ISS2011" s="73"/>
      <c r="IST2011" s="73"/>
      <c r="ISU2011" s="73"/>
      <c r="ISV2011" s="73"/>
      <c r="ISW2011" s="73"/>
      <c r="ISX2011" s="73"/>
      <c r="ISY2011" s="73"/>
      <c r="ISZ2011" s="73"/>
      <c r="ITA2011" s="73"/>
      <c r="ITB2011" s="73"/>
      <c r="ITC2011" s="73"/>
      <c r="ITD2011" s="73"/>
      <c r="ITE2011" s="73"/>
      <c r="ITF2011" s="73"/>
      <c r="ITG2011" s="73"/>
      <c r="ITH2011" s="73"/>
      <c r="ITI2011" s="73"/>
      <c r="ITJ2011" s="73"/>
      <c r="ITK2011" s="73"/>
      <c r="ITL2011" s="73"/>
      <c r="ITM2011" s="73"/>
      <c r="ITN2011" s="73"/>
      <c r="ITO2011" s="73"/>
      <c r="ITP2011" s="73"/>
      <c r="ITQ2011" s="73"/>
      <c r="ITR2011" s="73"/>
      <c r="ITS2011" s="73"/>
      <c r="ITT2011" s="73"/>
      <c r="ITU2011" s="73"/>
      <c r="ITV2011" s="73"/>
      <c r="ITW2011" s="73"/>
      <c r="ITX2011" s="73"/>
      <c r="ITY2011" s="73"/>
      <c r="ITZ2011" s="73"/>
      <c r="IUA2011" s="73"/>
      <c r="IUB2011" s="73"/>
      <c r="IUC2011" s="73"/>
      <c r="IUD2011" s="73"/>
      <c r="IUE2011" s="73"/>
      <c r="IUF2011" s="73"/>
      <c r="IUG2011" s="73"/>
      <c r="IUH2011" s="73"/>
      <c r="IUI2011" s="73"/>
      <c r="IUJ2011" s="73"/>
      <c r="IUK2011" s="73"/>
      <c r="IUL2011" s="73"/>
      <c r="IUM2011" s="73"/>
      <c r="IUN2011" s="73"/>
      <c r="IUO2011" s="73"/>
      <c r="IUP2011" s="73"/>
      <c r="IUQ2011" s="73"/>
      <c r="IUR2011" s="73"/>
      <c r="IUS2011" s="73"/>
      <c r="IUT2011" s="73"/>
      <c r="IUU2011" s="73"/>
      <c r="IUV2011" s="73"/>
      <c r="IUW2011" s="73"/>
      <c r="IUX2011" s="73"/>
      <c r="IUY2011" s="73"/>
      <c r="IUZ2011" s="73"/>
      <c r="IVA2011" s="73"/>
      <c r="IVB2011" s="73"/>
      <c r="IVC2011" s="73"/>
      <c r="IVD2011" s="73"/>
      <c r="IVE2011" s="73"/>
      <c r="IVF2011" s="73"/>
      <c r="IVG2011" s="73"/>
      <c r="IVH2011" s="73"/>
      <c r="IVI2011" s="73"/>
      <c r="IVJ2011" s="73"/>
      <c r="IVK2011" s="73"/>
      <c r="IVL2011" s="73"/>
      <c r="IVM2011" s="73"/>
      <c r="IVN2011" s="73"/>
      <c r="IVO2011" s="73"/>
      <c r="IVP2011" s="73"/>
      <c r="IVQ2011" s="73"/>
      <c r="IVR2011" s="73"/>
      <c r="IVS2011" s="73"/>
      <c r="IVT2011" s="73"/>
      <c r="IVU2011" s="73"/>
      <c r="IVV2011" s="73"/>
      <c r="IVW2011" s="73"/>
      <c r="IVX2011" s="73"/>
      <c r="IVY2011" s="73"/>
      <c r="IVZ2011" s="73"/>
      <c r="IWA2011" s="73"/>
      <c r="IWB2011" s="73"/>
      <c r="IWC2011" s="73"/>
      <c r="IWD2011" s="73"/>
      <c r="IWE2011" s="73"/>
      <c r="IWF2011" s="73"/>
      <c r="IWG2011" s="73"/>
      <c r="IWH2011" s="73"/>
      <c r="IWI2011" s="73"/>
      <c r="IWJ2011" s="73"/>
      <c r="IWK2011" s="73"/>
      <c r="IWL2011" s="73"/>
      <c r="IWM2011" s="73"/>
      <c r="IWN2011" s="73"/>
      <c r="IWO2011" s="73"/>
      <c r="IWP2011" s="73"/>
      <c r="IWQ2011" s="73"/>
      <c r="IWR2011" s="73"/>
      <c r="IWS2011" s="73"/>
      <c r="IWT2011" s="73"/>
      <c r="IWU2011" s="73"/>
      <c r="IWV2011" s="73"/>
      <c r="IWW2011" s="73"/>
      <c r="IWX2011" s="73"/>
      <c r="IWY2011" s="73"/>
      <c r="IWZ2011" s="73"/>
      <c r="IXA2011" s="73"/>
      <c r="IXB2011" s="73"/>
      <c r="IXC2011" s="73"/>
      <c r="IXD2011" s="73"/>
      <c r="IXE2011" s="73"/>
      <c r="IXF2011" s="73"/>
      <c r="IXG2011" s="73"/>
      <c r="IXH2011" s="73"/>
      <c r="IXI2011" s="73"/>
      <c r="IXJ2011" s="73"/>
      <c r="IXK2011" s="73"/>
      <c r="IXL2011" s="73"/>
      <c r="IXM2011" s="73"/>
      <c r="IXN2011" s="73"/>
      <c r="IXO2011" s="73"/>
      <c r="IXP2011" s="73"/>
      <c r="IXQ2011" s="73"/>
      <c r="IXR2011" s="73"/>
      <c r="IXS2011" s="73"/>
      <c r="IXT2011" s="73"/>
      <c r="IXU2011" s="73"/>
      <c r="IXV2011" s="73"/>
      <c r="IXW2011" s="73"/>
      <c r="IXX2011" s="73"/>
      <c r="IXY2011" s="73"/>
      <c r="IXZ2011" s="73"/>
      <c r="IYA2011" s="73"/>
      <c r="IYB2011" s="73"/>
      <c r="IYC2011" s="73"/>
      <c r="IYD2011" s="73"/>
      <c r="IYE2011" s="73"/>
      <c r="IYF2011" s="73"/>
      <c r="IYG2011" s="73"/>
      <c r="IYH2011" s="73"/>
      <c r="IYI2011" s="73"/>
      <c r="IYJ2011" s="73"/>
      <c r="IYK2011" s="73"/>
      <c r="IYL2011" s="73"/>
      <c r="IYM2011" s="73"/>
      <c r="IYN2011" s="73"/>
      <c r="IYO2011" s="73"/>
      <c r="IYP2011" s="73"/>
      <c r="IYQ2011" s="73"/>
      <c r="IYR2011" s="73"/>
      <c r="IYS2011" s="73"/>
      <c r="IYT2011" s="73"/>
      <c r="IYU2011" s="73"/>
      <c r="IYV2011" s="73"/>
      <c r="IYW2011" s="73"/>
      <c r="IYX2011" s="73"/>
      <c r="IYY2011" s="73"/>
      <c r="IYZ2011" s="73"/>
      <c r="IZA2011" s="73"/>
      <c r="IZB2011" s="73"/>
      <c r="IZC2011" s="73"/>
      <c r="IZD2011" s="73"/>
      <c r="IZE2011" s="73"/>
      <c r="IZF2011" s="73"/>
      <c r="IZG2011" s="73"/>
      <c r="IZH2011" s="73"/>
      <c r="IZI2011" s="73"/>
      <c r="IZJ2011" s="73"/>
      <c r="IZK2011" s="73"/>
      <c r="IZL2011" s="73"/>
      <c r="IZM2011" s="73"/>
      <c r="IZN2011" s="73"/>
      <c r="IZO2011" s="73"/>
      <c r="IZP2011" s="73"/>
      <c r="IZQ2011" s="73"/>
      <c r="IZR2011" s="73"/>
      <c r="IZS2011" s="73"/>
      <c r="IZT2011" s="73"/>
      <c r="IZU2011" s="73"/>
      <c r="IZV2011" s="73"/>
      <c r="IZW2011" s="73"/>
      <c r="IZX2011" s="73"/>
      <c r="IZY2011" s="73"/>
      <c r="IZZ2011" s="73"/>
      <c r="JAA2011" s="73"/>
      <c r="JAB2011" s="73"/>
      <c r="JAC2011" s="73"/>
      <c r="JAD2011" s="73"/>
      <c r="JAE2011" s="73"/>
      <c r="JAF2011" s="73"/>
      <c r="JAG2011" s="73"/>
      <c r="JAH2011" s="73"/>
      <c r="JAI2011" s="73"/>
      <c r="JAJ2011" s="73"/>
      <c r="JAK2011" s="73"/>
      <c r="JAL2011" s="73"/>
      <c r="JAM2011" s="73"/>
      <c r="JAN2011" s="73"/>
      <c r="JAO2011" s="73"/>
      <c r="JAP2011" s="73"/>
      <c r="JAQ2011" s="73"/>
      <c r="JAR2011" s="73"/>
      <c r="JAS2011" s="73"/>
      <c r="JAT2011" s="73"/>
      <c r="JAU2011" s="73"/>
      <c r="JAV2011" s="73"/>
      <c r="JAW2011" s="73"/>
      <c r="JAX2011" s="73"/>
      <c r="JAY2011" s="73"/>
      <c r="JAZ2011" s="73"/>
      <c r="JBA2011" s="73"/>
      <c r="JBB2011" s="73"/>
      <c r="JBC2011" s="73"/>
      <c r="JBD2011" s="73"/>
      <c r="JBE2011" s="73"/>
      <c r="JBF2011" s="73"/>
      <c r="JBG2011" s="73"/>
      <c r="JBH2011" s="73"/>
      <c r="JBI2011" s="73"/>
      <c r="JBJ2011" s="73"/>
      <c r="JBK2011" s="73"/>
      <c r="JBL2011" s="73"/>
      <c r="JBM2011" s="73"/>
      <c r="JBN2011" s="73"/>
      <c r="JBO2011" s="73"/>
      <c r="JBP2011" s="73"/>
      <c r="JBQ2011" s="73"/>
      <c r="JBR2011" s="73"/>
      <c r="JBS2011" s="73"/>
      <c r="JBT2011" s="73"/>
      <c r="JBU2011" s="73"/>
      <c r="JBV2011" s="73"/>
      <c r="JBW2011" s="73"/>
      <c r="JBX2011" s="73"/>
      <c r="JBY2011" s="73"/>
      <c r="JBZ2011" s="73"/>
      <c r="JCA2011" s="73"/>
      <c r="JCB2011" s="73"/>
      <c r="JCC2011" s="73"/>
      <c r="JCD2011" s="73"/>
      <c r="JCE2011" s="73"/>
      <c r="JCF2011" s="73"/>
      <c r="JCG2011" s="73"/>
      <c r="JCH2011" s="73"/>
      <c r="JCI2011" s="73"/>
      <c r="JCJ2011" s="73"/>
      <c r="JCK2011" s="73"/>
      <c r="JCL2011" s="73"/>
      <c r="JCM2011" s="73"/>
      <c r="JCN2011" s="73"/>
      <c r="JCO2011" s="73"/>
      <c r="JCP2011" s="73"/>
      <c r="JCQ2011" s="73"/>
      <c r="JCR2011" s="73"/>
      <c r="JCS2011" s="73"/>
      <c r="JCT2011" s="73"/>
      <c r="JCU2011" s="73"/>
      <c r="JCV2011" s="73"/>
      <c r="JCW2011" s="73"/>
      <c r="JCX2011" s="73"/>
      <c r="JCY2011" s="73"/>
      <c r="JCZ2011" s="73"/>
      <c r="JDA2011" s="73"/>
      <c r="JDB2011" s="73"/>
      <c r="JDC2011" s="73"/>
      <c r="JDD2011" s="73"/>
      <c r="JDE2011" s="73"/>
      <c r="JDF2011" s="73"/>
      <c r="JDG2011" s="73"/>
      <c r="JDH2011" s="73"/>
      <c r="JDI2011" s="73"/>
      <c r="JDJ2011" s="73"/>
      <c r="JDK2011" s="73"/>
      <c r="JDL2011" s="73"/>
      <c r="JDM2011" s="73"/>
      <c r="JDN2011" s="73"/>
      <c r="JDO2011" s="73"/>
      <c r="JDP2011" s="73"/>
      <c r="JDQ2011" s="73"/>
      <c r="JDR2011" s="73"/>
      <c r="JDS2011" s="73"/>
      <c r="JDT2011" s="73"/>
      <c r="JDU2011" s="73"/>
      <c r="JDV2011" s="73"/>
      <c r="JDW2011" s="73"/>
      <c r="JDX2011" s="73"/>
      <c r="JDY2011" s="73"/>
      <c r="JDZ2011" s="73"/>
      <c r="JEA2011" s="73"/>
      <c r="JEB2011" s="73"/>
      <c r="JEC2011" s="73"/>
      <c r="JED2011" s="73"/>
      <c r="JEE2011" s="73"/>
      <c r="JEF2011" s="73"/>
      <c r="JEG2011" s="73"/>
      <c r="JEH2011" s="73"/>
      <c r="JEI2011" s="73"/>
      <c r="JEJ2011" s="73"/>
      <c r="JEK2011" s="73"/>
      <c r="JEL2011" s="73"/>
      <c r="JEM2011" s="73"/>
      <c r="JEN2011" s="73"/>
      <c r="JEO2011" s="73"/>
      <c r="JEP2011" s="73"/>
      <c r="JEQ2011" s="73"/>
      <c r="JER2011" s="73"/>
      <c r="JES2011" s="73"/>
      <c r="JET2011" s="73"/>
      <c r="JEU2011" s="73"/>
      <c r="JEV2011" s="73"/>
      <c r="JEW2011" s="73"/>
      <c r="JEX2011" s="73"/>
      <c r="JEY2011" s="73"/>
      <c r="JEZ2011" s="73"/>
      <c r="JFA2011" s="73"/>
      <c r="JFB2011" s="73"/>
      <c r="JFC2011" s="73"/>
      <c r="JFD2011" s="73"/>
      <c r="JFE2011" s="73"/>
      <c r="JFF2011" s="73"/>
      <c r="JFG2011" s="73"/>
      <c r="JFH2011" s="73"/>
      <c r="JFI2011" s="73"/>
      <c r="JFJ2011" s="73"/>
      <c r="JFK2011" s="73"/>
      <c r="JFL2011" s="73"/>
      <c r="JFM2011" s="73"/>
      <c r="JFN2011" s="73"/>
      <c r="JFO2011" s="73"/>
      <c r="JFP2011" s="73"/>
      <c r="JFQ2011" s="73"/>
      <c r="JFR2011" s="73"/>
      <c r="JFS2011" s="73"/>
      <c r="JFT2011" s="73"/>
      <c r="JFU2011" s="73"/>
      <c r="JFV2011" s="73"/>
      <c r="JFW2011" s="73"/>
      <c r="JFX2011" s="73"/>
      <c r="JFY2011" s="73"/>
      <c r="JFZ2011" s="73"/>
      <c r="JGA2011" s="73"/>
      <c r="JGB2011" s="73"/>
      <c r="JGC2011" s="73"/>
      <c r="JGD2011" s="73"/>
      <c r="JGE2011" s="73"/>
      <c r="JGF2011" s="73"/>
      <c r="JGG2011" s="73"/>
      <c r="JGH2011" s="73"/>
      <c r="JGI2011" s="73"/>
      <c r="JGJ2011" s="73"/>
      <c r="JGK2011" s="73"/>
      <c r="JGL2011" s="73"/>
      <c r="JGM2011" s="73"/>
      <c r="JGN2011" s="73"/>
      <c r="JGO2011" s="73"/>
      <c r="JGP2011" s="73"/>
      <c r="JGQ2011" s="73"/>
      <c r="JGR2011" s="73"/>
      <c r="JGS2011" s="73"/>
      <c r="JGT2011" s="73"/>
      <c r="JGU2011" s="73"/>
      <c r="JGV2011" s="73"/>
      <c r="JGW2011" s="73"/>
      <c r="JGX2011" s="73"/>
      <c r="JGY2011" s="73"/>
      <c r="JGZ2011" s="73"/>
      <c r="JHA2011" s="73"/>
      <c r="JHB2011" s="73"/>
      <c r="JHC2011" s="73"/>
      <c r="JHD2011" s="73"/>
      <c r="JHE2011" s="73"/>
      <c r="JHF2011" s="73"/>
      <c r="JHG2011" s="73"/>
      <c r="JHH2011" s="73"/>
      <c r="JHI2011" s="73"/>
      <c r="JHJ2011" s="73"/>
      <c r="JHK2011" s="73"/>
      <c r="JHL2011" s="73"/>
      <c r="JHM2011" s="73"/>
      <c r="JHN2011" s="73"/>
      <c r="JHO2011" s="73"/>
      <c r="JHP2011" s="73"/>
      <c r="JHQ2011" s="73"/>
      <c r="JHR2011" s="73"/>
      <c r="JHS2011" s="73"/>
      <c r="JHT2011" s="73"/>
      <c r="JHU2011" s="73"/>
      <c r="JHV2011" s="73"/>
      <c r="JHW2011" s="73"/>
      <c r="JHX2011" s="73"/>
      <c r="JHY2011" s="73"/>
      <c r="JHZ2011" s="73"/>
      <c r="JIA2011" s="73"/>
      <c r="JIB2011" s="73"/>
      <c r="JIC2011" s="73"/>
      <c r="JID2011" s="73"/>
      <c r="JIE2011" s="73"/>
      <c r="JIF2011" s="73"/>
      <c r="JIG2011" s="73"/>
      <c r="JIH2011" s="73"/>
      <c r="JII2011" s="73"/>
      <c r="JIJ2011" s="73"/>
      <c r="JIK2011" s="73"/>
      <c r="JIL2011" s="73"/>
      <c r="JIM2011" s="73"/>
      <c r="JIN2011" s="73"/>
      <c r="JIO2011" s="73"/>
      <c r="JIP2011" s="73"/>
      <c r="JIQ2011" s="73"/>
      <c r="JIR2011" s="73"/>
      <c r="JIS2011" s="73"/>
      <c r="JIT2011" s="73"/>
      <c r="JIU2011" s="73"/>
      <c r="JIV2011" s="73"/>
      <c r="JIW2011" s="73"/>
      <c r="JIX2011" s="73"/>
      <c r="JIY2011" s="73"/>
      <c r="JIZ2011" s="73"/>
      <c r="JJA2011" s="73"/>
      <c r="JJB2011" s="73"/>
      <c r="JJC2011" s="73"/>
      <c r="JJD2011" s="73"/>
      <c r="JJE2011" s="73"/>
      <c r="JJF2011" s="73"/>
      <c r="JJG2011" s="73"/>
      <c r="JJH2011" s="73"/>
      <c r="JJI2011" s="73"/>
      <c r="JJJ2011" s="73"/>
      <c r="JJK2011" s="73"/>
      <c r="JJL2011" s="73"/>
      <c r="JJM2011" s="73"/>
      <c r="JJN2011" s="73"/>
      <c r="JJO2011" s="73"/>
      <c r="JJP2011" s="73"/>
      <c r="JJQ2011" s="73"/>
      <c r="JJR2011" s="73"/>
      <c r="JJS2011" s="73"/>
      <c r="JJT2011" s="73"/>
      <c r="JJU2011" s="73"/>
      <c r="JJV2011" s="73"/>
      <c r="JJW2011" s="73"/>
      <c r="JJX2011" s="73"/>
      <c r="JJY2011" s="73"/>
      <c r="JJZ2011" s="73"/>
      <c r="JKA2011" s="73"/>
      <c r="JKB2011" s="73"/>
      <c r="JKC2011" s="73"/>
      <c r="JKD2011" s="73"/>
      <c r="JKE2011" s="73"/>
      <c r="JKF2011" s="73"/>
      <c r="JKG2011" s="73"/>
      <c r="JKH2011" s="73"/>
      <c r="JKI2011" s="73"/>
      <c r="JKJ2011" s="73"/>
      <c r="JKK2011" s="73"/>
      <c r="JKL2011" s="73"/>
      <c r="JKM2011" s="73"/>
      <c r="JKN2011" s="73"/>
      <c r="JKO2011" s="73"/>
      <c r="JKP2011" s="73"/>
      <c r="JKQ2011" s="73"/>
      <c r="JKR2011" s="73"/>
      <c r="JKS2011" s="73"/>
      <c r="JKT2011" s="73"/>
      <c r="JKU2011" s="73"/>
      <c r="JKV2011" s="73"/>
      <c r="JKW2011" s="73"/>
      <c r="JKX2011" s="73"/>
      <c r="JKY2011" s="73"/>
      <c r="JKZ2011" s="73"/>
      <c r="JLA2011" s="73"/>
      <c r="JLB2011" s="73"/>
      <c r="JLC2011" s="73"/>
      <c r="JLD2011" s="73"/>
      <c r="JLE2011" s="73"/>
      <c r="JLF2011" s="73"/>
      <c r="JLG2011" s="73"/>
      <c r="JLH2011" s="73"/>
      <c r="JLI2011" s="73"/>
      <c r="JLJ2011" s="73"/>
      <c r="JLK2011" s="73"/>
      <c r="JLL2011" s="73"/>
      <c r="JLM2011" s="73"/>
      <c r="JLN2011" s="73"/>
      <c r="JLO2011" s="73"/>
      <c r="JLP2011" s="73"/>
      <c r="JLQ2011" s="73"/>
      <c r="JLR2011" s="73"/>
      <c r="JLS2011" s="73"/>
      <c r="JLT2011" s="73"/>
      <c r="JLU2011" s="73"/>
      <c r="JLV2011" s="73"/>
      <c r="JLW2011" s="73"/>
      <c r="JLX2011" s="73"/>
      <c r="JLY2011" s="73"/>
      <c r="JLZ2011" s="73"/>
      <c r="JMA2011" s="73"/>
      <c r="JMB2011" s="73"/>
      <c r="JMC2011" s="73"/>
      <c r="JMD2011" s="73"/>
      <c r="JME2011" s="73"/>
      <c r="JMF2011" s="73"/>
      <c r="JMG2011" s="73"/>
      <c r="JMH2011" s="73"/>
      <c r="JMI2011" s="73"/>
      <c r="JMJ2011" s="73"/>
      <c r="JMK2011" s="73"/>
      <c r="JML2011" s="73"/>
      <c r="JMM2011" s="73"/>
      <c r="JMN2011" s="73"/>
      <c r="JMO2011" s="73"/>
      <c r="JMP2011" s="73"/>
      <c r="JMQ2011" s="73"/>
      <c r="JMR2011" s="73"/>
      <c r="JMS2011" s="73"/>
      <c r="JMT2011" s="73"/>
      <c r="JMU2011" s="73"/>
      <c r="JMV2011" s="73"/>
      <c r="JMW2011" s="73"/>
      <c r="JMX2011" s="73"/>
      <c r="JMY2011" s="73"/>
      <c r="JMZ2011" s="73"/>
      <c r="JNA2011" s="73"/>
      <c r="JNB2011" s="73"/>
      <c r="JNC2011" s="73"/>
      <c r="JND2011" s="73"/>
      <c r="JNE2011" s="73"/>
      <c r="JNF2011" s="73"/>
      <c r="JNG2011" s="73"/>
      <c r="JNH2011" s="73"/>
      <c r="JNI2011" s="73"/>
      <c r="JNJ2011" s="73"/>
      <c r="JNK2011" s="73"/>
      <c r="JNL2011" s="73"/>
      <c r="JNM2011" s="73"/>
      <c r="JNN2011" s="73"/>
      <c r="JNO2011" s="73"/>
      <c r="JNP2011" s="73"/>
      <c r="JNQ2011" s="73"/>
      <c r="JNR2011" s="73"/>
      <c r="JNS2011" s="73"/>
      <c r="JNT2011" s="73"/>
      <c r="JNU2011" s="73"/>
      <c r="JNV2011" s="73"/>
      <c r="JNW2011" s="73"/>
      <c r="JNX2011" s="73"/>
      <c r="JNY2011" s="73"/>
      <c r="JNZ2011" s="73"/>
      <c r="JOA2011" s="73"/>
      <c r="JOB2011" s="73"/>
      <c r="JOC2011" s="73"/>
      <c r="JOD2011" s="73"/>
      <c r="JOE2011" s="73"/>
      <c r="JOF2011" s="73"/>
      <c r="JOG2011" s="73"/>
      <c r="JOH2011" s="73"/>
      <c r="JOI2011" s="73"/>
      <c r="JOJ2011" s="73"/>
      <c r="JOK2011" s="73"/>
      <c r="JOL2011" s="73"/>
      <c r="JOM2011" s="73"/>
      <c r="JON2011" s="73"/>
      <c r="JOO2011" s="73"/>
      <c r="JOP2011" s="73"/>
      <c r="JOQ2011" s="73"/>
      <c r="JOR2011" s="73"/>
      <c r="JOS2011" s="73"/>
      <c r="JOT2011" s="73"/>
      <c r="JOU2011" s="73"/>
      <c r="JOV2011" s="73"/>
      <c r="JOW2011" s="73"/>
      <c r="JOX2011" s="73"/>
      <c r="JOY2011" s="73"/>
      <c r="JOZ2011" s="73"/>
      <c r="JPA2011" s="73"/>
      <c r="JPB2011" s="73"/>
      <c r="JPC2011" s="73"/>
      <c r="JPD2011" s="73"/>
      <c r="JPE2011" s="73"/>
      <c r="JPF2011" s="73"/>
      <c r="JPG2011" s="73"/>
      <c r="JPH2011" s="73"/>
      <c r="JPI2011" s="73"/>
      <c r="JPJ2011" s="73"/>
      <c r="JPK2011" s="73"/>
      <c r="JPL2011" s="73"/>
      <c r="JPM2011" s="73"/>
      <c r="JPN2011" s="73"/>
      <c r="JPO2011" s="73"/>
      <c r="JPP2011" s="73"/>
      <c r="JPQ2011" s="73"/>
      <c r="JPR2011" s="73"/>
      <c r="JPS2011" s="73"/>
      <c r="JPT2011" s="73"/>
      <c r="JPU2011" s="73"/>
      <c r="JPV2011" s="73"/>
      <c r="JPW2011" s="73"/>
      <c r="JPX2011" s="73"/>
      <c r="JPY2011" s="73"/>
      <c r="JPZ2011" s="73"/>
      <c r="JQA2011" s="73"/>
      <c r="JQB2011" s="73"/>
      <c r="JQC2011" s="73"/>
      <c r="JQD2011" s="73"/>
      <c r="JQE2011" s="73"/>
      <c r="JQF2011" s="73"/>
      <c r="JQG2011" s="73"/>
      <c r="JQH2011" s="73"/>
      <c r="JQI2011" s="73"/>
      <c r="JQJ2011" s="73"/>
      <c r="JQK2011" s="73"/>
      <c r="JQL2011" s="73"/>
      <c r="JQM2011" s="73"/>
      <c r="JQN2011" s="73"/>
      <c r="JQO2011" s="73"/>
      <c r="JQP2011" s="73"/>
      <c r="JQQ2011" s="73"/>
      <c r="JQR2011" s="73"/>
      <c r="JQS2011" s="73"/>
      <c r="JQT2011" s="73"/>
      <c r="JQU2011" s="73"/>
      <c r="JQV2011" s="73"/>
      <c r="JQW2011" s="73"/>
      <c r="JQX2011" s="73"/>
      <c r="JQY2011" s="73"/>
      <c r="JQZ2011" s="73"/>
      <c r="JRA2011" s="73"/>
      <c r="JRB2011" s="73"/>
      <c r="JRC2011" s="73"/>
      <c r="JRD2011" s="73"/>
      <c r="JRE2011" s="73"/>
      <c r="JRF2011" s="73"/>
      <c r="JRG2011" s="73"/>
      <c r="JRH2011" s="73"/>
      <c r="JRI2011" s="73"/>
      <c r="JRJ2011" s="73"/>
      <c r="JRK2011" s="73"/>
      <c r="JRL2011" s="73"/>
      <c r="JRM2011" s="73"/>
      <c r="JRN2011" s="73"/>
      <c r="JRO2011" s="73"/>
      <c r="JRP2011" s="73"/>
      <c r="JRQ2011" s="73"/>
      <c r="JRR2011" s="73"/>
      <c r="JRS2011" s="73"/>
      <c r="JRT2011" s="73"/>
      <c r="JRU2011" s="73"/>
      <c r="JRV2011" s="73"/>
      <c r="JRW2011" s="73"/>
      <c r="JRX2011" s="73"/>
      <c r="JRY2011" s="73"/>
      <c r="JRZ2011" s="73"/>
      <c r="JSA2011" s="73"/>
      <c r="JSB2011" s="73"/>
      <c r="JSC2011" s="73"/>
      <c r="JSD2011" s="73"/>
      <c r="JSE2011" s="73"/>
      <c r="JSF2011" s="73"/>
      <c r="JSG2011" s="73"/>
      <c r="JSH2011" s="73"/>
      <c r="JSI2011" s="73"/>
      <c r="JSJ2011" s="73"/>
      <c r="JSK2011" s="73"/>
      <c r="JSL2011" s="73"/>
      <c r="JSM2011" s="73"/>
      <c r="JSN2011" s="73"/>
      <c r="JSO2011" s="73"/>
      <c r="JSP2011" s="73"/>
      <c r="JSQ2011" s="73"/>
      <c r="JSR2011" s="73"/>
      <c r="JSS2011" s="73"/>
      <c r="JST2011" s="73"/>
      <c r="JSU2011" s="73"/>
      <c r="JSV2011" s="73"/>
      <c r="JSW2011" s="73"/>
      <c r="JSX2011" s="73"/>
      <c r="JSY2011" s="73"/>
      <c r="JSZ2011" s="73"/>
      <c r="JTA2011" s="73"/>
      <c r="JTB2011" s="73"/>
      <c r="JTC2011" s="73"/>
      <c r="JTD2011" s="73"/>
      <c r="JTE2011" s="73"/>
      <c r="JTF2011" s="73"/>
      <c r="JTG2011" s="73"/>
      <c r="JTH2011" s="73"/>
      <c r="JTI2011" s="73"/>
      <c r="JTJ2011" s="73"/>
      <c r="JTK2011" s="73"/>
      <c r="JTL2011" s="73"/>
      <c r="JTM2011" s="73"/>
      <c r="JTN2011" s="73"/>
      <c r="JTO2011" s="73"/>
      <c r="JTP2011" s="73"/>
      <c r="JTQ2011" s="73"/>
      <c r="JTR2011" s="73"/>
      <c r="JTS2011" s="73"/>
      <c r="JTT2011" s="73"/>
      <c r="JTU2011" s="73"/>
      <c r="JTV2011" s="73"/>
      <c r="JTW2011" s="73"/>
      <c r="JTX2011" s="73"/>
      <c r="JTY2011" s="73"/>
      <c r="JTZ2011" s="73"/>
      <c r="JUA2011" s="73"/>
      <c r="JUB2011" s="73"/>
      <c r="JUC2011" s="73"/>
      <c r="JUD2011" s="73"/>
      <c r="JUE2011" s="73"/>
      <c r="JUF2011" s="73"/>
      <c r="JUG2011" s="73"/>
      <c r="JUH2011" s="73"/>
      <c r="JUI2011" s="73"/>
      <c r="JUJ2011" s="73"/>
      <c r="JUK2011" s="73"/>
      <c r="JUL2011" s="73"/>
      <c r="JUM2011" s="73"/>
      <c r="JUN2011" s="73"/>
      <c r="JUO2011" s="73"/>
      <c r="JUP2011" s="73"/>
      <c r="JUQ2011" s="73"/>
      <c r="JUR2011" s="73"/>
      <c r="JUS2011" s="73"/>
      <c r="JUT2011" s="73"/>
      <c r="JUU2011" s="73"/>
      <c r="JUV2011" s="73"/>
      <c r="JUW2011" s="73"/>
      <c r="JUX2011" s="73"/>
      <c r="JUY2011" s="73"/>
      <c r="JUZ2011" s="73"/>
      <c r="JVA2011" s="73"/>
      <c r="JVB2011" s="73"/>
      <c r="JVC2011" s="73"/>
      <c r="JVD2011" s="73"/>
      <c r="JVE2011" s="73"/>
      <c r="JVF2011" s="73"/>
      <c r="JVG2011" s="73"/>
      <c r="JVH2011" s="73"/>
      <c r="JVI2011" s="73"/>
      <c r="JVJ2011" s="73"/>
      <c r="JVK2011" s="73"/>
      <c r="JVL2011" s="73"/>
      <c r="JVM2011" s="73"/>
      <c r="JVN2011" s="73"/>
      <c r="JVO2011" s="73"/>
      <c r="JVP2011" s="73"/>
      <c r="JVQ2011" s="73"/>
      <c r="JVR2011" s="73"/>
      <c r="JVS2011" s="73"/>
      <c r="JVT2011" s="73"/>
      <c r="JVU2011" s="73"/>
      <c r="JVV2011" s="73"/>
      <c r="JVW2011" s="73"/>
      <c r="JVX2011" s="73"/>
      <c r="JVY2011" s="73"/>
      <c r="JVZ2011" s="73"/>
      <c r="JWA2011" s="73"/>
      <c r="JWB2011" s="73"/>
      <c r="JWC2011" s="73"/>
      <c r="JWD2011" s="73"/>
      <c r="JWE2011" s="73"/>
      <c r="JWF2011" s="73"/>
      <c r="JWG2011" s="73"/>
      <c r="JWH2011" s="73"/>
      <c r="JWI2011" s="73"/>
      <c r="JWJ2011" s="73"/>
      <c r="JWK2011" s="73"/>
      <c r="JWL2011" s="73"/>
      <c r="JWM2011" s="73"/>
      <c r="JWN2011" s="73"/>
      <c r="JWO2011" s="73"/>
      <c r="JWP2011" s="73"/>
      <c r="JWQ2011" s="73"/>
      <c r="JWR2011" s="73"/>
      <c r="JWS2011" s="73"/>
      <c r="JWT2011" s="73"/>
      <c r="JWU2011" s="73"/>
      <c r="JWV2011" s="73"/>
      <c r="JWW2011" s="73"/>
      <c r="JWX2011" s="73"/>
      <c r="JWY2011" s="73"/>
      <c r="JWZ2011" s="73"/>
      <c r="JXA2011" s="73"/>
      <c r="JXB2011" s="73"/>
      <c r="JXC2011" s="73"/>
      <c r="JXD2011" s="73"/>
      <c r="JXE2011" s="73"/>
      <c r="JXF2011" s="73"/>
      <c r="JXG2011" s="73"/>
      <c r="JXH2011" s="73"/>
      <c r="JXI2011" s="73"/>
      <c r="JXJ2011" s="73"/>
      <c r="JXK2011" s="73"/>
      <c r="JXL2011" s="73"/>
      <c r="JXM2011" s="73"/>
      <c r="JXN2011" s="73"/>
      <c r="JXO2011" s="73"/>
      <c r="JXP2011" s="73"/>
      <c r="JXQ2011" s="73"/>
      <c r="JXR2011" s="73"/>
      <c r="JXS2011" s="73"/>
      <c r="JXT2011" s="73"/>
      <c r="JXU2011" s="73"/>
      <c r="JXV2011" s="73"/>
      <c r="JXW2011" s="73"/>
      <c r="JXX2011" s="73"/>
      <c r="JXY2011" s="73"/>
      <c r="JXZ2011" s="73"/>
      <c r="JYA2011" s="73"/>
      <c r="JYB2011" s="73"/>
      <c r="JYC2011" s="73"/>
      <c r="JYD2011" s="73"/>
      <c r="JYE2011" s="73"/>
      <c r="JYF2011" s="73"/>
      <c r="JYG2011" s="73"/>
      <c r="JYH2011" s="73"/>
      <c r="JYI2011" s="73"/>
      <c r="JYJ2011" s="73"/>
      <c r="JYK2011" s="73"/>
      <c r="JYL2011" s="73"/>
      <c r="JYM2011" s="73"/>
      <c r="JYN2011" s="73"/>
      <c r="JYO2011" s="73"/>
      <c r="JYP2011" s="73"/>
      <c r="JYQ2011" s="73"/>
      <c r="JYR2011" s="73"/>
      <c r="JYS2011" s="73"/>
      <c r="JYT2011" s="73"/>
      <c r="JYU2011" s="73"/>
      <c r="JYV2011" s="73"/>
      <c r="JYW2011" s="73"/>
      <c r="JYX2011" s="73"/>
      <c r="JYY2011" s="73"/>
      <c r="JYZ2011" s="73"/>
      <c r="JZA2011" s="73"/>
      <c r="JZB2011" s="73"/>
      <c r="JZC2011" s="73"/>
      <c r="JZD2011" s="73"/>
      <c r="JZE2011" s="73"/>
      <c r="JZF2011" s="73"/>
      <c r="JZG2011" s="73"/>
      <c r="JZH2011" s="73"/>
      <c r="JZI2011" s="73"/>
      <c r="JZJ2011" s="73"/>
      <c r="JZK2011" s="73"/>
      <c r="JZL2011" s="73"/>
      <c r="JZM2011" s="73"/>
      <c r="JZN2011" s="73"/>
      <c r="JZO2011" s="73"/>
      <c r="JZP2011" s="73"/>
      <c r="JZQ2011" s="73"/>
      <c r="JZR2011" s="73"/>
      <c r="JZS2011" s="73"/>
      <c r="JZT2011" s="73"/>
      <c r="JZU2011" s="73"/>
      <c r="JZV2011" s="73"/>
      <c r="JZW2011" s="73"/>
      <c r="JZX2011" s="73"/>
      <c r="JZY2011" s="73"/>
      <c r="JZZ2011" s="73"/>
      <c r="KAA2011" s="73"/>
      <c r="KAB2011" s="73"/>
      <c r="KAC2011" s="73"/>
      <c r="KAD2011" s="73"/>
      <c r="KAE2011" s="73"/>
      <c r="KAF2011" s="73"/>
      <c r="KAG2011" s="73"/>
      <c r="KAH2011" s="73"/>
      <c r="KAI2011" s="73"/>
      <c r="KAJ2011" s="73"/>
      <c r="KAK2011" s="73"/>
      <c r="KAL2011" s="73"/>
      <c r="KAM2011" s="73"/>
      <c r="KAN2011" s="73"/>
      <c r="KAO2011" s="73"/>
      <c r="KAP2011" s="73"/>
      <c r="KAQ2011" s="73"/>
      <c r="KAR2011" s="73"/>
      <c r="KAS2011" s="73"/>
      <c r="KAT2011" s="73"/>
      <c r="KAU2011" s="73"/>
      <c r="KAV2011" s="73"/>
      <c r="KAW2011" s="73"/>
      <c r="KAX2011" s="73"/>
      <c r="KAY2011" s="73"/>
      <c r="KAZ2011" s="73"/>
      <c r="KBA2011" s="73"/>
      <c r="KBB2011" s="73"/>
      <c r="KBC2011" s="73"/>
      <c r="KBD2011" s="73"/>
      <c r="KBE2011" s="73"/>
      <c r="KBF2011" s="73"/>
      <c r="KBG2011" s="73"/>
      <c r="KBH2011" s="73"/>
      <c r="KBI2011" s="73"/>
      <c r="KBJ2011" s="73"/>
      <c r="KBK2011" s="73"/>
      <c r="KBL2011" s="73"/>
      <c r="KBM2011" s="73"/>
      <c r="KBN2011" s="73"/>
      <c r="KBO2011" s="73"/>
      <c r="KBP2011" s="73"/>
      <c r="KBQ2011" s="73"/>
      <c r="KBR2011" s="73"/>
      <c r="KBS2011" s="73"/>
      <c r="KBT2011" s="73"/>
      <c r="KBU2011" s="73"/>
      <c r="KBV2011" s="73"/>
      <c r="KBW2011" s="73"/>
      <c r="KBX2011" s="73"/>
      <c r="KBY2011" s="73"/>
      <c r="KBZ2011" s="73"/>
      <c r="KCA2011" s="73"/>
      <c r="KCB2011" s="73"/>
      <c r="KCC2011" s="73"/>
      <c r="KCD2011" s="73"/>
      <c r="KCE2011" s="73"/>
      <c r="KCF2011" s="73"/>
      <c r="KCG2011" s="73"/>
      <c r="KCH2011" s="73"/>
      <c r="KCI2011" s="73"/>
      <c r="KCJ2011" s="73"/>
      <c r="KCK2011" s="73"/>
      <c r="KCL2011" s="73"/>
      <c r="KCM2011" s="73"/>
      <c r="KCN2011" s="73"/>
      <c r="KCO2011" s="73"/>
      <c r="KCP2011" s="73"/>
      <c r="KCQ2011" s="73"/>
      <c r="KCR2011" s="73"/>
      <c r="KCS2011" s="73"/>
      <c r="KCT2011" s="73"/>
      <c r="KCU2011" s="73"/>
      <c r="KCV2011" s="73"/>
      <c r="KCW2011" s="73"/>
      <c r="KCX2011" s="73"/>
      <c r="KCY2011" s="73"/>
      <c r="KCZ2011" s="73"/>
      <c r="KDA2011" s="73"/>
      <c r="KDB2011" s="73"/>
      <c r="KDC2011" s="73"/>
      <c r="KDD2011" s="73"/>
      <c r="KDE2011" s="73"/>
      <c r="KDF2011" s="73"/>
      <c r="KDG2011" s="73"/>
      <c r="KDH2011" s="73"/>
      <c r="KDI2011" s="73"/>
      <c r="KDJ2011" s="73"/>
      <c r="KDK2011" s="73"/>
      <c r="KDL2011" s="73"/>
      <c r="KDM2011" s="73"/>
      <c r="KDN2011" s="73"/>
      <c r="KDO2011" s="73"/>
      <c r="KDP2011" s="73"/>
      <c r="KDQ2011" s="73"/>
      <c r="KDR2011" s="73"/>
      <c r="KDS2011" s="73"/>
      <c r="KDT2011" s="73"/>
      <c r="KDU2011" s="73"/>
      <c r="KDV2011" s="73"/>
      <c r="KDW2011" s="73"/>
      <c r="KDX2011" s="73"/>
      <c r="KDY2011" s="73"/>
      <c r="KDZ2011" s="73"/>
      <c r="KEA2011" s="73"/>
      <c r="KEB2011" s="73"/>
      <c r="KEC2011" s="73"/>
      <c r="KED2011" s="73"/>
      <c r="KEE2011" s="73"/>
      <c r="KEF2011" s="73"/>
      <c r="KEG2011" s="73"/>
      <c r="KEH2011" s="73"/>
      <c r="KEI2011" s="73"/>
      <c r="KEJ2011" s="73"/>
      <c r="KEK2011" s="73"/>
      <c r="KEL2011" s="73"/>
      <c r="KEM2011" s="73"/>
      <c r="KEN2011" s="73"/>
      <c r="KEO2011" s="73"/>
      <c r="KEP2011" s="73"/>
      <c r="KEQ2011" s="73"/>
      <c r="KER2011" s="73"/>
      <c r="KES2011" s="73"/>
      <c r="KET2011" s="73"/>
      <c r="KEU2011" s="73"/>
      <c r="KEV2011" s="73"/>
      <c r="KEW2011" s="73"/>
      <c r="KEX2011" s="73"/>
      <c r="KEY2011" s="73"/>
      <c r="KEZ2011" s="73"/>
      <c r="KFA2011" s="73"/>
      <c r="KFB2011" s="73"/>
      <c r="KFC2011" s="73"/>
      <c r="KFD2011" s="73"/>
      <c r="KFE2011" s="73"/>
      <c r="KFF2011" s="73"/>
      <c r="KFG2011" s="73"/>
      <c r="KFH2011" s="73"/>
      <c r="KFI2011" s="73"/>
      <c r="KFJ2011" s="73"/>
      <c r="KFK2011" s="73"/>
      <c r="KFL2011" s="73"/>
      <c r="KFM2011" s="73"/>
      <c r="KFN2011" s="73"/>
      <c r="KFO2011" s="73"/>
      <c r="KFP2011" s="73"/>
      <c r="KFQ2011" s="73"/>
      <c r="KFR2011" s="73"/>
      <c r="KFS2011" s="73"/>
      <c r="KFT2011" s="73"/>
      <c r="KFU2011" s="73"/>
      <c r="KFV2011" s="73"/>
      <c r="KFW2011" s="73"/>
      <c r="KFX2011" s="73"/>
      <c r="KFY2011" s="73"/>
      <c r="KFZ2011" s="73"/>
      <c r="KGA2011" s="73"/>
      <c r="KGB2011" s="73"/>
      <c r="KGC2011" s="73"/>
      <c r="KGD2011" s="73"/>
      <c r="KGE2011" s="73"/>
      <c r="KGF2011" s="73"/>
      <c r="KGG2011" s="73"/>
      <c r="KGH2011" s="73"/>
      <c r="KGI2011" s="73"/>
      <c r="KGJ2011" s="73"/>
      <c r="KGK2011" s="73"/>
      <c r="KGL2011" s="73"/>
      <c r="KGM2011" s="73"/>
      <c r="KGN2011" s="73"/>
      <c r="KGO2011" s="73"/>
      <c r="KGP2011" s="73"/>
      <c r="KGQ2011" s="73"/>
      <c r="KGR2011" s="73"/>
      <c r="KGS2011" s="73"/>
      <c r="KGT2011" s="73"/>
      <c r="KGU2011" s="73"/>
      <c r="KGV2011" s="73"/>
      <c r="KGW2011" s="73"/>
      <c r="KGX2011" s="73"/>
      <c r="KGY2011" s="73"/>
      <c r="KGZ2011" s="73"/>
      <c r="KHA2011" s="73"/>
      <c r="KHB2011" s="73"/>
      <c r="KHC2011" s="73"/>
      <c r="KHD2011" s="73"/>
      <c r="KHE2011" s="73"/>
      <c r="KHF2011" s="73"/>
      <c r="KHG2011" s="73"/>
      <c r="KHH2011" s="73"/>
      <c r="KHI2011" s="73"/>
      <c r="KHJ2011" s="73"/>
      <c r="KHK2011" s="73"/>
      <c r="KHL2011" s="73"/>
      <c r="KHM2011" s="73"/>
      <c r="KHN2011" s="73"/>
      <c r="KHO2011" s="73"/>
      <c r="KHP2011" s="73"/>
      <c r="KHQ2011" s="73"/>
      <c r="KHR2011" s="73"/>
      <c r="KHS2011" s="73"/>
      <c r="KHT2011" s="73"/>
      <c r="KHU2011" s="73"/>
      <c r="KHV2011" s="73"/>
      <c r="KHW2011" s="73"/>
      <c r="KHX2011" s="73"/>
      <c r="KHY2011" s="73"/>
      <c r="KHZ2011" s="73"/>
      <c r="KIA2011" s="73"/>
      <c r="KIB2011" s="73"/>
      <c r="KIC2011" s="73"/>
      <c r="KID2011" s="73"/>
      <c r="KIE2011" s="73"/>
      <c r="KIF2011" s="73"/>
      <c r="KIG2011" s="73"/>
      <c r="KIH2011" s="73"/>
      <c r="KII2011" s="73"/>
      <c r="KIJ2011" s="73"/>
      <c r="KIK2011" s="73"/>
      <c r="KIL2011" s="73"/>
      <c r="KIM2011" s="73"/>
      <c r="KIN2011" s="73"/>
      <c r="KIO2011" s="73"/>
      <c r="KIP2011" s="73"/>
      <c r="KIQ2011" s="73"/>
      <c r="KIR2011" s="73"/>
      <c r="KIS2011" s="73"/>
      <c r="KIT2011" s="73"/>
      <c r="KIU2011" s="73"/>
      <c r="KIV2011" s="73"/>
      <c r="KIW2011" s="73"/>
      <c r="KIX2011" s="73"/>
      <c r="KIY2011" s="73"/>
      <c r="KIZ2011" s="73"/>
      <c r="KJA2011" s="73"/>
      <c r="KJB2011" s="73"/>
      <c r="KJC2011" s="73"/>
      <c r="KJD2011" s="73"/>
      <c r="KJE2011" s="73"/>
      <c r="KJF2011" s="73"/>
      <c r="KJG2011" s="73"/>
      <c r="KJH2011" s="73"/>
      <c r="KJI2011" s="73"/>
      <c r="KJJ2011" s="73"/>
      <c r="KJK2011" s="73"/>
      <c r="KJL2011" s="73"/>
      <c r="KJM2011" s="73"/>
      <c r="KJN2011" s="73"/>
      <c r="KJO2011" s="73"/>
      <c r="KJP2011" s="73"/>
      <c r="KJQ2011" s="73"/>
      <c r="KJR2011" s="73"/>
      <c r="KJS2011" s="73"/>
      <c r="KJT2011" s="73"/>
      <c r="KJU2011" s="73"/>
      <c r="KJV2011" s="73"/>
      <c r="KJW2011" s="73"/>
      <c r="KJX2011" s="73"/>
      <c r="KJY2011" s="73"/>
      <c r="KJZ2011" s="73"/>
      <c r="KKA2011" s="73"/>
      <c r="KKB2011" s="73"/>
      <c r="KKC2011" s="73"/>
      <c r="KKD2011" s="73"/>
      <c r="KKE2011" s="73"/>
      <c r="KKF2011" s="73"/>
      <c r="KKG2011" s="73"/>
      <c r="KKH2011" s="73"/>
      <c r="KKI2011" s="73"/>
      <c r="KKJ2011" s="73"/>
      <c r="KKK2011" s="73"/>
      <c r="KKL2011" s="73"/>
      <c r="KKM2011" s="73"/>
      <c r="KKN2011" s="73"/>
      <c r="KKO2011" s="73"/>
      <c r="KKP2011" s="73"/>
      <c r="KKQ2011" s="73"/>
      <c r="KKR2011" s="73"/>
      <c r="KKS2011" s="73"/>
      <c r="KKT2011" s="73"/>
      <c r="KKU2011" s="73"/>
      <c r="KKV2011" s="73"/>
      <c r="KKW2011" s="73"/>
      <c r="KKX2011" s="73"/>
      <c r="KKY2011" s="73"/>
      <c r="KKZ2011" s="73"/>
      <c r="KLA2011" s="73"/>
      <c r="KLB2011" s="73"/>
      <c r="KLC2011" s="73"/>
      <c r="KLD2011" s="73"/>
      <c r="KLE2011" s="73"/>
      <c r="KLF2011" s="73"/>
      <c r="KLG2011" s="73"/>
      <c r="KLH2011" s="73"/>
      <c r="KLI2011" s="73"/>
      <c r="KLJ2011" s="73"/>
      <c r="KLK2011" s="73"/>
      <c r="KLL2011" s="73"/>
      <c r="KLM2011" s="73"/>
      <c r="KLN2011" s="73"/>
      <c r="KLO2011" s="73"/>
      <c r="KLP2011" s="73"/>
      <c r="KLQ2011" s="73"/>
      <c r="KLR2011" s="73"/>
      <c r="KLS2011" s="73"/>
      <c r="KLT2011" s="73"/>
      <c r="KLU2011" s="73"/>
      <c r="KLV2011" s="73"/>
      <c r="KLW2011" s="73"/>
      <c r="KLX2011" s="73"/>
      <c r="KLY2011" s="73"/>
      <c r="KLZ2011" s="73"/>
      <c r="KMA2011" s="73"/>
      <c r="KMB2011" s="73"/>
      <c r="KMC2011" s="73"/>
      <c r="KMD2011" s="73"/>
      <c r="KME2011" s="73"/>
      <c r="KMF2011" s="73"/>
      <c r="KMG2011" s="73"/>
      <c r="KMH2011" s="73"/>
      <c r="KMI2011" s="73"/>
      <c r="KMJ2011" s="73"/>
      <c r="KMK2011" s="73"/>
      <c r="KML2011" s="73"/>
      <c r="KMM2011" s="73"/>
      <c r="KMN2011" s="73"/>
      <c r="KMO2011" s="73"/>
      <c r="KMP2011" s="73"/>
      <c r="KMQ2011" s="73"/>
      <c r="KMR2011" s="73"/>
      <c r="KMS2011" s="73"/>
      <c r="KMT2011" s="73"/>
      <c r="KMU2011" s="73"/>
      <c r="KMV2011" s="73"/>
      <c r="KMW2011" s="73"/>
      <c r="KMX2011" s="73"/>
      <c r="KMY2011" s="73"/>
      <c r="KMZ2011" s="73"/>
      <c r="KNA2011" s="73"/>
      <c r="KNB2011" s="73"/>
      <c r="KNC2011" s="73"/>
      <c r="KND2011" s="73"/>
      <c r="KNE2011" s="73"/>
      <c r="KNF2011" s="73"/>
      <c r="KNG2011" s="73"/>
      <c r="KNH2011" s="73"/>
      <c r="KNI2011" s="73"/>
      <c r="KNJ2011" s="73"/>
      <c r="KNK2011" s="73"/>
      <c r="KNL2011" s="73"/>
      <c r="KNM2011" s="73"/>
      <c r="KNN2011" s="73"/>
      <c r="KNO2011" s="73"/>
      <c r="KNP2011" s="73"/>
      <c r="KNQ2011" s="73"/>
      <c r="KNR2011" s="73"/>
      <c r="KNS2011" s="73"/>
      <c r="KNT2011" s="73"/>
      <c r="KNU2011" s="73"/>
      <c r="KNV2011" s="73"/>
      <c r="KNW2011" s="73"/>
      <c r="KNX2011" s="73"/>
      <c r="KNY2011" s="73"/>
      <c r="KNZ2011" s="73"/>
      <c r="KOA2011" s="73"/>
      <c r="KOB2011" s="73"/>
      <c r="KOC2011" s="73"/>
      <c r="KOD2011" s="73"/>
      <c r="KOE2011" s="73"/>
      <c r="KOF2011" s="73"/>
      <c r="KOG2011" s="73"/>
      <c r="KOH2011" s="73"/>
      <c r="KOI2011" s="73"/>
      <c r="KOJ2011" s="73"/>
      <c r="KOK2011" s="73"/>
      <c r="KOL2011" s="73"/>
      <c r="KOM2011" s="73"/>
      <c r="KON2011" s="73"/>
      <c r="KOO2011" s="73"/>
      <c r="KOP2011" s="73"/>
      <c r="KOQ2011" s="73"/>
      <c r="KOR2011" s="73"/>
      <c r="KOS2011" s="73"/>
      <c r="KOT2011" s="73"/>
      <c r="KOU2011" s="73"/>
      <c r="KOV2011" s="73"/>
      <c r="KOW2011" s="73"/>
      <c r="KOX2011" s="73"/>
      <c r="KOY2011" s="73"/>
      <c r="KOZ2011" s="73"/>
      <c r="KPA2011" s="73"/>
      <c r="KPB2011" s="73"/>
      <c r="KPC2011" s="73"/>
      <c r="KPD2011" s="73"/>
      <c r="KPE2011" s="73"/>
      <c r="KPF2011" s="73"/>
      <c r="KPG2011" s="73"/>
      <c r="KPH2011" s="73"/>
      <c r="KPI2011" s="73"/>
      <c r="KPJ2011" s="73"/>
      <c r="KPK2011" s="73"/>
      <c r="KPL2011" s="73"/>
      <c r="KPM2011" s="73"/>
      <c r="KPN2011" s="73"/>
      <c r="KPO2011" s="73"/>
      <c r="KPP2011" s="73"/>
      <c r="KPQ2011" s="73"/>
      <c r="KPR2011" s="73"/>
      <c r="KPS2011" s="73"/>
      <c r="KPT2011" s="73"/>
      <c r="KPU2011" s="73"/>
      <c r="KPV2011" s="73"/>
      <c r="KPW2011" s="73"/>
      <c r="KPX2011" s="73"/>
      <c r="KPY2011" s="73"/>
      <c r="KPZ2011" s="73"/>
      <c r="KQA2011" s="73"/>
      <c r="KQB2011" s="73"/>
      <c r="KQC2011" s="73"/>
      <c r="KQD2011" s="73"/>
      <c r="KQE2011" s="73"/>
      <c r="KQF2011" s="73"/>
      <c r="KQG2011" s="73"/>
      <c r="KQH2011" s="73"/>
      <c r="KQI2011" s="73"/>
      <c r="KQJ2011" s="73"/>
      <c r="KQK2011" s="73"/>
      <c r="KQL2011" s="73"/>
      <c r="KQM2011" s="73"/>
      <c r="KQN2011" s="73"/>
      <c r="KQO2011" s="73"/>
      <c r="KQP2011" s="73"/>
      <c r="KQQ2011" s="73"/>
      <c r="KQR2011" s="73"/>
      <c r="KQS2011" s="73"/>
      <c r="KQT2011" s="73"/>
      <c r="KQU2011" s="73"/>
      <c r="KQV2011" s="73"/>
      <c r="KQW2011" s="73"/>
      <c r="KQX2011" s="73"/>
      <c r="KQY2011" s="73"/>
      <c r="KQZ2011" s="73"/>
      <c r="KRA2011" s="73"/>
      <c r="KRB2011" s="73"/>
      <c r="KRC2011" s="73"/>
      <c r="KRD2011" s="73"/>
      <c r="KRE2011" s="73"/>
      <c r="KRF2011" s="73"/>
      <c r="KRG2011" s="73"/>
      <c r="KRH2011" s="73"/>
      <c r="KRI2011" s="73"/>
      <c r="KRJ2011" s="73"/>
      <c r="KRK2011" s="73"/>
      <c r="KRL2011" s="73"/>
      <c r="KRM2011" s="73"/>
      <c r="KRN2011" s="73"/>
      <c r="KRO2011" s="73"/>
      <c r="KRP2011" s="73"/>
      <c r="KRQ2011" s="73"/>
      <c r="KRR2011" s="73"/>
      <c r="KRS2011" s="73"/>
      <c r="KRT2011" s="73"/>
      <c r="KRU2011" s="73"/>
      <c r="KRV2011" s="73"/>
      <c r="KRW2011" s="73"/>
      <c r="KRX2011" s="73"/>
      <c r="KRY2011" s="73"/>
      <c r="KRZ2011" s="73"/>
      <c r="KSA2011" s="73"/>
      <c r="KSB2011" s="73"/>
      <c r="KSC2011" s="73"/>
      <c r="KSD2011" s="73"/>
      <c r="KSE2011" s="73"/>
      <c r="KSF2011" s="73"/>
      <c r="KSG2011" s="73"/>
      <c r="KSH2011" s="73"/>
      <c r="KSI2011" s="73"/>
      <c r="KSJ2011" s="73"/>
      <c r="KSK2011" s="73"/>
      <c r="KSL2011" s="73"/>
      <c r="KSM2011" s="73"/>
      <c r="KSN2011" s="73"/>
      <c r="KSO2011" s="73"/>
      <c r="KSP2011" s="73"/>
      <c r="KSQ2011" s="73"/>
      <c r="KSR2011" s="73"/>
      <c r="KSS2011" s="73"/>
      <c r="KST2011" s="73"/>
      <c r="KSU2011" s="73"/>
      <c r="KSV2011" s="73"/>
      <c r="KSW2011" s="73"/>
      <c r="KSX2011" s="73"/>
      <c r="KSY2011" s="73"/>
      <c r="KSZ2011" s="73"/>
      <c r="KTA2011" s="73"/>
      <c r="KTB2011" s="73"/>
      <c r="KTC2011" s="73"/>
      <c r="KTD2011" s="73"/>
      <c r="KTE2011" s="73"/>
      <c r="KTF2011" s="73"/>
      <c r="KTG2011" s="73"/>
      <c r="KTH2011" s="73"/>
      <c r="KTI2011" s="73"/>
      <c r="KTJ2011" s="73"/>
      <c r="KTK2011" s="73"/>
      <c r="KTL2011" s="73"/>
      <c r="KTM2011" s="73"/>
      <c r="KTN2011" s="73"/>
      <c r="KTO2011" s="73"/>
      <c r="KTP2011" s="73"/>
      <c r="KTQ2011" s="73"/>
      <c r="KTR2011" s="73"/>
      <c r="KTS2011" s="73"/>
      <c r="KTT2011" s="73"/>
      <c r="KTU2011" s="73"/>
      <c r="KTV2011" s="73"/>
      <c r="KTW2011" s="73"/>
      <c r="KTX2011" s="73"/>
      <c r="KTY2011" s="73"/>
      <c r="KTZ2011" s="73"/>
      <c r="KUA2011" s="73"/>
      <c r="KUB2011" s="73"/>
      <c r="KUC2011" s="73"/>
      <c r="KUD2011" s="73"/>
      <c r="KUE2011" s="73"/>
      <c r="KUF2011" s="73"/>
      <c r="KUG2011" s="73"/>
      <c r="KUH2011" s="73"/>
      <c r="KUI2011" s="73"/>
      <c r="KUJ2011" s="73"/>
      <c r="KUK2011" s="73"/>
      <c r="KUL2011" s="73"/>
      <c r="KUM2011" s="73"/>
      <c r="KUN2011" s="73"/>
      <c r="KUO2011" s="73"/>
      <c r="KUP2011" s="73"/>
      <c r="KUQ2011" s="73"/>
      <c r="KUR2011" s="73"/>
      <c r="KUS2011" s="73"/>
      <c r="KUT2011" s="73"/>
      <c r="KUU2011" s="73"/>
      <c r="KUV2011" s="73"/>
      <c r="KUW2011" s="73"/>
      <c r="KUX2011" s="73"/>
      <c r="KUY2011" s="73"/>
      <c r="KUZ2011" s="73"/>
      <c r="KVA2011" s="73"/>
      <c r="KVB2011" s="73"/>
      <c r="KVC2011" s="73"/>
      <c r="KVD2011" s="73"/>
      <c r="KVE2011" s="73"/>
      <c r="KVF2011" s="73"/>
      <c r="KVG2011" s="73"/>
      <c r="KVH2011" s="73"/>
      <c r="KVI2011" s="73"/>
      <c r="KVJ2011" s="73"/>
      <c r="KVK2011" s="73"/>
      <c r="KVL2011" s="73"/>
      <c r="KVM2011" s="73"/>
      <c r="KVN2011" s="73"/>
      <c r="KVO2011" s="73"/>
      <c r="KVP2011" s="73"/>
      <c r="KVQ2011" s="73"/>
      <c r="KVR2011" s="73"/>
      <c r="KVS2011" s="73"/>
      <c r="KVT2011" s="73"/>
      <c r="KVU2011" s="73"/>
      <c r="KVV2011" s="73"/>
      <c r="KVW2011" s="73"/>
      <c r="KVX2011" s="73"/>
      <c r="KVY2011" s="73"/>
      <c r="KVZ2011" s="73"/>
      <c r="KWA2011" s="73"/>
      <c r="KWB2011" s="73"/>
      <c r="KWC2011" s="73"/>
      <c r="KWD2011" s="73"/>
      <c r="KWE2011" s="73"/>
      <c r="KWF2011" s="73"/>
      <c r="KWG2011" s="73"/>
      <c r="KWH2011" s="73"/>
      <c r="KWI2011" s="73"/>
      <c r="KWJ2011" s="73"/>
      <c r="KWK2011" s="73"/>
      <c r="KWL2011" s="73"/>
      <c r="KWM2011" s="73"/>
      <c r="KWN2011" s="73"/>
      <c r="KWO2011" s="73"/>
      <c r="KWP2011" s="73"/>
      <c r="KWQ2011" s="73"/>
      <c r="KWR2011" s="73"/>
      <c r="KWS2011" s="73"/>
      <c r="KWT2011" s="73"/>
      <c r="KWU2011" s="73"/>
      <c r="KWV2011" s="73"/>
      <c r="KWW2011" s="73"/>
      <c r="KWX2011" s="73"/>
      <c r="KWY2011" s="73"/>
      <c r="KWZ2011" s="73"/>
      <c r="KXA2011" s="73"/>
      <c r="KXB2011" s="73"/>
      <c r="KXC2011" s="73"/>
      <c r="KXD2011" s="73"/>
      <c r="KXE2011" s="73"/>
      <c r="KXF2011" s="73"/>
      <c r="KXG2011" s="73"/>
      <c r="KXH2011" s="73"/>
      <c r="KXI2011" s="73"/>
      <c r="KXJ2011" s="73"/>
      <c r="KXK2011" s="73"/>
      <c r="KXL2011" s="73"/>
      <c r="KXM2011" s="73"/>
      <c r="KXN2011" s="73"/>
      <c r="KXO2011" s="73"/>
      <c r="KXP2011" s="73"/>
      <c r="KXQ2011" s="73"/>
      <c r="KXR2011" s="73"/>
      <c r="KXS2011" s="73"/>
      <c r="KXT2011" s="73"/>
      <c r="KXU2011" s="73"/>
      <c r="KXV2011" s="73"/>
      <c r="KXW2011" s="73"/>
      <c r="KXX2011" s="73"/>
      <c r="KXY2011" s="73"/>
      <c r="KXZ2011" s="73"/>
      <c r="KYA2011" s="73"/>
      <c r="KYB2011" s="73"/>
      <c r="KYC2011" s="73"/>
      <c r="KYD2011" s="73"/>
      <c r="KYE2011" s="73"/>
      <c r="KYF2011" s="73"/>
      <c r="KYG2011" s="73"/>
      <c r="KYH2011" s="73"/>
      <c r="KYI2011" s="73"/>
      <c r="KYJ2011" s="73"/>
      <c r="KYK2011" s="73"/>
      <c r="KYL2011" s="73"/>
      <c r="KYM2011" s="73"/>
      <c r="KYN2011" s="73"/>
      <c r="KYO2011" s="73"/>
      <c r="KYP2011" s="73"/>
      <c r="KYQ2011" s="73"/>
      <c r="KYR2011" s="73"/>
      <c r="KYS2011" s="73"/>
      <c r="KYT2011" s="73"/>
      <c r="KYU2011" s="73"/>
      <c r="KYV2011" s="73"/>
      <c r="KYW2011" s="73"/>
      <c r="KYX2011" s="73"/>
      <c r="KYY2011" s="73"/>
      <c r="KYZ2011" s="73"/>
      <c r="KZA2011" s="73"/>
      <c r="KZB2011" s="73"/>
      <c r="KZC2011" s="73"/>
      <c r="KZD2011" s="73"/>
      <c r="KZE2011" s="73"/>
      <c r="KZF2011" s="73"/>
      <c r="KZG2011" s="73"/>
      <c r="KZH2011" s="73"/>
      <c r="KZI2011" s="73"/>
      <c r="KZJ2011" s="73"/>
      <c r="KZK2011" s="73"/>
      <c r="KZL2011" s="73"/>
      <c r="KZM2011" s="73"/>
      <c r="KZN2011" s="73"/>
      <c r="KZO2011" s="73"/>
      <c r="KZP2011" s="73"/>
      <c r="KZQ2011" s="73"/>
      <c r="KZR2011" s="73"/>
      <c r="KZS2011" s="73"/>
      <c r="KZT2011" s="73"/>
      <c r="KZU2011" s="73"/>
      <c r="KZV2011" s="73"/>
      <c r="KZW2011" s="73"/>
      <c r="KZX2011" s="73"/>
      <c r="KZY2011" s="73"/>
      <c r="KZZ2011" s="73"/>
      <c r="LAA2011" s="73"/>
      <c r="LAB2011" s="73"/>
      <c r="LAC2011" s="73"/>
      <c r="LAD2011" s="73"/>
      <c r="LAE2011" s="73"/>
      <c r="LAF2011" s="73"/>
      <c r="LAG2011" s="73"/>
      <c r="LAH2011" s="73"/>
      <c r="LAI2011" s="73"/>
      <c r="LAJ2011" s="73"/>
      <c r="LAK2011" s="73"/>
      <c r="LAL2011" s="73"/>
      <c r="LAM2011" s="73"/>
      <c r="LAN2011" s="73"/>
      <c r="LAO2011" s="73"/>
      <c r="LAP2011" s="73"/>
      <c r="LAQ2011" s="73"/>
      <c r="LAR2011" s="73"/>
      <c r="LAS2011" s="73"/>
      <c r="LAT2011" s="73"/>
      <c r="LAU2011" s="73"/>
      <c r="LAV2011" s="73"/>
      <c r="LAW2011" s="73"/>
      <c r="LAX2011" s="73"/>
      <c r="LAY2011" s="73"/>
      <c r="LAZ2011" s="73"/>
      <c r="LBA2011" s="73"/>
      <c r="LBB2011" s="73"/>
      <c r="LBC2011" s="73"/>
      <c r="LBD2011" s="73"/>
      <c r="LBE2011" s="73"/>
      <c r="LBF2011" s="73"/>
      <c r="LBG2011" s="73"/>
      <c r="LBH2011" s="73"/>
      <c r="LBI2011" s="73"/>
      <c r="LBJ2011" s="73"/>
      <c r="LBK2011" s="73"/>
      <c r="LBL2011" s="73"/>
      <c r="LBM2011" s="73"/>
      <c r="LBN2011" s="73"/>
      <c r="LBO2011" s="73"/>
      <c r="LBP2011" s="73"/>
      <c r="LBQ2011" s="73"/>
      <c r="LBR2011" s="73"/>
      <c r="LBS2011" s="73"/>
      <c r="LBT2011" s="73"/>
      <c r="LBU2011" s="73"/>
      <c r="LBV2011" s="73"/>
      <c r="LBW2011" s="73"/>
      <c r="LBX2011" s="73"/>
      <c r="LBY2011" s="73"/>
      <c r="LBZ2011" s="73"/>
      <c r="LCA2011" s="73"/>
      <c r="LCB2011" s="73"/>
      <c r="LCC2011" s="73"/>
      <c r="LCD2011" s="73"/>
      <c r="LCE2011" s="73"/>
      <c r="LCF2011" s="73"/>
      <c r="LCG2011" s="73"/>
      <c r="LCH2011" s="73"/>
      <c r="LCI2011" s="73"/>
      <c r="LCJ2011" s="73"/>
      <c r="LCK2011" s="73"/>
      <c r="LCL2011" s="73"/>
      <c r="LCM2011" s="73"/>
      <c r="LCN2011" s="73"/>
      <c r="LCO2011" s="73"/>
      <c r="LCP2011" s="73"/>
      <c r="LCQ2011" s="73"/>
      <c r="LCR2011" s="73"/>
      <c r="LCS2011" s="73"/>
      <c r="LCT2011" s="73"/>
      <c r="LCU2011" s="73"/>
      <c r="LCV2011" s="73"/>
      <c r="LCW2011" s="73"/>
      <c r="LCX2011" s="73"/>
      <c r="LCY2011" s="73"/>
      <c r="LCZ2011" s="73"/>
      <c r="LDA2011" s="73"/>
      <c r="LDB2011" s="73"/>
      <c r="LDC2011" s="73"/>
      <c r="LDD2011" s="73"/>
      <c r="LDE2011" s="73"/>
      <c r="LDF2011" s="73"/>
      <c r="LDG2011" s="73"/>
      <c r="LDH2011" s="73"/>
      <c r="LDI2011" s="73"/>
      <c r="LDJ2011" s="73"/>
      <c r="LDK2011" s="73"/>
      <c r="LDL2011" s="73"/>
      <c r="LDM2011" s="73"/>
      <c r="LDN2011" s="73"/>
      <c r="LDO2011" s="73"/>
      <c r="LDP2011" s="73"/>
      <c r="LDQ2011" s="73"/>
      <c r="LDR2011" s="73"/>
      <c r="LDS2011" s="73"/>
      <c r="LDT2011" s="73"/>
      <c r="LDU2011" s="73"/>
      <c r="LDV2011" s="73"/>
      <c r="LDW2011" s="73"/>
      <c r="LDX2011" s="73"/>
      <c r="LDY2011" s="73"/>
      <c r="LDZ2011" s="73"/>
      <c r="LEA2011" s="73"/>
      <c r="LEB2011" s="73"/>
      <c r="LEC2011" s="73"/>
      <c r="LED2011" s="73"/>
      <c r="LEE2011" s="73"/>
      <c r="LEF2011" s="73"/>
      <c r="LEG2011" s="73"/>
      <c r="LEH2011" s="73"/>
      <c r="LEI2011" s="73"/>
      <c r="LEJ2011" s="73"/>
      <c r="LEK2011" s="73"/>
      <c r="LEL2011" s="73"/>
      <c r="LEM2011" s="73"/>
      <c r="LEN2011" s="73"/>
      <c r="LEO2011" s="73"/>
      <c r="LEP2011" s="73"/>
      <c r="LEQ2011" s="73"/>
      <c r="LER2011" s="73"/>
      <c r="LES2011" s="73"/>
      <c r="LET2011" s="73"/>
      <c r="LEU2011" s="73"/>
      <c r="LEV2011" s="73"/>
      <c r="LEW2011" s="73"/>
      <c r="LEX2011" s="73"/>
      <c r="LEY2011" s="73"/>
      <c r="LEZ2011" s="73"/>
      <c r="LFA2011" s="73"/>
      <c r="LFB2011" s="73"/>
      <c r="LFC2011" s="73"/>
      <c r="LFD2011" s="73"/>
      <c r="LFE2011" s="73"/>
      <c r="LFF2011" s="73"/>
      <c r="LFG2011" s="73"/>
      <c r="LFH2011" s="73"/>
      <c r="LFI2011" s="73"/>
      <c r="LFJ2011" s="73"/>
      <c r="LFK2011" s="73"/>
      <c r="LFL2011" s="73"/>
      <c r="LFM2011" s="73"/>
      <c r="LFN2011" s="73"/>
      <c r="LFO2011" s="73"/>
      <c r="LFP2011" s="73"/>
      <c r="LFQ2011" s="73"/>
      <c r="LFR2011" s="73"/>
      <c r="LFS2011" s="73"/>
      <c r="LFT2011" s="73"/>
      <c r="LFU2011" s="73"/>
      <c r="LFV2011" s="73"/>
      <c r="LFW2011" s="73"/>
      <c r="LFX2011" s="73"/>
      <c r="LFY2011" s="73"/>
      <c r="LFZ2011" s="73"/>
      <c r="LGA2011" s="73"/>
      <c r="LGB2011" s="73"/>
      <c r="LGC2011" s="73"/>
      <c r="LGD2011" s="73"/>
      <c r="LGE2011" s="73"/>
      <c r="LGF2011" s="73"/>
      <c r="LGG2011" s="73"/>
      <c r="LGH2011" s="73"/>
      <c r="LGI2011" s="73"/>
      <c r="LGJ2011" s="73"/>
      <c r="LGK2011" s="73"/>
      <c r="LGL2011" s="73"/>
      <c r="LGM2011" s="73"/>
      <c r="LGN2011" s="73"/>
      <c r="LGO2011" s="73"/>
      <c r="LGP2011" s="73"/>
      <c r="LGQ2011" s="73"/>
      <c r="LGR2011" s="73"/>
      <c r="LGS2011" s="73"/>
      <c r="LGT2011" s="73"/>
      <c r="LGU2011" s="73"/>
      <c r="LGV2011" s="73"/>
      <c r="LGW2011" s="73"/>
      <c r="LGX2011" s="73"/>
      <c r="LGY2011" s="73"/>
      <c r="LGZ2011" s="73"/>
      <c r="LHA2011" s="73"/>
      <c r="LHB2011" s="73"/>
      <c r="LHC2011" s="73"/>
      <c r="LHD2011" s="73"/>
      <c r="LHE2011" s="73"/>
      <c r="LHF2011" s="73"/>
      <c r="LHG2011" s="73"/>
      <c r="LHH2011" s="73"/>
      <c r="LHI2011" s="73"/>
      <c r="LHJ2011" s="73"/>
      <c r="LHK2011" s="73"/>
      <c r="LHL2011" s="73"/>
      <c r="LHM2011" s="73"/>
      <c r="LHN2011" s="73"/>
      <c r="LHO2011" s="73"/>
      <c r="LHP2011" s="73"/>
      <c r="LHQ2011" s="73"/>
      <c r="LHR2011" s="73"/>
      <c r="LHS2011" s="73"/>
      <c r="LHT2011" s="73"/>
      <c r="LHU2011" s="73"/>
      <c r="LHV2011" s="73"/>
      <c r="LHW2011" s="73"/>
      <c r="LHX2011" s="73"/>
      <c r="LHY2011" s="73"/>
      <c r="LHZ2011" s="73"/>
      <c r="LIA2011" s="73"/>
      <c r="LIB2011" s="73"/>
      <c r="LIC2011" s="73"/>
      <c r="LID2011" s="73"/>
      <c r="LIE2011" s="73"/>
      <c r="LIF2011" s="73"/>
      <c r="LIG2011" s="73"/>
      <c r="LIH2011" s="73"/>
      <c r="LII2011" s="73"/>
      <c r="LIJ2011" s="73"/>
      <c r="LIK2011" s="73"/>
      <c r="LIL2011" s="73"/>
      <c r="LIM2011" s="73"/>
      <c r="LIN2011" s="73"/>
      <c r="LIO2011" s="73"/>
      <c r="LIP2011" s="73"/>
      <c r="LIQ2011" s="73"/>
      <c r="LIR2011" s="73"/>
      <c r="LIS2011" s="73"/>
      <c r="LIT2011" s="73"/>
      <c r="LIU2011" s="73"/>
      <c r="LIV2011" s="73"/>
      <c r="LIW2011" s="73"/>
      <c r="LIX2011" s="73"/>
      <c r="LIY2011" s="73"/>
      <c r="LIZ2011" s="73"/>
      <c r="LJA2011" s="73"/>
      <c r="LJB2011" s="73"/>
      <c r="LJC2011" s="73"/>
      <c r="LJD2011" s="73"/>
      <c r="LJE2011" s="73"/>
      <c r="LJF2011" s="73"/>
      <c r="LJG2011" s="73"/>
      <c r="LJH2011" s="73"/>
      <c r="LJI2011" s="73"/>
      <c r="LJJ2011" s="73"/>
      <c r="LJK2011" s="73"/>
      <c r="LJL2011" s="73"/>
      <c r="LJM2011" s="73"/>
      <c r="LJN2011" s="73"/>
      <c r="LJO2011" s="73"/>
      <c r="LJP2011" s="73"/>
      <c r="LJQ2011" s="73"/>
      <c r="LJR2011" s="73"/>
      <c r="LJS2011" s="73"/>
      <c r="LJT2011" s="73"/>
      <c r="LJU2011" s="73"/>
      <c r="LJV2011" s="73"/>
      <c r="LJW2011" s="73"/>
      <c r="LJX2011" s="73"/>
      <c r="LJY2011" s="73"/>
      <c r="LJZ2011" s="73"/>
      <c r="LKA2011" s="73"/>
      <c r="LKB2011" s="73"/>
      <c r="LKC2011" s="73"/>
      <c r="LKD2011" s="73"/>
      <c r="LKE2011" s="73"/>
      <c r="LKF2011" s="73"/>
      <c r="LKG2011" s="73"/>
      <c r="LKH2011" s="73"/>
      <c r="LKI2011" s="73"/>
      <c r="LKJ2011" s="73"/>
      <c r="LKK2011" s="73"/>
      <c r="LKL2011" s="73"/>
      <c r="LKM2011" s="73"/>
      <c r="LKN2011" s="73"/>
      <c r="LKO2011" s="73"/>
      <c r="LKP2011" s="73"/>
      <c r="LKQ2011" s="73"/>
      <c r="LKR2011" s="73"/>
      <c r="LKS2011" s="73"/>
      <c r="LKT2011" s="73"/>
      <c r="LKU2011" s="73"/>
      <c r="LKV2011" s="73"/>
      <c r="LKW2011" s="73"/>
      <c r="LKX2011" s="73"/>
      <c r="LKY2011" s="73"/>
      <c r="LKZ2011" s="73"/>
      <c r="LLA2011" s="73"/>
      <c r="LLB2011" s="73"/>
      <c r="LLC2011" s="73"/>
      <c r="LLD2011" s="73"/>
      <c r="LLE2011" s="73"/>
      <c r="LLF2011" s="73"/>
      <c r="LLG2011" s="73"/>
      <c r="LLH2011" s="73"/>
      <c r="LLI2011" s="73"/>
      <c r="LLJ2011" s="73"/>
      <c r="LLK2011" s="73"/>
      <c r="LLL2011" s="73"/>
      <c r="LLM2011" s="73"/>
      <c r="LLN2011" s="73"/>
      <c r="LLO2011" s="73"/>
      <c r="LLP2011" s="73"/>
      <c r="LLQ2011" s="73"/>
      <c r="LLR2011" s="73"/>
      <c r="LLS2011" s="73"/>
      <c r="LLT2011" s="73"/>
      <c r="LLU2011" s="73"/>
      <c r="LLV2011" s="73"/>
      <c r="LLW2011" s="73"/>
      <c r="LLX2011" s="73"/>
      <c r="LLY2011" s="73"/>
      <c r="LLZ2011" s="73"/>
      <c r="LMA2011" s="73"/>
      <c r="LMB2011" s="73"/>
      <c r="LMC2011" s="73"/>
      <c r="LMD2011" s="73"/>
      <c r="LME2011" s="73"/>
      <c r="LMF2011" s="73"/>
      <c r="LMG2011" s="73"/>
      <c r="LMH2011" s="73"/>
      <c r="LMI2011" s="73"/>
      <c r="LMJ2011" s="73"/>
      <c r="LMK2011" s="73"/>
      <c r="LML2011" s="73"/>
      <c r="LMM2011" s="73"/>
      <c r="LMN2011" s="73"/>
      <c r="LMO2011" s="73"/>
      <c r="LMP2011" s="73"/>
      <c r="LMQ2011" s="73"/>
      <c r="LMR2011" s="73"/>
      <c r="LMS2011" s="73"/>
      <c r="LMT2011" s="73"/>
      <c r="LMU2011" s="73"/>
      <c r="LMV2011" s="73"/>
      <c r="LMW2011" s="73"/>
      <c r="LMX2011" s="73"/>
      <c r="LMY2011" s="73"/>
      <c r="LMZ2011" s="73"/>
      <c r="LNA2011" s="73"/>
      <c r="LNB2011" s="73"/>
      <c r="LNC2011" s="73"/>
      <c r="LND2011" s="73"/>
      <c r="LNE2011" s="73"/>
      <c r="LNF2011" s="73"/>
      <c r="LNG2011" s="73"/>
      <c r="LNH2011" s="73"/>
      <c r="LNI2011" s="73"/>
      <c r="LNJ2011" s="73"/>
      <c r="LNK2011" s="73"/>
      <c r="LNL2011" s="73"/>
      <c r="LNM2011" s="73"/>
      <c r="LNN2011" s="73"/>
      <c r="LNO2011" s="73"/>
      <c r="LNP2011" s="73"/>
      <c r="LNQ2011" s="73"/>
      <c r="LNR2011" s="73"/>
      <c r="LNS2011" s="73"/>
      <c r="LNT2011" s="73"/>
      <c r="LNU2011" s="73"/>
      <c r="LNV2011" s="73"/>
      <c r="LNW2011" s="73"/>
      <c r="LNX2011" s="73"/>
      <c r="LNY2011" s="73"/>
      <c r="LNZ2011" s="73"/>
      <c r="LOA2011" s="73"/>
      <c r="LOB2011" s="73"/>
      <c r="LOC2011" s="73"/>
      <c r="LOD2011" s="73"/>
      <c r="LOE2011" s="73"/>
      <c r="LOF2011" s="73"/>
      <c r="LOG2011" s="73"/>
      <c r="LOH2011" s="73"/>
      <c r="LOI2011" s="73"/>
      <c r="LOJ2011" s="73"/>
      <c r="LOK2011" s="73"/>
      <c r="LOL2011" s="73"/>
      <c r="LOM2011" s="73"/>
      <c r="LON2011" s="73"/>
      <c r="LOO2011" s="73"/>
      <c r="LOP2011" s="73"/>
      <c r="LOQ2011" s="73"/>
      <c r="LOR2011" s="73"/>
      <c r="LOS2011" s="73"/>
      <c r="LOT2011" s="73"/>
      <c r="LOU2011" s="73"/>
      <c r="LOV2011" s="73"/>
      <c r="LOW2011" s="73"/>
      <c r="LOX2011" s="73"/>
      <c r="LOY2011" s="73"/>
      <c r="LOZ2011" s="73"/>
      <c r="LPA2011" s="73"/>
      <c r="LPB2011" s="73"/>
      <c r="LPC2011" s="73"/>
      <c r="LPD2011" s="73"/>
      <c r="LPE2011" s="73"/>
      <c r="LPF2011" s="73"/>
      <c r="LPG2011" s="73"/>
      <c r="LPH2011" s="73"/>
      <c r="LPI2011" s="73"/>
      <c r="LPJ2011" s="73"/>
      <c r="LPK2011" s="73"/>
      <c r="LPL2011" s="73"/>
      <c r="LPM2011" s="73"/>
      <c r="LPN2011" s="73"/>
      <c r="LPO2011" s="73"/>
      <c r="LPP2011" s="73"/>
      <c r="LPQ2011" s="73"/>
      <c r="LPR2011" s="73"/>
      <c r="LPS2011" s="73"/>
      <c r="LPT2011" s="73"/>
      <c r="LPU2011" s="73"/>
      <c r="LPV2011" s="73"/>
      <c r="LPW2011" s="73"/>
      <c r="LPX2011" s="73"/>
      <c r="LPY2011" s="73"/>
      <c r="LPZ2011" s="73"/>
      <c r="LQA2011" s="73"/>
      <c r="LQB2011" s="73"/>
      <c r="LQC2011" s="73"/>
      <c r="LQD2011" s="73"/>
      <c r="LQE2011" s="73"/>
      <c r="LQF2011" s="73"/>
      <c r="LQG2011" s="73"/>
      <c r="LQH2011" s="73"/>
      <c r="LQI2011" s="73"/>
      <c r="LQJ2011" s="73"/>
      <c r="LQK2011" s="73"/>
      <c r="LQL2011" s="73"/>
      <c r="LQM2011" s="73"/>
      <c r="LQN2011" s="73"/>
      <c r="LQO2011" s="73"/>
      <c r="LQP2011" s="73"/>
      <c r="LQQ2011" s="73"/>
      <c r="LQR2011" s="73"/>
      <c r="LQS2011" s="73"/>
      <c r="LQT2011" s="73"/>
      <c r="LQU2011" s="73"/>
      <c r="LQV2011" s="73"/>
      <c r="LQW2011" s="73"/>
      <c r="LQX2011" s="73"/>
      <c r="LQY2011" s="73"/>
      <c r="LQZ2011" s="73"/>
      <c r="LRA2011" s="73"/>
      <c r="LRB2011" s="73"/>
      <c r="LRC2011" s="73"/>
      <c r="LRD2011" s="73"/>
      <c r="LRE2011" s="73"/>
      <c r="LRF2011" s="73"/>
      <c r="LRG2011" s="73"/>
      <c r="LRH2011" s="73"/>
      <c r="LRI2011" s="73"/>
      <c r="LRJ2011" s="73"/>
      <c r="LRK2011" s="73"/>
      <c r="LRL2011" s="73"/>
      <c r="LRM2011" s="73"/>
      <c r="LRN2011" s="73"/>
      <c r="LRO2011" s="73"/>
      <c r="LRP2011" s="73"/>
      <c r="LRQ2011" s="73"/>
      <c r="LRR2011" s="73"/>
      <c r="LRS2011" s="73"/>
      <c r="LRT2011" s="73"/>
      <c r="LRU2011" s="73"/>
      <c r="LRV2011" s="73"/>
      <c r="LRW2011" s="73"/>
      <c r="LRX2011" s="73"/>
      <c r="LRY2011" s="73"/>
      <c r="LRZ2011" s="73"/>
      <c r="LSA2011" s="73"/>
      <c r="LSB2011" s="73"/>
      <c r="LSC2011" s="73"/>
      <c r="LSD2011" s="73"/>
      <c r="LSE2011" s="73"/>
      <c r="LSF2011" s="73"/>
      <c r="LSG2011" s="73"/>
      <c r="LSH2011" s="73"/>
      <c r="LSI2011" s="73"/>
      <c r="LSJ2011" s="73"/>
      <c r="LSK2011" s="73"/>
      <c r="LSL2011" s="73"/>
      <c r="LSM2011" s="73"/>
      <c r="LSN2011" s="73"/>
      <c r="LSO2011" s="73"/>
      <c r="LSP2011" s="73"/>
      <c r="LSQ2011" s="73"/>
      <c r="LSR2011" s="73"/>
      <c r="LSS2011" s="73"/>
      <c r="LST2011" s="73"/>
      <c r="LSU2011" s="73"/>
      <c r="LSV2011" s="73"/>
      <c r="LSW2011" s="73"/>
      <c r="LSX2011" s="73"/>
      <c r="LSY2011" s="73"/>
      <c r="LSZ2011" s="73"/>
      <c r="LTA2011" s="73"/>
      <c r="LTB2011" s="73"/>
      <c r="LTC2011" s="73"/>
      <c r="LTD2011" s="73"/>
      <c r="LTE2011" s="73"/>
      <c r="LTF2011" s="73"/>
      <c r="LTG2011" s="73"/>
      <c r="LTH2011" s="73"/>
      <c r="LTI2011" s="73"/>
      <c r="LTJ2011" s="73"/>
      <c r="LTK2011" s="73"/>
      <c r="LTL2011" s="73"/>
      <c r="LTM2011" s="73"/>
      <c r="LTN2011" s="73"/>
      <c r="LTO2011" s="73"/>
      <c r="LTP2011" s="73"/>
      <c r="LTQ2011" s="73"/>
      <c r="LTR2011" s="73"/>
      <c r="LTS2011" s="73"/>
      <c r="LTT2011" s="73"/>
      <c r="LTU2011" s="73"/>
      <c r="LTV2011" s="73"/>
      <c r="LTW2011" s="73"/>
      <c r="LTX2011" s="73"/>
      <c r="LTY2011" s="73"/>
      <c r="LTZ2011" s="73"/>
      <c r="LUA2011" s="73"/>
      <c r="LUB2011" s="73"/>
      <c r="LUC2011" s="73"/>
      <c r="LUD2011" s="73"/>
      <c r="LUE2011" s="73"/>
      <c r="LUF2011" s="73"/>
      <c r="LUG2011" s="73"/>
      <c r="LUH2011" s="73"/>
      <c r="LUI2011" s="73"/>
      <c r="LUJ2011" s="73"/>
      <c r="LUK2011" s="73"/>
      <c r="LUL2011" s="73"/>
      <c r="LUM2011" s="73"/>
      <c r="LUN2011" s="73"/>
      <c r="LUO2011" s="73"/>
      <c r="LUP2011" s="73"/>
      <c r="LUQ2011" s="73"/>
      <c r="LUR2011" s="73"/>
      <c r="LUS2011" s="73"/>
      <c r="LUT2011" s="73"/>
      <c r="LUU2011" s="73"/>
      <c r="LUV2011" s="73"/>
      <c r="LUW2011" s="73"/>
      <c r="LUX2011" s="73"/>
      <c r="LUY2011" s="73"/>
      <c r="LUZ2011" s="73"/>
      <c r="LVA2011" s="73"/>
      <c r="LVB2011" s="73"/>
      <c r="LVC2011" s="73"/>
      <c r="LVD2011" s="73"/>
      <c r="LVE2011" s="73"/>
      <c r="LVF2011" s="73"/>
      <c r="LVG2011" s="73"/>
      <c r="LVH2011" s="73"/>
      <c r="LVI2011" s="73"/>
      <c r="LVJ2011" s="73"/>
      <c r="LVK2011" s="73"/>
      <c r="LVL2011" s="73"/>
      <c r="LVM2011" s="73"/>
      <c r="LVN2011" s="73"/>
      <c r="LVO2011" s="73"/>
      <c r="LVP2011" s="73"/>
      <c r="LVQ2011" s="73"/>
      <c r="LVR2011" s="73"/>
      <c r="LVS2011" s="73"/>
      <c r="LVT2011" s="73"/>
      <c r="LVU2011" s="73"/>
      <c r="LVV2011" s="73"/>
      <c r="LVW2011" s="73"/>
      <c r="LVX2011" s="73"/>
      <c r="LVY2011" s="73"/>
      <c r="LVZ2011" s="73"/>
      <c r="LWA2011" s="73"/>
      <c r="LWB2011" s="73"/>
      <c r="LWC2011" s="73"/>
      <c r="LWD2011" s="73"/>
      <c r="LWE2011" s="73"/>
      <c r="LWF2011" s="73"/>
      <c r="LWG2011" s="73"/>
      <c r="LWH2011" s="73"/>
      <c r="LWI2011" s="73"/>
      <c r="LWJ2011" s="73"/>
      <c r="LWK2011" s="73"/>
      <c r="LWL2011" s="73"/>
      <c r="LWM2011" s="73"/>
      <c r="LWN2011" s="73"/>
      <c r="LWO2011" s="73"/>
      <c r="LWP2011" s="73"/>
      <c r="LWQ2011" s="73"/>
      <c r="LWR2011" s="73"/>
      <c r="LWS2011" s="73"/>
      <c r="LWT2011" s="73"/>
      <c r="LWU2011" s="73"/>
      <c r="LWV2011" s="73"/>
      <c r="LWW2011" s="73"/>
      <c r="LWX2011" s="73"/>
      <c r="LWY2011" s="73"/>
      <c r="LWZ2011" s="73"/>
      <c r="LXA2011" s="73"/>
      <c r="LXB2011" s="73"/>
      <c r="LXC2011" s="73"/>
      <c r="LXD2011" s="73"/>
      <c r="LXE2011" s="73"/>
      <c r="LXF2011" s="73"/>
      <c r="LXG2011" s="73"/>
      <c r="LXH2011" s="73"/>
      <c r="LXI2011" s="73"/>
      <c r="LXJ2011" s="73"/>
      <c r="LXK2011" s="73"/>
      <c r="LXL2011" s="73"/>
      <c r="LXM2011" s="73"/>
      <c r="LXN2011" s="73"/>
      <c r="LXO2011" s="73"/>
      <c r="LXP2011" s="73"/>
      <c r="LXQ2011" s="73"/>
      <c r="LXR2011" s="73"/>
      <c r="LXS2011" s="73"/>
      <c r="LXT2011" s="73"/>
      <c r="LXU2011" s="73"/>
      <c r="LXV2011" s="73"/>
      <c r="LXW2011" s="73"/>
      <c r="LXX2011" s="73"/>
      <c r="LXY2011" s="73"/>
      <c r="LXZ2011" s="73"/>
      <c r="LYA2011" s="73"/>
      <c r="LYB2011" s="73"/>
      <c r="LYC2011" s="73"/>
      <c r="LYD2011" s="73"/>
      <c r="LYE2011" s="73"/>
      <c r="LYF2011" s="73"/>
      <c r="LYG2011" s="73"/>
      <c r="LYH2011" s="73"/>
      <c r="LYI2011" s="73"/>
      <c r="LYJ2011" s="73"/>
      <c r="LYK2011" s="73"/>
      <c r="LYL2011" s="73"/>
      <c r="LYM2011" s="73"/>
      <c r="LYN2011" s="73"/>
      <c r="LYO2011" s="73"/>
      <c r="LYP2011" s="73"/>
      <c r="LYQ2011" s="73"/>
      <c r="LYR2011" s="73"/>
      <c r="LYS2011" s="73"/>
      <c r="LYT2011" s="73"/>
      <c r="LYU2011" s="73"/>
      <c r="LYV2011" s="73"/>
      <c r="LYW2011" s="73"/>
      <c r="LYX2011" s="73"/>
      <c r="LYY2011" s="73"/>
      <c r="LYZ2011" s="73"/>
      <c r="LZA2011" s="73"/>
      <c r="LZB2011" s="73"/>
      <c r="LZC2011" s="73"/>
      <c r="LZD2011" s="73"/>
      <c r="LZE2011" s="73"/>
      <c r="LZF2011" s="73"/>
      <c r="LZG2011" s="73"/>
      <c r="LZH2011" s="73"/>
      <c r="LZI2011" s="73"/>
      <c r="LZJ2011" s="73"/>
      <c r="LZK2011" s="73"/>
      <c r="LZL2011" s="73"/>
      <c r="LZM2011" s="73"/>
      <c r="LZN2011" s="73"/>
      <c r="LZO2011" s="73"/>
      <c r="LZP2011" s="73"/>
      <c r="LZQ2011" s="73"/>
      <c r="LZR2011" s="73"/>
      <c r="LZS2011" s="73"/>
      <c r="LZT2011" s="73"/>
      <c r="LZU2011" s="73"/>
      <c r="LZV2011" s="73"/>
      <c r="LZW2011" s="73"/>
      <c r="LZX2011" s="73"/>
      <c r="LZY2011" s="73"/>
      <c r="LZZ2011" s="73"/>
      <c r="MAA2011" s="73"/>
      <c r="MAB2011" s="73"/>
      <c r="MAC2011" s="73"/>
      <c r="MAD2011" s="73"/>
      <c r="MAE2011" s="73"/>
      <c r="MAF2011" s="73"/>
      <c r="MAG2011" s="73"/>
      <c r="MAH2011" s="73"/>
      <c r="MAI2011" s="73"/>
      <c r="MAJ2011" s="73"/>
      <c r="MAK2011" s="73"/>
      <c r="MAL2011" s="73"/>
      <c r="MAM2011" s="73"/>
      <c r="MAN2011" s="73"/>
      <c r="MAO2011" s="73"/>
      <c r="MAP2011" s="73"/>
      <c r="MAQ2011" s="73"/>
      <c r="MAR2011" s="73"/>
      <c r="MAS2011" s="73"/>
      <c r="MAT2011" s="73"/>
      <c r="MAU2011" s="73"/>
      <c r="MAV2011" s="73"/>
      <c r="MAW2011" s="73"/>
      <c r="MAX2011" s="73"/>
      <c r="MAY2011" s="73"/>
      <c r="MAZ2011" s="73"/>
      <c r="MBA2011" s="73"/>
      <c r="MBB2011" s="73"/>
      <c r="MBC2011" s="73"/>
      <c r="MBD2011" s="73"/>
      <c r="MBE2011" s="73"/>
      <c r="MBF2011" s="73"/>
      <c r="MBG2011" s="73"/>
      <c r="MBH2011" s="73"/>
      <c r="MBI2011" s="73"/>
      <c r="MBJ2011" s="73"/>
      <c r="MBK2011" s="73"/>
      <c r="MBL2011" s="73"/>
      <c r="MBM2011" s="73"/>
      <c r="MBN2011" s="73"/>
      <c r="MBO2011" s="73"/>
      <c r="MBP2011" s="73"/>
      <c r="MBQ2011" s="73"/>
      <c r="MBR2011" s="73"/>
      <c r="MBS2011" s="73"/>
      <c r="MBT2011" s="73"/>
      <c r="MBU2011" s="73"/>
      <c r="MBV2011" s="73"/>
      <c r="MBW2011" s="73"/>
      <c r="MBX2011" s="73"/>
      <c r="MBY2011" s="73"/>
      <c r="MBZ2011" s="73"/>
      <c r="MCA2011" s="73"/>
      <c r="MCB2011" s="73"/>
      <c r="MCC2011" s="73"/>
      <c r="MCD2011" s="73"/>
      <c r="MCE2011" s="73"/>
      <c r="MCF2011" s="73"/>
      <c r="MCG2011" s="73"/>
      <c r="MCH2011" s="73"/>
      <c r="MCI2011" s="73"/>
      <c r="MCJ2011" s="73"/>
      <c r="MCK2011" s="73"/>
      <c r="MCL2011" s="73"/>
      <c r="MCM2011" s="73"/>
      <c r="MCN2011" s="73"/>
      <c r="MCO2011" s="73"/>
      <c r="MCP2011" s="73"/>
      <c r="MCQ2011" s="73"/>
      <c r="MCR2011" s="73"/>
      <c r="MCS2011" s="73"/>
      <c r="MCT2011" s="73"/>
      <c r="MCU2011" s="73"/>
      <c r="MCV2011" s="73"/>
      <c r="MCW2011" s="73"/>
      <c r="MCX2011" s="73"/>
      <c r="MCY2011" s="73"/>
      <c r="MCZ2011" s="73"/>
      <c r="MDA2011" s="73"/>
      <c r="MDB2011" s="73"/>
      <c r="MDC2011" s="73"/>
      <c r="MDD2011" s="73"/>
      <c r="MDE2011" s="73"/>
      <c r="MDF2011" s="73"/>
      <c r="MDG2011" s="73"/>
      <c r="MDH2011" s="73"/>
      <c r="MDI2011" s="73"/>
      <c r="MDJ2011" s="73"/>
      <c r="MDK2011" s="73"/>
      <c r="MDL2011" s="73"/>
      <c r="MDM2011" s="73"/>
      <c r="MDN2011" s="73"/>
      <c r="MDO2011" s="73"/>
      <c r="MDP2011" s="73"/>
      <c r="MDQ2011" s="73"/>
      <c r="MDR2011" s="73"/>
      <c r="MDS2011" s="73"/>
      <c r="MDT2011" s="73"/>
      <c r="MDU2011" s="73"/>
      <c r="MDV2011" s="73"/>
      <c r="MDW2011" s="73"/>
      <c r="MDX2011" s="73"/>
      <c r="MDY2011" s="73"/>
      <c r="MDZ2011" s="73"/>
      <c r="MEA2011" s="73"/>
      <c r="MEB2011" s="73"/>
      <c r="MEC2011" s="73"/>
      <c r="MED2011" s="73"/>
      <c r="MEE2011" s="73"/>
      <c r="MEF2011" s="73"/>
      <c r="MEG2011" s="73"/>
      <c r="MEH2011" s="73"/>
      <c r="MEI2011" s="73"/>
      <c r="MEJ2011" s="73"/>
      <c r="MEK2011" s="73"/>
      <c r="MEL2011" s="73"/>
      <c r="MEM2011" s="73"/>
      <c r="MEN2011" s="73"/>
      <c r="MEO2011" s="73"/>
      <c r="MEP2011" s="73"/>
      <c r="MEQ2011" s="73"/>
      <c r="MER2011" s="73"/>
      <c r="MES2011" s="73"/>
      <c r="MET2011" s="73"/>
      <c r="MEU2011" s="73"/>
      <c r="MEV2011" s="73"/>
      <c r="MEW2011" s="73"/>
      <c r="MEX2011" s="73"/>
      <c r="MEY2011" s="73"/>
      <c r="MEZ2011" s="73"/>
      <c r="MFA2011" s="73"/>
      <c r="MFB2011" s="73"/>
      <c r="MFC2011" s="73"/>
      <c r="MFD2011" s="73"/>
      <c r="MFE2011" s="73"/>
      <c r="MFF2011" s="73"/>
      <c r="MFG2011" s="73"/>
      <c r="MFH2011" s="73"/>
      <c r="MFI2011" s="73"/>
      <c r="MFJ2011" s="73"/>
      <c r="MFK2011" s="73"/>
      <c r="MFL2011" s="73"/>
      <c r="MFM2011" s="73"/>
      <c r="MFN2011" s="73"/>
      <c r="MFO2011" s="73"/>
      <c r="MFP2011" s="73"/>
      <c r="MFQ2011" s="73"/>
      <c r="MFR2011" s="73"/>
      <c r="MFS2011" s="73"/>
      <c r="MFT2011" s="73"/>
      <c r="MFU2011" s="73"/>
      <c r="MFV2011" s="73"/>
      <c r="MFW2011" s="73"/>
      <c r="MFX2011" s="73"/>
      <c r="MFY2011" s="73"/>
      <c r="MFZ2011" s="73"/>
      <c r="MGA2011" s="73"/>
      <c r="MGB2011" s="73"/>
      <c r="MGC2011" s="73"/>
      <c r="MGD2011" s="73"/>
      <c r="MGE2011" s="73"/>
      <c r="MGF2011" s="73"/>
      <c r="MGG2011" s="73"/>
      <c r="MGH2011" s="73"/>
      <c r="MGI2011" s="73"/>
      <c r="MGJ2011" s="73"/>
      <c r="MGK2011" s="73"/>
      <c r="MGL2011" s="73"/>
      <c r="MGM2011" s="73"/>
      <c r="MGN2011" s="73"/>
      <c r="MGO2011" s="73"/>
      <c r="MGP2011" s="73"/>
      <c r="MGQ2011" s="73"/>
      <c r="MGR2011" s="73"/>
      <c r="MGS2011" s="73"/>
      <c r="MGT2011" s="73"/>
      <c r="MGU2011" s="73"/>
      <c r="MGV2011" s="73"/>
      <c r="MGW2011" s="73"/>
      <c r="MGX2011" s="73"/>
      <c r="MGY2011" s="73"/>
      <c r="MGZ2011" s="73"/>
      <c r="MHA2011" s="73"/>
      <c r="MHB2011" s="73"/>
      <c r="MHC2011" s="73"/>
      <c r="MHD2011" s="73"/>
      <c r="MHE2011" s="73"/>
      <c r="MHF2011" s="73"/>
      <c r="MHG2011" s="73"/>
      <c r="MHH2011" s="73"/>
      <c r="MHI2011" s="73"/>
      <c r="MHJ2011" s="73"/>
      <c r="MHK2011" s="73"/>
      <c r="MHL2011" s="73"/>
      <c r="MHM2011" s="73"/>
      <c r="MHN2011" s="73"/>
      <c r="MHO2011" s="73"/>
      <c r="MHP2011" s="73"/>
      <c r="MHQ2011" s="73"/>
      <c r="MHR2011" s="73"/>
      <c r="MHS2011" s="73"/>
      <c r="MHT2011" s="73"/>
      <c r="MHU2011" s="73"/>
      <c r="MHV2011" s="73"/>
      <c r="MHW2011" s="73"/>
      <c r="MHX2011" s="73"/>
      <c r="MHY2011" s="73"/>
      <c r="MHZ2011" s="73"/>
      <c r="MIA2011" s="73"/>
      <c r="MIB2011" s="73"/>
      <c r="MIC2011" s="73"/>
      <c r="MID2011" s="73"/>
      <c r="MIE2011" s="73"/>
      <c r="MIF2011" s="73"/>
      <c r="MIG2011" s="73"/>
      <c r="MIH2011" s="73"/>
      <c r="MII2011" s="73"/>
      <c r="MIJ2011" s="73"/>
      <c r="MIK2011" s="73"/>
      <c r="MIL2011" s="73"/>
      <c r="MIM2011" s="73"/>
      <c r="MIN2011" s="73"/>
      <c r="MIO2011" s="73"/>
      <c r="MIP2011" s="73"/>
      <c r="MIQ2011" s="73"/>
      <c r="MIR2011" s="73"/>
      <c r="MIS2011" s="73"/>
      <c r="MIT2011" s="73"/>
      <c r="MIU2011" s="73"/>
      <c r="MIV2011" s="73"/>
      <c r="MIW2011" s="73"/>
      <c r="MIX2011" s="73"/>
      <c r="MIY2011" s="73"/>
      <c r="MIZ2011" s="73"/>
      <c r="MJA2011" s="73"/>
      <c r="MJB2011" s="73"/>
      <c r="MJC2011" s="73"/>
      <c r="MJD2011" s="73"/>
      <c r="MJE2011" s="73"/>
      <c r="MJF2011" s="73"/>
      <c r="MJG2011" s="73"/>
      <c r="MJH2011" s="73"/>
      <c r="MJI2011" s="73"/>
      <c r="MJJ2011" s="73"/>
      <c r="MJK2011" s="73"/>
      <c r="MJL2011" s="73"/>
      <c r="MJM2011" s="73"/>
      <c r="MJN2011" s="73"/>
      <c r="MJO2011" s="73"/>
      <c r="MJP2011" s="73"/>
      <c r="MJQ2011" s="73"/>
      <c r="MJR2011" s="73"/>
      <c r="MJS2011" s="73"/>
      <c r="MJT2011" s="73"/>
      <c r="MJU2011" s="73"/>
      <c r="MJV2011" s="73"/>
      <c r="MJW2011" s="73"/>
      <c r="MJX2011" s="73"/>
      <c r="MJY2011" s="73"/>
      <c r="MJZ2011" s="73"/>
      <c r="MKA2011" s="73"/>
      <c r="MKB2011" s="73"/>
      <c r="MKC2011" s="73"/>
      <c r="MKD2011" s="73"/>
      <c r="MKE2011" s="73"/>
      <c r="MKF2011" s="73"/>
      <c r="MKG2011" s="73"/>
      <c r="MKH2011" s="73"/>
      <c r="MKI2011" s="73"/>
      <c r="MKJ2011" s="73"/>
      <c r="MKK2011" s="73"/>
      <c r="MKL2011" s="73"/>
      <c r="MKM2011" s="73"/>
      <c r="MKN2011" s="73"/>
      <c r="MKO2011" s="73"/>
      <c r="MKP2011" s="73"/>
      <c r="MKQ2011" s="73"/>
      <c r="MKR2011" s="73"/>
      <c r="MKS2011" s="73"/>
      <c r="MKT2011" s="73"/>
      <c r="MKU2011" s="73"/>
      <c r="MKV2011" s="73"/>
      <c r="MKW2011" s="73"/>
      <c r="MKX2011" s="73"/>
      <c r="MKY2011" s="73"/>
      <c r="MKZ2011" s="73"/>
      <c r="MLA2011" s="73"/>
      <c r="MLB2011" s="73"/>
      <c r="MLC2011" s="73"/>
      <c r="MLD2011" s="73"/>
      <c r="MLE2011" s="73"/>
      <c r="MLF2011" s="73"/>
      <c r="MLG2011" s="73"/>
      <c r="MLH2011" s="73"/>
      <c r="MLI2011" s="73"/>
      <c r="MLJ2011" s="73"/>
      <c r="MLK2011" s="73"/>
      <c r="MLL2011" s="73"/>
      <c r="MLM2011" s="73"/>
      <c r="MLN2011" s="73"/>
      <c r="MLO2011" s="73"/>
      <c r="MLP2011" s="73"/>
      <c r="MLQ2011" s="73"/>
      <c r="MLR2011" s="73"/>
      <c r="MLS2011" s="73"/>
      <c r="MLT2011" s="73"/>
      <c r="MLU2011" s="73"/>
      <c r="MLV2011" s="73"/>
      <c r="MLW2011" s="73"/>
      <c r="MLX2011" s="73"/>
      <c r="MLY2011" s="73"/>
      <c r="MLZ2011" s="73"/>
      <c r="MMA2011" s="73"/>
      <c r="MMB2011" s="73"/>
      <c r="MMC2011" s="73"/>
      <c r="MMD2011" s="73"/>
      <c r="MME2011" s="73"/>
      <c r="MMF2011" s="73"/>
      <c r="MMG2011" s="73"/>
      <c r="MMH2011" s="73"/>
      <c r="MMI2011" s="73"/>
      <c r="MMJ2011" s="73"/>
      <c r="MMK2011" s="73"/>
      <c r="MML2011" s="73"/>
      <c r="MMM2011" s="73"/>
      <c r="MMN2011" s="73"/>
      <c r="MMO2011" s="73"/>
      <c r="MMP2011" s="73"/>
      <c r="MMQ2011" s="73"/>
      <c r="MMR2011" s="73"/>
      <c r="MMS2011" s="73"/>
      <c r="MMT2011" s="73"/>
      <c r="MMU2011" s="73"/>
      <c r="MMV2011" s="73"/>
      <c r="MMW2011" s="73"/>
      <c r="MMX2011" s="73"/>
      <c r="MMY2011" s="73"/>
      <c r="MMZ2011" s="73"/>
      <c r="MNA2011" s="73"/>
      <c r="MNB2011" s="73"/>
      <c r="MNC2011" s="73"/>
      <c r="MND2011" s="73"/>
      <c r="MNE2011" s="73"/>
      <c r="MNF2011" s="73"/>
      <c r="MNG2011" s="73"/>
      <c r="MNH2011" s="73"/>
      <c r="MNI2011" s="73"/>
      <c r="MNJ2011" s="73"/>
      <c r="MNK2011" s="73"/>
      <c r="MNL2011" s="73"/>
      <c r="MNM2011" s="73"/>
      <c r="MNN2011" s="73"/>
      <c r="MNO2011" s="73"/>
      <c r="MNP2011" s="73"/>
      <c r="MNQ2011" s="73"/>
      <c r="MNR2011" s="73"/>
      <c r="MNS2011" s="73"/>
      <c r="MNT2011" s="73"/>
      <c r="MNU2011" s="73"/>
      <c r="MNV2011" s="73"/>
      <c r="MNW2011" s="73"/>
      <c r="MNX2011" s="73"/>
      <c r="MNY2011" s="73"/>
      <c r="MNZ2011" s="73"/>
      <c r="MOA2011" s="73"/>
      <c r="MOB2011" s="73"/>
      <c r="MOC2011" s="73"/>
      <c r="MOD2011" s="73"/>
      <c r="MOE2011" s="73"/>
      <c r="MOF2011" s="73"/>
      <c r="MOG2011" s="73"/>
      <c r="MOH2011" s="73"/>
      <c r="MOI2011" s="73"/>
      <c r="MOJ2011" s="73"/>
      <c r="MOK2011" s="73"/>
      <c r="MOL2011" s="73"/>
      <c r="MOM2011" s="73"/>
      <c r="MON2011" s="73"/>
      <c r="MOO2011" s="73"/>
      <c r="MOP2011" s="73"/>
      <c r="MOQ2011" s="73"/>
      <c r="MOR2011" s="73"/>
      <c r="MOS2011" s="73"/>
      <c r="MOT2011" s="73"/>
      <c r="MOU2011" s="73"/>
      <c r="MOV2011" s="73"/>
      <c r="MOW2011" s="73"/>
      <c r="MOX2011" s="73"/>
      <c r="MOY2011" s="73"/>
      <c r="MOZ2011" s="73"/>
      <c r="MPA2011" s="73"/>
      <c r="MPB2011" s="73"/>
      <c r="MPC2011" s="73"/>
      <c r="MPD2011" s="73"/>
      <c r="MPE2011" s="73"/>
      <c r="MPF2011" s="73"/>
      <c r="MPG2011" s="73"/>
      <c r="MPH2011" s="73"/>
      <c r="MPI2011" s="73"/>
      <c r="MPJ2011" s="73"/>
      <c r="MPK2011" s="73"/>
      <c r="MPL2011" s="73"/>
      <c r="MPM2011" s="73"/>
      <c r="MPN2011" s="73"/>
      <c r="MPO2011" s="73"/>
      <c r="MPP2011" s="73"/>
      <c r="MPQ2011" s="73"/>
      <c r="MPR2011" s="73"/>
      <c r="MPS2011" s="73"/>
      <c r="MPT2011" s="73"/>
      <c r="MPU2011" s="73"/>
      <c r="MPV2011" s="73"/>
      <c r="MPW2011" s="73"/>
      <c r="MPX2011" s="73"/>
      <c r="MPY2011" s="73"/>
      <c r="MPZ2011" s="73"/>
      <c r="MQA2011" s="73"/>
      <c r="MQB2011" s="73"/>
      <c r="MQC2011" s="73"/>
      <c r="MQD2011" s="73"/>
      <c r="MQE2011" s="73"/>
      <c r="MQF2011" s="73"/>
      <c r="MQG2011" s="73"/>
      <c r="MQH2011" s="73"/>
      <c r="MQI2011" s="73"/>
      <c r="MQJ2011" s="73"/>
      <c r="MQK2011" s="73"/>
      <c r="MQL2011" s="73"/>
      <c r="MQM2011" s="73"/>
      <c r="MQN2011" s="73"/>
      <c r="MQO2011" s="73"/>
      <c r="MQP2011" s="73"/>
      <c r="MQQ2011" s="73"/>
      <c r="MQR2011" s="73"/>
      <c r="MQS2011" s="73"/>
      <c r="MQT2011" s="73"/>
      <c r="MQU2011" s="73"/>
      <c r="MQV2011" s="73"/>
      <c r="MQW2011" s="73"/>
      <c r="MQX2011" s="73"/>
      <c r="MQY2011" s="73"/>
      <c r="MQZ2011" s="73"/>
      <c r="MRA2011" s="73"/>
      <c r="MRB2011" s="73"/>
      <c r="MRC2011" s="73"/>
      <c r="MRD2011" s="73"/>
      <c r="MRE2011" s="73"/>
      <c r="MRF2011" s="73"/>
      <c r="MRG2011" s="73"/>
      <c r="MRH2011" s="73"/>
      <c r="MRI2011" s="73"/>
      <c r="MRJ2011" s="73"/>
      <c r="MRK2011" s="73"/>
      <c r="MRL2011" s="73"/>
      <c r="MRM2011" s="73"/>
      <c r="MRN2011" s="73"/>
      <c r="MRO2011" s="73"/>
      <c r="MRP2011" s="73"/>
      <c r="MRQ2011" s="73"/>
      <c r="MRR2011" s="73"/>
      <c r="MRS2011" s="73"/>
      <c r="MRT2011" s="73"/>
      <c r="MRU2011" s="73"/>
      <c r="MRV2011" s="73"/>
      <c r="MRW2011" s="73"/>
      <c r="MRX2011" s="73"/>
      <c r="MRY2011" s="73"/>
      <c r="MRZ2011" s="73"/>
      <c r="MSA2011" s="73"/>
      <c r="MSB2011" s="73"/>
      <c r="MSC2011" s="73"/>
      <c r="MSD2011" s="73"/>
      <c r="MSE2011" s="73"/>
      <c r="MSF2011" s="73"/>
      <c r="MSG2011" s="73"/>
      <c r="MSH2011" s="73"/>
      <c r="MSI2011" s="73"/>
      <c r="MSJ2011" s="73"/>
      <c r="MSK2011" s="73"/>
      <c r="MSL2011" s="73"/>
      <c r="MSM2011" s="73"/>
      <c r="MSN2011" s="73"/>
      <c r="MSO2011" s="73"/>
      <c r="MSP2011" s="73"/>
      <c r="MSQ2011" s="73"/>
      <c r="MSR2011" s="73"/>
      <c r="MSS2011" s="73"/>
      <c r="MST2011" s="73"/>
      <c r="MSU2011" s="73"/>
      <c r="MSV2011" s="73"/>
      <c r="MSW2011" s="73"/>
      <c r="MSX2011" s="73"/>
      <c r="MSY2011" s="73"/>
      <c r="MSZ2011" s="73"/>
      <c r="MTA2011" s="73"/>
      <c r="MTB2011" s="73"/>
      <c r="MTC2011" s="73"/>
      <c r="MTD2011" s="73"/>
      <c r="MTE2011" s="73"/>
      <c r="MTF2011" s="73"/>
      <c r="MTG2011" s="73"/>
      <c r="MTH2011" s="73"/>
      <c r="MTI2011" s="73"/>
      <c r="MTJ2011" s="73"/>
      <c r="MTK2011" s="73"/>
      <c r="MTL2011" s="73"/>
      <c r="MTM2011" s="73"/>
      <c r="MTN2011" s="73"/>
      <c r="MTO2011" s="73"/>
      <c r="MTP2011" s="73"/>
      <c r="MTQ2011" s="73"/>
      <c r="MTR2011" s="73"/>
      <c r="MTS2011" s="73"/>
      <c r="MTT2011" s="73"/>
      <c r="MTU2011" s="73"/>
      <c r="MTV2011" s="73"/>
      <c r="MTW2011" s="73"/>
      <c r="MTX2011" s="73"/>
      <c r="MTY2011" s="73"/>
      <c r="MTZ2011" s="73"/>
      <c r="MUA2011" s="73"/>
      <c r="MUB2011" s="73"/>
      <c r="MUC2011" s="73"/>
      <c r="MUD2011" s="73"/>
      <c r="MUE2011" s="73"/>
      <c r="MUF2011" s="73"/>
      <c r="MUG2011" s="73"/>
      <c r="MUH2011" s="73"/>
      <c r="MUI2011" s="73"/>
      <c r="MUJ2011" s="73"/>
      <c r="MUK2011" s="73"/>
      <c r="MUL2011" s="73"/>
      <c r="MUM2011" s="73"/>
      <c r="MUN2011" s="73"/>
      <c r="MUO2011" s="73"/>
      <c r="MUP2011" s="73"/>
      <c r="MUQ2011" s="73"/>
      <c r="MUR2011" s="73"/>
      <c r="MUS2011" s="73"/>
      <c r="MUT2011" s="73"/>
      <c r="MUU2011" s="73"/>
      <c r="MUV2011" s="73"/>
      <c r="MUW2011" s="73"/>
      <c r="MUX2011" s="73"/>
      <c r="MUY2011" s="73"/>
      <c r="MUZ2011" s="73"/>
      <c r="MVA2011" s="73"/>
      <c r="MVB2011" s="73"/>
      <c r="MVC2011" s="73"/>
      <c r="MVD2011" s="73"/>
      <c r="MVE2011" s="73"/>
      <c r="MVF2011" s="73"/>
      <c r="MVG2011" s="73"/>
      <c r="MVH2011" s="73"/>
      <c r="MVI2011" s="73"/>
      <c r="MVJ2011" s="73"/>
      <c r="MVK2011" s="73"/>
      <c r="MVL2011" s="73"/>
      <c r="MVM2011" s="73"/>
      <c r="MVN2011" s="73"/>
      <c r="MVO2011" s="73"/>
      <c r="MVP2011" s="73"/>
      <c r="MVQ2011" s="73"/>
      <c r="MVR2011" s="73"/>
      <c r="MVS2011" s="73"/>
      <c r="MVT2011" s="73"/>
      <c r="MVU2011" s="73"/>
      <c r="MVV2011" s="73"/>
      <c r="MVW2011" s="73"/>
      <c r="MVX2011" s="73"/>
      <c r="MVY2011" s="73"/>
      <c r="MVZ2011" s="73"/>
      <c r="MWA2011" s="73"/>
      <c r="MWB2011" s="73"/>
      <c r="MWC2011" s="73"/>
      <c r="MWD2011" s="73"/>
      <c r="MWE2011" s="73"/>
      <c r="MWF2011" s="73"/>
      <c r="MWG2011" s="73"/>
      <c r="MWH2011" s="73"/>
      <c r="MWI2011" s="73"/>
      <c r="MWJ2011" s="73"/>
      <c r="MWK2011" s="73"/>
      <c r="MWL2011" s="73"/>
      <c r="MWM2011" s="73"/>
      <c r="MWN2011" s="73"/>
      <c r="MWO2011" s="73"/>
      <c r="MWP2011" s="73"/>
      <c r="MWQ2011" s="73"/>
      <c r="MWR2011" s="73"/>
      <c r="MWS2011" s="73"/>
      <c r="MWT2011" s="73"/>
      <c r="MWU2011" s="73"/>
      <c r="MWV2011" s="73"/>
      <c r="MWW2011" s="73"/>
      <c r="MWX2011" s="73"/>
      <c r="MWY2011" s="73"/>
      <c r="MWZ2011" s="73"/>
      <c r="MXA2011" s="73"/>
      <c r="MXB2011" s="73"/>
      <c r="MXC2011" s="73"/>
      <c r="MXD2011" s="73"/>
      <c r="MXE2011" s="73"/>
      <c r="MXF2011" s="73"/>
      <c r="MXG2011" s="73"/>
      <c r="MXH2011" s="73"/>
      <c r="MXI2011" s="73"/>
      <c r="MXJ2011" s="73"/>
      <c r="MXK2011" s="73"/>
      <c r="MXL2011" s="73"/>
      <c r="MXM2011" s="73"/>
      <c r="MXN2011" s="73"/>
      <c r="MXO2011" s="73"/>
      <c r="MXP2011" s="73"/>
      <c r="MXQ2011" s="73"/>
      <c r="MXR2011" s="73"/>
      <c r="MXS2011" s="73"/>
      <c r="MXT2011" s="73"/>
      <c r="MXU2011" s="73"/>
      <c r="MXV2011" s="73"/>
      <c r="MXW2011" s="73"/>
      <c r="MXX2011" s="73"/>
      <c r="MXY2011" s="73"/>
      <c r="MXZ2011" s="73"/>
      <c r="MYA2011" s="73"/>
      <c r="MYB2011" s="73"/>
      <c r="MYC2011" s="73"/>
      <c r="MYD2011" s="73"/>
      <c r="MYE2011" s="73"/>
      <c r="MYF2011" s="73"/>
      <c r="MYG2011" s="73"/>
      <c r="MYH2011" s="73"/>
      <c r="MYI2011" s="73"/>
      <c r="MYJ2011" s="73"/>
      <c r="MYK2011" s="73"/>
      <c r="MYL2011" s="73"/>
      <c r="MYM2011" s="73"/>
      <c r="MYN2011" s="73"/>
      <c r="MYO2011" s="73"/>
      <c r="MYP2011" s="73"/>
      <c r="MYQ2011" s="73"/>
      <c r="MYR2011" s="73"/>
      <c r="MYS2011" s="73"/>
      <c r="MYT2011" s="73"/>
      <c r="MYU2011" s="73"/>
      <c r="MYV2011" s="73"/>
      <c r="MYW2011" s="73"/>
      <c r="MYX2011" s="73"/>
      <c r="MYY2011" s="73"/>
      <c r="MYZ2011" s="73"/>
      <c r="MZA2011" s="73"/>
      <c r="MZB2011" s="73"/>
      <c r="MZC2011" s="73"/>
      <c r="MZD2011" s="73"/>
      <c r="MZE2011" s="73"/>
      <c r="MZF2011" s="73"/>
      <c r="MZG2011" s="73"/>
      <c r="MZH2011" s="73"/>
      <c r="MZI2011" s="73"/>
      <c r="MZJ2011" s="73"/>
      <c r="MZK2011" s="73"/>
      <c r="MZL2011" s="73"/>
      <c r="MZM2011" s="73"/>
      <c r="MZN2011" s="73"/>
      <c r="MZO2011" s="73"/>
      <c r="MZP2011" s="73"/>
      <c r="MZQ2011" s="73"/>
      <c r="MZR2011" s="73"/>
      <c r="MZS2011" s="73"/>
      <c r="MZT2011" s="73"/>
      <c r="MZU2011" s="73"/>
      <c r="MZV2011" s="73"/>
      <c r="MZW2011" s="73"/>
      <c r="MZX2011" s="73"/>
      <c r="MZY2011" s="73"/>
      <c r="MZZ2011" s="73"/>
      <c r="NAA2011" s="73"/>
      <c r="NAB2011" s="73"/>
      <c r="NAC2011" s="73"/>
      <c r="NAD2011" s="73"/>
      <c r="NAE2011" s="73"/>
      <c r="NAF2011" s="73"/>
      <c r="NAG2011" s="73"/>
      <c r="NAH2011" s="73"/>
      <c r="NAI2011" s="73"/>
      <c r="NAJ2011" s="73"/>
      <c r="NAK2011" s="73"/>
      <c r="NAL2011" s="73"/>
      <c r="NAM2011" s="73"/>
      <c r="NAN2011" s="73"/>
      <c r="NAO2011" s="73"/>
      <c r="NAP2011" s="73"/>
      <c r="NAQ2011" s="73"/>
      <c r="NAR2011" s="73"/>
      <c r="NAS2011" s="73"/>
      <c r="NAT2011" s="73"/>
      <c r="NAU2011" s="73"/>
      <c r="NAV2011" s="73"/>
      <c r="NAW2011" s="73"/>
      <c r="NAX2011" s="73"/>
      <c r="NAY2011" s="73"/>
      <c r="NAZ2011" s="73"/>
      <c r="NBA2011" s="73"/>
      <c r="NBB2011" s="73"/>
      <c r="NBC2011" s="73"/>
      <c r="NBD2011" s="73"/>
      <c r="NBE2011" s="73"/>
      <c r="NBF2011" s="73"/>
      <c r="NBG2011" s="73"/>
      <c r="NBH2011" s="73"/>
      <c r="NBI2011" s="73"/>
      <c r="NBJ2011" s="73"/>
      <c r="NBK2011" s="73"/>
      <c r="NBL2011" s="73"/>
      <c r="NBM2011" s="73"/>
      <c r="NBN2011" s="73"/>
      <c r="NBO2011" s="73"/>
      <c r="NBP2011" s="73"/>
      <c r="NBQ2011" s="73"/>
      <c r="NBR2011" s="73"/>
      <c r="NBS2011" s="73"/>
      <c r="NBT2011" s="73"/>
      <c r="NBU2011" s="73"/>
      <c r="NBV2011" s="73"/>
      <c r="NBW2011" s="73"/>
      <c r="NBX2011" s="73"/>
      <c r="NBY2011" s="73"/>
      <c r="NBZ2011" s="73"/>
      <c r="NCA2011" s="73"/>
      <c r="NCB2011" s="73"/>
      <c r="NCC2011" s="73"/>
      <c r="NCD2011" s="73"/>
      <c r="NCE2011" s="73"/>
      <c r="NCF2011" s="73"/>
      <c r="NCG2011" s="73"/>
      <c r="NCH2011" s="73"/>
      <c r="NCI2011" s="73"/>
      <c r="NCJ2011" s="73"/>
      <c r="NCK2011" s="73"/>
      <c r="NCL2011" s="73"/>
      <c r="NCM2011" s="73"/>
      <c r="NCN2011" s="73"/>
      <c r="NCO2011" s="73"/>
      <c r="NCP2011" s="73"/>
      <c r="NCQ2011" s="73"/>
      <c r="NCR2011" s="73"/>
      <c r="NCS2011" s="73"/>
      <c r="NCT2011" s="73"/>
      <c r="NCU2011" s="73"/>
      <c r="NCV2011" s="73"/>
      <c r="NCW2011" s="73"/>
      <c r="NCX2011" s="73"/>
      <c r="NCY2011" s="73"/>
      <c r="NCZ2011" s="73"/>
      <c r="NDA2011" s="73"/>
      <c r="NDB2011" s="73"/>
      <c r="NDC2011" s="73"/>
      <c r="NDD2011" s="73"/>
      <c r="NDE2011" s="73"/>
      <c r="NDF2011" s="73"/>
      <c r="NDG2011" s="73"/>
      <c r="NDH2011" s="73"/>
      <c r="NDI2011" s="73"/>
      <c r="NDJ2011" s="73"/>
      <c r="NDK2011" s="73"/>
      <c r="NDL2011" s="73"/>
      <c r="NDM2011" s="73"/>
      <c r="NDN2011" s="73"/>
      <c r="NDO2011" s="73"/>
      <c r="NDP2011" s="73"/>
      <c r="NDQ2011" s="73"/>
      <c r="NDR2011" s="73"/>
      <c r="NDS2011" s="73"/>
      <c r="NDT2011" s="73"/>
      <c r="NDU2011" s="73"/>
      <c r="NDV2011" s="73"/>
      <c r="NDW2011" s="73"/>
      <c r="NDX2011" s="73"/>
      <c r="NDY2011" s="73"/>
      <c r="NDZ2011" s="73"/>
      <c r="NEA2011" s="73"/>
      <c r="NEB2011" s="73"/>
      <c r="NEC2011" s="73"/>
      <c r="NED2011" s="73"/>
      <c r="NEE2011" s="73"/>
      <c r="NEF2011" s="73"/>
      <c r="NEG2011" s="73"/>
      <c r="NEH2011" s="73"/>
      <c r="NEI2011" s="73"/>
      <c r="NEJ2011" s="73"/>
      <c r="NEK2011" s="73"/>
      <c r="NEL2011" s="73"/>
      <c r="NEM2011" s="73"/>
      <c r="NEN2011" s="73"/>
      <c r="NEO2011" s="73"/>
      <c r="NEP2011" s="73"/>
      <c r="NEQ2011" s="73"/>
      <c r="NER2011" s="73"/>
      <c r="NES2011" s="73"/>
      <c r="NET2011" s="73"/>
      <c r="NEU2011" s="73"/>
      <c r="NEV2011" s="73"/>
      <c r="NEW2011" s="73"/>
      <c r="NEX2011" s="73"/>
      <c r="NEY2011" s="73"/>
      <c r="NEZ2011" s="73"/>
      <c r="NFA2011" s="73"/>
      <c r="NFB2011" s="73"/>
      <c r="NFC2011" s="73"/>
      <c r="NFD2011" s="73"/>
      <c r="NFE2011" s="73"/>
      <c r="NFF2011" s="73"/>
      <c r="NFG2011" s="73"/>
      <c r="NFH2011" s="73"/>
      <c r="NFI2011" s="73"/>
      <c r="NFJ2011" s="73"/>
      <c r="NFK2011" s="73"/>
      <c r="NFL2011" s="73"/>
      <c r="NFM2011" s="73"/>
      <c r="NFN2011" s="73"/>
      <c r="NFO2011" s="73"/>
      <c r="NFP2011" s="73"/>
      <c r="NFQ2011" s="73"/>
      <c r="NFR2011" s="73"/>
      <c r="NFS2011" s="73"/>
      <c r="NFT2011" s="73"/>
      <c r="NFU2011" s="73"/>
      <c r="NFV2011" s="73"/>
      <c r="NFW2011" s="73"/>
      <c r="NFX2011" s="73"/>
      <c r="NFY2011" s="73"/>
      <c r="NFZ2011" s="73"/>
      <c r="NGA2011" s="73"/>
      <c r="NGB2011" s="73"/>
      <c r="NGC2011" s="73"/>
      <c r="NGD2011" s="73"/>
      <c r="NGE2011" s="73"/>
      <c r="NGF2011" s="73"/>
      <c r="NGG2011" s="73"/>
      <c r="NGH2011" s="73"/>
      <c r="NGI2011" s="73"/>
      <c r="NGJ2011" s="73"/>
      <c r="NGK2011" s="73"/>
      <c r="NGL2011" s="73"/>
      <c r="NGM2011" s="73"/>
      <c r="NGN2011" s="73"/>
      <c r="NGO2011" s="73"/>
      <c r="NGP2011" s="73"/>
      <c r="NGQ2011" s="73"/>
      <c r="NGR2011" s="73"/>
      <c r="NGS2011" s="73"/>
      <c r="NGT2011" s="73"/>
      <c r="NGU2011" s="73"/>
      <c r="NGV2011" s="73"/>
      <c r="NGW2011" s="73"/>
      <c r="NGX2011" s="73"/>
      <c r="NGY2011" s="73"/>
      <c r="NGZ2011" s="73"/>
      <c r="NHA2011" s="73"/>
      <c r="NHB2011" s="73"/>
      <c r="NHC2011" s="73"/>
      <c r="NHD2011" s="73"/>
      <c r="NHE2011" s="73"/>
      <c r="NHF2011" s="73"/>
      <c r="NHG2011" s="73"/>
      <c r="NHH2011" s="73"/>
      <c r="NHI2011" s="73"/>
      <c r="NHJ2011" s="73"/>
      <c r="NHK2011" s="73"/>
      <c r="NHL2011" s="73"/>
      <c r="NHM2011" s="73"/>
      <c r="NHN2011" s="73"/>
      <c r="NHO2011" s="73"/>
      <c r="NHP2011" s="73"/>
      <c r="NHQ2011" s="73"/>
      <c r="NHR2011" s="73"/>
      <c r="NHS2011" s="73"/>
      <c r="NHT2011" s="73"/>
      <c r="NHU2011" s="73"/>
      <c r="NHV2011" s="73"/>
      <c r="NHW2011" s="73"/>
      <c r="NHX2011" s="73"/>
      <c r="NHY2011" s="73"/>
      <c r="NHZ2011" s="73"/>
      <c r="NIA2011" s="73"/>
      <c r="NIB2011" s="73"/>
      <c r="NIC2011" s="73"/>
      <c r="NID2011" s="73"/>
      <c r="NIE2011" s="73"/>
      <c r="NIF2011" s="73"/>
      <c r="NIG2011" s="73"/>
      <c r="NIH2011" s="73"/>
      <c r="NII2011" s="73"/>
      <c r="NIJ2011" s="73"/>
      <c r="NIK2011" s="73"/>
      <c r="NIL2011" s="73"/>
      <c r="NIM2011" s="73"/>
      <c r="NIN2011" s="73"/>
      <c r="NIO2011" s="73"/>
      <c r="NIP2011" s="73"/>
      <c r="NIQ2011" s="73"/>
      <c r="NIR2011" s="73"/>
      <c r="NIS2011" s="73"/>
      <c r="NIT2011" s="73"/>
      <c r="NIU2011" s="73"/>
      <c r="NIV2011" s="73"/>
      <c r="NIW2011" s="73"/>
      <c r="NIX2011" s="73"/>
      <c r="NIY2011" s="73"/>
      <c r="NIZ2011" s="73"/>
      <c r="NJA2011" s="73"/>
      <c r="NJB2011" s="73"/>
      <c r="NJC2011" s="73"/>
      <c r="NJD2011" s="73"/>
      <c r="NJE2011" s="73"/>
      <c r="NJF2011" s="73"/>
      <c r="NJG2011" s="73"/>
      <c r="NJH2011" s="73"/>
      <c r="NJI2011" s="73"/>
      <c r="NJJ2011" s="73"/>
      <c r="NJK2011" s="73"/>
      <c r="NJL2011" s="73"/>
      <c r="NJM2011" s="73"/>
      <c r="NJN2011" s="73"/>
      <c r="NJO2011" s="73"/>
      <c r="NJP2011" s="73"/>
      <c r="NJQ2011" s="73"/>
      <c r="NJR2011" s="73"/>
      <c r="NJS2011" s="73"/>
      <c r="NJT2011" s="73"/>
      <c r="NJU2011" s="73"/>
      <c r="NJV2011" s="73"/>
      <c r="NJW2011" s="73"/>
      <c r="NJX2011" s="73"/>
      <c r="NJY2011" s="73"/>
      <c r="NJZ2011" s="73"/>
      <c r="NKA2011" s="73"/>
      <c r="NKB2011" s="73"/>
      <c r="NKC2011" s="73"/>
      <c r="NKD2011" s="73"/>
      <c r="NKE2011" s="73"/>
      <c r="NKF2011" s="73"/>
      <c r="NKG2011" s="73"/>
      <c r="NKH2011" s="73"/>
      <c r="NKI2011" s="73"/>
      <c r="NKJ2011" s="73"/>
      <c r="NKK2011" s="73"/>
      <c r="NKL2011" s="73"/>
      <c r="NKM2011" s="73"/>
      <c r="NKN2011" s="73"/>
      <c r="NKO2011" s="73"/>
      <c r="NKP2011" s="73"/>
      <c r="NKQ2011" s="73"/>
      <c r="NKR2011" s="73"/>
      <c r="NKS2011" s="73"/>
      <c r="NKT2011" s="73"/>
      <c r="NKU2011" s="73"/>
      <c r="NKV2011" s="73"/>
      <c r="NKW2011" s="73"/>
      <c r="NKX2011" s="73"/>
      <c r="NKY2011" s="73"/>
      <c r="NKZ2011" s="73"/>
      <c r="NLA2011" s="73"/>
      <c r="NLB2011" s="73"/>
      <c r="NLC2011" s="73"/>
      <c r="NLD2011" s="73"/>
      <c r="NLE2011" s="73"/>
      <c r="NLF2011" s="73"/>
      <c r="NLG2011" s="73"/>
      <c r="NLH2011" s="73"/>
      <c r="NLI2011" s="73"/>
      <c r="NLJ2011" s="73"/>
      <c r="NLK2011" s="73"/>
      <c r="NLL2011" s="73"/>
      <c r="NLM2011" s="73"/>
      <c r="NLN2011" s="73"/>
      <c r="NLO2011" s="73"/>
      <c r="NLP2011" s="73"/>
      <c r="NLQ2011" s="73"/>
      <c r="NLR2011" s="73"/>
      <c r="NLS2011" s="73"/>
      <c r="NLT2011" s="73"/>
      <c r="NLU2011" s="73"/>
      <c r="NLV2011" s="73"/>
      <c r="NLW2011" s="73"/>
      <c r="NLX2011" s="73"/>
      <c r="NLY2011" s="73"/>
      <c r="NLZ2011" s="73"/>
      <c r="NMA2011" s="73"/>
      <c r="NMB2011" s="73"/>
      <c r="NMC2011" s="73"/>
      <c r="NMD2011" s="73"/>
      <c r="NME2011" s="73"/>
      <c r="NMF2011" s="73"/>
      <c r="NMG2011" s="73"/>
      <c r="NMH2011" s="73"/>
      <c r="NMI2011" s="73"/>
      <c r="NMJ2011" s="73"/>
      <c r="NMK2011" s="73"/>
      <c r="NML2011" s="73"/>
      <c r="NMM2011" s="73"/>
      <c r="NMN2011" s="73"/>
      <c r="NMO2011" s="73"/>
      <c r="NMP2011" s="73"/>
      <c r="NMQ2011" s="73"/>
      <c r="NMR2011" s="73"/>
      <c r="NMS2011" s="73"/>
      <c r="NMT2011" s="73"/>
      <c r="NMU2011" s="73"/>
      <c r="NMV2011" s="73"/>
      <c r="NMW2011" s="73"/>
      <c r="NMX2011" s="73"/>
      <c r="NMY2011" s="73"/>
      <c r="NMZ2011" s="73"/>
      <c r="NNA2011" s="73"/>
      <c r="NNB2011" s="73"/>
      <c r="NNC2011" s="73"/>
      <c r="NND2011" s="73"/>
      <c r="NNE2011" s="73"/>
      <c r="NNF2011" s="73"/>
      <c r="NNG2011" s="73"/>
      <c r="NNH2011" s="73"/>
      <c r="NNI2011" s="73"/>
      <c r="NNJ2011" s="73"/>
      <c r="NNK2011" s="73"/>
      <c r="NNL2011" s="73"/>
      <c r="NNM2011" s="73"/>
      <c r="NNN2011" s="73"/>
      <c r="NNO2011" s="73"/>
      <c r="NNP2011" s="73"/>
      <c r="NNQ2011" s="73"/>
      <c r="NNR2011" s="73"/>
      <c r="NNS2011" s="73"/>
      <c r="NNT2011" s="73"/>
      <c r="NNU2011" s="73"/>
      <c r="NNV2011" s="73"/>
      <c r="NNW2011" s="73"/>
      <c r="NNX2011" s="73"/>
      <c r="NNY2011" s="73"/>
      <c r="NNZ2011" s="73"/>
      <c r="NOA2011" s="73"/>
      <c r="NOB2011" s="73"/>
      <c r="NOC2011" s="73"/>
      <c r="NOD2011" s="73"/>
      <c r="NOE2011" s="73"/>
      <c r="NOF2011" s="73"/>
      <c r="NOG2011" s="73"/>
      <c r="NOH2011" s="73"/>
      <c r="NOI2011" s="73"/>
      <c r="NOJ2011" s="73"/>
      <c r="NOK2011" s="73"/>
      <c r="NOL2011" s="73"/>
      <c r="NOM2011" s="73"/>
      <c r="NON2011" s="73"/>
      <c r="NOO2011" s="73"/>
      <c r="NOP2011" s="73"/>
      <c r="NOQ2011" s="73"/>
      <c r="NOR2011" s="73"/>
      <c r="NOS2011" s="73"/>
      <c r="NOT2011" s="73"/>
      <c r="NOU2011" s="73"/>
      <c r="NOV2011" s="73"/>
      <c r="NOW2011" s="73"/>
      <c r="NOX2011" s="73"/>
      <c r="NOY2011" s="73"/>
      <c r="NOZ2011" s="73"/>
      <c r="NPA2011" s="73"/>
      <c r="NPB2011" s="73"/>
      <c r="NPC2011" s="73"/>
      <c r="NPD2011" s="73"/>
      <c r="NPE2011" s="73"/>
      <c r="NPF2011" s="73"/>
      <c r="NPG2011" s="73"/>
      <c r="NPH2011" s="73"/>
      <c r="NPI2011" s="73"/>
      <c r="NPJ2011" s="73"/>
      <c r="NPK2011" s="73"/>
      <c r="NPL2011" s="73"/>
      <c r="NPM2011" s="73"/>
      <c r="NPN2011" s="73"/>
      <c r="NPO2011" s="73"/>
      <c r="NPP2011" s="73"/>
      <c r="NPQ2011" s="73"/>
      <c r="NPR2011" s="73"/>
      <c r="NPS2011" s="73"/>
      <c r="NPT2011" s="73"/>
      <c r="NPU2011" s="73"/>
      <c r="NPV2011" s="73"/>
      <c r="NPW2011" s="73"/>
      <c r="NPX2011" s="73"/>
      <c r="NPY2011" s="73"/>
      <c r="NPZ2011" s="73"/>
      <c r="NQA2011" s="73"/>
      <c r="NQB2011" s="73"/>
      <c r="NQC2011" s="73"/>
      <c r="NQD2011" s="73"/>
      <c r="NQE2011" s="73"/>
      <c r="NQF2011" s="73"/>
      <c r="NQG2011" s="73"/>
      <c r="NQH2011" s="73"/>
      <c r="NQI2011" s="73"/>
      <c r="NQJ2011" s="73"/>
      <c r="NQK2011" s="73"/>
      <c r="NQL2011" s="73"/>
      <c r="NQM2011" s="73"/>
      <c r="NQN2011" s="73"/>
      <c r="NQO2011" s="73"/>
      <c r="NQP2011" s="73"/>
      <c r="NQQ2011" s="73"/>
      <c r="NQR2011" s="73"/>
      <c r="NQS2011" s="73"/>
      <c r="NQT2011" s="73"/>
      <c r="NQU2011" s="73"/>
      <c r="NQV2011" s="73"/>
      <c r="NQW2011" s="73"/>
      <c r="NQX2011" s="73"/>
      <c r="NQY2011" s="73"/>
      <c r="NQZ2011" s="73"/>
      <c r="NRA2011" s="73"/>
      <c r="NRB2011" s="73"/>
      <c r="NRC2011" s="73"/>
      <c r="NRD2011" s="73"/>
      <c r="NRE2011" s="73"/>
      <c r="NRF2011" s="73"/>
      <c r="NRG2011" s="73"/>
      <c r="NRH2011" s="73"/>
      <c r="NRI2011" s="73"/>
      <c r="NRJ2011" s="73"/>
      <c r="NRK2011" s="73"/>
      <c r="NRL2011" s="73"/>
      <c r="NRM2011" s="73"/>
      <c r="NRN2011" s="73"/>
      <c r="NRO2011" s="73"/>
      <c r="NRP2011" s="73"/>
      <c r="NRQ2011" s="73"/>
      <c r="NRR2011" s="73"/>
      <c r="NRS2011" s="73"/>
      <c r="NRT2011" s="73"/>
      <c r="NRU2011" s="73"/>
      <c r="NRV2011" s="73"/>
      <c r="NRW2011" s="73"/>
      <c r="NRX2011" s="73"/>
      <c r="NRY2011" s="73"/>
      <c r="NRZ2011" s="73"/>
      <c r="NSA2011" s="73"/>
      <c r="NSB2011" s="73"/>
      <c r="NSC2011" s="73"/>
      <c r="NSD2011" s="73"/>
      <c r="NSE2011" s="73"/>
      <c r="NSF2011" s="73"/>
      <c r="NSG2011" s="73"/>
      <c r="NSH2011" s="73"/>
      <c r="NSI2011" s="73"/>
      <c r="NSJ2011" s="73"/>
      <c r="NSK2011" s="73"/>
      <c r="NSL2011" s="73"/>
      <c r="NSM2011" s="73"/>
      <c r="NSN2011" s="73"/>
      <c r="NSO2011" s="73"/>
      <c r="NSP2011" s="73"/>
      <c r="NSQ2011" s="73"/>
      <c r="NSR2011" s="73"/>
      <c r="NSS2011" s="73"/>
      <c r="NST2011" s="73"/>
      <c r="NSU2011" s="73"/>
      <c r="NSV2011" s="73"/>
      <c r="NSW2011" s="73"/>
      <c r="NSX2011" s="73"/>
      <c r="NSY2011" s="73"/>
      <c r="NSZ2011" s="73"/>
      <c r="NTA2011" s="73"/>
      <c r="NTB2011" s="73"/>
      <c r="NTC2011" s="73"/>
      <c r="NTD2011" s="73"/>
      <c r="NTE2011" s="73"/>
      <c r="NTF2011" s="73"/>
      <c r="NTG2011" s="73"/>
      <c r="NTH2011" s="73"/>
      <c r="NTI2011" s="73"/>
      <c r="NTJ2011" s="73"/>
      <c r="NTK2011" s="73"/>
      <c r="NTL2011" s="73"/>
      <c r="NTM2011" s="73"/>
      <c r="NTN2011" s="73"/>
      <c r="NTO2011" s="73"/>
      <c r="NTP2011" s="73"/>
      <c r="NTQ2011" s="73"/>
      <c r="NTR2011" s="73"/>
      <c r="NTS2011" s="73"/>
      <c r="NTT2011" s="73"/>
      <c r="NTU2011" s="73"/>
      <c r="NTV2011" s="73"/>
      <c r="NTW2011" s="73"/>
      <c r="NTX2011" s="73"/>
      <c r="NTY2011" s="73"/>
      <c r="NTZ2011" s="73"/>
      <c r="NUA2011" s="73"/>
      <c r="NUB2011" s="73"/>
      <c r="NUC2011" s="73"/>
      <c r="NUD2011" s="73"/>
      <c r="NUE2011" s="73"/>
      <c r="NUF2011" s="73"/>
      <c r="NUG2011" s="73"/>
      <c r="NUH2011" s="73"/>
      <c r="NUI2011" s="73"/>
      <c r="NUJ2011" s="73"/>
      <c r="NUK2011" s="73"/>
      <c r="NUL2011" s="73"/>
      <c r="NUM2011" s="73"/>
      <c r="NUN2011" s="73"/>
      <c r="NUO2011" s="73"/>
      <c r="NUP2011" s="73"/>
      <c r="NUQ2011" s="73"/>
      <c r="NUR2011" s="73"/>
      <c r="NUS2011" s="73"/>
      <c r="NUT2011" s="73"/>
      <c r="NUU2011" s="73"/>
      <c r="NUV2011" s="73"/>
      <c r="NUW2011" s="73"/>
      <c r="NUX2011" s="73"/>
      <c r="NUY2011" s="73"/>
      <c r="NUZ2011" s="73"/>
      <c r="NVA2011" s="73"/>
      <c r="NVB2011" s="73"/>
      <c r="NVC2011" s="73"/>
      <c r="NVD2011" s="73"/>
      <c r="NVE2011" s="73"/>
      <c r="NVF2011" s="73"/>
      <c r="NVG2011" s="73"/>
      <c r="NVH2011" s="73"/>
      <c r="NVI2011" s="73"/>
      <c r="NVJ2011" s="73"/>
      <c r="NVK2011" s="73"/>
      <c r="NVL2011" s="73"/>
      <c r="NVM2011" s="73"/>
      <c r="NVN2011" s="73"/>
      <c r="NVO2011" s="73"/>
      <c r="NVP2011" s="73"/>
      <c r="NVQ2011" s="73"/>
      <c r="NVR2011" s="73"/>
      <c r="NVS2011" s="73"/>
      <c r="NVT2011" s="73"/>
      <c r="NVU2011" s="73"/>
      <c r="NVV2011" s="73"/>
      <c r="NVW2011" s="73"/>
      <c r="NVX2011" s="73"/>
      <c r="NVY2011" s="73"/>
      <c r="NVZ2011" s="73"/>
      <c r="NWA2011" s="73"/>
      <c r="NWB2011" s="73"/>
      <c r="NWC2011" s="73"/>
      <c r="NWD2011" s="73"/>
      <c r="NWE2011" s="73"/>
      <c r="NWF2011" s="73"/>
      <c r="NWG2011" s="73"/>
      <c r="NWH2011" s="73"/>
      <c r="NWI2011" s="73"/>
      <c r="NWJ2011" s="73"/>
      <c r="NWK2011" s="73"/>
      <c r="NWL2011" s="73"/>
      <c r="NWM2011" s="73"/>
      <c r="NWN2011" s="73"/>
      <c r="NWO2011" s="73"/>
      <c r="NWP2011" s="73"/>
      <c r="NWQ2011" s="73"/>
      <c r="NWR2011" s="73"/>
      <c r="NWS2011" s="73"/>
      <c r="NWT2011" s="73"/>
      <c r="NWU2011" s="73"/>
      <c r="NWV2011" s="73"/>
      <c r="NWW2011" s="73"/>
      <c r="NWX2011" s="73"/>
      <c r="NWY2011" s="73"/>
      <c r="NWZ2011" s="73"/>
      <c r="NXA2011" s="73"/>
      <c r="NXB2011" s="73"/>
      <c r="NXC2011" s="73"/>
      <c r="NXD2011" s="73"/>
      <c r="NXE2011" s="73"/>
      <c r="NXF2011" s="73"/>
      <c r="NXG2011" s="73"/>
      <c r="NXH2011" s="73"/>
      <c r="NXI2011" s="73"/>
      <c r="NXJ2011" s="73"/>
      <c r="NXK2011" s="73"/>
      <c r="NXL2011" s="73"/>
      <c r="NXM2011" s="73"/>
      <c r="NXN2011" s="73"/>
      <c r="NXO2011" s="73"/>
      <c r="NXP2011" s="73"/>
      <c r="NXQ2011" s="73"/>
      <c r="NXR2011" s="73"/>
      <c r="NXS2011" s="73"/>
      <c r="NXT2011" s="73"/>
      <c r="NXU2011" s="73"/>
      <c r="NXV2011" s="73"/>
      <c r="NXW2011" s="73"/>
      <c r="NXX2011" s="73"/>
      <c r="NXY2011" s="73"/>
      <c r="NXZ2011" s="73"/>
      <c r="NYA2011" s="73"/>
      <c r="NYB2011" s="73"/>
      <c r="NYC2011" s="73"/>
      <c r="NYD2011" s="73"/>
      <c r="NYE2011" s="73"/>
      <c r="NYF2011" s="73"/>
      <c r="NYG2011" s="73"/>
      <c r="NYH2011" s="73"/>
      <c r="NYI2011" s="73"/>
      <c r="NYJ2011" s="73"/>
      <c r="NYK2011" s="73"/>
      <c r="NYL2011" s="73"/>
      <c r="NYM2011" s="73"/>
      <c r="NYN2011" s="73"/>
      <c r="NYO2011" s="73"/>
      <c r="NYP2011" s="73"/>
      <c r="NYQ2011" s="73"/>
      <c r="NYR2011" s="73"/>
      <c r="NYS2011" s="73"/>
      <c r="NYT2011" s="73"/>
      <c r="NYU2011" s="73"/>
      <c r="NYV2011" s="73"/>
      <c r="NYW2011" s="73"/>
      <c r="NYX2011" s="73"/>
      <c r="NYY2011" s="73"/>
      <c r="NYZ2011" s="73"/>
      <c r="NZA2011" s="73"/>
      <c r="NZB2011" s="73"/>
      <c r="NZC2011" s="73"/>
      <c r="NZD2011" s="73"/>
      <c r="NZE2011" s="73"/>
      <c r="NZF2011" s="73"/>
      <c r="NZG2011" s="73"/>
      <c r="NZH2011" s="73"/>
      <c r="NZI2011" s="73"/>
      <c r="NZJ2011" s="73"/>
      <c r="NZK2011" s="73"/>
      <c r="NZL2011" s="73"/>
      <c r="NZM2011" s="73"/>
      <c r="NZN2011" s="73"/>
      <c r="NZO2011" s="73"/>
      <c r="NZP2011" s="73"/>
      <c r="NZQ2011" s="73"/>
      <c r="NZR2011" s="73"/>
      <c r="NZS2011" s="73"/>
      <c r="NZT2011" s="73"/>
      <c r="NZU2011" s="73"/>
      <c r="NZV2011" s="73"/>
      <c r="NZW2011" s="73"/>
      <c r="NZX2011" s="73"/>
      <c r="NZY2011" s="73"/>
      <c r="NZZ2011" s="73"/>
      <c r="OAA2011" s="73"/>
      <c r="OAB2011" s="73"/>
      <c r="OAC2011" s="73"/>
      <c r="OAD2011" s="73"/>
      <c r="OAE2011" s="73"/>
      <c r="OAF2011" s="73"/>
      <c r="OAG2011" s="73"/>
      <c r="OAH2011" s="73"/>
      <c r="OAI2011" s="73"/>
      <c r="OAJ2011" s="73"/>
      <c r="OAK2011" s="73"/>
      <c r="OAL2011" s="73"/>
      <c r="OAM2011" s="73"/>
      <c r="OAN2011" s="73"/>
      <c r="OAO2011" s="73"/>
      <c r="OAP2011" s="73"/>
      <c r="OAQ2011" s="73"/>
      <c r="OAR2011" s="73"/>
      <c r="OAS2011" s="73"/>
      <c r="OAT2011" s="73"/>
      <c r="OAU2011" s="73"/>
      <c r="OAV2011" s="73"/>
      <c r="OAW2011" s="73"/>
      <c r="OAX2011" s="73"/>
      <c r="OAY2011" s="73"/>
      <c r="OAZ2011" s="73"/>
      <c r="OBA2011" s="73"/>
      <c r="OBB2011" s="73"/>
      <c r="OBC2011" s="73"/>
      <c r="OBD2011" s="73"/>
      <c r="OBE2011" s="73"/>
      <c r="OBF2011" s="73"/>
      <c r="OBG2011" s="73"/>
      <c r="OBH2011" s="73"/>
      <c r="OBI2011" s="73"/>
      <c r="OBJ2011" s="73"/>
      <c r="OBK2011" s="73"/>
      <c r="OBL2011" s="73"/>
      <c r="OBM2011" s="73"/>
      <c r="OBN2011" s="73"/>
      <c r="OBO2011" s="73"/>
      <c r="OBP2011" s="73"/>
      <c r="OBQ2011" s="73"/>
      <c r="OBR2011" s="73"/>
      <c r="OBS2011" s="73"/>
      <c r="OBT2011" s="73"/>
      <c r="OBU2011" s="73"/>
      <c r="OBV2011" s="73"/>
      <c r="OBW2011" s="73"/>
      <c r="OBX2011" s="73"/>
      <c r="OBY2011" s="73"/>
      <c r="OBZ2011" s="73"/>
      <c r="OCA2011" s="73"/>
      <c r="OCB2011" s="73"/>
      <c r="OCC2011" s="73"/>
      <c r="OCD2011" s="73"/>
      <c r="OCE2011" s="73"/>
      <c r="OCF2011" s="73"/>
      <c r="OCG2011" s="73"/>
      <c r="OCH2011" s="73"/>
      <c r="OCI2011" s="73"/>
      <c r="OCJ2011" s="73"/>
      <c r="OCK2011" s="73"/>
      <c r="OCL2011" s="73"/>
      <c r="OCM2011" s="73"/>
      <c r="OCN2011" s="73"/>
      <c r="OCO2011" s="73"/>
      <c r="OCP2011" s="73"/>
      <c r="OCQ2011" s="73"/>
      <c r="OCR2011" s="73"/>
      <c r="OCS2011" s="73"/>
      <c r="OCT2011" s="73"/>
      <c r="OCU2011" s="73"/>
      <c r="OCV2011" s="73"/>
      <c r="OCW2011" s="73"/>
      <c r="OCX2011" s="73"/>
      <c r="OCY2011" s="73"/>
      <c r="OCZ2011" s="73"/>
      <c r="ODA2011" s="73"/>
      <c r="ODB2011" s="73"/>
      <c r="ODC2011" s="73"/>
      <c r="ODD2011" s="73"/>
      <c r="ODE2011" s="73"/>
      <c r="ODF2011" s="73"/>
      <c r="ODG2011" s="73"/>
      <c r="ODH2011" s="73"/>
      <c r="ODI2011" s="73"/>
      <c r="ODJ2011" s="73"/>
      <c r="ODK2011" s="73"/>
      <c r="ODL2011" s="73"/>
      <c r="ODM2011" s="73"/>
      <c r="ODN2011" s="73"/>
      <c r="ODO2011" s="73"/>
      <c r="ODP2011" s="73"/>
      <c r="ODQ2011" s="73"/>
      <c r="ODR2011" s="73"/>
      <c r="ODS2011" s="73"/>
      <c r="ODT2011" s="73"/>
      <c r="ODU2011" s="73"/>
      <c r="ODV2011" s="73"/>
      <c r="ODW2011" s="73"/>
      <c r="ODX2011" s="73"/>
      <c r="ODY2011" s="73"/>
      <c r="ODZ2011" s="73"/>
      <c r="OEA2011" s="73"/>
      <c r="OEB2011" s="73"/>
      <c r="OEC2011" s="73"/>
      <c r="OED2011" s="73"/>
      <c r="OEE2011" s="73"/>
      <c r="OEF2011" s="73"/>
      <c r="OEG2011" s="73"/>
      <c r="OEH2011" s="73"/>
      <c r="OEI2011" s="73"/>
      <c r="OEJ2011" s="73"/>
      <c r="OEK2011" s="73"/>
      <c r="OEL2011" s="73"/>
      <c r="OEM2011" s="73"/>
      <c r="OEN2011" s="73"/>
      <c r="OEO2011" s="73"/>
      <c r="OEP2011" s="73"/>
      <c r="OEQ2011" s="73"/>
      <c r="OER2011" s="73"/>
      <c r="OES2011" s="73"/>
      <c r="OET2011" s="73"/>
      <c r="OEU2011" s="73"/>
      <c r="OEV2011" s="73"/>
      <c r="OEW2011" s="73"/>
      <c r="OEX2011" s="73"/>
      <c r="OEY2011" s="73"/>
      <c r="OEZ2011" s="73"/>
      <c r="OFA2011" s="73"/>
      <c r="OFB2011" s="73"/>
      <c r="OFC2011" s="73"/>
      <c r="OFD2011" s="73"/>
      <c r="OFE2011" s="73"/>
      <c r="OFF2011" s="73"/>
      <c r="OFG2011" s="73"/>
      <c r="OFH2011" s="73"/>
      <c r="OFI2011" s="73"/>
      <c r="OFJ2011" s="73"/>
      <c r="OFK2011" s="73"/>
      <c r="OFL2011" s="73"/>
      <c r="OFM2011" s="73"/>
      <c r="OFN2011" s="73"/>
      <c r="OFO2011" s="73"/>
      <c r="OFP2011" s="73"/>
      <c r="OFQ2011" s="73"/>
      <c r="OFR2011" s="73"/>
      <c r="OFS2011" s="73"/>
      <c r="OFT2011" s="73"/>
      <c r="OFU2011" s="73"/>
      <c r="OFV2011" s="73"/>
      <c r="OFW2011" s="73"/>
      <c r="OFX2011" s="73"/>
      <c r="OFY2011" s="73"/>
      <c r="OFZ2011" s="73"/>
      <c r="OGA2011" s="73"/>
      <c r="OGB2011" s="73"/>
      <c r="OGC2011" s="73"/>
      <c r="OGD2011" s="73"/>
      <c r="OGE2011" s="73"/>
      <c r="OGF2011" s="73"/>
      <c r="OGG2011" s="73"/>
      <c r="OGH2011" s="73"/>
      <c r="OGI2011" s="73"/>
      <c r="OGJ2011" s="73"/>
      <c r="OGK2011" s="73"/>
      <c r="OGL2011" s="73"/>
      <c r="OGM2011" s="73"/>
      <c r="OGN2011" s="73"/>
      <c r="OGO2011" s="73"/>
      <c r="OGP2011" s="73"/>
      <c r="OGQ2011" s="73"/>
      <c r="OGR2011" s="73"/>
      <c r="OGS2011" s="73"/>
      <c r="OGT2011" s="73"/>
      <c r="OGU2011" s="73"/>
      <c r="OGV2011" s="73"/>
      <c r="OGW2011" s="73"/>
      <c r="OGX2011" s="73"/>
      <c r="OGY2011" s="73"/>
      <c r="OGZ2011" s="73"/>
      <c r="OHA2011" s="73"/>
      <c r="OHB2011" s="73"/>
      <c r="OHC2011" s="73"/>
      <c r="OHD2011" s="73"/>
      <c r="OHE2011" s="73"/>
      <c r="OHF2011" s="73"/>
      <c r="OHG2011" s="73"/>
      <c r="OHH2011" s="73"/>
      <c r="OHI2011" s="73"/>
      <c r="OHJ2011" s="73"/>
      <c r="OHK2011" s="73"/>
      <c r="OHL2011" s="73"/>
      <c r="OHM2011" s="73"/>
      <c r="OHN2011" s="73"/>
      <c r="OHO2011" s="73"/>
      <c r="OHP2011" s="73"/>
      <c r="OHQ2011" s="73"/>
      <c r="OHR2011" s="73"/>
      <c r="OHS2011" s="73"/>
      <c r="OHT2011" s="73"/>
      <c r="OHU2011" s="73"/>
      <c r="OHV2011" s="73"/>
      <c r="OHW2011" s="73"/>
      <c r="OHX2011" s="73"/>
      <c r="OHY2011" s="73"/>
      <c r="OHZ2011" s="73"/>
      <c r="OIA2011" s="73"/>
      <c r="OIB2011" s="73"/>
      <c r="OIC2011" s="73"/>
      <c r="OID2011" s="73"/>
      <c r="OIE2011" s="73"/>
      <c r="OIF2011" s="73"/>
      <c r="OIG2011" s="73"/>
      <c r="OIH2011" s="73"/>
      <c r="OII2011" s="73"/>
      <c r="OIJ2011" s="73"/>
      <c r="OIK2011" s="73"/>
      <c r="OIL2011" s="73"/>
      <c r="OIM2011" s="73"/>
      <c r="OIN2011" s="73"/>
      <c r="OIO2011" s="73"/>
      <c r="OIP2011" s="73"/>
      <c r="OIQ2011" s="73"/>
      <c r="OIR2011" s="73"/>
      <c r="OIS2011" s="73"/>
      <c r="OIT2011" s="73"/>
      <c r="OIU2011" s="73"/>
      <c r="OIV2011" s="73"/>
      <c r="OIW2011" s="73"/>
      <c r="OIX2011" s="73"/>
      <c r="OIY2011" s="73"/>
      <c r="OIZ2011" s="73"/>
      <c r="OJA2011" s="73"/>
      <c r="OJB2011" s="73"/>
      <c r="OJC2011" s="73"/>
      <c r="OJD2011" s="73"/>
      <c r="OJE2011" s="73"/>
      <c r="OJF2011" s="73"/>
      <c r="OJG2011" s="73"/>
      <c r="OJH2011" s="73"/>
      <c r="OJI2011" s="73"/>
      <c r="OJJ2011" s="73"/>
      <c r="OJK2011" s="73"/>
      <c r="OJL2011" s="73"/>
      <c r="OJM2011" s="73"/>
      <c r="OJN2011" s="73"/>
      <c r="OJO2011" s="73"/>
      <c r="OJP2011" s="73"/>
      <c r="OJQ2011" s="73"/>
      <c r="OJR2011" s="73"/>
      <c r="OJS2011" s="73"/>
      <c r="OJT2011" s="73"/>
      <c r="OJU2011" s="73"/>
      <c r="OJV2011" s="73"/>
      <c r="OJW2011" s="73"/>
      <c r="OJX2011" s="73"/>
      <c r="OJY2011" s="73"/>
      <c r="OJZ2011" s="73"/>
      <c r="OKA2011" s="73"/>
      <c r="OKB2011" s="73"/>
      <c r="OKC2011" s="73"/>
      <c r="OKD2011" s="73"/>
      <c r="OKE2011" s="73"/>
      <c r="OKF2011" s="73"/>
      <c r="OKG2011" s="73"/>
      <c r="OKH2011" s="73"/>
      <c r="OKI2011" s="73"/>
      <c r="OKJ2011" s="73"/>
      <c r="OKK2011" s="73"/>
      <c r="OKL2011" s="73"/>
      <c r="OKM2011" s="73"/>
      <c r="OKN2011" s="73"/>
      <c r="OKO2011" s="73"/>
      <c r="OKP2011" s="73"/>
      <c r="OKQ2011" s="73"/>
      <c r="OKR2011" s="73"/>
      <c r="OKS2011" s="73"/>
      <c r="OKT2011" s="73"/>
      <c r="OKU2011" s="73"/>
      <c r="OKV2011" s="73"/>
      <c r="OKW2011" s="73"/>
      <c r="OKX2011" s="73"/>
      <c r="OKY2011" s="73"/>
      <c r="OKZ2011" s="73"/>
      <c r="OLA2011" s="73"/>
      <c r="OLB2011" s="73"/>
      <c r="OLC2011" s="73"/>
      <c r="OLD2011" s="73"/>
      <c r="OLE2011" s="73"/>
      <c r="OLF2011" s="73"/>
      <c r="OLG2011" s="73"/>
      <c r="OLH2011" s="73"/>
      <c r="OLI2011" s="73"/>
      <c r="OLJ2011" s="73"/>
      <c r="OLK2011" s="73"/>
      <c r="OLL2011" s="73"/>
      <c r="OLM2011" s="73"/>
      <c r="OLN2011" s="73"/>
      <c r="OLO2011" s="73"/>
      <c r="OLP2011" s="73"/>
      <c r="OLQ2011" s="73"/>
      <c r="OLR2011" s="73"/>
      <c r="OLS2011" s="73"/>
      <c r="OLT2011" s="73"/>
      <c r="OLU2011" s="73"/>
      <c r="OLV2011" s="73"/>
      <c r="OLW2011" s="73"/>
      <c r="OLX2011" s="73"/>
      <c r="OLY2011" s="73"/>
      <c r="OLZ2011" s="73"/>
      <c r="OMA2011" s="73"/>
      <c r="OMB2011" s="73"/>
      <c r="OMC2011" s="73"/>
      <c r="OMD2011" s="73"/>
      <c r="OME2011" s="73"/>
      <c r="OMF2011" s="73"/>
      <c r="OMG2011" s="73"/>
      <c r="OMH2011" s="73"/>
      <c r="OMI2011" s="73"/>
      <c r="OMJ2011" s="73"/>
      <c r="OMK2011" s="73"/>
      <c r="OML2011" s="73"/>
      <c r="OMM2011" s="73"/>
      <c r="OMN2011" s="73"/>
      <c r="OMO2011" s="73"/>
      <c r="OMP2011" s="73"/>
      <c r="OMQ2011" s="73"/>
      <c r="OMR2011" s="73"/>
      <c r="OMS2011" s="73"/>
      <c r="OMT2011" s="73"/>
      <c r="OMU2011" s="73"/>
      <c r="OMV2011" s="73"/>
      <c r="OMW2011" s="73"/>
      <c r="OMX2011" s="73"/>
      <c r="OMY2011" s="73"/>
      <c r="OMZ2011" s="73"/>
      <c r="ONA2011" s="73"/>
      <c r="ONB2011" s="73"/>
      <c r="ONC2011" s="73"/>
      <c r="OND2011" s="73"/>
      <c r="ONE2011" s="73"/>
      <c r="ONF2011" s="73"/>
      <c r="ONG2011" s="73"/>
      <c r="ONH2011" s="73"/>
      <c r="ONI2011" s="73"/>
      <c r="ONJ2011" s="73"/>
      <c r="ONK2011" s="73"/>
      <c r="ONL2011" s="73"/>
      <c r="ONM2011" s="73"/>
      <c r="ONN2011" s="73"/>
      <c r="ONO2011" s="73"/>
      <c r="ONP2011" s="73"/>
      <c r="ONQ2011" s="73"/>
      <c r="ONR2011" s="73"/>
      <c r="ONS2011" s="73"/>
      <c r="ONT2011" s="73"/>
      <c r="ONU2011" s="73"/>
      <c r="ONV2011" s="73"/>
      <c r="ONW2011" s="73"/>
      <c r="ONX2011" s="73"/>
      <c r="ONY2011" s="73"/>
      <c r="ONZ2011" s="73"/>
      <c r="OOA2011" s="73"/>
      <c r="OOB2011" s="73"/>
      <c r="OOC2011" s="73"/>
      <c r="OOD2011" s="73"/>
      <c r="OOE2011" s="73"/>
      <c r="OOF2011" s="73"/>
      <c r="OOG2011" s="73"/>
      <c r="OOH2011" s="73"/>
      <c r="OOI2011" s="73"/>
      <c r="OOJ2011" s="73"/>
      <c r="OOK2011" s="73"/>
      <c r="OOL2011" s="73"/>
      <c r="OOM2011" s="73"/>
      <c r="OON2011" s="73"/>
      <c r="OOO2011" s="73"/>
      <c r="OOP2011" s="73"/>
      <c r="OOQ2011" s="73"/>
      <c r="OOR2011" s="73"/>
      <c r="OOS2011" s="73"/>
      <c r="OOT2011" s="73"/>
      <c r="OOU2011" s="73"/>
      <c r="OOV2011" s="73"/>
      <c r="OOW2011" s="73"/>
      <c r="OOX2011" s="73"/>
      <c r="OOY2011" s="73"/>
      <c r="OOZ2011" s="73"/>
      <c r="OPA2011" s="73"/>
      <c r="OPB2011" s="73"/>
      <c r="OPC2011" s="73"/>
      <c r="OPD2011" s="73"/>
      <c r="OPE2011" s="73"/>
      <c r="OPF2011" s="73"/>
      <c r="OPG2011" s="73"/>
      <c r="OPH2011" s="73"/>
      <c r="OPI2011" s="73"/>
      <c r="OPJ2011" s="73"/>
      <c r="OPK2011" s="73"/>
      <c r="OPL2011" s="73"/>
      <c r="OPM2011" s="73"/>
      <c r="OPN2011" s="73"/>
      <c r="OPO2011" s="73"/>
      <c r="OPP2011" s="73"/>
      <c r="OPQ2011" s="73"/>
      <c r="OPR2011" s="73"/>
      <c r="OPS2011" s="73"/>
      <c r="OPT2011" s="73"/>
      <c r="OPU2011" s="73"/>
      <c r="OPV2011" s="73"/>
      <c r="OPW2011" s="73"/>
      <c r="OPX2011" s="73"/>
      <c r="OPY2011" s="73"/>
      <c r="OPZ2011" s="73"/>
      <c r="OQA2011" s="73"/>
      <c r="OQB2011" s="73"/>
      <c r="OQC2011" s="73"/>
      <c r="OQD2011" s="73"/>
      <c r="OQE2011" s="73"/>
      <c r="OQF2011" s="73"/>
      <c r="OQG2011" s="73"/>
      <c r="OQH2011" s="73"/>
      <c r="OQI2011" s="73"/>
      <c r="OQJ2011" s="73"/>
      <c r="OQK2011" s="73"/>
      <c r="OQL2011" s="73"/>
      <c r="OQM2011" s="73"/>
      <c r="OQN2011" s="73"/>
      <c r="OQO2011" s="73"/>
      <c r="OQP2011" s="73"/>
      <c r="OQQ2011" s="73"/>
      <c r="OQR2011" s="73"/>
      <c r="OQS2011" s="73"/>
      <c r="OQT2011" s="73"/>
      <c r="OQU2011" s="73"/>
      <c r="OQV2011" s="73"/>
      <c r="OQW2011" s="73"/>
      <c r="OQX2011" s="73"/>
      <c r="OQY2011" s="73"/>
      <c r="OQZ2011" s="73"/>
      <c r="ORA2011" s="73"/>
      <c r="ORB2011" s="73"/>
      <c r="ORC2011" s="73"/>
      <c r="ORD2011" s="73"/>
      <c r="ORE2011" s="73"/>
      <c r="ORF2011" s="73"/>
      <c r="ORG2011" s="73"/>
      <c r="ORH2011" s="73"/>
      <c r="ORI2011" s="73"/>
      <c r="ORJ2011" s="73"/>
      <c r="ORK2011" s="73"/>
      <c r="ORL2011" s="73"/>
      <c r="ORM2011" s="73"/>
      <c r="ORN2011" s="73"/>
      <c r="ORO2011" s="73"/>
      <c r="ORP2011" s="73"/>
      <c r="ORQ2011" s="73"/>
      <c r="ORR2011" s="73"/>
      <c r="ORS2011" s="73"/>
      <c r="ORT2011" s="73"/>
      <c r="ORU2011" s="73"/>
      <c r="ORV2011" s="73"/>
      <c r="ORW2011" s="73"/>
      <c r="ORX2011" s="73"/>
      <c r="ORY2011" s="73"/>
      <c r="ORZ2011" s="73"/>
      <c r="OSA2011" s="73"/>
      <c r="OSB2011" s="73"/>
      <c r="OSC2011" s="73"/>
      <c r="OSD2011" s="73"/>
      <c r="OSE2011" s="73"/>
      <c r="OSF2011" s="73"/>
      <c r="OSG2011" s="73"/>
      <c r="OSH2011" s="73"/>
      <c r="OSI2011" s="73"/>
      <c r="OSJ2011" s="73"/>
      <c r="OSK2011" s="73"/>
      <c r="OSL2011" s="73"/>
      <c r="OSM2011" s="73"/>
      <c r="OSN2011" s="73"/>
      <c r="OSO2011" s="73"/>
      <c r="OSP2011" s="73"/>
      <c r="OSQ2011" s="73"/>
      <c r="OSR2011" s="73"/>
      <c r="OSS2011" s="73"/>
      <c r="OST2011" s="73"/>
      <c r="OSU2011" s="73"/>
      <c r="OSV2011" s="73"/>
      <c r="OSW2011" s="73"/>
      <c r="OSX2011" s="73"/>
      <c r="OSY2011" s="73"/>
      <c r="OSZ2011" s="73"/>
      <c r="OTA2011" s="73"/>
      <c r="OTB2011" s="73"/>
      <c r="OTC2011" s="73"/>
      <c r="OTD2011" s="73"/>
      <c r="OTE2011" s="73"/>
      <c r="OTF2011" s="73"/>
      <c r="OTG2011" s="73"/>
      <c r="OTH2011" s="73"/>
      <c r="OTI2011" s="73"/>
      <c r="OTJ2011" s="73"/>
      <c r="OTK2011" s="73"/>
      <c r="OTL2011" s="73"/>
      <c r="OTM2011" s="73"/>
      <c r="OTN2011" s="73"/>
      <c r="OTO2011" s="73"/>
      <c r="OTP2011" s="73"/>
      <c r="OTQ2011" s="73"/>
      <c r="OTR2011" s="73"/>
      <c r="OTS2011" s="73"/>
      <c r="OTT2011" s="73"/>
      <c r="OTU2011" s="73"/>
      <c r="OTV2011" s="73"/>
      <c r="OTW2011" s="73"/>
      <c r="OTX2011" s="73"/>
      <c r="OTY2011" s="73"/>
      <c r="OTZ2011" s="73"/>
      <c r="OUA2011" s="73"/>
      <c r="OUB2011" s="73"/>
      <c r="OUC2011" s="73"/>
      <c r="OUD2011" s="73"/>
      <c r="OUE2011" s="73"/>
      <c r="OUF2011" s="73"/>
      <c r="OUG2011" s="73"/>
      <c r="OUH2011" s="73"/>
      <c r="OUI2011" s="73"/>
      <c r="OUJ2011" s="73"/>
      <c r="OUK2011" s="73"/>
      <c r="OUL2011" s="73"/>
      <c r="OUM2011" s="73"/>
      <c r="OUN2011" s="73"/>
      <c r="OUO2011" s="73"/>
      <c r="OUP2011" s="73"/>
      <c r="OUQ2011" s="73"/>
      <c r="OUR2011" s="73"/>
      <c r="OUS2011" s="73"/>
      <c r="OUT2011" s="73"/>
      <c r="OUU2011" s="73"/>
      <c r="OUV2011" s="73"/>
      <c r="OUW2011" s="73"/>
      <c r="OUX2011" s="73"/>
      <c r="OUY2011" s="73"/>
      <c r="OUZ2011" s="73"/>
      <c r="OVA2011" s="73"/>
      <c r="OVB2011" s="73"/>
      <c r="OVC2011" s="73"/>
      <c r="OVD2011" s="73"/>
      <c r="OVE2011" s="73"/>
      <c r="OVF2011" s="73"/>
      <c r="OVG2011" s="73"/>
      <c r="OVH2011" s="73"/>
      <c r="OVI2011" s="73"/>
      <c r="OVJ2011" s="73"/>
      <c r="OVK2011" s="73"/>
      <c r="OVL2011" s="73"/>
      <c r="OVM2011" s="73"/>
      <c r="OVN2011" s="73"/>
      <c r="OVO2011" s="73"/>
      <c r="OVP2011" s="73"/>
      <c r="OVQ2011" s="73"/>
      <c r="OVR2011" s="73"/>
      <c r="OVS2011" s="73"/>
      <c r="OVT2011" s="73"/>
      <c r="OVU2011" s="73"/>
      <c r="OVV2011" s="73"/>
      <c r="OVW2011" s="73"/>
      <c r="OVX2011" s="73"/>
      <c r="OVY2011" s="73"/>
      <c r="OVZ2011" s="73"/>
      <c r="OWA2011" s="73"/>
      <c r="OWB2011" s="73"/>
      <c r="OWC2011" s="73"/>
      <c r="OWD2011" s="73"/>
      <c r="OWE2011" s="73"/>
      <c r="OWF2011" s="73"/>
      <c r="OWG2011" s="73"/>
      <c r="OWH2011" s="73"/>
      <c r="OWI2011" s="73"/>
      <c r="OWJ2011" s="73"/>
      <c r="OWK2011" s="73"/>
      <c r="OWL2011" s="73"/>
      <c r="OWM2011" s="73"/>
      <c r="OWN2011" s="73"/>
      <c r="OWO2011" s="73"/>
      <c r="OWP2011" s="73"/>
      <c r="OWQ2011" s="73"/>
      <c r="OWR2011" s="73"/>
      <c r="OWS2011" s="73"/>
      <c r="OWT2011" s="73"/>
      <c r="OWU2011" s="73"/>
      <c r="OWV2011" s="73"/>
      <c r="OWW2011" s="73"/>
      <c r="OWX2011" s="73"/>
      <c r="OWY2011" s="73"/>
      <c r="OWZ2011" s="73"/>
      <c r="OXA2011" s="73"/>
      <c r="OXB2011" s="73"/>
      <c r="OXC2011" s="73"/>
      <c r="OXD2011" s="73"/>
      <c r="OXE2011" s="73"/>
      <c r="OXF2011" s="73"/>
      <c r="OXG2011" s="73"/>
      <c r="OXH2011" s="73"/>
      <c r="OXI2011" s="73"/>
      <c r="OXJ2011" s="73"/>
      <c r="OXK2011" s="73"/>
      <c r="OXL2011" s="73"/>
      <c r="OXM2011" s="73"/>
      <c r="OXN2011" s="73"/>
      <c r="OXO2011" s="73"/>
      <c r="OXP2011" s="73"/>
      <c r="OXQ2011" s="73"/>
      <c r="OXR2011" s="73"/>
      <c r="OXS2011" s="73"/>
      <c r="OXT2011" s="73"/>
      <c r="OXU2011" s="73"/>
      <c r="OXV2011" s="73"/>
      <c r="OXW2011" s="73"/>
      <c r="OXX2011" s="73"/>
      <c r="OXY2011" s="73"/>
      <c r="OXZ2011" s="73"/>
      <c r="OYA2011" s="73"/>
      <c r="OYB2011" s="73"/>
      <c r="OYC2011" s="73"/>
      <c r="OYD2011" s="73"/>
      <c r="OYE2011" s="73"/>
      <c r="OYF2011" s="73"/>
      <c r="OYG2011" s="73"/>
      <c r="OYH2011" s="73"/>
      <c r="OYI2011" s="73"/>
      <c r="OYJ2011" s="73"/>
      <c r="OYK2011" s="73"/>
      <c r="OYL2011" s="73"/>
      <c r="OYM2011" s="73"/>
      <c r="OYN2011" s="73"/>
      <c r="OYO2011" s="73"/>
      <c r="OYP2011" s="73"/>
      <c r="OYQ2011" s="73"/>
      <c r="OYR2011" s="73"/>
      <c r="OYS2011" s="73"/>
      <c r="OYT2011" s="73"/>
      <c r="OYU2011" s="73"/>
      <c r="OYV2011" s="73"/>
      <c r="OYW2011" s="73"/>
      <c r="OYX2011" s="73"/>
      <c r="OYY2011" s="73"/>
      <c r="OYZ2011" s="73"/>
      <c r="OZA2011" s="73"/>
      <c r="OZB2011" s="73"/>
      <c r="OZC2011" s="73"/>
      <c r="OZD2011" s="73"/>
      <c r="OZE2011" s="73"/>
      <c r="OZF2011" s="73"/>
      <c r="OZG2011" s="73"/>
      <c r="OZH2011" s="73"/>
      <c r="OZI2011" s="73"/>
      <c r="OZJ2011" s="73"/>
      <c r="OZK2011" s="73"/>
      <c r="OZL2011" s="73"/>
      <c r="OZM2011" s="73"/>
      <c r="OZN2011" s="73"/>
      <c r="OZO2011" s="73"/>
      <c r="OZP2011" s="73"/>
      <c r="OZQ2011" s="73"/>
      <c r="OZR2011" s="73"/>
      <c r="OZS2011" s="73"/>
      <c r="OZT2011" s="73"/>
      <c r="OZU2011" s="73"/>
      <c r="OZV2011" s="73"/>
      <c r="OZW2011" s="73"/>
      <c r="OZX2011" s="73"/>
      <c r="OZY2011" s="73"/>
      <c r="OZZ2011" s="73"/>
      <c r="PAA2011" s="73"/>
      <c r="PAB2011" s="73"/>
      <c r="PAC2011" s="73"/>
      <c r="PAD2011" s="73"/>
      <c r="PAE2011" s="73"/>
      <c r="PAF2011" s="73"/>
      <c r="PAG2011" s="73"/>
      <c r="PAH2011" s="73"/>
      <c r="PAI2011" s="73"/>
      <c r="PAJ2011" s="73"/>
      <c r="PAK2011" s="73"/>
      <c r="PAL2011" s="73"/>
      <c r="PAM2011" s="73"/>
      <c r="PAN2011" s="73"/>
      <c r="PAO2011" s="73"/>
      <c r="PAP2011" s="73"/>
      <c r="PAQ2011" s="73"/>
      <c r="PAR2011" s="73"/>
      <c r="PAS2011" s="73"/>
      <c r="PAT2011" s="73"/>
      <c r="PAU2011" s="73"/>
      <c r="PAV2011" s="73"/>
      <c r="PAW2011" s="73"/>
      <c r="PAX2011" s="73"/>
      <c r="PAY2011" s="73"/>
      <c r="PAZ2011" s="73"/>
      <c r="PBA2011" s="73"/>
      <c r="PBB2011" s="73"/>
      <c r="PBC2011" s="73"/>
      <c r="PBD2011" s="73"/>
      <c r="PBE2011" s="73"/>
      <c r="PBF2011" s="73"/>
      <c r="PBG2011" s="73"/>
      <c r="PBH2011" s="73"/>
      <c r="PBI2011" s="73"/>
      <c r="PBJ2011" s="73"/>
      <c r="PBK2011" s="73"/>
      <c r="PBL2011" s="73"/>
      <c r="PBM2011" s="73"/>
      <c r="PBN2011" s="73"/>
      <c r="PBO2011" s="73"/>
      <c r="PBP2011" s="73"/>
      <c r="PBQ2011" s="73"/>
      <c r="PBR2011" s="73"/>
      <c r="PBS2011" s="73"/>
      <c r="PBT2011" s="73"/>
      <c r="PBU2011" s="73"/>
      <c r="PBV2011" s="73"/>
      <c r="PBW2011" s="73"/>
      <c r="PBX2011" s="73"/>
      <c r="PBY2011" s="73"/>
      <c r="PBZ2011" s="73"/>
      <c r="PCA2011" s="73"/>
      <c r="PCB2011" s="73"/>
      <c r="PCC2011" s="73"/>
      <c r="PCD2011" s="73"/>
      <c r="PCE2011" s="73"/>
      <c r="PCF2011" s="73"/>
      <c r="PCG2011" s="73"/>
      <c r="PCH2011" s="73"/>
      <c r="PCI2011" s="73"/>
      <c r="PCJ2011" s="73"/>
      <c r="PCK2011" s="73"/>
      <c r="PCL2011" s="73"/>
      <c r="PCM2011" s="73"/>
      <c r="PCN2011" s="73"/>
      <c r="PCO2011" s="73"/>
      <c r="PCP2011" s="73"/>
      <c r="PCQ2011" s="73"/>
      <c r="PCR2011" s="73"/>
      <c r="PCS2011" s="73"/>
      <c r="PCT2011" s="73"/>
      <c r="PCU2011" s="73"/>
      <c r="PCV2011" s="73"/>
      <c r="PCW2011" s="73"/>
      <c r="PCX2011" s="73"/>
      <c r="PCY2011" s="73"/>
      <c r="PCZ2011" s="73"/>
      <c r="PDA2011" s="73"/>
      <c r="PDB2011" s="73"/>
      <c r="PDC2011" s="73"/>
      <c r="PDD2011" s="73"/>
      <c r="PDE2011" s="73"/>
      <c r="PDF2011" s="73"/>
      <c r="PDG2011" s="73"/>
      <c r="PDH2011" s="73"/>
      <c r="PDI2011" s="73"/>
      <c r="PDJ2011" s="73"/>
      <c r="PDK2011" s="73"/>
      <c r="PDL2011" s="73"/>
      <c r="PDM2011" s="73"/>
      <c r="PDN2011" s="73"/>
      <c r="PDO2011" s="73"/>
      <c r="PDP2011" s="73"/>
      <c r="PDQ2011" s="73"/>
      <c r="PDR2011" s="73"/>
      <c r="PDS2011" s="73"/>
      <c r="PDT2011" s="73"/>
      <c r="PDU2011" s="73"/>
      <c r="PDV2011" s="73"/>
      <c r="PDW2011" s="73"/>
      <c r="PDX2011" s="73"/>
      <c r="PDY2011" s="73"/>
      <c r="PDZ2011" s="73"/>
      <c r="PEA2011" s="73"/>
      <c r="PEB2011" s="73"/>
      <c r="PEC2011" s="73"/>
      <c r="PED2011" s="73"/>
      <c r="PEE2011" s="73"/>
      <c r="PEF2011" s="73"/>
      <c r="PEG2011" s="73"/>
      <c r="PEH2011" s="73"/>
      <c r="PEI2011" s="73"/>
      <c r="PEJ2011" s="73"/>
      <c r="PEK2011" s="73"/>
      <c r="PEL2011" s="73"/>
      <c r="PEM2011" s="73"/>
      <c r="PEN2011" s="73"/>
      <c r="PEO2011" s="73"/>
      <c r="PEP2011" s="73"/>
      <c r="PEQ2011" s="73"/>
      <c r="PER2011" s="73"/>
      <c r="PES2011" s="73"/>
      <c r="PET2011" s="73"/>
      <c r="PEU2011" s="73"/>
      <c r="PEV2011" s="73"/>
      <c r="PEW2011" s="73"/>
      <c r="PEX2011" s="73"/>
      <c r="PEY2011" s="73"/>
      <c r="PEZ2011" s="73"/>
      <c r="PFA2011" s="73"/>
      <c r="PFB2011" s="73"/>
      <c r="PFC2011" s="73"/>
      <c r="PFD2011" s="73"/>
      <c r="PFE2011" s="73"/>
      <c r="PFF2011" s="73"/>
      <c r="PFG2011" s="73"/>
      <c r="PFH2011" s="73"/>
      <c r="PFI2011" s="73"/>
      <c r="PFJ2011" s="73"/>
      <c r="PFK2011" s="73"/>
      <c r="PFL2011" s="73"/>
      <c r="PFM2011" s="73"/>
      <c r="PFN2011" s="73"/>
      <c r="PFO2011" s="73"/>
      <c r="PFP2011" s="73"/>
      <c r="PFQ2011" s="73"/>
      <c r="PFR2011" s="73"/>
      <c r="PFS2011" s="73"/>
      <c r="PFT2011" s="73"/>
      <c r="PFU2011" s="73"/>
      <c r="PFV2011" s="73"/>
      <c r="PFW2011" s="73"/>
      <c r="PFX2011" s="73"/>
      <c r="PFY2011" s="73"/>
      <c r="PFZ2011" s="73"/>
      <c r="PGA2011" s="73"/>
      <c r="PGB2011" s="73"/>
      <c r="PGC2011" s="73"/>
      <c r="PGD2011" s="73"/>
      <c r="PGE2011" s="73"/>
      <c r="PGF2011" s="73"/>
      <c r="PGG2011" s="73"/>
      <c r="PGH2011" s="73"/>
      <c r="PGI2011" s="73"/>
      <c r="PGJ2011" s="73"/>
      <c r="PGK2011" s="73"/>
      <c r="PGL2011" s="73"/>
      <c r="PGM2011" s="73"/>
      <c r="PGN2011" s="73"/>
      <c r="PGO2011" s="73"/>
      <c r="PGP2011" s="73"/>
      <c r="PGQ2011" s="73"/>
      <c r="PGR2011" s="73"/>
      <c r="PGS2011" s="73"/>
      <c r="PGT2011" s="73"/>
      <c r="PGU2011" s="73"/>
      <c r="PGV2011" s="73"/>
      <c r="PGW2011" s="73"/>
      <c r="PGX2011" s="73"/>
      <c r="PGY2011" s="73"/>
      <c r="PGZ2011" s="73"/>
      <c r="PHA2011" s="73"/>
      <c r="PHB2011" s="73"/>
      <c r="PHC2011" s="73"/>
      <c r="PHD2011" s="73"/>
      <c r="PHE2011" s="73"/>
      <c r="PHF2011" s="73"/>
      <c r="PHG2011" s="73"/>
      <c r="PHH2011" s="73"/>
      <c r="PHI2011" s="73"/>
      <c r="PHJ2011" s="73"/>
      <c r="PHK2011" s="73"/>
      <c r="PHL2011" s="73"/>
      <c r="PHM2011" s="73"/>
      <c r="PHN2011" s="73"/>
      <c r="PHO2011" s="73"/>
      <c r="PHP2011" s="73"/>
      <c r="PHQ2011" s="73"/>
      <c r="PHR2011" s="73"/>
      <c r="PHS2011" s="73"/>
      <c r="PHT2011" s="73"/>
      <c r="PHU2011" s="73"/>
      <c r="PHV2011" s="73"/>
      <c r="PHW2011" s="73"/>
      <c r="PHX2011" s="73"/>
      <c r="PHY2011" s="73"/>
      <c r="PHZ2011" s="73"/>
      <c r="PIA2011" s="73"/>
      <c r="PIB2011" s="73"/>
      <c r="PIC2011" s="73"/>
      <c r="PID2011" s="73"/>
      <c r="PIE2011" s="73"/>
      <c r="PIF2011" s="73"/>
      <c r="PIG2011" s="73"/>
      <c r="PIH2011" s="73"/>
      <c r="PII2011" s="73"/>
      <c r="PIJ2011" s="73"/>
      <c r="PIK2011" s="73"/>
      <c r="PIL2011" s="73"/>
      <c r="PIM2011" s="73"/>
      <c r="PIN2011" s="73"/>
      <c r="PIO2011" s="73"/>
      <c r="PIP2011" s="73"/>
      <c r="PIQ2011" s="73"/>
      <c r="PIR2011" s="73"/>
      <c r="PIS2011" s="73"/>
      <c r="PIT2011" s="73"/>
      <c r="PIU2011" s="73"/>
      <c r="PIV2011" s="73"/>
      <c r="PIW2011" s="73"/>
      <c r="PIX2011" s="73"/>
      <c r="PIY2011" s="73"/>
      <c r="PIZ2011" s="73"/>
      <c r="PJA2011" s="73"/>
      <c r="PJB2011" s="73"/>
      <c r="PJC2011" s="73"/>
      <c r="PJD2011" s="73"/>
      <c r="PJE2011" s="73"/>
      <c r="PJF2011" s="73"/>
      <c r="PJG2011" s="73"/>
      <c r="PJH2011" s="73"/>
      <c r="PJI2011" s="73"/>
      <c r="PJJ2011" s="73"/>
      <c r="PJK2011" s="73"/>
      <c r="PJL2011" s="73"/>
      <c r="PJM2011" s="73"/>
      <c r="PJN2011" s="73"/>
      <c r="PJO2011" s="73"/>
      <c r="PJP2011" s="73"/>
      <c r="PJQ2011" s="73"/>
      <c r="PJR2011" s="73"/>
      <c r="PJS2011" s="73"/>
      <c r="PJT2011" s="73"/>
      <c r="PJU2011" s="73"/>
      <c r="PJV2011" s="73"/>
      <c r="PJW2011" s="73"/>
      <c r="PJX2011" s="73"/>
      <c r="PJY2011" s="73"/>
      <c r="PJZ2011" s="73"/>
      <c r="PKA2011" s="73"/>
      <c r="PKB2011" s="73"/>
      <c r="PKC2011" s="73"/>
      <c r="PKD2011" s="73"/>
      <c r="PKE2011" s="73"/>
      <c r="PKF2011" s="73"/>
      <c r="PKG2011" s="73"/>
      <c r="PKH2011" s="73"/>
      <c r="PKI2011" s="73"/>
      <c r="PKJ2011" s="73"/>
      <c r="PKK2011" s="73"/>
      <c r="PKL2011" s="73"/>
      <c r="PKM2011" s="73"/>
      <c r="PKN2011" s="73"/>
      <c r="PKO2011" s="73"/>
      <c r="PKP2011" s="73"/>
      <c r="PKQ2011" s="73"/>
      <c r="PKR2011" s="73"/>
      <c r="PKS2011" s="73"/>
      <c r="PKT2011" s="73"/>
      <c r="PKU2011" s="73"/>
      <c r="PKV2011" s="73"/>
      <c r="PKW2011" s="73"/>
      <c r="PKX2011" s="73"/>
      <c r="PKY2011" s="73"/>
      <c r="PKZ2011" s="73"/>
      <c r="PLA2011" s="73"/>
      <c r="PLB2011" s="73"/>
      <c r="PLC2011" s="73"/>
      <c r="PLD2011" s="73"/>
      <c r="PLE2011" s="73"/>
      <c r="PLF2011" s="73"/>
      <c r="PLG2011" s="73"/>
      <c r="PLH2011" s="73"/>
      <c r="PLI2011" s="73"/>
      <c r="PLJ2011" s="73"/>
      <c r="PLK2011" s="73"/>
      <c r="PLL2011" s="73"/>
      <c r="PLM2011" s="73"/>
      <c r="PLN2011" s="73"/>
      <c r="PLO2011" s="73"/>
      <c r="PLP2011" s="73"/>
      <c r="PLQ2011" s="73"/>
      <c r="PLR2011" s="73"/>
      <c r="PLS2011" s="73"/>
      <c r="PLT2011" s="73"/>
      <c r="PLU2011" s="73"/>
      <c r="PLV2011" s="73"/>
      <c r="PLW2011" s="73"/>
      <c r="PLX2011" s="73"/>
      <c r="PLY2011" s="73"/>
      <c r="PLZ2011" s="73"/>
      <c r="PMA2011" s="73"/>
      <c r="PMB2011" s="73"/>
      <c r="PMC2011" s="73"/>
      <c r="PMD2011" s="73"/>
      <c r="PME2011" s="73"/>
      <c r="PMF2011" s="73"/>
      <c r="PMG2011" s="73"/>
      <c r="PMH2011" s="73"/>
      <c r="PMI2011" s="73"/>
      <c r="PMJ2011" s="73"/>
      <c r="PMK2011" s="73"/>
      <c r="PML2011" s="73"/>
      <c r="PMM2011" s="73"/>
      <c r="PMN2011" s="73"/>
      <c r="PMO2011" s="73"/>
      <c r="PMP2011" s="73"/>
      <c r="PMQ2011" s="73"/>
      <c r="PMR2011" s="73"/>
      <c r="PMS2011" s="73"/>
      <c r="PMT2011" s="73"/>
      <c r="PMU2011" s="73"/>
      <c r="PMV2011" s="73"/>
      <c r="PMW2011" s="73"/>
      <c r="PMX2011" s="73"/>
      <c r="PMY2011" s="73"/>
      <c r="PMZ2011" s="73"/>
      <c r="PNA2011" s="73"/>
      <c r="PNB2011" s="73"/>
      <c r="PNC2011" s="73"/>
      <c r="PND2011" s="73"/>
      <c r="PNE2011" s="73"/>
      <c r="PNF2011" s="73"/>
      <c r="PNG2011" s="73"/>
      <c r="PNH2011" s="73"/>
      <c r="PNI2011" s="73"/>
      <c r="PNJ2011" s="73"/>
      <c r="PNK2011" s="73"/>
      <c r="PNL2011" s="73"/>
      <c r="PNM2011" s="73"/>
      <c r="PNN2011" s="73"/>
      <c r="PNO2011" s="73"/>
      <c r="PNP2011" s="73"/>
      <c r="PNQ2011" s="73"/>
      <c r="PNR2011" s="73"/>
      <c r="PNS2011" s="73"/>
      <c r="PNT2011" s="73"/>
      <c r="PNU2011" s="73"/>
      <c r="PNV2011" s="73"/>
      <c r="PNW2011" s="73"/>
      <c r="PNX2011" s="73"/>
      <c r="PNY2011" s="73"/>
      <c r="PNZ2011" s="73"/>
      <c r="POA2011" s="73"/>
      <c r="POB2011" s="73"/>
      <c r="POC2011" s="73"/>
      <c r="POD2011" s="73"/>
      <c r="POE2011" s="73"/>
      <c r="POF2011" s="73"/>
      <c r="POG2011" s="73"/>
      <c r="POH2011" s="73"/>
      <c r="POI2011" s="73"/>
      <c r="POJ2011" s="73"/>
      <c r="POK2011" s="73"/>
      <c r="POL2011" s="73"/>
      <c r="POM2011" s="73"/>
      <c r="PON2011" s="73"/>
      <c r="POO2011" s="73"/>
      <c r="POP2011" s="73"/>
      <c r="POQ2011" s="73"/>
      <c r="POR2011" s="73"/>
      <c r="POS2011" s="73"/>
      <c r="POT2011" s="73"/>
      <c r="POU2011" s="73"/>
      <c r="POV2011" s="73"/>
      <c r="POW2011" s="73"/>
      <c r="POX2011" s="73"/>
      <c r="POY2011" s="73"/>
      <c r="POZ2011" s="73"/>
      <c r="PPA2011" s="73"/>
      <c r="PPB2011" s="73"/>
      <c r="PPC2011" s="73"/>
      <c r="PPD2011" s="73"/>
      <c r="PPE2011" s="73"/>
      <c r="PPF2011" s="73"/>
      <c r="PPG2011" s="73"/>
      <c r="PPH2011" s="73"/>
      <c r="PPI2011" s="73"/>
      <c r="PPJ2011" s="73"/>
      <c r="PPK2011" s="73"/>
      <c r="PPL2011" s="73"/>
      <c r="PPM2011" s="73"/>
      <c r="PPN2011" s="73"/>
      <c r="PPO2011" s="73"/>
      <c r="PPP2011" s="73"/>
      <c r="PPQ2011" s="73"/>
      <c r="PPR2011" s="73"/>
      <c r="PPS2011" s="73"/>
      <c r="PPT2011" s="73"/>
      <c r="PPU2011" s="73"/>
      <c r="PPV2011" s="73"/>
      <c r="PPW2011" s="73"/>
      <c r="PPX2011" s="73"/>
      <c r="PPY2011" s="73"/>
      <c r="PPZ2011" s="73"/>
      <c r="PQA2011" s="73"/>
      <c r="PQB2011" s="73"/>
      <c r="PQC2011" s="73"/>
      <c r="PQD2011" s="73"/>
      <c r="PQE2011" s="73"/>
      <c r="PQF2011" s="73"/>
      <c r="PQG2011" s="73"/>
      <c r="PQH2011" s="73"/>
      <c r="PQI2011" s="73"/>
      <c r="PQJ2011" s="73"/>
      <c r="PQK2011" s="73"/>
      <c r="PQL2011" s="73"/>
      <c r="PQM2011" s="73"/>
      <c r="PQN2011" s="73"/>
      <c r="PQO2011" s="73"/>
      <c r="PQP2011" s="73"/>
      <c r="PQQ2011" s="73"/>
      <c r="PQR2011" s="73"/>
      <c r="PQS2011" s="73"/>
      <c r="PQT2011" s="73"/>
      <c r="PQU2011" s="73"/>
      <c r="PQV2011" s="73"/>
      <c r="PQW2011" s="73"/>
      <c r="PQX2011" s="73"/>
      <c r="PQY2011" s="73"/>
      <c r="PQZ2011" s="73"/>
      <c r="PRA2011" s="73"/>
      <c r="PRB2011" s="73"/>
      <c r="PRC2011" s="73"/>
      <c r="PRD2011" s="73"/>
      <c r="PRE2011" s="73"/>
      <c r="PRF2011" s="73"/>
      <c r="PRG2011" s="73"/>
      <c r="PRH2011" s="73"/>
      <c r="PRI2011" s="73"/>
      <c r="PRJ2011" s="73"/>
      <c r="PRK2011" s="73"/>
      <c r="PRL2011" s="73"/>
      <c r="PRM2011" s="73"/>
      <c r="PRN2011" s="73"/>
      <c r="PRO2011" s="73"/>
      <c r="PRP2011" s="73"/>
      <c r="PRQ2011" s="73"/>
      <c r="PRR2011" s="73"/>
      <c r="PRS2011" s="73"/>
      <c r="PRT2011" s="73"/>
      <c r="PRU2011" s="73"/>
      <c r="PRV2011" s="73"/>
      <c r="PRW2011" s="73"/>
      <c r="PRX2011" s="73"/>
      <c r="PRY2011" s="73"/>
      <c r="PRZ2011" s="73"/>
      <c r="PSA2011" s="73"/>
      <c r="PSB2011" s="73"/>
      <c r="PSC2011" s="73"/>
      <c r="PSD2011" s="73"/>
      <c r="PSE2011" s="73"/>
      <c r="PSF2011" s="73"/>
      <c r="PSG2011" s="73"/>
      <c r="PSH2011" s="73"/>
      <c r="PSI2011" s="73"/>
      <c r="PSJ2011" s="73"/>
      <c r="PSK2011" s="73"/>
      <c r="PSL2011" s="73"/>
      <c r="PSM2011" s="73"/>
      <c r="PSN2011" s="73"/>
      <c r="PSO2011" s="73"/>
      <c r="PSP2011" s="73"/>
      <c r="PSQ2011" s="73"/>
      <c r="PSR2011" s="73"/>
      <c r="PSS2011" s="73"/>
      <c r="PST2011" s="73"/>
      <c r="PSU2011" s="73"/>
      <c r="PSV2011" s="73"/>
      <c r="PSW2011" s="73"/>
      <c r="PSX2011" s="73"/>
      <c r="PSY2011" s="73"/>
      <c r="PSZ2011" s="73"/>
      <c r="PTA2011" s="73"/>
      <c r="PTB2011" s="73"/>
      <c r="PTC2011" s="73"/>
      <c r="PTD2011" s="73"/>
      <c r="PTE2011" s="73"/>
      <c r="PTF2011" s="73"/>
      <c r="PTG2011" s="73"/>
      <c r="PTH2011" s="73"/>
      <c r="PTI2011" s="73"/>
      <c r="PTJ2011" s="73"/>
      <c r="PTK2011" s="73"/>
      <c r="PTL2011" s="73"/>
      <c r="PTM2011" s="73"/>
      <c r="PTN2011" s="73"/>
      <c r="PTO2011" s="73"/>
      <c r="PTP2011" s="73"/>
      <c r="PTQ2011" s="73"/>
      <c r="PTR2011" s="73"/>
      <c r="PTS2011" s="73"/>
      <c r="PTT2011" s="73"/>
      <c r="PTU2011" s="73"/>
      <c r="PTV2011" s="73"/>
      <c r="PTW2011" s="73"/>
      <c r="PTX2011" s="73"/>
      <c r="PTY2011" s="73"/>
      <c r="PTZ2011" s="73"/>
      <c r="PUA2011" s="73"/>
      <c r="PUB2011" s="73"/>
      <c r="PUC2011" s="73"/>
      <c r="PUD2011" s="73"/>
      <c r="PUE2011" s="73"/>
      <c r="PUF2011" s="73"/>
      <c r="PUG2011" s="73"/>
      <c r="PUH2011" s="73"/>
      <c r="PUI2011" s="73"/>
      <c r="PUJ2011" s="73"/>
      <c r="PUK2011" s="73"/>
      <c r="PUL2011" s="73"/>
      <c r="PUM2011" s="73"/>
      <c r="PUN2011" s="73"/>
      <c r="PUO2011" s="73"/>
      <c r="PUP2011" s="73"/>
      <c r="PUQ2011" s="73"/>
      <c r="PUR2011" s="73"/>
      <c r="PUS2011" s="73"/>
      <c r="PUT2011" s="73"/>
      <c r="PUU2011" s="73"/>
      <c r="PUV2011" s="73"/>
      <c r="PUW2011" s="73"/>
      <c r="PUX2011" s="73"/>
      <c r="PUY2011" s="73"/>
      <c r="PUZ2011" s="73"/>
      <c r="PVA2011" s="73"/>
      <c r="PVB2011" s="73"/>
      <c r="PVC2011" s="73"/>
      <c r="PVD2011" s="73"/>
      <c r="PVE2011" s="73"/>
      <c r="PVF2011" s="73"/>
      <c r="PVG2011" s="73"/>
      <c r="PVH2011" s="73"/>
      <c r="PVI2011" s="73"/>
      <c r="PVJ2011" s="73"/>
      <c r="PVK2011" s="73"/>
      <c r="PVL2011" s="73"/>
      <c r="PVM2011" s="73"/>
      <c r="PVN2011" s="73"/>
      <c r="PVO2011" s="73"/>
      <c r="PVP2011" s="73"/>
      <c r="PVQ2011" s="73"/>
      <c r="PVR2011" s="73"/>
      <c r="PVS2011" s="73"/>
      <c r="PVT2011" s="73"/>
      <c r="PVU2011" s="73"/>
      <c r="PVV2011" s="73"/>
      <c r="PVW2011" s="73"/>
      <c r="PVX2011" s="73"/>
      <c r="PVY2011" s="73"/>
      <c r="PVZ2011" s="73"/>
      <c r="PWA2011" s="73"/>
      <c r="PWB2011" s="73"/>
      <c r="PWC2011" s="73"/>
      <c r="PWD2011" s="73"/>
      <c r="PWE2011" s="73"/>
      <c r="PWF2011" s="73"/>
      <c r="PWG2011" s="73"/>
      <c r="PWH2011" s="73"/>
      <c r="PWI2011" s="73"/>
      <c r="PWJ2011" s="73"/>
      <c r="PWK2011" s="73"/>
      <c r="PWL2011" s="73"/>
      <c r="PWM2011" s="73"/>
      <c r="PWN2011" s="73"/>
      <c r="PWO2011" s="73"/>
      <c r="PWP2011" s="73"/>
      <c r="PWQ2011" s="73"/>
      <c r="PWR2011" s="73"/>
      <c r="PWS2011" s="73"/>
      <c r="PWT2011" s="73"/>
      <c r="PWU2011" s="73"/>
      <c r="PWV2011" s="73"/>
      <c r="PWW2011" s="73"/>
      <c r="PWX2011" s="73"/>
      <c r="PWY2011" s="73"/>
      <c r="PWZ2011" s="73"/>
      <c r="PXA2011" s="73"/>
      <c r="PXB2011" s="73"/>
      <c r="PXC2011" s="73"/>
      <c r="PXD2011" s="73"/>
      <c r="PXE2011" s="73"/>
      <c r="PXF2011" s="73"/>
      <c r="PXG2011" s="73"/>
      <c r="PXH2011" s="73"/>
      <c r="PXI2011" s="73"/>
      <c r="PXJ2011" s="73"/>
      <c r="PXK2011" s="73"/>
      <c r="PXL2011" s="73"/>
      <c r="PXM2011" s="73"/>
      <c r="PXN2011" s="73"/>
      <c r="PXO2011" s="73"/>
      <c r="PXP2011" s="73"/>
      <c r="PXQ2011" s="73"/>
      <c r="PXR2011" s="73"/>
      <c r="PXS2011" s="73"/>
      <c r="PXT2011" s="73"/>
      <c r="PXU2011" s="73"/>
      <c r="PXV2011" s="73"/>
      <c r="PXW2011" s="73"/>
      <c r="PXX2011" s="73"/>
      <c r="PXY2011" s="73"/>
      <c r="PXZ2011" s="73"/>
      <c r="PYA2011" s="73"/>
      <c r="PYB2011" s="73"/>
      <c r="PYC2011" s="73"/>
      <c r="PYD2011" s="73"/>
      <c r="PYE2011" s="73"/>
      <c r="PYF2011" s="73"/>
      <c r="PYG2011" s="73"/>
      <c r="PYH2011" s="73"/>
      <c r="PYI2011" s="73"/>
      <c r="PYJ2011" s="73"/>
      <c r="PYK2011" s="73"/>
      <c r="PYL2011" s="73"/>
      <c r="PYM2011" s="73"/>
      <c r="PYN2011" s="73"/>
      <c r="PYO2011" s="73"/>
      <c r="PYP2011" s="73"/>
      <c r="PYQ2011" s="73"/>
      <c r="PYR2011" s="73"/>
      <c r="PYS2011" s="73"/>
      <c r="PYT2011" s="73"/>
      <c r="PYU2011" s="73"/>
      <c r="PYV2011" s="73"/>
      <c r="PYW2011" s="73"/>
      <c r="PYX2011" s="73"/>
      <c r="PYY2011" s="73"/>
      <c r="PYZ2011" s="73"/>
      <c r="PZA2011" s="73"/>
      <c r="PZB2011" s="73"/>
      <c r="PZC2011" s="73"/>
      <c r="PZD2011" s="73"/>
      <c r="PZE2011" s="73"/>
      <c r="PZF2011" s="73"/>
      <c r="PZG2011" s="73"/>
      <c r="PZH2011" s="73"/>
      <c r="PZI2011" s="73"/>
      <c r="PZJ2011" s="73"/>
      <c r="PZK2011" s="73"/>
      <c r="PZL2011" s="73"/>
      <c r="PZM2011" s="73"/>
      <c r="PZN2011" s="73"/>
      <c r="PZO2011" s="73"/>
      <c r="PZP2011" s="73"/>
      <c r="PZQ2011" s="73"/>
      <c r="PZR2011" s="73"/>
      <c r="PZS2011" s="73"/>
      <c r="PZT2011" s="73"/>
      <c r="PZU2011" s="73"/>
      <c r="PZV2011" s="73"/>
      <c r="PZW2011" s="73"/>
      <c r="PZX2011" s="73"/>
      <c r="PZY2011" s="73"/>
      <c r="PZZ2011" s="73"/>
      <c r="QAA2011" s="73"/>
      <c r="QAB2011" s="73"/>
      <c r="QAC2011" s="73"/>
      <c r="QAD2011" s="73"/>
      <c r="QAE2011" s="73"/>
      <c r="QAF2011" s="73"/>
      <c r="QAG2011" s="73"/>
      <c r="QAH2011" s="73"/>
      <c r="QAI2011" s="73"/>
      <c r="QAJ2011" s="73"/>
      <c r="QAK2011" s="73"/>
      <c r="QAL2011" s="73"/>
      <c r="QAM2011" s="73"/>
      <c r="QAN2011" s="73"/>
      <c r="QAO2011" s="73"/>
      <c r="QAP2011" s="73"/>
      <c r="QAQ2011" s="73"/>
      <c r="QAR2011" s="73"/>
      <c r="QAS2011" s="73"/>
      <c r="QAT2011" s="73"/>
      <c r="QAU2011" s="73"/>
      <c r="QAV2011" s="73"/>
      <c r="QAW2011" s="73"/>
      <c r="QAX2011" s="73"/>
      <c r="QAY2011" s="73"/>
      <c r="QAZ2011" s="73"/>
      <c r="QBA2011" s="73"/>
      <c r="QBB2011" s="73"/>
      <c r="QBC2011" s="73"/>
      <c r="QBD2011" s="73"/>
      <c r="QBE2011" s="73"/>
      <c r="QBF2011" s="73"/>
      <c r="QBG2011" s="73"/>
      <c r="QBH2011" s="73"/>
      <c r="QBI2011" s="73"/>
      <c r="QBJ2011" s="73"/>
      <c r="QBK2011" s="73"/>
      <c r="QBL2011" s="73"/>
      <c r="QBM2011" s="73"/>
      <c r="QBN2011" s="73"/>
      <c r="QBO2011" s="73"/>
      <c r="QBP2011" s="73"/>
      <c r="QBQ2011" s="73"/>
      <c r="QBR2011" s="73"/>
      <c r="QBS2011" s="73"/>
      <c r="QBT2011" s="73"/>
      <c r="QBU2011" s="73"/>
      <c r="QBV2011" s="73"/>
      <c r="QBW2011" s="73"/>
      <c r="QBX2011" s="73"/>
      <c r="QBY2011" s="73"/>
      <c r="QBZ2011" s="73"/>
      <c r="QCA2011" s="73"/>
      <c r="QCB2011" s="73"/>
      <c r="QCC2011" s="73"/>
      <c r="QCD2011" s="73"/>
      <c r="QCE2011" s="73"/>
      <c r="QCF2011" s="73"/>
      <c r="QCG2011" s="73"/>
      <c r="QCH2011" s="73"/>
      <c r="QCI2011" s="73"/>
      <c r="QCJ2011" s="73"/>
      <c r="QCK2011" s="73"/>
      <c r="QCL2011" s="73"/>
      <c r="QCM2011" s="73"/>
      <c r="QCN2011" s="73"/>
      <c r="QCO2011" s="73"/>
      <c r="QCP2011" s="73"/>
      <c r="QCQ2011" s="73"/>
      <c r="QCR2011" s="73"/>
      <c r="QCS2011" s="73"/>
      <c r="QCT2011" s="73"/>
      <c r="QCU2011" s="73"/>
      <c r="QCV2011" s="73"/>
      <c r="QCW2011" s="73"/>
      <c r="QCX2011" s="73"/>
      <c r="QCY2011" s="73"/>
      <c r="QCZ2011" s="73"/>
      <c r="QDA2011" s="73"/>
      <c r="QDB2011" s="73"/>
      <c r="QDC2011" s="73"/>
      <c r="QDD2011" s="73"/>
      <c r="QDE2011" s="73"/>
      <c r="QDF2011" s="73"/>
      <c r="QDG2011" s="73"/>
      <c r="QDH2011" s="73"/>
      <c r="QDI2011" s="73"/>
      <c r="QDJ2011" s="73"/>
      <c r="QDK2011" s="73"/>
      <c r="QDL2011" s="73"/>
      <c r="QDM2011" s="73"/>
      <c r="QDN2011" s="73"/>
      <c r="QDO2011" s="73"/>
      <c r="QDP2011" s="73"/>
      <c r="QDQ2011" s="73"/>
      <c r="QDR2011" s="73"/>
      <c r="QDS2011" s="73"/>
      <c r="QDT2011" s="73"/>
      <c r="QDU2011" s="73"/>
      <c r="QDV2011" s="73"/>
      <c r="QDW2011" s="73"/>
      <c r="QDX2011" s="73"/>
      <c r="QDY2011" s="73"/>
      <c r="QDZ2011" s="73"/>
      <c r="QEA2011" s="73"/>
      <c r="QEB2011" s="73"/>
      <c r="QEC2011" s="73"/>
      <c r="QED2011" s="73"/>
      <c r="QEE2011" s="73"/>
      <c r="QEF2011" s="73"/>
      <c r="QEG2011" s="73"/>
      <c r="QEH2011" s="73"/>
      <c r="QEI2011" s="73"/>
      <c r="QEJ2011" s="73"/>
      <c r="QEK2011" s="73"/>
      <c r="QEL2011" s="73"/>
      <c r="QEM2011" s="73"/>
      <c r="QEN2011" s="73"/>
      <c r="QEO2011" s="73"/>
      <c r="QEP2011" s="73"/>
      <c r="QEQ2011" s="73"/>
      <c r="QER2011" s="73"/>
      <c r="QES2011" s="73"/>
      <c r="QET2011" s="73"/>
      <c r="QEU2011" s="73"/>
      <c r="QEV2011" s="73"/>
      <c r="QEW2011" s="73"/>
      <c r="QEX2011" s="73"/>
      <c r="QEY2011" s="73"/>
      <c r="QEZ2011" s="73"/>
      <c r="QFA2011" s="73"/>
      <c r="QFB2011" s="73"/>
      <c r="QFC2011" s="73"/>
      <c r="QFD2011" s="73"/>
      <c r="QFE2011" s="73"/>
      <c r="QFF2011" s="73"/>
      <c r="QFG2011" s="73"/>
      <c r="QFH2011" s="73"/>
      <c r="QFI2011" s="73"/>
      <c r="QFJ2011" s="73"/>
      <c r="QFK2011" s="73"/>
      <c r="QFL2011" s="73"/>
      <c r="QFM2011" s="73"/>
      <c r="QFN2011" s="73"/>
      <c r="QFO2011" s="73"/>
      <c r="QFP2011" s="73"/>
      <c r="QFQ2011" s="73"/>
      <c r="QFR2011" s="73"/>
      <c r="QFS2011" s="73"/>
      <c r="QFT2011" s="73"/>
      <c r="QFU2011" s="73"/>
      <c r="QFV2011" s="73"/>
      <c r="QFW2011" s="73"/>
      <c r="QFX2011" s="73"/>
      <c r="QFY2011" s="73"/>
      <c r="QFZ2011" s="73"/>
      <c r="QGA2011" s="73"/>
      <c r="QGB2011" s="73"/>
      <c r="QGC2011" s="73"/>
      <c r="QGD2011" s="73"/>
      <c r="QGE2011" s="73"/>
      <c r="QGF2011" s="73"/>
      <c r="QGG2011" s="73"/>
      <c r="QGH2011" s="73"/>
      <c r="QGI2011" s="73"/>
      <c r="QGJ2011" s="73"/>
      <c r="QGK2011" s="73"/>
      <c r="QGL2011" s="73"/>
      <c r="QGM2011" s="73"/>
      <c r="QGN2011" s="73"/>
      <c r="QGO2011" s="73"/>
      <c r="QGP2011" s="73"/>
      <c r="QGQ2011" s="73"/>
      <c r="QGR2011" s="73"/>
      <c r="QGS2011" s="73"/>
      <c r="QGT2011" s="73"/>
      <c r="QGU2011" s="73"/>
      <c r="QGV2011" s="73"/>
      <c r="QGW2011" s="73"/>
      <c r="QGX2011" s="73"/>
      <c r="QGY2011" s="73"/>
      <c r="QGZ2011" s="73"/>
      <c r="QHA2011" s="73"/>
      <c r="QHB2011" s="73"/>
      <c r="QHC2011" s="73"/>
      <c r="QHD2011" s="73"/>
      <c r="QHE2011" s="73"/>
      <c r="QHF2011" s="73"/>
      <c r="QHG2011" s="73"/>
      <c r="QHH2011" s="73"/>
      <c r="QHI2011" s="73"/>
      <c r="QHJ2011" s="73"/>
      <c r="QHK2011" s="73"/>
      <c r="QHL2011" s="73"/>
      <c r="QHM2011" s="73"/>
      <c r="QHN2011" s="73"/>
      <c r="QHO2011" s="73"/>
      <c r="QHP2011" s="73"/>
      <c r="QHQ2011" s="73"/>
      <c r="QHR2011" s="73"/>
      <c r="QHS2011" s="73"/>
      <c r="QHT2011" s="73"/>
      <c r="QHU2011" s="73"/>
      <c r="QHV2011" s="73"/>
      <c r="QHW2011" s="73"/>
      <c r="QHX2011" s="73"/>
      <c r="QHY2011" s="73"/>
      <c r="QHZ2011" s="73"/>
      <c r="QIA2011" s="73"/>
      <c r="QIB2011" s="73"/>
      <c r="QIC2011" s="73"/>
      <c r="QID2011" s="73"/>
      <c r="QIE2011" s="73"/>
      <c r="QIF2011" s="73"/>
      <c r="QIG2011" s="73"/>
      <c r="QIH2011" s="73"/>
      <c r="QII2011" s="73"/>
      <c r="QIJ2011" s="73"/>
      <c r="QIK2011" s="73"/>
      <c r="QIL2011" s="73"/>
      <c r="QIM2011" s="73"/>
      <c r="QIN2011" s="73"/>
      <c r="QIO2011" s="73"/>
      <c r="QIP2011" s="73"/>
      <c r="QIQ2011" s="73"/>
      <c r="QIR2011" s="73"/>
      <c r="QIS2011" s="73"/>
      <c r="QIT2011" s="73"/>
      <c r="QIU2011" s="73"/>
      <c r="QIV2011" s="73"/>
      <c r="QIW2011" s="73"/>
      <c r="QIX2011" s="73"/>
      <c r="QIY2011" s="73"/>
      <c r="QIZ2011" s="73"/>
      <c r="QJA2011" s="73"/>
      <c r="QJB2011" s="73"/>
      <c r="QJC2011" s="73"/>
      <c r="QJD2011" s="73"/>
      <c r="QJE2011" s="73"/>
      <c r="QJF2011" s="73"/>
      <c r="QJG2011" s="73"/>
      <c r="QJH2011" s="73"/>
      <c r="QJI2011" s="73"/>
      <c r="QJJ2011" s="73"/>
      <c r="QJK2011" s="73"/>
      <c r="QJL2011" s="73"/>
      <c r="QJM2011" s="73"/>
      <c r="QJN2011" s="73"/>
      <c r="QJO2011" s="73"/>
      <c r="QJP2011" s="73"/>
      <c r="QJQ2011" s="73"/>
      <c r="QJR2011" s="73"/>
      <c r="QJS2011" s="73"/>
      <c r="QJT2011" s="73"/>
      <c r="QJU2011" s="73"/>
      <c r="QJV2011" s="73"/>
      <c r="QJW2011" s="73"/>
      <c r="QJX2011" s="73"/>
      <c r="QJY2011" s="73"/>
      <c r="QJZ2011" s="73"/>
      <c r="QKA2011" s="73"/>
      <c r="QKB2011" s="73"/>
      <c r="QKC2011" s="73"/>
      <c r="QKD2011" s="73"/>
      <c r="QKE2011" s="73"/>
      <c r="QKF2011" s="73"/>
      <c r="QKG2011" s="73"/>
      <c r="QKH2011" s="73"/>
      <c r="QKI2011" s="73"/>
      <c r="QKJ2011" s="73"/>
      <c r="QKK2011" s="73"/>
      <c r="QKL2011" s="73"/>
      <c r="QKM2011" s="73"/>
      <c r="QKN2011" s="73"/>
      <c r="QKO2011" s="73"/>
      <c r="QKP2011" s="73"/>
      <c r="QKQ2011" s="73"/>
      <c r="QKR2011" s="73"/>
      <c r="QKS2011" s="73"/>
      <c r="QKT2011" s="73"/>
      <c r="QKU2011" s="73"/>
      <c r="QKV2011" s="73"/>
      <c r="QKW2011" s="73"/>
      <c r="QKX2011" s="73"/>
      <c r="QKY2011" s="73"/>
      <c r="QKZ2011" s="73"/>
      <c r="QLA2011" s="73"/>
      <c r="QLB2011" s="73"/>
      <c r="QLC2011" s="73"/>
      <c r="QLD2011" s="73"/>
      <c r="QLE2011" s="73"/>
      <c r="QLF2011" s="73"/>
      <c r="QLG2011" s="73"/>
      <c r="QLH2011" s="73"/>
      <c r="QLI2011" s="73"/>
      <c r="QLJ2011" s="73"/>
      <c r="QLK2011" s="73"/>
      <c r="QLL2011" s="73"/>
      <c r="QLM2011" s="73"/>
      <c r="QLN2011" s="73"/>
      <c r="QLO2011" s="73"/>
      <c r="QLP2011" s="73"/>
      <c r="QLQ2011" s="73"/>
      <c r="QLR2011" s="73"/>
      <c r="QLS2011" s="73"/>
      <c r="QLT2011" s="73"/>
      <c r="QLU2011" s="73"/>
      <c r="QLV2011" s="73"/>
      <c r="QLW2011" s="73"/>
      <c r="QLX2011" s="73"/>
      <c r="QLY2011" s="73"/>
      <c r="QLZ2011" s="73"/>
      <c r="QMA2011" s="73"/>
      <c r="QMB2011" s="73"/>
      <c r="QMC2011" s="73"/>
      <c r="QMD2011" s="73"/>
      <c r="QME2011" s="73"/>
      <c r="QMF2011" s="73"/>
      <c r="QMG2011" s="73"/>
      <c r="QMH2011" s="73"/>
      <c r="QMI2011" s="73"/>
      <c r="QMJ2011" s="73"/>
      <c r="QMK2011" s="73"/>
      <c r="QML2011" s="73"/>
      <c r="QMM2011" s="73"/>
      <c r="QMN2011" s="73"/>
      <c r="QMO2011" s="73"/>
      <c r="QMP2011" s="73"/>
      <c r="QMQ2011" s="73"/>
      <c r="QMR2011" s="73"/>
      <c r="QMS2011" s="73"/>
      <c r="QMT2011" s="73"/>
      <c r="QMU2011" s="73"/>
      <c r="QMV2011" s="73"/>
      <c r="QMW2011" s="73"/>
      <c r="QMX2011" s="73"/>
      <c r="QMY2011" s="73"/>
      <c r="QMZ2011" s="73"/>
      <c r="QNA2011" s="73"/>
      <c r="QNB2011" s="73"/>
      <c r="QNC2011" s="73"/>
      <c r="QND2011" s="73"/>
      <c r="QNE2011" s="73"/>
      <c r="QNF2011" s="73"/>
      <c r="QNG2011" s="73"/>
      <c r="QNH2011" s="73"/>
      <c r="QNI2011" s="73"/>
      <c r="QNJ2011" s="73"/>
      <c r="QNK2011" s="73"/>
      <c r="QNL2011" s="73"/>
      <c r="QNM2011" s="73"/>
      <c r="QNN2011" s="73"/>
      <c r="QNO2011" s="73"/>
      <c r="QNP2011" s="73"/>
      <c r="QNQ2011" s="73"/>
      <c r="QNR2011" s="73"/>
      <c r="QNS2011" s="73"/>
      <c r="QNT2011" s="73"/>
      <c r="QNU2011" s="73"/>
      <c r="QNV2011" s="73"/>
      <c r="QNW2011" s="73"/>
      <c r="QNX2011" s="73"/>
      <c r="QNY2011" s="73"/>
      <c r="QNZ2011" s="73"/>
      <c r="QOA2011" s="73"/>
      <c r="QOB2011" s="73"/>
      <c r="QOC2011" s="73"/>
      <c r="QOD2011" s="73"/>
      <c r="QOE2011" s="73"/>
      <c r="QOF2011" s="73"/>
      <c r="QOG2011" s="73"/>
      <c r="QOH2011" s="73"/>
      <c r="QOI2011" s="73"/>
      <c r="QOJ2011" s="73"/>
      <c r="QOK2011" s="73"/>
      <c r="QOL2011" s="73"/>
      <c r="QOM2011" s="73"/>
      <c r="QON2011" s="73"/>
      <c r="QOO2011" s="73"/>
      <c r="QOP2011" s="73"/>
      <c r="QOQ2011" s="73"/>
      <c r="QOR2011" s="73"/>
      <c r="QOS2011" s="73"/>
      <c r="QOT2011" s="73"/>
      <c r="QOU2011" s="73"/>
      <c r="QOV2011" s="73"/>
      <c r="QOW2011" s="73"/>
      <c r="QOX2011" s="73"/>
      <c r="QOY2011" s="73"/>
      <c r="QOZ2011" s="73"/>
      <c r="QPA2011" s="73"/>
      <c r="QPB2011" s="73"/>
      <c r="QPC2011" s="73"/>
      <c r="QPD2011" s="73"/>
      <c r="QPE2011" s="73"/>
      <c r="QPF2011" s="73"/>
      <c r="QPG2011" s="73"/>
      <c r="QPH2011" s="73"/>
      <c r="QPI2011" s="73"/>
      <c r="QPJ2011" s="73"/>
      <c r="QPK2011" s="73"/>
      <c r="QPL2011" s="73"/>
      <c r="QPM2011" s="73"/>
      <c r="QPN2011" s="73"/>
      <c r="QPO2011" s="73"/>
      <c r="QPP2011" s="73"/>
      <c r="QPQ2011" s="73"/>
      <c r="QPR2011" s="73"/>
      <c r="QPS2011" s="73"/>
      <c r="QPT2011" s="73"/>
      <c r="QPU2011" s="73"/>
      <c r="QPV2011" s="73"/>
      <c r="QPW2011" s="73"/>
      <c r="QPX2011" s="73"/>
      <c r="QPY2011" s="73"/>
      <c r="QPZ2011" s="73"/>
      <c r="QQA2011" s="73"/>
      <c r="QQB2011" s="73"/>
      <c r="QQC2011" s="73"/>
      <c r="QQD2011" s="73"/>
      <c r="QQE2011" s="73"/>
      <c r="QQF2011" s="73"/>
      <c r="QQG2011" s="73"/>
      <c r="QQH2011" s="73"/>
      <c r="QQI2011" s="73"/>
      <c r="QQJ2011" s="73"/>
      <c r="QQK2011" s="73"/>
      <c r="QQL2011" s="73"/>
      <c r="QQM2011" s="73"/>
      <c r="QQN2011" s="73"/>
      <c r="QQO2011" s="73"/>
      <c r="QQP2011" s="73"/>
      <c r="QQQ2011" s="73"/>
      <c r="QQR2011" s="73"/>
      <c r="QQS2011" s="73"/>
      <c r="QQT2011" s="73"/>
      <c r="QQU2011" s="73"/>
      <c r="QQV2011" s="73"/>
      <c r="QQW2011" s="73"/>
      <c r="QQX2011" s="73"/>
      <c r="QQY2011" s="73"/>
      <c r="QQZ2011" s="73"/>
      <c r="QRA2011" s="73"/>
      <c r="QRB2011" s="73"/>
      <c r="QRC2011" s="73"/>
      <c r="QRD2011" s="73"/>
      <c r="QRE2011" s="73"/>
      <c r="QRF2011" s="73"/>
      <c r="QRG2011" s="73"/>
      <c r="QRH2011" s="73"/>
      <c r="QRI2011" s="73"/>
      <c r="QRJ2011" s="73"/>
      <c r="QRK2011" s="73"/>
      <c r="QRL2011" s="73"/>
      <c r="QRM2011" s="73"/>
      <c r="QRN2011" s="73"/>
      <c r="QRO2011" s="73"/>
      <c r="QRP2011" s="73"/>
      <c r="QRQ2011" s="73"/>
      <c r="QRR2011" s="73"/>
      <c r="QRS2011" s="73"/>
      <c r="QRT2011" s="73"/>
      <c r="QRU2011" s="73"/>
      <c r="QRV2011" s="73"/>
      <c r="QRW2011" s="73"/>
      <c r="QRX2011" s="73"/>
      <c r="QRY2011" s="73"/>
      <c r="QRZ2011" s="73"/>
      <c r="QSA2011" s="73"/>
      <c r="QSB2011" s="73"/>
      <c r="QSC2011" s="73"/>
      <c r="QSD2011" s="73"/>
      <c r="QSE2011" s="73"/>
      <c r="QSF2011" s="73"/>
      <c r="QSG2011" s="73"/>
      <c r="QSH2011" s="73"/>
      <c r="QSI2011" s="73"/>
      <c r="QSJ2011" s="73"/>
      <c r="QSK2011" s="73"/>
      <c r="QSL2011" s="73"/>
      <c r="QSM2011" s="73"/>
      <c r="QSN2011" s="73"/>
      <c r="QSO2011" s="73"/>
      <c r="QSP2011" s="73"/>
      <c r="QSQ2011" s="73"/>
      <c r="QSR2011" s="73"/>
      <c r="QSS2011" s="73"/>
      <c r="QST2011" s="73"/>
      <c r="QSU2011" s="73"/>
      <c r="QSV2011" s="73"/>
      <c r="QSW2011" s="73"/>
      <c r="QSX2011" s="73"/>
      <c r="QSY2011" s="73"/>
      <c r="QSZ2011" s="73"/>
      <c r="QTA2011" s="73"/>
      <c r="QTB2011" s="73"/>
      <c r="QTC2011" s="73"/>
      <c r="QTD2011" s="73"/>
      <c r="QTE2011" s="73"/>
      <c r="QTF2011" s="73"/>
      <c r="QTG2011" s="73"/>
      <c r="QTH2011" s="73"/>
      <c r="QTI2011" s="73"/>
      <c r="QTJ2011" s="73"/>
      <c r="QTK2011" s="73"/>
      <c r="QTL2011" s="73"/>
      <c r="QTM2011" s="73"/>
      <c r="QTN2011" s="73"/>
      <c r="QTO2011" s="73"/>
      <c r="QTP2011" s="73"/>
      <c r="QTQ2011" s="73"/>
      <c r="QTR2011" s="73"/>
      <c r="QTS2011" s="73"/>
      <c r="QTT2011" s="73"/>
      <c r="QTU2011" s="73"/>
      <c r="QTV2011" s="73"/>
      <c r="QTW2011" s="73"/>
      <c r="QTX2011" s="73"/>
      <c r="QTY2011" s="73"/>
      <c r="QTZ2011" s="73"/>
      <c r="QUA2011" s="73"/>
      <c r="QUB2011" s="73"/>
      <c r="QUC2011" s="73"/>
      <c r="QUD2011" s="73"/>
      <c r="QUE2011" s="73"/>
      <c r="QUF2011" s="73"/>
      <c r="QUG2011" s="73"/>
      <c r="QUH2011" s="73"/>
      <c r="QUI2011" s="73"/>
      <c r="QUJ2011" s="73"/>
      <c r="QUK2011" s="73"/>
      <c r="QUL2011" s="73"/>
      <c r="QUM2011" s="73"/>
      <c r="QUN2011" s="73"/>
      <c r="QUO2011" s="73"/>
      <c r="QUP2011" s="73"/>
      <c r="QUQ2011" s="73"/>
      <c r="QUR2011" s="73"/>
      <c r="QUS2011" s="73"/>
      <c r="QUT2011" s="73"/>
      <c r="QUU2011" s="73"/>
      <c r="QUV2011" s="73"/>
      <c r="QUW2011" s="73"/>
      <c r="QUX2011" s="73"/>
      <c r="QUY2011" s="73"/>
      <c r="QUZ2011" s="73"/>
      <c r="QVA2011" s="73"/>
      <c r="QVB2011" s="73"/>
      <c r="QVC2011" s="73"/>
      <c r="QVD2011" s="73"/>
      <c r="QVE2011" s="73"/>
      <c r="QVF2011" s="73"/>
      <c r="QVG2011" s="73"/>
      <c r="QVH2011" s="73"/>
      <c r="QVI2011" s="73"/>
      <c r="QVJ2011" s="73"/>
      <c r="QVK2011" s="73"/>
      <c r="QVL2011" s="73"/>
      <c r="QVM2011" s="73"/>
      <c r="QVN2011" s="73"/>
      <c r="QVO2011" s="73"/>
      <c r="QVP2011" s="73"/>
      <c r="QVQ2011" s="73"/>
      <c r="QVR2011" s="73"/>
      <c r="QVS2011" s="73"/>
      <c r="QVT2011" s="73"/>
      <c r="QVU2011" s="73"/>
      <c r="QVV2011" s="73"/>
      <c r="QVW2011" s="73"/>
      <c r="QVX2011" s="73"/>
      <c r="QVY2011" s="73"/>
      <c r="QVZ2011" s="73"/>
      <c r="QWA2011" s="73"/>
      <c r="QWB2011" s="73"/>
      <c r="QWC2011" s="73"/>
      <c r="QWD2011" s="73"/>
      <c r="QWE2011" s="73"/>
      <c r="QWF2011" s="73"/>
      <c r="QWG2011" s="73"/>
      <c r="QWH2011" s="73"/>
      <c r="QWI2011" s="73"/>
      <c r="QWJ2011" s="73"/>
      <c r="QWK2011" s="73"/>
      <c r="QWL2011" s="73"/>
      <c r="QWM2011" s="73"/>
      <c r="QWN2011" s="73"/>
      <c r="QWO2011" s="73"/>
      <c r="QWP2011" s="73"/>
      <c r="QWQ2011" s="73"/>
      <c r="QWR2011" s="73"/>
      <c r="QWS2011" s="73"/>
      <c r="QWT2011" s="73"/>
      <c r="QWU2011" s="73"/>
      <c r="QWV2011" s="73"/>
      <c r="QWW2011" s="73"/>
      <c r="QWX2011" s="73"/>
      <c r="QWY2011" s="73"/>
      <c r="QWZ2011" s="73"/>
      <c r="QXA2011" s="73"/>
      <c r="QXB2011" s="73"/>
      <c r="QXC2011" s="73"/>
      <c r="QXD2011" s="73"/>
      <c r="QXE2011" s="73"/>
      <c r="QXF2011" s="73"/>
      <c r="QXG2011" s="73"/>
      <c r="QXH2011" s="73"/>
      <c r="QXI2011" s="73"/>
      <c r="QXJ2011" s="73"/>
      <c r="QXK2011" s="73"/>
      <c r="QXL2011" s="73"/>
      <c r="QXM2011" s="73"/>
      <c r="QXN2011" s="73"/>
      <c r="QXO2011" s="73"/>
      <c r="QXP2011" s="73"/>
      <c r="QXQ2011" s="73"/>
      <c r="QXR2011" s="73"/>
      <c r="QXS2011" s="73"/>
      <c r="QXT2011" s="73"/>
      <c r="QXU2011" s="73"/>
      <c r="QXV2011" s="73"/>
      <c r="QXW2011" s="73"/>
      <c r="QXX2011" s="73"/>
      <c r="QXY2011" s="73"/>
      <c r="QXZ2011" s="73"/>
      <c r="QYA2011" s="73"/>
      <c r="QYB2011" s="73"/>
      <c r="QYC2011" s="73"/>
      <c r="QYD2011" s="73"/>
      <c r="QYE2011" s="73"/>
      <c r="QYF2011" s="73"/>
      <c r="QYG2011" s="73"/>
      <c r="QYH2011" s="73"/>
      <c r="QYI2011" s="73"/>
      <c r="QYJ2011" s="73"/>
      <c r="QYK2011" s="73"/>
      <c r="QYL2011" s="73"/>
      <c r="QYM2011" s="73"/>
      <c r="QYN2011" s="73"/>
      <c r="QYO2011" s="73"/>
      <c r="QYP2011" s="73"/>
      <c r="QYQ2011" s="73"/>
      <c r="QYR2011" s="73"/>
      <c r="QYS2011" s="73"/>
      <c r="QYT2011" s="73"/>
      <c r="QYU2011" s="73"/>
      <c r="QYV2011" s="73"/>
      <c r="QYW2011" s="73"/>
      <c r="QYX2011" s="73"/>
      <c r="QYY2011" s="73"/>
      <c r="QYZ2011" s="73"/>
      <c r="QZA2011" s="73"/>
      <c r="QZB2011" s="73"/>
      <c r="QZC2011" s="73"/>
      <c r="QZD2011" s="73"/>
      <c r="QZE2011" s="73"/>
      <c r="QZF2011" s="73"/>
      <c r="QZG2011" s="73"/>
      <c r="QZH2011" s="73"/>
      <c r="QZI2011" s="73"/>
      <c r="QZJ2011" s="73"/>
      <c r="QZK2011" s="73"/>
      <c r="QZL2011" s="73"/>
      <c r="QZM2011" s="73"/>
      <c r="QZN2011" s="73"/>
      <c r="QZO2011" s="73"/>
      <c r="QZP2011" s="73"/>
      <c r="QZQ2011" s="73"/>
      <c r="QZR2011" s="73"/>
      <c r="QZS2011" s="73"/>
      <c r="QZT2011" s="73"/>
      <c r="QZU2011" s="73"/>
      <c r="QZV2011" s="73"/>
      <c r="QZW2011" s="73"/>
      <c r="QZX2011" s="73"/>
      <c r="QZY2011" s="73"/>
      <c r="QZZ2011" s="73"/>
      <c r="RAA2011" s="73"/>
      <c r="RAB2011" s="73"/>
      <c r="RAC2011" s="73"/>
      <c r="RAD2011" s="73"/>
      <c r="RAE2011" s="73"/>
      <c r="RAF2011" s="73"/>
      <c r="RAG2011" s="73"/>
      <c r="RAH2011" s="73"/>
      <c r="RAI2011" s="73"/>
      <c r="RAJ2011" s="73"/>
      <c r="RAK2011" s="73"/>
      <c r="RAL2011" s="73"/>
      <c r="RAM2011" s="73"/>
      <c r="RAN2011" s="73"/>
      <c r="RAO2011" s="73"/>
      <c r="RAP2011" s="73"/>
      <c r="RAQ2011" s="73"/>
      <c r="RAR2011" s="73"/>
      <c r="RAS2011" s="73"/>
      <c r="RAT2011" s="73"/>
      <c r="RAU2011" s="73"/>
      <c r="RAV2011" s="73"/>
      <c r="RAW2011" s="73"/>
      <c r="RAX2011" s="73"/>
      <c r="RAY2011" s="73"/>
      <c r="RAZ2011" s="73"/>
      <c r="RBA2011" s="73"/>
      <c r="RBB2011" s="73"/>
      <c r="RBC2011" s="73"/>
      <c r="RBD2011" s="73"/>
      <c r="RBE2011" s="73"/>
      <c r="RBF2011" s="73"/>
      <c r="RBG2011" s="73"/>
      <c r="RBH2011" s="73"/>
      <c r="RBI2011" s="73"/>
      <c r="RBJ2011" s="73"/>
      <c r="RBK2011" s="73"/>
      <c r="RBL2011" s="73"/>
      <c r="RBM2011" s="73"/>
      <c r="RBN2011" s="73"/>
      <c r="RBO2011" s="73"/>
      <c r="RBP2011" s="73"/>
      <c r="RBQ2011" s="73"/>
      <c r="RBR2011" s="73"/>
      <c r="RBS2011" s="73"/>
      <c r="RBT2011" s="73"/>
      <c r="RBU2011" s="73"/>
      <c r="RBV2011" s="73"/>
      <c r="RBW2011" s="73"/>
      <c r="RBX2011" s="73"/>
      <c r="RBY2011" s="73"/>
      <c r="RBZ2011" s="73"/>
      <c r="RCA2011" s="73"/>
      <c r="RCB2011" s="73"/>
      <c r="RCC2011" s="73"/>
      <c r="RCD2011" s="73"/>
      <c r="RCE2011" s="73"/>
      <c r="RCF2011" s="73"/>
      <c r="RCG2011" s="73"/>
      <c r="RCH2011" s="73"/>
      <c r="RCI2011" s="73"/>
      <c r="RCJ2011" s="73"/>
      <c r="RCK2011" s="73"/>
      <c r="RCL2011" s="73"/>
      <c r="RCM2011" s="73"/>
      <c r="RCN2011" s="73"/>
      <c r="RCO2011" s="73"/>
      <c r="RCP2011" s="73"/>
      <c r="RCQ2011" s="73"/>
      <c r="RCR2011" s="73"/>
      <c r="RCS2011" s="73"/>
      <c r="RCT2011" s="73"/>
      <c r="RCU2011" s="73"/>
      <c r="RCV2011" s="73"/>
      <c r="RCW2011" s="73"/>
      <c r="RCX2011" s="73"/>
      <c r="RCY2011" s="73"/>
      <c r="RCZ2011" s="73"/>
      <c r="RDA2011" s="73"/>
      <c r="RDB2011" s="73"/>
      <c r="RDC2011" s="73"/>
      <c r="RDD2011" s="73"/>
      <c r="RDE2011" s="73"/>
      <c r="RDF2011" s="73"/>
      <c r="RDG2011" s="73"/>
      <c r="RDH2011" s="73"/>
      <c r="RDI2011" s="73"/>
      <c r="RDJ2011" s="73"/>
      <c r="RDK2011" s="73"/>
      <c r="RDL2011" s="73"/>
      <c r="RDM2011" s="73"/>
      <c r="RDN2011" s="73"/>
      <c r="RDO2011" s="73"/>
      <c r="RDP2011" s="73"/>
      <c r="RDQ2011" s="73"/>
      <c r="RDR2011" s="73"/>
      <c r="RDS2011" s="73"/>
      <c r="RDT2011" s="73"/>
      <c r="RDU2011" s="73"/>
      <c r="RDV2011" s="73"/>
      <c r="RDW2011" s="73"/>
      <c r="RDX2011" s="73"/>
      <c r="RDY2011" s="73"/>
      <c r="RDZ2011" s="73"/>
      <c r="REA2011" s="73"/>
      <c r="REB2011" s="73"/>
      <c r="REC2011" s="73"/>
      <c r="RED2011" s="73"/>
      <c r="REE2011" s="73"/>
      <c r="REF2011" s="73"/>
      <c r="REG2011" s="73"/>
      <c r="REH2011" s="73"/>
      <c r="REI2011" s="73"/>
      <c r="REJ2011" s="73"/>
      <c r="REK2011" s="73"/>
      <c r="REL2011" s="73"/>
      <c r="REM2011" s="73"/>
      <c r="REN2011" s="73"/>
      <c r="REO2011" s="73"/>
      <c r="REP2011" s="73"/>
      <c r="REQ2011" s="73"/>
      <c r="RER2011" s="73"/>
      <c r="RES2011" s="73"/>
      <c r="RET2011" s="73"/>
      <c r="REU2011" s="73"/>
      <c r="REV2011" s="73"/>
      <c r="REW2011" s="73"/>
      <c r="REX2011" s="73"/>
      <c r="REY2011" s="73"/>
      <c r="REZ2011" s="73"/>
      <c r="RFA2011" s="73"/>
      <c r="RFB2011" s="73"/>
      <c r="RFC2011" s="73"/>
      <c r="RFD2011" s="73"/>
      <c r="RFE2011" s="73"/>
      <c r="RFF2011" s="73"/>
      <c r="RFG2011" s="73"/>
      <c r="RFH2011" s="73"/>
      <c r="RFI2011" s="73"/>
      <c r="RFJ2011" s="73"/>
      <c r="RFK2011" s="73"/>
      <c r="RFL2011" s="73"/>
      <c r="RFM2011" s="73"/>
      <c r="RFN2011" s="73"/>
      <c r="RFO2011" s="73"/>
      <c r="RFP2011" s="73"/>
      <c r="RFQ2011" s="73"/>
      <c r="RFR2011" s="73"/>
      <c r="RFS2011" s="73"/>
      <c r="RFT2011" s="73"/>
      <c r="RFU2011" s="73"/>
      <c r="RFV2011" s="73"/>
      <c r="RFW2011" s="73"/>
      <c r="RFX2011" s="73"/>
      <c r="RFY2011" s="73"/>
      <c r="RFZ2011" s="73"/>
      <c r="RGA2011" s="73"/>
      <c r="RGB2011" s="73"/>
      <c r="RGC2011" s="73"/>
      <c r="RGD2011" s="73"/>
      <c r="RGE2011" s="73"/>
      <c r="RGF2011" s="73"/>
      <c r="RGG2011" s="73"/>
      <c r="RGH2011" s="73"/>
      <c r="RGI2011" s="73"/>
      <c r="RGJ2011" s="73"/>
      <c r="RGK2011" s="73"/>
      <c r="RGL2011" s="73"/>
      <c r="RGM2011" s="73"/>
      <c r="RGN2011" s="73"/>
      <c r="RGO2011" s="73"/>
      <c r="RGP2011" s="73"/>
      <c r="RGQ2011" s="73"/>
      <c r="RGR2011" s="73"/>
      <c r="RGS2011" s="73"/>
      <c r="RGT2011" s="73"/>
      <c r="RGU2011" s="73"/>
      <c r="RGV2011" s="73"/>
      <c r="RGW2011" s="73"/>
      <c r="RGX2011" s="73"/>
      <c r="RGY2011" s="73"/>
      <c r="RGZ2011" s="73"/>
      <c r="RHA2011" s="73"/>
      <c r="RHB2011" s="73"/>
      <c r="RHC2011" s="73"/>
      <c r="RHD2011" s="73"/>
      <c r="RHE2011" s="73"/>
      <c r="RHF2011" s="73"/>
      <c r="RHG2011" s="73"/>
      <c r="RHH2011" s="73"/>
      <c r="RHI2011" s="73"/>
      <c r="RHJ2011" s="73"/>
      <c r="RHK2011" s="73"/>
      <c r="RHL2011" s="73"/>
      <c r="RHM2011" s="73"/>
      <c r="RHN2011" s="73"/>
      <c r="RHO2011" s="73"/>
      <c r="RHP2011" s="73"/>
      <c r="RHQ2011" s="73"/>
      <c r="RHR2011" s="73"/>
      <c r="RHS2011" s="73"/>
      <c r="RHT2011" s="73"/>
      <c r="RHU2011" s="73"/>
      <c r="RHV2011" s="73"/>
      <c r="RHW2011" s="73"/>
      <c r="RHX2011" s="73"/>
      <c r="RHY2011" s="73"/>
      <c r="RHZ2011" s="73"/>
      <c r="RIA2011" s="73"/>
      <c r="RIB2011" s="73"/>
      <c r="RIC2011" s="73"/>
      <c r="RID2011" s="73"/>
      <c r="RIE2011" s="73"/>
      <c r="RIF2011" s="73"/>
      <c r="RIG2011" s="73"/>
      <c r="RIH2011" s="73"/>
      <c r="RII2011" s="73"/>
      <c r="RIJ2011" s="73"/>
      <c r="RIK2011" s="73"/>
      <c r="RIL2011" s="73"/>
      <c r="RIM2011" s="73"/>
      <c r="RIN2011" s="73"/>
      <c r="RIO2011" s="73"/>
      <c r="RIP2011" s="73"/>
      <c r="RIQ2011" s="73"/>
      <c r="RIR2011" s="73"/>
      <c r="RIS2011" s="73"/>
      <c r="RIT2011" s="73"/>
      <c r="RIU2011" s="73"/>
      <c r="RIV2011" s="73"/>
      <c r="RIW2011" s="73"/>
      <c r="RIX2011" s="73"/>
      <c r="RIY2011" s="73"/>
      <c r="RIZ2011" s="73"/>
      <c r="RJA2011" s="73"/>
      <c r="RJB2011" s="73"/>
      <c r="RJC2011" s="73"/>
      <c r="RJD2011" s="73"/>
      <c r="RJE2011" s="73"/>
      <c r="RJF2011" s="73"/>
      <c r="RJG2011" s="73"/>
      <c r="RJH2011" s="73"/>
      <c r="RJI2011" s="73"/>
      <c r="RJJ2011" s="73"/>
      <c r="RJK2011" s="73"/>
      <c r="RJL2011" s="73"/>
      <c r="RJM2011" s="73"/>
      <c r="RJN2011" s="73"/>
      <c r="RJO2011" s="73"/>
      <c r="RJP2011" s="73"/>
      <c r="RJQ2011" s="73"/>
      <c r="RJR2011" s="73"/>
      <c r="RJS2011" s="73"/>
      <c r="RJT2011" s="73"/>
      <c r="RJU2011" s="73"/>
      <c r="RJV2011" s="73"/>
      <c r="RJW2011" s="73"/>
      <c r="RJX2011" s="73"/>
      <c r="RJY2011" s="73"/>
      <c r="RJZ2011" s="73"/>
      <c r="RKA2011" s="73"/>
      <c r="RKB2011" s="73"/>
      <c r="RKC2011" s="73"/>
      <c r="RKD2011" s="73"/>
      <c r="RKE2011" s="73"/>
      <c r="RKF2011" s="73"/>
      <c r="RKG2011" s="73"/>
      <c r="RKH2011" s="73"/>
      <c r="RKI2011" s="73"/>
      <c r="RKJ2011" s="73"/>
      <c r="RKK2011" s="73"/>
      <c r="RKL2011" s="73"/>
      <c r="RKM2011" s="73"/>
      <c r="RKN2011" s="73"/>
      <c r="RKO2011" s="73"/>
      <c r="RKP2011" s="73"/>
      <c r="RKQ2011" s="73"/>
      <c r="RKR2011" s="73"/>
      <c r="RKS2011" s="73"/>
      <c r="RKT2011" s="73"/>
      <c r="RKU2011" s="73"/>
      <c r="RKV2011" s="73"/>
      <c r="RKW2011" s="73"/>
      <c r="RKX2011" s="73"/>
      <c r="RKY2011" s="73"/>
      <c r="RKZ2011" s="73"/>
      <c r="RLA2011" s="73"/>
      <c r="RLB2011" s="73"/>
      <c r="RLC2011" s="73"/>
      <c r="RLD2011" s="73"/>
      <c r="RLE2011" s="73"/>
      <c r="RLF2011" s="73"/>
      <c r="RLG2011" s="73"/>
      <c r="RLH2011" s="73"/>
      <c r="RLI2011" s="73"/>
      <c r="RLJ2011" s="73"/>
      <c r="RLK2011" s="73"/>
      <c r="RLL2011" s="73"/>
      <c r="RLM2011" s="73"/>
      <c r="RLN2011" s="73"/>
      <c r="RLO2011" s="73"/>
      <c r="RLP2011" s="73"/>
      <c r="RLQ2011" s="73"/>
      <c r="RLR2011" s="73"/>
      <c r="RLS2011" s="73"/>
      <c r="RLT2011" s="73"/>
      <c r="RLU2011" s="73"/>
      <c r="RLV2011" s="73"/>
      <c r="RLW2011" s="73"/>
      <c r="RLX2011" s="73"/>
      <c r="RLY2011" s="73"/>
      <c r="RLZ2011" s="73"/>
      <c r="RMA2011" s="73"/>
      <c r="RMB2011" s="73"/>
      <c r="RMC2011" s="73"/>
      <c r="RMD2011" s="73"/>
      <c r="RME2011" s="73"/>
      <c r="RMF2011" s="73"/>
      <c r="RMG2011" s="73"/>
      <c r="RMH2011" s="73"/>
      <c r="RMI2011" s="73"/>
      <c r="RMJ2011" s="73"/>
      <c r="RMK2011" s="73"/>
      <c r="RML2011" s="73"/>
      <c r="RMM2011" s="73"/>
      <c r="RMN2011" s="73"/>
      <c r="RMO2011" s="73"/>
      <c r="RMP2011" s="73"/>
      <c r="RMQ2011" s="73"/>
      <c r="RMR2011" s="73"/>
      <c r="RMS2011" s="73"/>
      <c r="RMT2011" s="73"/>
      <c r="RMU2011" s="73"/>
      <c r="RMV2011" s="73"/>
      <c r="RMW2011" s="73"/>
      <c r="RMX2011" s="73"/>
      <c r="RMY2011" s="73"/>
      <c r="RMZ2011" s="73"/>
      <c r="RNA2011" s="73"/>
      <c r="RNB2011" s="73"/>
      <c r="RNC2011" s="73"/>
      <c r="RND2011" s="73"/>
      <c r="RNE2011" s="73"/>
      <c r="RNF2011" s="73"/>
      <c r="RNG2011" s="73"/>
      <c r="RNH2011" s="73"/>
      <c r="RNI2011" s="73"/>
      <c r="RNJ2011" s="73"/>
      <c r="RNK2011" s="73"/>
      <c r="RNL2011" s="73"/>
      <c r="RNM2011" s="73"/>
      <c r="RNN2011" s="73"/>
      <c r="RNO2011" s="73"/>
      <c r="RNP2011" s="73"/>
      <c r="RNQ2011" s="73"/>
      <c r="RNR2011" s="73"/>
      <c r="RNS2011" s="73"/>
      <c r="RNT2011" s="73"/>
      <c r="RNU2011" s="73"/>
      <c r="RNV2011" s="73"/>
      <c r="RNW2011" s="73"/>
      <c r="RNX2011" s="73"/>
      <c r="RNY2011" s="73"/>
      <c r="RNZ2011" s="73"/>
      <c r="ROA2011" s="73"/>
      <c r="ROB2011" s="73"/>
      <c r="ROC2011" s="73"/>
      <c r="ROD2011" s="73"/>
      <c r="ROE2011" s="73"/>
      <c r="ROF2011" s="73"/>
      <c r="ROG2011" s="73"/>
      <c r="ROH2011" s="73"/>
      <c r="ROI2011" s="73"/>
      <c r="ROJ2011" s="73"/>
      <c r="ROK2011" s="73"/>
      <c r="ROL2011" s="73"/>
      <c r="ROM2011" s="73"/>
      <c r="RON2011" s="73"/>
      <c r="ROO2011" s="73"/>
      <c r="ROP2011" s="73"/>
      <c r="ROQ2011" s="73"/>
      <c r="ROR2011" s="73"/>
      <c r="ROS2011" s="73"/>
      <c r="ROT2011" s="73"/>
      <c r="ROU2011" s="73"/>
      <c r="ROV2011" s="73"/>
      <c r="ROW2011" s="73"/>
      <c r="ROX2011" s="73"/>
      <c r="ROY2011" s="73"/>
      <c r="ROZ2011" s="73"/>
      <c r="RPA2011" s="73"/>
      <c r="RPB2011" s="73"/>
      <c r="RPC2011" s="73"/>
      <c r="RPD2011" s="73"/>
      <c r="RPE2011" s="73"/>
      <c r="RPF2011" s="73"/>
      <c r="RPG2011" s="73"/>
      <c r="RPH2011" s="73"/>
      <c r="RPI2011" s="73"/>
      <c r="RPJ2011" s="73"/>
      <c r="RPK2011" s="73"/>
      <c r="RPL2011" s="73"/>
      <c r="RPM2011" s="73"/>
      <c r="RPN2011" s="73"/>
      <c r="RPO2011" s="73"/>
      <c r="RPP2011" s="73"/>
      <c r="RPQ2011" s="73"/>
      <c r="RPR2011" s="73"/>
      <c r="RPS2011" s="73"/>
      <c r="RPT2011" s="73"/>
      <c r="RPU2011" s="73"/>
      <c r="RPV2011" s="73"/>
      <c r="RPW2011" s="73"/>
      <c r="RPX2011" s="73"/>
      <c r="RPY2011" s="73"/>
      <c r="RPZ2011" s="73"/>
      <c r="RQA2011" s="73"/>
      <c r="RQB2011" s="73"/>
      <c r="RQC2011" s="73"/>
      <c r="RQD2011" s="73"/>
      <c r="RQE2011" s="73"/>
      <c r="RQF2011" s="73"/>
      <c r="RQG2011" s="73"/>
      <c r="RQH2011" s="73"/>
      <c r="RQI2011" s="73"/>
      <c r="RQJ2011" s="73"/>
      <c r="RQK2011" s="73"/>
      <c r="RQL2011" s="73"/>
      <c r="RQM2011" s="73"/>
      <c r="RQN2011" s="73"/>
      <c r="RQO2011" s="73"/>
      <c r="RQP2011" s="73"/>
      <c r="RQQ2011" s="73"/>
      <c r="RQR2011" s="73"/>
      <c r="RQS2011" s="73"/>
      <c r="RQT2011" s="73"/>
      <c r="RQU2011" s="73"/>
      <c r="RQV2011" s="73"/>
      <c r="RQW2011" s="73"/>
      <c r="RQX2011" s="73"/>
      <c r="RQY2011" s="73"/>
      <c r="RQZ2011" s="73"/>
      <c r="RRA2011" s="73"/>
      <c r="RRB2011" s="73"/>
      <c r="RRC2011" s="73"/>
      <c r="RRD2011" s="73"/>
      <c r="RRE2011" s="73"/>
      <c r="RRF2011" s="73"/>
      <c r="RRG2011" s="73"/>
      <c r="RRH2011" s="73"/>
      <c r="RRI2011" s="73"/>
      <c r="RRJ2011" s="73"/>
      <c r="RRK2011" s="73"/>
      <c r="RRL2011" s="73"/>
      <c r="RRM2011" s="73"/>
      <c r="RRN2011" s="73"/>
      <c r="RRO2011" s="73"/>
      <c r="RRP2011" s="73"/>
      <c r="RRQ2011" s="73"/>
      <c r="RRR2011" s="73"/>
      <c r="RRS2011" s="73"/>
      <c r="RRT2011" s="73"/>
      <c r="RRU2011" s="73"/>
      <c r="RRV2011" s="73"/>
      <c r="RRW2011" s="73"/>
      <c r="RRX2011" s="73"/>
      <c r="RRY2011" s="73"/>
      <c r="RRZ2011" s="73"/>
      <c r="RSA2011" s="73"/>
      <c r="RSB2011" s="73"/>
      <c r="RSC2011" s="73"/>
      <c r="RSD2011" s="73"/>
      <c r="RSE2011" s="73"/>
      <c r="RSF2011" s="73"/>
      <c r="RSG2011" s="73"/>
      <c r="RSH2011" s="73"/>
      <c r="RSI2011" s="73"/>
      <c r="RSJ2011" s="73"/>
      <c r="RSK2011" s="73"/>
      <c r="RSL2011" s="73"/>
      <c r="RSM2011" s="73"/>
      <c r="RSN2011" s="73"/>
      <c r="RSO2011" s="73"/>
      <c r="RSP2011" s="73"/>
      <c r="RSQ2011" s="73"/>
      <c r="RSR2011" s="73"/>
      <c r="RSS2011" s="73"/>
      <c r="RST2011" s="73"/>
      <c r="RSU2011" s="73"/>
      <c r="RSV2011" s="73"/>
      <c r="RSW2011" s="73"/>
      <c r="RSX2011" s="73"/>
      <c r="RSY2011" s="73"/>
      <c r="RSZ2011" s="73"/>
      <c r="RTA2011" s="73"/>
      <c r="RTB2011" s="73"/>
      <c r="RTC2011" s="73"/>
      <c r="RTD2011" s="73"/>
      <c r="RTE2011" s="73"/>
      <c r="RTF2011" s="73"/>
      <c r="RTG2011" s="73"/>
      <c r="RTH2011" s="73"/>
      <c r="RTI2011" s="73"/>
      <c r="RTJ2011" s="73"/>
      <c r="RTK2011" s="73"/>
      <c r="RTL2011" s="73"/>
      <c r="RTM2011" s="73"/>
      <c r="RTN2011" s="73"/>
      <c r="RTO2011" s="73"/>
      <c r="RTP2011" s="73"/>
      <c r="RTQ2011" s="73"/>
      <c r="RTR2011" s="73"/>
      <c r="RTS2011" s="73"/>
      <c r="RTT2011" s="73"/>
      <c r="RTU2011" s="73"/>
      <c r="RTV2011" s="73"/>
      <c r="RTW2011" s="73"/>
      <c r="RTX2011" s="73"/>
      <c r="RTY2011" s="73"/>
      <c r="RTZ2011" s="73"/>
      <c r="RUA2011" s="73"/>
      <c r="RUB2011" s="73"/>
      <c r="RUC2011" s="73"/>
      <c r="RUD2011" s="73"/>
      <c r="RUE2011" s="73"/>
      <c r="RUF2011" s="73"/>
      <c r="RUG2011" s="73"/>
      <c r="RUH2011" s="73"/>
      <c r="RUI2011" s="73"/>
      <c r="RUJ2011" s="73"/>
      <c r="RUK2011" s="73"/>
      <c r="RUL2011" s="73"/>
      <c r="RUM2011" s="73"/>
      <c r="RUN2011" s="73"/>
      <c r="RUO2011" s="73"/>
      <c r="RUP2011" s="73"/>
      <c r="RUQ2011" s="73"/>
      <c r="RUR2011" s="73"/>
      <c r="RUS2011" s="73"/>
      <c r="RUT2011" s="73"/>
      <c r="RUU2011" s="73"/>
      <c r="RUV2011" s="73"/>
      <c r="RUW2011" s="73"/>
      <c r="RUX2011" s="73"/>
      <c r="RUY2011" s="73"/>
      <c r="RUZ2011" s="73"/>
      <c r="RVA2011" s="73"/>
      <c r="RVB2011" s="73"/>
      <c r="RVC2011" s="73"/>
      <c r="RVD2011" s="73"/>
      <c r="RVE2011" s="73"/>
      <c r="RVF2011" s="73"/>
      <c r="RVG2011" s="73"/>
      <c r="RVH2011" s="73"/>
      <c r="RVI2011" s="73"/>
      <c r="RVJ2011" s="73"/>
      <c r="RVK2011" s="73"/>
      <c r="RVL2011" s="73"/>
      <c r="RVM2011" s="73"/>
      <c r="RVN2011" s="73"/>
      <c r="RVO2011" s="73"/>
      <c r="RVP2011" s="73"/>
      <c r="RVQ2011" s="73"/>
      <c r="RVR2011" s="73"/>
      <c r="RVS2011" s="73"/>
      <c r="RVT2011" s="73"/>
      <c r="RVU2011" s="73"/>
      <c r="RVV2011" s="73"/>
      <c r="RVW2011" s="73"/>
      <c r="RVX2011" s="73"/>
      <c r="RVY2011" s="73"/>
      <c r="RVZ2011" s="73"/>
      <c r="RWA2011" s="73"/>
      <c r="RWB2011" s="73"/>
      <c r="RWC2011" s="73"/>
      <c r="RWD2011" s="73"/>
      <c r="RWE2011" s="73"/>
      <c r="RWF2011" s="73"/>
      <c r="RWG2011" s="73"/>
      <c r="RWH2011" s="73"/>
      <c r="RWI2011" s="73"/>
      <c r="RWJ2011" s="73"/>
      <c r="RWK2011" s="73"/>
      <c r="RWL2011" s="73"/>
      <c r="RWM2011" s="73"/>
      <c r="RWN2011" s="73"/>
      <c r="RWO2011" s="73"/>
      <c r="RWP2011" s="73"/>
      <c r="RWQ2011" s="73"/>
      <c r="RWR2011" s="73"/>
      <c r="RWS2011" s="73"/>
      <c r="RWT2011" s="73"/>
      <c r="RWU2011" s="73"/>
      <c r="RWV2011" s="73"/>
      <c r="RWW2011" s="73"/>
      <c r="RWX2011" s="73"/>
      <c r="RWY2011" s="73"/>
      <c r="RWZ2011" s="73"/>
      <c r="RXA2011" s="73"/>
      <c r="RXB2011" s="73"/>
      <c r="RXC2011" s="73"/>
      <c r="RXD2011" s="73"/>
      <c r="RXE2011" s="73"/>
      <c r="RXF2011" s="73"/>
      <c r="RXG2011" s="73"/>
      <c r="RXH2011" s="73"/>
      <c r="RXI2011" s="73"/>
      <c r="RXJ2011" s="73"/>
      <c r="RXK2011" s="73"/>
      <c r="RXL2011" s="73"/>
      <c r="RXM2011" s="73"/>
      <c r="RXN2011" s="73"/>
      <c r="RXO2011" s="73"/>
      <c r="RXP2011" s="73"/>
      <c r="RXQ2011" s="73"/>
      <c r="RXR2011" s="73"/>
      <c r="RXS2011" s="73"/>
      <c r="RXT2011" s="73"/>
      <c r="RXU2011" s="73"/>
      <c r="RXV2011" s="73"/>
      <c r="RXW2011" s="73"/>
      <c r="RXX2011" s="73"/>
      <c r="RXY2011" s="73"/>
      <c r="RXZ2011" s="73"/>
      <c r="RYA2011" s="73"/>
      <c r="RYB2011" s="73"/>
      <c r="RYC2011" s="73"/>
      <c r="RYD2011" s="73"/>
      <c r="RYE2011" s="73"/>
      <c r="RYF2011" s="73"/>
      <c r="RYG2011" s="73"/>
      <c r="RYH2011" s="73"/>
      <c r="RYI2011" s="73"/>
      <c r="RYJ2011" s="73"/>
      <c r="RYK2011" s="73"/>
      <c r="RYL2011" s="73"/>
      <c r="RYM2011" s="73"/>
      <c r="RYN2011" s="73"/>
      <c r="RYO2011" s="73"/>
      <c r="RYP2011" s="73"/>
      <c r="RYQ2011" s="73"/>
      <c r="RYR2011" s="73"/>
      <c r="RYS2011" s="73"/>
      <c r="RYT2011" s="73"/>
      <c r="RYU2011" s="73"/>
      <c r="RYV2011" s="73"/>
      <c r="RYW2011" s="73"/>
      <c r="RYX2011" s="73"/>
      <c r="RYY2011" s="73"/>
      <c r="RYZ2011" s="73"/>
      <c r="RZA2011" s="73"/>
      <c r="RZB2011" s="73"/>
      <c r="RZC2011" s="73"/>
      <c r="RZD2011" s="73"/>
      <c r="RZE2011" s="73"/>
      <c r="RZF2011" s="73"/>
      <c r="RZG2011" s="73"/>
      <c r="RZH2011" s="73"/>
      <c r="RZI2011" s="73"/>
      <c r="RZJ2011" s="73"/>
      <c r="RZK2011" s="73"/>
      <c r="RZL2011" s="73"/>
      <c r="RZM2011" s="73"/>
      <c r="RZN2011" s="73"/>
      <c r="RZO2011" s="73"/>
      <c r="RZP2011" s="73"/>
      <c r="RZQ2011" s="73"/>
      <c r="RZR2011" s="73"/>
      <c r="RZS2011" s="73"/>
      <c r="RZT2011" s="73"/>
      <c r="RZU2011" s="73"/>
      <c r="RZV2011" s="73"/>
      <c r="RZW2011" s="73"/>
      <c r="RZX2011" s="73"/>
      <c r="RZY2011" s="73"/>
      <c r="RZZ2011" s="73"/>
      <c r="SAA2011" s="73"/>
      <c r="SAB2011" s="73"/>
      <c r="SAC2011" s="73"/>
      <c r="SAD2011" s="73"/>
      <c r="SAE2011" s="73"/>
      <c r="SAF2011" s="73"/>
      <c r="SAG2011" s="73"/>
      <c r="SAH2011" s="73"/>
      <c r="SAI2011" s="73"/>
      <c r="SAJ2011" s="73"/>
      <c r="SAK2011" s="73"/>
      <c r="SAL2011" s="73"/>
      <c r="SAM2011" s="73"/>
      <c r="SAN2011" s="73"/>
      <c r="SAO2011" s="73"/>
      <c r="SAP2011" s="73"/>
      <c r="SAQ2011" s="73"/>
      <c r="SAR2011" s="73"/>
      <c r="SAS2011" s="73"/>
      <c r="SAT2011" s="73"/>
      <c r="SAU2011" s="73"/>
      <c r="SAV2011" s="73"/>
      <c r="SAW2011" s="73"/>
      <c r="SAX2011" s="73"/>
      <c r="SAY2011" s="73"/>
      <c r="SAZ2011" s="73"/>
      <c r="SBA2011" s="73"/>
      <c r="SBB2011" s="73"/>
      <c r="SBC2011" s="73"/>
      <c r="SBD2011" s="73"/>
      <c r="SBE2011" s="73"/>
      <c r="SBF2011" s="73"/>
      <c r="SBG2011" s="73"/>
      <c r="SBH2011" s="73"/>
      <c r="SBI2011" s="73"/>
      <c r="SBJ2011" s="73"/>
      <c r="SBK2011" s="73"/>
      <c r="SBL2011" s="73"/>
      <c r="SBM2011" s="73"/>
      <c r="SBN2011" s="73"/>
      <c r="SBO2011" s="73"/>
      <c r="SBP2011" s="73"/>
      <c r="SBQ2011" s="73"/>
      <c r="SBR2011" s="73"/>
      <c r="SBS2011" s="73"/>
      <c r="SBT2011" s="73"/>
      <c r="SBU2011" s="73"/>
      <c r="SBV2011" s="73"/>
      <c r="SBW2011" s="73"/>
      <c r="SBX2011" s="73"/>
      <c r="SBY2011" s="73"/>
      <c r="SBZ2011" s="73"/>
      <c r="SCA2011" s="73"/>
      <c r="SCB2011" s="73"/>
      <c r="SCC2011" s="73"/>
      <c r="SCD2011" s="73"/>
      <c r="SCE2011" s="73"/>
      <c r="SCF2011" s="73"/>
      <c r="SCG2011" s="73"/>
      <c r="SCH2011" s="73"/>
      <c r="SCI2011" s="73"/>
      <c r="SCJ2011" s="73"/>
      <c r="SCK2011" s="73"/>
      <c r="SCL2011" s="73"/>
      <c r="SCM2011" s="73"/>
      <c r="SCN2011" s="73"/>
      <c r="SCO2011" s="73"/>
      <c r="SCP2011" s="73"/>
      <c r="SCQ2011" s="73"/>
      <c r="SCR2011" s="73"/>
      <c r="SCS2011" s="73"/>
      <c r="SCT2011" s="73"/>
      <c r="SCU2011" s="73"/>
      <c r="SCV2011" s="73"/>
      <c r="SCW2011" s="73"/>
      <c r="SCX2011" s="73"/>
      <c r="SCY2011" s="73"/>
      <c r="SCZ2011" s="73"/>
      <c r="SDA2011" s="73"/>
      <c r="SDB2011" s="73"/>
      <c r="SDC2011" s="73"/>
      <c r="SDD2011" s="73"/>
      <c r="SDE2011" s="73"/>
      <c r="SDF2011" s="73"/>
      <c r="SDG2011" s="73"/>
      <c r="SDH2011" s="73"/>
      <c r="SDI2011" s="73"/>
      <c r="SDJ2011" s="73"/>
      <c r="SDK2011" s="73"/>
      <c r="SDL2011" s="73"/>
      <c r="SDM2011" s="73"/>
      <c r="SDN2011" s="73"/>
      <c r="SDO2011" s="73"/>
      <c r="SDP2011" s="73"/>
      <c r="SDQ2011" s="73"/>
      <c r="SDR2011" s="73"/>
      <c r="SDS2011" s="73"/>
      <c r="SDT2011" s="73"/>
      <c r="SDU2011" s="73"/>
      <c r="SDV2011" s="73"/>
      <c r="SDW2011" s="73"/>
      <c r="SDX2011" s="73"/>
      <c r="SDY2011" s="73"/>
      <c r="SDZ2011" s="73"/>
      <c r="SEA2011" s="73"/>
      <c r="SEB2011" s="73"/>
      <c r="SEC2011" s="73"/>
      <c r="SED2011" s="73"/>
      <c r="SEE2011" s="73"/>
      <c r="SEF2011" s="73"/>
      <c r="SEG2011" s="73"/>
      <c r="SEH2011" s="73"/>
      <c r="SEI2011" s="73"/>
      <c r="SEJ2011" s="73"/>
      <c r="SEK2011" s="73"/>
      <c r="SEL2011" s="73"/>
      <c r="SEM2011" s="73"/>
      <c r="SEN2011" s="73"/>
      <c r="SEO2011" s="73"/>
      <c r="SEP2011" s="73"/>
      <c r="SEQ2011" s="73"/>
      <c r="SER2011" s="73"/>
      <c r="SES2011" s="73"/>
      <c r="SET2011" s="73"/>
      <c r="SEU2011" s="73"/>
      <c r="SEV2011" s="73"/>
      <c r="SEW2011" s="73"/>
      <c r="SEX2011" s="73"/>
      <c r="SEY2011" s="73"/>
      <c r="SEZ2011" s="73"/>
      <c r="SFA2011" s="73"/>
      <c r="SFB2011" s="73"/>
      <c r="SFC2011" s="73"/>
      <c r="SFD2011" s="73"/>
      <c r="SFE2011" s="73"/>
      <c r="SFF2011" s="73"/>
      <c r="SFG2011" s="73"/>
      <c r="SFH2011" s="73"/>
      <c r="SFI2011" s="73"/>
      <c r="SFJ2011" s="73"/>
      <c r="SFK2011" s="73"/>
      <c r="SFL2011" s="73"/>
      <c r="SFM2011" s="73"/>
      <c r="SFN2011" s="73"/>
      <c r="SFO2011" s="73"/>
      <c r="SFP2011" s="73"/>
      <c r="SFQ2011" s="73"/>
      <c r="SFR2011" s="73"/>
      <c r="SFS2011" s="73"/>
      <c r="SFT2011" s="73"/>
      <c r="SFU2011" s="73"/>
      <c r="SFV2011" s="73"/>
      <c r="SFW2011" s="73"/>
      <c r="SFX2011" s="73"/>
      <c r="SFY2011" s="73"/>
      <c r="SFZ2011" s="73"/>
      <c r="SGA2011" s="73"/>
      <c r="SGB2011" s="73"/>
      <c r="SGC2011" s="73"/>
      <c r="SGD2011" s="73"/>
      <c r="SGE2011" s="73"/>
      <c r="SGF2011" s="73"/>
      <c r="SGG2011" s="73"/>
      <c r="SGH2011" s="73"/>
      <c r="SGI2011" s="73"/>
      <c r="SGJ2011" s="73"/>
      <c r="SGK2011" s="73"/>
      <c r="SGL2011" s="73"/>
      <c r="SGM2011" s="73"/>
      <c r="SGN2011" s="73"/>
      <c r="SGO2011" s="73"/>
      <c r="SGP2011" s="73"/>
      <c r="SGQ2011" s="73"/>
      <c r="SGR2011" s="73"/>
      <c r="SGS2011" s="73"/>
      <c r="SGT2011" s="73"/>
      <c r="SGU2011" s="73"/>
      <c r="SGV2011" s="73"/>
      <c r="SGW2011" s="73"/>
      <c r="SGX2011" s="73"/>
      <c r="SGY2011" s="73"/>
      <c r="SGZ2011" s="73"/>
      <c r="SHA2011" s="73"/>
      <c r="SHB2011" s="73"/>
      <c r="SHC2011" s="73"/>
      <c r="SHD2011" s="73"/>
      <c r="SHE2011" s="73"/>
      <c r="SHF2011" s="73"/>
      <c r="SHG2011" s="73"/>
      <c r="SHH2011" s="73"/>
      <c r="SHI2011" s="73"/>
      <c r="SHJ2011" s="73"/>
      <c r="SHK2011" s="73"/>
      <c r="SHL2011" s="73"/>
      <c r="SHM2011" s="73"/>
      <c r="SHN2011" s="73"/>
      <c r="SHO2011" s="73"/>
      <c r="SHP2011" s="73"/>
      <c r="SHQ2011" s="73"/>
      <c r="SHR2011" s="73"/>
      <c r="SHS2011" s="73"/>
      <c r="SHT2011" s="73"/>
      <c r="SHU2011" s="73"/>
      <c r="SHV2011" s="73"/>
      <c r="SHW2011" s="73"/>
      <c r="SHX2011" s="73"/>
      <c r="SHY2011" s="73"/>
      <c r="SHZ2011" s="73"/>
      <c r="SIA2011" s="73"/>
      <c r="SIB2011" s="73"/>
      <c r="SIC2011" s="73"/>
      <c r="SID2011" s="73"/>
      <c r="SIE2011" s="73"/>
      <c r="SIF2011" s="73"/>
      <c r="SIG2011" s="73"/>
      <c r="SIH2011" s="73"/>
      <c r="SII2011" s="73"/>
      <c r="SIJ2011" s="73"/>
      <c r="SIK2011" s="73"/>
      <c r="SIL2011" s="73"/>
      <c r="SIM2011" s="73"/>
      <c r="SIN2011" s="73"/>
      <c r="SIO2011" s="73"/>
      <c r="SIP2011" s="73"/>
      <c r="SIQ2011" s="73"/>
      <c r="SIR2011" s="73"/>
      <c r="SIS2011" s="73"/>
      <c r="SIT2011" s="73"/>
      <c r="SIU2011" s="73"/>
      <c r="SIV2011" s="73"/>
      <c r="SIW2011" s="73"/>
      <c r="SIX2011" s="73"/>
      <c r="SIY2011" s="73"/>
      <c r="SIZ2011" s="73"/>
      <c r="SJA2011" s="73"/>
      <c r="SJB2011" s="73"/>
      <c r="SJC2011" s="73"/>
      <c r="SJD2011" s="73"/>
      <c r="SJE2011" s="73"/>
      <c r="SJF2011" s="73"/>
      <c r="SJG2011" s="73"/>
      <c r="SJH2011" s="73"/>
      <c r="SJI2011" s="73"/>
      <c r="SJJ2011" s="73"/>
      <c r="SJK2011" s="73"/>
      <c r="SJL2011" s="73"/>
      <c r="SJM2011" s="73"/>
      <c r="SJN2011" s="73"/>
      <c r="SJO2011" s="73"/>
      <c r="SJP2011" s="73"/>
      <c r="SJQ2011" s="73"/>
      <c r="SJR2011" s="73"/>
      <c r="SJS2011" s="73"/>
      <c r="SJT2011" s="73"/>
      <c r="SJU2011" s="73"/>
      <c r="SJV2011" s="73"/>
      <c r="SJW2011" s="73"/>
      <c r="SJX2011" s="73"/>
      <c r="SJY2011" s="73"/>
      <c r="SJZ2011" s="73"/>
      <c r="SKA2011" s="73"/>
      <c r="SKB2011" s="73"/>
      <c r="SKC2011" s="73"/>
      <c r="SKD2011" s="73"/>
      <c r="SKE2011" s="73"/>
      <c r="SKF2011" s="73"/>
      <c r="SKG2011" s="73"/>
      <c r="SKH2011" s="73"/>
      <c r="SKI2011" s="73"/>
      <c r="SKJ2011" s="73"/>
      <c r="SKK2011" s="73"/>
      <c r="SKL2011" s="73"/>
      <c r="SKM2011" s="73"/>
      <c r="SKN2011" s="73"/>
      <c r="SKO2011" s="73"/>
      <c r="SKP2011" s="73"/>
      <c r="SKQ2011" s="73"/>
      <c r="SKR2011" s="73"/>
      <c r="SKS2011" s="73"/>
      <c r="SKT2011" s="73"/>
      <c r="SKU2011" s="73"/>
      <c r="SKV2011" s="73"/>
      <c r="SKW2011" s="73"/>
      <c r="SKX2011" s="73"/>
      <c r="SKY2011" s="73"/>
      <c r="SKZ2011" s="73"/>
      <c r="SLA2011" s="73"/>
      <c r="SLB2011" s="73"/>
      <c r="SLC2011" s="73"/>
      <c r="SLD2011" s="73"/>
      <c r="SLE2011" s="73"/>
      <c r="SLF2011" s="73"/>
      <c r="SLG2011" s="73"/>
      <c r="SLH2011" s="73"/>
      <c r="SLI2011" s="73"/>
      <c r="SLJ2011" s="73"/>
      <c r="SLK2011" s="73"/>
      <c r="SLL2011" s="73"/>
      <c r="SLM2011" s="73"/>
      <c r="SLN2011" s="73"/>
      <c r="SLO2011" s="73"/>
      <c r="SLP2011" s="73"/>
      <c r="SLQ2011" s="73"/>
      <c r="SLR2011" s="73"/>
      <c r="SLS2011" s="73"/>
      <c r="SLT2011" s="73"/>
      <c r="SLU2011" s="73"/>
      <c r="SLV2011" s="73"/>
      <c r="SLW2011" s="73"/>
      <c r="SLX2011" s="73"/>
      <c r="SLY2011" s="73"/>
      <c r="SLZ2011" s="73"/>
      <c r="SMA2011" s="73"/>
      <c r="SMB2011" s="73"/>
      <c r="SMC2011" s="73"/>
      <c r="SMD2011" s="73"/>
      <c r="SME2011" s="73"/>
      <c r="SMF2011" s="73"/>
      <c r="SMG2011" s="73"/>
      <c r="SMH2011" s="73"/>
      <c r="SMI2011" s="73"/>
      <c r="SMJ2011" s="73"/>
      <c r="SMK2011" s="73"/>
      <c r="SML2011" s="73"/>
      <c r="SMM2011" s="73"/>
      <c r="SMN2011" s="73"/>
      <c r="SMO2011" s="73"/>
      <c r="SMP2011" s="73"/>
      <c r="SMQ2011" s="73"/>
      <c r="SMR2011" s="73"/>
      <c r="SMS2011" s="73"/>
      <c r="SMT2011" s="73"/>
      <c r="SMU2011" s="73"/>
      <c r="SMV2011" s="73"/>
      <c r="SMW2011" s="73"/>
      <c r="SMX2011" s="73"/>
      <c r="SMY2011" s="73"/>
      <c r="SMZ2011" s="73"/>
      <c r="SNA2011" s="73"/>
      <c r="SNB2011" s="73"/>
      <c r="SNC2011" s="73"/>
      <c r="SND2011" s="73"/>
      <c r="SNE2011" s="73"/>
      <c r="SNF2011" s="73"/>
      <c r="SNG2011" s="73"/>
      <c r="SNH2011" s="73"/>
      <c r="SNI2011" s="73"/>
      <c r="SNJ2011" s="73"/>
      <c r="SNK2011" s="73"/>
      <c r="SNL2011" s="73"/>
      <c r="SNM2011" s="73"/>
      <c r="SNN2011" s="73"/>
      <c r="SNO2011" s="73"/>
      <c r="SNP2011" s="73"/>
      <c r="SNQ2011" s="73"/>
      <c r="SNR2011" s="73"/>
      <c r="SNS2011" s="73"/>
      <c r="SNT2011" s="73"/>
      <c r="SNU2011" s="73"/>
      <c r="SNV2011" s="73"/>
      <c r="SNW2011" s="73"/>
      <c r="SNX2011" s="73"/>
      <c r="SNY2011" s="73"/>
      <c r="SNZ2011" s="73"/>
      <c r="SOA2011" s="73"/>
      <c r="SOB2011" s="73"/>
      <c r="SOC2011" s="73"/>
      <c r="SOD2011" s="73"/>
      <c r="SOE2011" s="73"/>
      <c r="SOF2011" s="73"/>
      <c r="SOG2011" s="73"/>
      <c r="SOH2011" s="73"/>
      <c r="SOI2011" s="73"/>
      <c r="SOJ2011" s="73"/>
      <c r="SOK2011" s="73"/>
      <c r="SOL2011" s="73"/>
      <c r="SOM2011" s="73"/>
      <c r="SON2011" s="73"/>
      <c r="SOO2011" s="73"/>
      <c r="SOP2011" s="73"/>
      <c r="SOQ2011" s="73"/>
      <c r="SOR2011" s="73"/>
      <c r="SOS2011" s="73"/>
      <c r="SOT2011" s="73"/>
      <c r="SOU2011" s="73"/>
      <c r="SOV2011" s="73"/>
      <c r="SOW2011" s="73"/>
      <c r="SOX2011" s="73"/>
      <c r="SOY2011" s="73"/>
      <c r="SOZ2011" s="73"/>
      <c r="SPA2011" s="73"/>
      <c r="SPB2011" s="73"/>
      <c r="SPC2011" s="73"/>
      <c r="SPD2011" s="73"/>
      <c r="SPE2011" s="73"/>
      <c r="SPF2011" s="73"/>
      <c r="SPG2011" s="73"/>
      <c r="SPH2011" s="73"/>
      <c r="SPI2011" s="73"/>
      <c r="SPJ2011" s="73"/>
      <c r="SPK2011" s="73"/>
      <c r="SPL2011" s="73"/>
      <c r="SPM2011" s="73"/>
      <c r="SPN2011" s="73"/>
      <c r="SPO2011" s="73"/>
      <c r="SPP2011" s="73"/>
      <c r="SPQ2011" s="73"/>
      <c r="SPR2011" s="73"/>
      <c r="SPS2011" s="73"/>
      <c r="SPT2011" s="73"/>
      <c r="SPU2011" s="73"/>
      <c r="SPV2011" s="73"/>
      <c r="SPW2011" s="73"/>
      <c r="SPX2011" s="73"/>
      <c r="SPY2011" s="73"/>
      <c r="SPZ2011" s="73"/>
      <c r="SQA2011" s="73"/>
      <c r="SQB2011" s="73"/>
      <c r="SQC2011" s="73"/>
      <c r="SQD2011" s="73"/>
      <c r="SQE2011" s="73"/>
      <c r="SQF2011" s="73"/>
      <c r="SQG2011" s="73"/>
      <c r="SQH2011" s="73"/>
      <c r="SQI2011" s="73"/>
      <c r="SQJ2011" s="73"/>
      <c r="SQK2011" s="73"/>
      <c r="SQL2011" s="73"/>
      <c r="SQM2011" s="73"/>
      <c r="SQN2011" s="73"/>
      <c r="SQO2011" s="73"/>
      <c r="SQP2011" s="73"/>
      <c r="SQQ2011" s="73"/>
      <c r="SQR2011" s="73"/>
      <c r="SQS2011" s="73"/>
      <c r="SQT2011" s="73"/>
      <c r="SQU2011" s="73"/>
      <c r="SQV2011" s="73"/>
      <c r="SQW2011" s="73"/>
      <c r="SQX2011" s="73"/>
      <c r="SQY2011" s="73"/>
      <c r="SQZ2011" s="73"/>
      <c r="SRA2011" s="73"/>
      <c r="SRB2011" s="73"/>
      <c r="SRC2011" s="73"/>
      <c r="SRD2011" s="73"/>
      <c r="SRE2011" s="73"/>
      <c r="SRF2011" s="73"/>
      <c r="SRG2011" s="73"/>
      <c r="SRH2011" s="73"/>
      <c r="SRI2011" s="73"/>
      <c r="SRJ2011" s="73"/>
      <c r="SRK2011" s="73"/>
      <c r="SRL2011" s="73"/>
      <c r="SRM2011" s="73"/>
      <c r="SRN2011" s="73"/>
      <c r="SRO2011" s="73"/>
      <c r="SRP2011" s="73"/>
      <c r="SRQ2011" s="73"/>
      <c r="SRR2011" s="73"/>
      <c r="SRS2011" s="73"/>
      <c r="SRT2011" s="73"/>
      <c r="SRU2011" s="73"/>
      <c r="SRV2011" s="73"/>
      <c r="SRW2011" s="73"/>
      <c r="SRX2011" s="73"/>
      <c r="SRY2011" s="73"/>
      <c r="SRZ2011" s="73"/>
      <c r="SSA2011" s="73"/>
      <c r="SSB2011" s="73"/>
      <c r="SSC2011" s="73"/>
      <c r="SSD2011" s="73"/>
      <c r="SSE2011" s="73"/>
      <c r="SSF2011" s="73"/>
      <c r="SSG2011" s="73"/>
      <c r="SSH2011" s="73"/>
      <c r="SSI2011" s="73"/>
      <c r="SSJ2011" s="73"/>
      <c r="SSK2011" s="73"/>
      <c r="SSL2011" s="73"/>
      <c r="SSM2011" s="73"/>
      <c r="SSN2011" s="73"/>
      <c r="SSO2011" s="73"/>
      <c r="SSP2011" s="73"/>
      <c r="SSQ2011" s="73"/>
      <c r="SSR2011" s="73"/>
      <c r="SSS2011" s="73"/>
      <c r="SST2011" s="73"/>
      <c r="SSU2011" s="73"/>
      <c r="SSV2011" s="73"/>
      <c r="SSW2011" s="73"/>
      <c r="SSX2011" s="73"/>
      <c r="SSY2011" s="73"/>
      <c r="SSZ2011" s="73"/>
      <c r="STA2011" s="73"/>
      <c r="STB2011" s="73"/>
      <c r="STC2011" s="73"/>
      <c r="STD2011" s="73"/>
      <c r="STE2011" s="73"/>
      <c r="STF2011" s="73"/>
      <c r="STG2011" s="73"/>
      <c r="STH2011" s="73"/>
      <c r="STI2011" s="73"/>
      <c r="STJ2011" s="73"/>
      <c r="STK2011" s="73"/>
      <c r="STL2011" s="73"/>
      <c r="STM2011" s="73"/>
      <c r="STN2011" s="73"/>
      <c r="STO2011" s="73"/>
      <c r="STP2011" s="73"/>
      <c r="STQ2011" s="73"/>
      <c r="STR2011" s="73"/>
      <c r="STS2011" s="73"/>
      <c r="STT2011" s="73"/>
      <c r="STU2011" s="73"/>
      <c r="STV2011" s="73"/>
      <c r="STW2011" s="73"/>
      <c r="STX2011" s="73"/>
      <c r="STY2011" s="73"/>
      <c r="STZ2011" s="73"/>
      <c r="SUA2011" s="73"/>
      <c r="SUB2011" s="73"/>
      <c r="SUC2011" s="73"/>
      <c r="SUD2011" s="73"/>
      <c r="SUE2011" s="73"/>
      <c r="SUF2011" s="73"/>
      <c r="SUG2011" s="73"/>
      <c r="SUH2011" s="73"/>
      <c r="SUI2011" s="73"/>
      <c r="SUJ2011" s="73"/>
      <c r="SUK2011" s="73"/>
      <c r="SUL2011" s="73"/>
      <c r="SUM2011" s="73"/>
      <c r="SUN2011" s="73"/>
      <c r="SUO2011" s="73"/>
      <c r="SUP2011" s="73"/>
      <c r="SUQ2011" s="73"/>
      <c r="SUR2011" s="73"/>
      <c r="SUS2011" s="73"/>
      <c r="SUT2011" s="73"/>
      <c r="SUU2011" s="73"/>
      <c r="SUV2011" s="73"/>
      <c r="SUW2011" s="73"/>
      <c r="SUX2011" s="73"/>
      <c r="SUY2011" s="73"/>
      <c r="SUZ2011" s="73"/>
      <c r="SVA2011" s="73"/>
      <c r="SVB2011" s="73"/>
      <c r="SVC2011" s="73"/>
      <c r="SVD2011" s="73"/>
      <c r="SVE2011" s="73"/>
      <c r="SVF2011" s="73"/>
      <c r="SVG2011" s="73"/>
      <c r="SVH2011" s="73"/>
      <c r="SVI2011" s="73"/>
      <c r="SVJ2011" s="73"/>
      <c r="SVK2011" s="73"/>
      <c r="SVL2011" s="73"/>
      <c r="SVM2011" s="73"/>
      <c r="SVN2011" s="73"/>
      <c r="SVO2011" s="73"/>
      <c r="SVP2011" s="73"/>
      <c r="SVQ2011" s="73"/>
      <c r="SVR2011" s="73"/>
      <c r="SVS2011" s="73"/>
      <c r="SVT2011" s="73"/>
      <c r="SVU2011" s="73"/>
      <c r="SVV2011" s="73"/>
      <c r="SVW2011" s="73"/>
      <c r="SVX2011" s="73"/>
      <c r="SVY2011" s="73"/>
      <c r="SVZ2011" s="73"/>
      <c r="SWA2011" s="73"/>
      <c r="SWB2011" s="73"/>
      <c r="SWC2011" s="73"/>
      <c r="SWD2011" s="73"/>
      <c r="SWE2011" s="73"/>
      <c r="SWF2011" s="73"/>
      <c r="SWG2011" s="73"/>
      <c r="SWH2011" s="73"/>
      <c r="SWI2011" s="73"/>
      <c r="SWJ2011" s="73"/>
      <c r="SWK2011" s="73"/>
      <c r="SWL2011" s="73"/>
      <c r="SWM2011" s="73"/>
      <c r="SWN2011" s="73"/>
      <c r="SWO2011" s="73"/>
      <c r="SWP2011" s="73"/>
      <c r="SWQ2011" s="73"/>
      <c r="SWR2011" s="73"/>
      <c r="SWS2011" s="73"/>
      <c r="SWT2011" s="73"/>
      <c r="SWU2011" s="73"/>
      <c r="SWV2011" s="73"/>
      <c r="SWW2011" s="73"/>
      <c r="SWX2011" s="73"/>
      <c r="SWY2011" s="73"/>
      <c r="SWZ2011" s="73"/>
      <c r="SXA2011" s="73"/>
      <c r="SXB2011" s="73"/>
      <c r="SXC2011" s="73"/>
      <c r="SXD2011" s="73"/>
      <c r="SXE2011" s="73"/>
      <c r="SXF2011" s="73"/>
      <c r="SXG2011" s="73"/>
      <c r="SXH2011" s="73"/>
      <c r="SXI2011" s="73"/>
      <c r="SXJ2011" s="73"/>
      <c r="SXK2011" s="73"/>
      <c r="SXL2011" s="73"/>
      <c r="SXM2011" s="73"/>
      <c r="SXN2011" s="73"/>
      <c r="SXO2011" s="73"/>
      <c r="SXP2011" s="73"/>
      <c r="SXQ2011" s="73"/>
      <c r="SXR2011" s="73"/>
      <c r="SXS2011" s="73"/>
      <c r="SXT2011" s="73"/>
      <c r="SXU2011" s="73"/>
      <c r="SXV2011" s="73"/>
      <c r="SXW2011" s="73"/>
      <c r="SXX2011" s="73"/>
      <c r="SXY2011" s="73"/>
      <c r="SXZ2011" s="73"/>
      <c r="SYA2011" s="73"/>
      <c r="SYB2011" s="73"/>
      <c r="SYC2011" s="73"/>
      <c r="SYD2011" s="73"/>
      <c r="SYE2011" s="73"/>
      <c r="SYF2011" s="73"/>
      <c r="SYG2011" s="73"/>
      <c r="SYH2011" s="73"/>
      <c r="SYI2011" s="73"/>
      <c r="SYJ2011" s="73"/>
      <c r="SYK2011" s="73"/>
      <c r="SYL2011" s="73"/>
      <c r="SYM2011" s="73"/>
      <c r="SYN2011" s="73"/>
      <c r="SYO2011" s="73"/>
      <c r="SYP2011" s="73"/>
      <c r="SYQ2011" s="73"/>
      <c r="SYR2011" s="73"/>
      <c r="SYS2011" s="73"/>
      <c r="SYT2011" s="73"/>
      <c r="SYU2011" s="73"/>
      <c r="SYV2011" s="73"/>
      <c r="SYW2011" s="73"/>
      <c r="SYX2011" s="73"/>
      <c r="SYY2011" s="73"/>
      <c r="SYZ2011" s="73"/>
      <c r="SZA2011" s="73"/>
      <c r="SZB2011" s="73"/>
      <c r="SZC2011" s="73"/>
      <c r="SZD2011" s="73"/>
      <c r="SZE2011" s="73"/>
      <c r="SZF2011" s="73"/>
      <c r="SZG2011" s="73"/>
      <c r="SZH2011" s="73"/>
      <c r="SZI2011" s="73"/>
      <c r="SZJ2011" s="73"/>
      <c r="SZK2011" s="73"/>
      <c r="SZL2011" s="73"/>
      <c r="SZM2011" s="73"/>
      <c r="SZN2011" s="73"/>
      <c r="SZO2011" s="73"/>
      <c r="SZP2011" s="73"/>
      <c r="SZQ2011" s="73"/>
      <c r="SZR2011" s="73"/>
      <c r="SZS2011" s="73"/>
      <c r="SZT2011" s="73"/>
      <c r="SZU2011" s="73"/>
      <c r="SZV2011" s="73"/>
      <c r="SZW2011" s="73"/>
      <c r="SZX2011" s="73"/>
      <c r="SZY2011" s="73"/>
      <c r="SZZ2011" s="73"/>
      <c r="TAA2011" s="73"/>
      <c r="TAB2011" s="73"/>
      <c r="TAC2011" s="73"/>
      <c r="TAD2011" s="73"/>
      <c r="TAE2011" s="73"/>
      <c r="TAF2011" s="73"/>
      <c r="TAG2011" s="73"/>
      <c r="TAH2011" s="73"/>
      <c r="TAI2011" s="73"/>
      <c r="TAJ2011" s="73"/>
      <c r="TAK2011" s="73"/>
      <c r="TAL2011" s="73"/>
      <c r="TAM2011" s="73"/>
      <c r="TAN2011" s="73"/>
      <c r="TAO2011" s="73"/>
      <c r="TAP2011" s="73"/>
      <c r="TAQ2011" s="73"/>
      <c r="TAR2011" s="73"/>
      <c r="TAS2011" s="73"/>
      <c r="TAT2011" s="73"/>
      <c r="TAU2011" s="73"/>
      <c r="TAV2011" s="73"/>
      <c r="TAW2011" s="73"/>
      <c r="TAX2011" s="73"/>
      <c r="TAY2011" s="73"/>
      <c r="TAZ2011" s="73"/>
      <c r="TBA2011" s="73"/>
      <c r="TBB2011" s="73"/>
      <c r="TBC2011" s="73"/>
      <c r="TBD2011" s="73"/>
      <c r="TBE2011" s="73"/>
      <c r="TBF2011" s="73"/>
      <c r="TBG2011" s="73"/>
      <c r="TBH2011" s="73"/>
      <c r="TBI2011" s="73"/>
      <c r="TBJ2011" s="73"/>
      <c r="TBK2011" s="73"/>
      <c r="TBL2011" s="73"/>
      <c r="TBM2011" s="73"/>
      <c r="TBN2011" s="73"/>
      <c r="TBO2011" s="73"/>
      <c r="TBP2011" s="73"/>
      <c r="TBQ2011" s="73"/>
      <c r="TBR2011" s="73"/>
      <c r="TBS2011" s="73"/>
      <c r="TBT2011" s="73"/>
      <c r="TBU2011" s="73"/>
      <c r="TBV2011" s="73"/>
      <c r="TBW2011" s="73"/>
      <c r="TBX2011" s="73"/>
      <c r="TBY2011" s="73"/>
      <c r="TBZ2011" s="73"/>
      <c r="TCA2011" s="73"/>
      <c r="TCB2011" s="73"/>
      <c r="TCC2011" s="73"/>
      <c r="TCD2011" s="73"/>
      <c r="TCE2011" s="73"/>
      <c r="TCF2011" s="73"/>
      <c r="TCG2011" s="73"/>
      <c r="TCH2011" s="73"/>
      <c r="TCI2011" s="73"/>
      <c r="TCJ2011" s="73"/>
      <c r="TCK2011" s="73"/>
      <c r="TCL2011" s="73"/>
      <c r="TCM2011" s="73"/>
      <c r="TCN2011" s="73"/>
      <c r="TCO2011" s="73"/>
      <c r="TCP2011" s="73"/>
      <c r="TCQ2011" s="73"/>
      <c r="TCR2011" s="73"/>
      <c r="TCS2011" s="73"/>
      <c r="TCT2011" s="73"/>
      <c r="TCU2011" s="73"/>
      <c r="TCV2011" s="73"/>
      <c r="TCW2011" s="73"/>
      <c r="TCX2011" s="73"/>
      <c r="TCY2011" s="73"/>
      <c r="TCZ2011" s="73"/>
      <c r="TDA2011" s="73"/>
      <c r="TDB2011" s="73"/>
      <c r="TDC2011" s="73"/>
      <c r="TDD2011" s="73"/>
      <c r="TDE2011" s="73"/>
      <c r="TDF2011" s="73"/>
      <c r="TDG2011" s="73"/>
      <c r="TDH2011" s="73"/>
      <c r="TDI2011" s="73"/>
      <c r="TDJ2011" s="73"/>
      <c r="TDK2011" s="73"/>
      <c r="TDL2011" s="73"/>
      <c r="TDM2011" s="73"/>
      <c r="TDN2011" s="73"/>
      <c r="TDO2011" s="73"/>
      <c r="TDP2011" s="73"/>
      <c r="TDQ2011" s="73"/>
      <c r="TDR2011" s="73"/>
      <c r="TDS2011" s="73"/>
      <c r="TDT2011" s="73"/>
      <c r="TDU2011" s="73"/>
      <c r="TDV2011" s="73"/>
      <c r="TDW2011" s="73"/>
      <c r="TDX2011" s="73"/>
      <c r="TDY2011" s="73"/>
      <c r="TDZ2011" s="73"/>
      <c r="TEA2011" s="73"/>
      <c r="TEB2011" s="73"/>
      <c r="TEC2011" s="73"/>
      <c r="TED2011" s="73"/>
      <c r="TEE2011" s="73"/>
      <c r="TEF2011" s="73"/>
      <c r="TEG2011" s="73"/>
      <c r="TEH2011" s="73"/>
      <c r="TEI2011" s="73"/>
      <c r="TEJ2011" s="73"/>
      <c r="TEK2011" s="73"/>
      <c r="TEL2011" s="73"/>
      <c r="TEM2011" s="73"/>
      <c r="TEN2011" s="73"/>
      <c r="TEO2011" s="73"/>
      <c r="TEP2011" s="73"/>
      <c r="TEQ2011" s="73"/>
      <c r="TER2011" s="73"/>
      <c r="TES2011" s="73"/>
      <c r="TET2011" s="73"/>
      <c r="TEU2011" s="73"/>
      <c r="TEV2011" s="73"/>
      <c r="TEW2011" s="73"/>
      <c r="TEX2011" s="73"/>
      <c r="TEY2011" s="73"/>
      <c r="TEZ2011" s="73"/>
      <c r="TFA2011" s="73"/>
      <c r="TFB2011" s="73"/>
      <c r="TFC2011" s="73"/>
      <c r="TFD2011" s="73"/>
      <c r="TFE2011" s="73"/>
      <c r="TFF2011" s="73"/>
      <c r="TFG2011" s="73"/>
      <c r="TFH2011" s="73"/>
      <c r="TFI2011" s="73"/>
      <c r="TFJ2011" s="73"/>
      <c r="TFK2011" s="73"/>
      <c r="TFL2011" s="73"/>
      <c r="TFM2011" s="73"/>
      <c r="TFN2011" s="73"/>
      <c r="TFO2011" s="73"/>
      <c r="TFP2011" s="73"/>
      <c r="TFQ2011" s="73"/>
      <c r="TFR2011" s="73"/>
      <c r="TFS2011" s="73"/>
      <c r="TFT2011" s="73"/>
      <c r="TFU2011" s="73"/>
      <c r="TFV2011" s="73"/>
      <c r="TFW2011" s="73"/>
      <c r="TFX2011" s="73"/>
      <c r="TFY2011" s="73"/>
      <c r="TFZ2011" s="73"/>
      <c r="TGA2011" s="73"/>
      <c r="TGB2011" s="73"/>
      <c r="TGC2011" s="73"/>
      <c r="TGD2011" s="73"/>
      <c r="TGE2011" s="73"/>
      <c r="TGF2011" s="73"/>
      <c r="TGG2011" s="73"/>
      <c r="TGH2011" s="73"/>
      <c r="TGI2011" s="73"/>
      <c r="TGJ2011" s="73"/>
      <c r="TGK2011" s="73"/>
      <c r="TGL2011" s="73"/>
      <c r="TGM2011" s="73"/>
      <c r="TGN2011" s="73"/>
      <c r="TGO2011" s="73"/>
      <c r="TGP2011" s="73"/>
      <c r="TGQ2011" s="73"/>
      <c r="TGR2011" s="73"/>
      <c r="TGS2011" s="73"/>
      <c r="TGT2011" s="73"/>
      <c r="TGU2011" s="73"/>
      <c r="TGV2011" s="73"/>
      <c r="TGW2011" s="73"/>
      <c r="TGX2011" s="73"/>
      <c r="TGY2011" s="73"/>
      <c r="TGZ2011" s="73"/>
      <c r="THA2011" s="73"/>
      <c r="THB2011" s="73"/>
      <c r="THC2011" s="73"/>
      <c r="THD2011" s="73"/>
      <c r="THE2011" s="73"/>
      <c r="THF2011" s="73"/>
      <c r="THG2011" s="73"/>
      <c r="THH2011" s="73"/>
      <c r="THI2011" s="73"/>
      <c r="THJ2011" s="73"/>
      <c r="THK2011" s="73"/>
      <c r="THL2011" s="73"/>
      <c r="THM2011" s="73"/>
      <c r="THN2011" s="73"/>
      <c r="THO2011" s="73"/>
      <c r="THP2011" s="73"/>
      <c r="THQ2011" s="73"/>
      <c r="THR2011" s="73"/>
      <c r="THS2011" s="73"/>
      <c r="THT2011" s="73"/>
      <c r="THU2011" s="73"/>
      <c r="THV2011" s="73"/>
      <c r="THW2011" s="73"/>
      <c r="THX2011" s="73"/>
      <c r="THY2011" s="73"/>
      <c r="THZ2011" s="73"/>
      <c r="TIA2011" s="73"/>
      <c r="TIB2011" s="73"/>
      <c r="TIC2011" s="73"/>
      <c r="TID2011" s="73"/>
      <c r="TIE2011" s="73"/>
      <c r="TIF2011" s="73"/>
      <c r="TIG2011" s="73"/>
      <c r="TIH2011" s="73"/>
      <c r="TII2011" s="73"/>
      <c r="TIJ2011" s="73"/>
      <c r="TIK2011" s="73"/>
      <c r="TIL2011" s="73"/>
      <c r="TIM2011" s="73"/>
      <c r="TIN2011" s="73"/>
      <c r="TIO2011" s="73"/>
      <c r="TIP2011" s="73"/>
      <c r="TIQ2011" s="73"/>
      <c r="TIR2011" s="73"/>
      <c r="TIS2011" s="73"/>
      <c r="TIT2011" s="73"/>
      <c r="TIU2011" s="73"/>
      <c r="TIV2011" s="73"/>
      <c r="TIW2011" s="73"/>
      <c r="TIX2011" s="73"/>
      <c r="TIY2011" s="73"/>
      <c r="TIZ2011" s="73"/>
      <c r="TJA2011" s="73"/>
      <c r="TJB2011" s="73"/>
      <c r="TJC2011" s="73"/>
      <c r="TJD2011" s="73"/>
      <c r="TJE2011" s="73"/>
      <c r="TJF2011" s="73"/>
      <c r="TJG2011" s="73"/>
      <c r="TJH2011" s="73"/>
      <c r="TJI2011" s="73"/>
      <c r="TJJ2011" s="73"/>
      <c r="TJK2011" s="73"/>
      <c r="TJL2011" s="73"/>
      <c r="TJM2011" s="73"/>
      <c r="TJN2011" s="73"/>
      <c r="TJO2011" s="73"/>
      <c r="TJP2011" s="73"/>
      <c r="TJQ2011" s="73"/>
      <c r="TJR2011" s="73"/>
      <c r="TJS2011" s="73"/>
      <c r="TJT2011" s="73"/>
      <c r="TJU2011" s="73"/>
      <c r="TJV2011" s="73"/>
      <c r="TJW2011" s="73"/>
      <c r="TJX2011" s="73"/>
      <c r="TJY2011" s="73"/>
      <c r="TJZ2011" s="73"/>
      <c r="TKA2011" s="73"/>
      <c r="TKB2011" s="73"/>
      <c r="TKC2011" s="73"/>
      <c r="TKD2011" s="73"/>
      <c r="TKE2011" s="73"/>
      <c r="TKF2011" s="73"/>
      <c r="TKG2011" s="73"/>
      <c r="TKH2011" s="73"/>
      <c r="TKI2011" s="73"/>
      <c r="TKJ2011" s="73"/>
      <c r="TKK2011" s="73"/>
      <c r="TKL2011" s="73"/>
      <c r="TKM2011" s="73"/>
      <c r="TKN2011" s="73"/>
      <c r="TKO2011" s="73"/>
      <c r="TKP2011" s="73"/>
      <c r="TKQ2011" s="73"/>
      <c r="TKR2011" s="73"/>
      <c r="TKS2011" s="73"/>
      <c r="TKT2011" s="73"/>
      <c r="TKU2011" s="73"/>
      <c r="TKV2011" s="73"/>
      <c r="TKW2011" s="73"/>
      <c r="TKX2011" s="73"/>
      <c r="TKY2011" s="73"/>
      <c r="TKZ2011" s="73"/>
      <c r="TLA2011" s="73"/>
      <c r="TLB2011" s="73"/>
      <c r="TLC2011" s="73"/>
      <c r="TLD2011" s="73"/>
      <c r="TLE2011" s="73"/>
      <c r="TLF2011" s="73"/>
      <c r="TLG2011" s="73"/>
      <c r="TLH2011" s="73"/>
      <c r="TLI2011" s="73"/>
      <c r="TLJ2011" s="73"/>
      <c r="TLK2011" s="73"/>
      <c r="TLL2011" s="73"/>
      <c r="TLM2011" s="73"/>
      <c r="TLN2011" s="73"/>
      <c r="TLO2011" s="73"/>
      <c r="TLP2011" s="73"/>
      <c r="TLQ2011" s="73"/>
      <c r="TLR2011" s="73"/>
      <c r="TLS2011" s="73"/>
      <c r="TLT2011" s="73"/>
      <c r="TLU2011" s="73"/>
      <c r="TLV2011" s="73"/>
      <c r="TLW2011" s="73"/>
      <c r="TLX2011" s="73"/>
      <c r="TLY2011" s="73"/>
      <c r="TLZ2011" s="73"/>
      <c r="TMA2011" s="73"/>
      <c r="TMB2011" s="73"/>
      <c r="TMC2011" s="73"/>
      <c r="TMD2011" s="73"/>
      <c r="TME2011" s="73"/>
      <c r="TMF2011" s="73"/>
      <c r="TMG2011" s="73"/>
      <c r="TMH2011" s="73"/>
      <c r="TMI2011" s="73"/>
      <c r="TMJ2011" s="73"/>
      <c r="TMK2011" s="73"/>
      <c r="TML2011" s="73"/>
      <c r="TMM2011" s="73"/>
      <c r="TMN2011" s="73"/>
      <c r="TMO2011" s="73"/>
      <c r="TMP2011" s="73"/>
      <c r="TMQ2011" s="73"/>
      <c r="TMR2011" s="73"/>
      <c r="TMS2011" s="73"/>
      <c r="TMT2011" s="73"/>
      <c r="TMU2011" s="73"/>
      <c r="TMV2011" s="73"/>
      <c r="TMW2011" s="73"/>
      <c r="TMX2011" s="73"/>
      <c r="TMY2011" s="73"/>
      <c r="TMZ2011" s="73"/>
      <c r="TNA2011" s="73"/>
      <c r="TNB2011" s="73"/>
      <c r="TNC2011" s="73"/>
      <c r="TND2011" s="73"/>
      <c r="TNE2011" s="73"/>
      <c r="TNF2011" s="73"/>
      <c r="TNG2011" s="73"/>
      <c r="TNH2011" s="73"/>
      <c r="TNI2011" s="73"/>
      <c r="TNJ2011" s="73"/>
      <c r="TNK2011" s="73"/>
      <c r="TNL2011" s="73"/>
      <c r="TNM2011" s="73"/>
      <c r="TNN2011" s="73"/>
      <c r="TNO2011" s="73"/>
      <c r="TNP2011" s="73"/>
      <c r="TNQ2011" s="73"/>
      <c r="TNR2011" s="73"/>
      <c r="TNS2011" s="73"/>
      <c r="TNT2011" s="73"/>
      <c r="TNU2011" s="73"/>
      <c r="TNV2011" s="73"/>
      <c r="TNW2011" s="73"/>
      <c r="TNX2011" s="73"/>
      <c r="TNY2011" s="73"/>
      <c r="TNZ2011" s="73"/>
      <c r="TOA2011" s="73"/>
      <c r="TOB2011" s="73"/>
      <c r="TOC2011" s="73"/>
      <c r="TOD2011" s="73"/>
      <c r="TOE2011" s="73"/>
      <c r="TOF2011" s="73"/>
      <c r="TOG2011" s="73"/>
      <c r="TOH2011" s="73"/>
      <c r="TOI2011" s="73"/>
      <c r="TOJ2011" s="73"/>
      <c r="TOK2011" s="73"/>
      <c r="TOL2011" s="73"/>
      <c r="TOM2011" s="73"/>
      <c r="TON2011" s="73"/>
      <c r="TOO2011" s="73"/>
      <c r="TOP2011" s="73"/>
      <c r="TOQ2011" s="73"/>
      <c r="TOR2011" s="73"/>
      <c r="TOS2011" s="73"/>
      <c r="TOT2011" s="73"/>
      <c r="TOU2011" s="73"/>
      <c r="TOV2011" s="73"/>
      <c r="TOW2011" s="73"/>
      <c r="TOX2011" s="73"/>
      <c r="TOY2011" s="73"/>
      <c r="TOZ2011" s="73"/>
      <c r="TPA2011" s="73"/>
      <c r="TPB2011" s="73"/>
      <c r="TPC2011" s="73"/>
      <c r="TPD2011" s="73"/>
      <c r="TPE2011" s="73"/>
      <c r="TPF2011" s="73"/>
      <c r="TPG2011" s="73"/>
      <c r="TPH2011" s="73"/>
      <c r="TPI2011" s="73"/>
      <c r="TPJ2011" s="73"/>
      <c r="TPK2011" s="73"/>
      <c r="TPL2011" s="73"/>
      <c r="TPM2011" s="73"/>
      <c r="TPN2011" s="73"/>
      <c r="TPO2011" s="73"/>
      <c r="TPP2011" s="73"/>
      <c r="TPQ2011" s="73"/>
      <c r="TPR2011" s="73"/>
      <c r="TPS2011" s="73"/>
      <c r="TPT2011" s="73"/>
      <c r="TPU2011" s="73"/>
      <c r="TPV2011" s="73"/>
      <c r="TPW2011" s="73"/>
      <c r="TPX2011" s="73"/>
      <c r="TPY2011" s="73"/>
      <c r="TPZ2011" s="73"/>
      <c r="TQA2011" s="73"/>
      <c r="TQB2011" s="73"/>
      <c r="TQC2011" s="73"/>
      <c r="TQD2011" s="73"/>
      <c r="TQE2011" s="73"/>
      <c r="TQF2011" s="73"/>
      <c r="TQG2011" s="73"/>
      <c r="TQH2011" s="73"/>
      <c r="TQI2011" s="73"/>
      <c r="TQJ2011" s="73"/>
      <c r="TQK2011" s="73"/>
      <c r="TQL2011" s="73"/>
      <c r="TQM2011" s="73"/>
      <c r="TQN2011" s="73"/>
      <c r="TQO2011" s="73"/>
      <c r="TQP2011" s="73"/>
      <c r="TQQ2011" s="73"/>
      <c r="TQR2011" s="73"/>
      <c r="TQS2011" s="73"/>
      <c r="TQT2011" s="73"/>
      <c r="TQU2011" s="73"/>
      <c r="TQV2011" s="73"/>
      <c r="TQW2011" s="73"/>
      <c r="TQX2011" s="73"/>
      <c r="TQY2011" s="73"/>
      <c r="TQZ2011" s="73"/>
      <c r="TRA2011" s="73"/>
      <c r="TRB2011" s="73"/>
      <c r="TRC2011" s="73"/>
      <c r="TRD2011" s="73"/>
      <c r="TRE2011" s="73"/>
      <c r="TRF2011" s="73"/>
      <c r="TRG2011" s="73"/>
      <c r="TRH2011" s="73"/>
      <c r="TRI2011" s="73"/>
      <c r="TRJ2011" s="73"/>
      <c r="TRK2011" s="73"/>
      <c r="TRL2011" s="73"/>
      <c r="TRM2011" s="73"/>
      <c r="TRN2011" s="73"/>
      <c r="TRO2011" s="73"/>
      <c r="TRP2011" s="73"/>
      <c r="TRQ2011" s="73"/>
      <c r="TRR2011" s="73"/>
      <c r="TRS2011" s="73"/>
      <c r="TRT2011" s="73"/>
      <c r="TRU2011" s="73"/>
      <c r="TRV2011" s="73"/>
      <c r="TRW2011" s="73"/>
      <c r="TRX2011" s="73"/>
      <c r="TRY2011" s="73"/>
      <c r="TRZ2011" s="73"/>
      <c r="TSA2011" s="73"/>
      <c r="TSB2011" s="73"/>
      <c r="TSC2011" s="73"/>
      <c r="TSD2011" s="73"/>
      <c r="TSE2011" s="73"/>
      <c r="TSF2011" s="73"/>
      <c r="TSG2011" s="73"/>
      <c r="TSH2011" s="73"/>
      <c r="TSI2011" s="73"/>
      <c r="TSJ2011" s="73"/>
      <c r="TSK2011" s="73"/>
      <c r="TSL2011" s="73"/>
      <c r="TSM2011" s="73"/>
      <c r="TSN2011" s="73"/>
      <c r="TSO2011" s="73"/>
      <c r="TSP2011" s="73"/>
      <c r="TSQ2011" s="73"/>
      <c r="TSR2011" s="73"/>
      <c r="TSS2011" s="73"/>
      <c r="TST2011" s="73"/>
      <c r="TSU2011" s="73"/>
      <c r="TSV2011" s="73"/>
      <c r="TSW2011" s="73"/>
      <c r="TSX2011" s="73"/>
      <c r="TSY2011" s="73"/>
      <c r="TSZ2011" s="73"/>
      <c r="TTA2011" s="73"/>
      <c r="TTB2011" s="73"/>
      <c r="TTC2011" s="73"/>
      <c r="TTD2011" s="73"/>
      <c r="TTE2011" s="73"/>
      <c r="TTF2011" s="73"/>
      <c r="TTG2011" s="73"/>
      <c r="TTH2011" s="73"/>
      <c r="TTI2011" s="73"/>
      <c r="TTJ2011" s="73"/>
      <c r="TTK2011" s="73"/>
      <c r="TTL2011" s="73"/>
      <c r="TTM2011" s="73"/>
      <c r="TTN2011" s="73"/>
      <c r="TTO2011" s="73"/>
      <c r="TTP2011" s="73"/>
      <c r="TTQ2011" s="73"/>
      <c r="TTR2011" s="73"/>
      <c r="TTS2011" s="73"/>
      <c r="TTT2011" s="73"/>
      <c r="TTU2011" s="73"/>
      <c r="TTV2011" s="73"/>
      <c r="TTW2011" s="73"/>
      <c r="TTX2011" s="73"/>
      <c r="TTY2011" s="73"/>
      <c r="TTZ2011" s="73"/>
      <c r="TUA2011" s="73"/>
      <c r="TUB2011" s="73"/>
      <c r="TUC2011" s="73"/>
      <c r="TUD2011" s="73"/>
      <c r="TUE2011" s="73"/>
      <c r="TUF2011" s="73"/>
      <c r="TUG2011" s="73"/>
      <c r="TUH2011" s="73"/>
      <c r="TUI2011" s="73"/>
      <c r="TUJ2011" s="73"/>
      <c r="TUK2011" s="73"/>
      <c r="TUL2011" s="73"/>
      <c r="TUM2011" s="73"/>
      <c r="TUN2011" s="73"/>
      <c r="TUO2011" s="73"/>
      <c r="TUP2011" s="73"/>
      <c r="TUQ2011" s="73"/>
      <c r="TUR2011" s="73"/>
      <c r="TUS2011" s="73"/>
      <c r="TUT2011" s="73"/>
      <c r="TUU2011" s="73"/>
      <c r="TUV2011" s="73"/>
      <c r="TUW2011" s="73"/>
      <c r="TUX2011" s="73"/>
      <c r="TUY2011" s="73"/>
      <c r="TUZ2011" s="73"/>
      <c r="TVA2011" s="73"/>
      <c r="TVB2011" s="73"/>
      <c r="TVC2011" s="73"/>
      <c r="TVD2011" s="73"/>
      <c r="TVE2011" s="73"/>
      <c r="TVF2011" s="73"/>
      <c r="TVG2011" s="73"/>
      <c r="TVH2011" s="73"/>
      <c r="TVI2011" s="73"/>
      <c r="TVJ2011" s="73"/>
      <c r="TVK2011" s="73"/>
      <c r="TVL2011" s="73"/>
      <c r="TVM2011" s="73"/>
      <c r="TVN2011" s="73"/>
      <c r="TVO2011" s="73"/>
      <c r="TVP2011" s="73"/>
      <c r="TVQ2011" s="73"/>
      <c r="TVR2011" s="73"/>
      <c r="TVS2011" s="73"/>
      <c r="TVT2011" s="73"/>
      <c r="TVU2011" s="73"/>
      <c r="TVV2011" s="73"/>
      <c r="TVW2011" s="73"/>
      <c r="TVX2011" s="73"/>
      <c r="TVY2011" s="73"/>
      <c r="TVZ2011" s="73"/>
      <c r="TWA2011" s="73"/>
      <c r="TWB2011" s="73"/>
      <c r="TWC2011" s="73"/>
      <c r="TWD2011" s="73"/>
      <c r="TWE2011" s="73"/>
      <c r="TWF2011" s="73"/>
      <c r="TWG2011" s="73"/>
      <c r="TWH2011" s="73"/>
      <c r="TWI2011" s="73"/>
      <c r="TWJ2011" s="73"/>
      <c r="TWK2011" s="73"/>
      <c r="TWL2011" s="73"/>
      <c r="TWM2011" s="73"/>
      <c r="TWN2011" s="73"/>
      <c r="TWO2011" s="73"/>
      <c r="TWP2011" s="73"/>
      <c r="TWQ2011" s="73"/>
      <c r="TWR2011" s="73"/>
      <c r="TWS2011" s="73"/>
      <c r="TWT2011" s="73"/>
      <c r="TWU2011" s="73"/>
      <c r="TWV2011" s="73"/>
      <c r="TWW2011" s="73"/>
      <c r="TWX2011" s="73"/>
      <c r="TWY2011" s="73"/>
      <c r="TWZ2011" s="73"/>
      <c r="TXA2011" s="73"/>
      <c r="TXB2011" s="73"/>
      <c r="TXC2011" s="73"/>
      <c r="TXD2011" s="73"/>
      <c r="TXE2011" s="73"/>
      <c r="TXF2011" s="73"/>
      <c r="TXG2011" s="73"/>
      <c r="TXH2011" s="73"/>
      <c r="TXI2011" s="73"/>
      <c r="TXJ2011" s="73"/>
      <c r="TXK2011" s="73"/>
      <c r="TXL2011" s="73"/>
      <c r="TXM2011" s="73"/>
      <c r="TXN2011" s="73"/>
      <c r="TXO2011" s="73"/>
      <c r="TXP2011" s="73"/>
      <c r="TXQ2011" s="73"/>
      <c r="TXR2011" s="73"/>
      <c r="TXS2011" s="73"/>
      <c r="TXT2011" s="73"/>
      <c r="TXU2011" s="73"/>
      <c r="TXV2011" s="73"/>
      <c r="TXW2011" s="73"/>
      <c r="TXX2011" s="73"/>
      <c r="TXY2011" s="73"/>
      <c r="TXZ2011" s="73"/>
      <c r="TYA2011" s="73"/>
      <c r="TYB2011" s="73"/>
      <c r="TYC2011" s="73"/>
      <c r="TYD2011" s="73"/>
      <c r="TYE2011" s="73"/>
      <c r="TYF2011" s="73"/>
      <c r="TYG2011" s="73"/>
      <c r="TYH2011" s="73"/>
      <c r="TYI2011" s="73"/>
      <c r="TYJ2011" s="73"/>
      <c r="TYK2011" s="73"/>
      <c r="TYL2011" s="73"/>
      <c r="TYM2011" s="73"/>
      <c r="TYN2011" s="73"/>
      <c r="TYO2011" s="73"/>
      <c r="TYP2011" s="73"/>
      <c r="TYQ2011" s="73"/>
      <c r="TYR2011" s="73"/>
      <c r="TYS2011" s="73"/>
      <c r="TYT2011" s="73"/>
      <c r="TYU2011" s="73"/>
      <c r="TYV2011" s="73"/>
      <c r="TYW2011" s="73"/>
      <c r="TYX2011" s="73"/>
      <c r="TYY2011" s="73"/>
      <c r="TYZ2011" s="73"/>
      <c r="TZA2011" s="73"/>
      <c r="TZB2011" s="73"/>
      <c r="TZC2011" s="73"/>
      <c r="TZD2011" s="73"/>
      <c r="TZE2011" s="73"/>
      <c r="TZF2011" s="73"/>
      <c r="TZG2011" s="73"/>
      <c r="TZH2011" s="73"/>
      <c r="TZI2011" s="73"/>
      <c r="TZJ2011" s="73"/>
      <c r="TZK2011" s="73"/>
      <c r="TZL2011" s="73"/>
      <c r="TZM2011" s="73"/>
      <c r="TZN2011" s="73"/>
      <c r="TZO2011" s="73"/>
      <c r="TZP2011" s="73"/>
      <c r="TZQ2011" s="73"/>
      <c r="TZR2011" s="73"/>
      <c r="TZS2011" s="73"/>
      <c r="TZT2011" s="73"/>
      <c r="TZU2011" s="73"/>
      <c r="TZV2011" s="73"/>
      <c r="TZW2011" s="73"/>
      <c r="TZX2011" s="73"/>
      <c r="TZY2011" s="73"/>
      <c r="TZZ2011" s="73"/>
      <c r="UAA2011" s="73"/>
      <c r="UAB2011" s="73"/>
      <c r="UAC2011" s="73"/>
      <c r="UAD2011" s="73"/>
      <c r="UAE2011" s="73"/>
      <c r="UAF2011" s="73"/>
      <c r="UAG2011" s="73"/>
      <c r="UAH2011" s="73"/>
      <c r="UAI2011" s="73"/>
      <c r="UAJ2011" s="73"/>
      <c r="UAK2011" s="73"/>
      <c r="UAL2011" s="73"/>
      <c r="UAM2011" s="73"/>
      <c r="UAN2011" s="73"/>
      <c r="UAO2011" s="73"/>
      <c r="UAP2011" s="73"/>
      <c r="UAQ2011" s="73"/>
      <c r="UAR2011" s="73"/>
      <c r="UAS2011" s="73"/>
      <c r="UAT2011" s="73"/>
      <c r="UAU2011" s="73"/>
      <c r="UAV2011" s="73"/>
      <c r="UAW2011" s="73"/>
      <c r="UAX2011" s="73"/>
      <c r="UAY2011" s="73"/>
      <c r="UAZ2011" s="73"/>
      <c r="UBA2011" s="73"/>
      <c r="UBB2011" s="73"/>
      <c r="UBC2011" s="73"/>
      <c r="UBD2011" s="73"/>
      <c r="UBE2011" s="73"/>
      <c r="UBF2011" s="73"/>
      <c r="UBG2011" s="73"/>
      <c r="UBH2011" s="73"/>
      <c r="UBI2011" s="73"/>
      <c r="UBJ2011" s="73"/>
      <c r="UBK2011" s="73"/>
      <c r="UBL2011" s="73"/>
      <c r="UBM2011" s="73"/>
      <c r="UBN2011" s="73"/>
      <c r="UBO2011" s="73"/>
      <c r="UBP2011" s="73"/>
      <c r="UBQ2011" s="73"/>
      <c r="UBR2011" s="73"/>
      <c r="UBS2011" s="73"/>
      <c r="UBT2011" s="73"/>
      <c r="UBU2011" s="73"/>
      <c r="UBV2011" s="73"/>
      <c r="UBW2011" s="73"/>
      <c r="UBX2011" s="73"/>
      <c r="UBY2011" s="73"/>
      <c r="UBZ2011" s="73"/>
      <c r="UCA2011" s="73"/>
      <c r="UCB2011" s="73"/>
      <c r="UCC2011" s="73"/>
      <c r="UCD2011" s="73"/>
      <c r="UCE2011" s="73"/>
      <c r="UCF2011" s="73"/>
      <c r="UCG2011" s="73"/>
      <c r="UCH2011" s="73"/>
      <c r="UCI2011" s="73"/>
      <c r="UCJ2011" s="73"/>
      <c r="UCK2011" s="73"/>
      <c r="UCL2011" s="73"/>
      <c r="UCM2011" s="73"/>
      <c r="UCN2011" s="73"/>
      <c r="UCO2011" s="73"/>
      <c r="UCP2011" s="73"/>
      <c r="UCQ2011" s="73"/>
      <c r="UCR2011" s="73"/>
      <c r="UCS2011" s="73"/>
      <c r="UCT2011" s="73"/>
      <c r="UCU2011" s="73"/>
      <c r="UCV2011" s="73"/>
      <c r="UCW2011" s="73"/>
      <c r="UCX2011" s="73"/>
      <c r="UCY2011" s="73"/>
      <c r="UCZ2011" s="73"/>
      <c r="UDA2011" s="73"/>
      <c r="UDB2011" s="73"/>
      <c r="UDC2011" s="73"/>
      <c r="UDD2011" s="73"/>
      <c r="UDE2011" s="73"/>
      <c r="UDF2011" s="73"/>
      <c r="UDG2011" s="73"/>
      <c r="UDH2011" s="73"/>
      <c r="UDI2011" s="73"/>
      <c r="UDJ2011" s="73"/>
      <c r="UDK2011" s="73"/>
      <c r="UDL2011" s="73"/>
      <c r="UDM2011" s="73"/>
      <c r="UDN2011" s="73"/>
      <c r="UDO2011" s="73"/>
      <c r="UDP2011" s="73"/>
      <c r="UDQ2011" s="73"/>
      <c r="UDR2011" s="73"/>
      <c r="UDS2011" s="73"/>
      <c r="UDT2011" s="73"/>
      <c r="UDU2011" s="73"/>
      <c r="UDV2011" s="73"/>
      <c r="UDW2011" s="73"/>
      <c r="UDX2011" s="73"/>
      <c r="UDY2011" s="73"/>
      <c r="UDZ2011" s="73"/>
      <c r="UEA2011" s="73"/>
      <c r="UEB2011" s="73"/>
      <c r="UEC2011" s="73"/>
      <c r="UED2011" s="73"/>
      <c r="UEE2011" s="73"/>
      <c r="UEF2011" s="73"/>
      <c r="UEG2011" s="73"/>
      <c r="UEH2011" s="73"/>
      <c r="UEI2011" s="73"/>
      <c r="UEJ2011" s="73"/>
      <c r="UEK2011" s="73"/>
      <c r="UEL2011" s="73"/>
      <c r="UEM2011" s="73"/>
      <c r="UEN2011" s="73"/>
      <c r="UEO2011" s="73"/>
      <c r="UEP2011" s="73"/>
      <c r="UEQ2011" s="73"/>
      <c r="UER2011" s="73"/>
      <c r="UES2011" s="73"/>
      <c r="UET2011" s="73"/>
      <c r="UEU2011" s="73"/>
      <c r="UEV2011" s="73"/>
      <c r="UEW2011" s="73"/>
      <c r="UEX2011" s="73"/>
      <c r="UEY2011" s="73"/>
      <c r="UEZ2011" s="73"/>
      <c r="UFA2011" s="73"/>
      <c r="UFB2011" s="73"/>
      <c r="UFC2011" s="73"/>
      <c r="UFD2011" s="73"/>
      <c r="UFE2011" s="73"/>
      <c r="UFF2011" s="73"/>
      <c r="UFG2011" s="73"/>
      <c r="UFH2011" s="73"/>
      <c r="UFI2011" s="73"/>
      <c r="UFJ2011" s="73"/>
      <c r="UFK2011" s="73"/>
      <c r="UFL2011" s="73"/>
      <c r="UFM2011" s="73"/>
      <c r="UFN2011" s="73"/>
      <c r="UFO2011" s="73"/>
      <c r="UFP2011" s="73"/>
      <c r="UFQ2011" s="73"/>
      <c r="UFR2011" s="73"/>
      <c r="UFS2011" s="73"/>
      <c r="UFT2011" s="73"/>
      <c r="UFU2011" s="73"/>
      <c r="UFV2011" s="73"/>
      <c r="UFW2011" s="73"/>
      <c r="UFX2011" s="73"/>
      <c r="UFY2011" s="73"/>
      <c r="UFZ2011" s="73"/>
      <c r="UGA2011" s="73"/>
      <c r="UGB2011" s="73"/>
      <c r="UGC2011" s="73"/>
      <c r="UGD2011" s="73"/>
      <c r="UGE2011" s="73"/>
      <c r="UGF2011" s="73"/>
      <c r="UGG2011" s="73"/>
      <c r="UGH2011" s="73"/>
      <c r="UGI2011" s="73"/>
      <c r="UGJ2011" s="73"/>
      <c r="UGK2011" s="73"/>
      <c r="UGL2011" s="73"/>
      <c r="UGM2011" s="73"/>
      <c r="UGN2011" s="73"/>
      <c r="UGO2011" s="73"/>
      <c r="UGP2011" s="73"/>
      <c r="UGQ2011" s="73"/>
      <c r="UGR2011" s="73"/>
      <c r="UGS2011" s="73"/>
      <c r="UGT2011" s="73"/>
      <c r="UGU2011" s="73"/>
      <c r="UGV2011" s="73"/>
      <c r="UGW2011" s="73"/>
      <c r="UGX2011" s="73"/>
      <c r="UGY2011" s="73"/>
      <c r="UGZ2011" s="73"/>
      <c r="UHA2011" s="73"/>
      <c r="UHB2011" s="73"/>
      <c r="UHC2011" s="73"/>
      <c r="UHD2011" s="73"/>
      <c r="UHE2011" s="73"/>
      <c r="UHF2011" s="73"/>
      <c r="UHG2011" s="73"/>
      <c r="UHH2011" s="73"/>
      <c r="UHI2011" s="73"/>
      <c r="UHJ2011" s="73"/>
      <c r="UHK2011" s="73"/>
      <c r="UHL2011" s="73"/>
      <c r="UHM2011" s="73"/>
      <c r="UHN2011" s="73"/>
      <c r="UHO2011" s="73"/>
      <c r="UHP2011" s="73"/>
      <c r="UHQ2011" s="73"/>
      <c r="UHR2011" s="73"/>
      <c r="UHS2011" s="73"/>
      <c r="UHT2011" s="73"/>
      <c r="UHU2011" s="73"/>
      <c r="UHV2011" s="73"/>
      <c r="UHW2011" s="73"/>
      <c r="UHX2011" s="73"/>
      <c r="UHY2011" s="73"/>
      <c r="UHZ2011" s="73"/>
      <c r="UIA2011" s="73"/>
      <c r="UIB2011" s="73"/>
      <c r="UIC2011" s="73"/>
      <c r="UID2011" s="73"/>
      <c r="UIE2011" s="73"/>
      <c r="UIF2011" s="73"/>
      <c r="UIG2011" s="73"/>
      <c r="UIH2011" s="73"/>
      <c r="UII2011" s="73"/>
      <c r="UIJ2011" s="73"/>
      <c r="UIK2011" s="73"/>
      <c r="UIL2011" s="73"/>
      <c r="UIM2011" s="73"/>
      <c r="UIN2011" s="73"/>
      <c r="UIO2011" s="73"/>
      <c r="UIP2011" s="73"/>
      <c r="UIQ2011" s="73"/>
      <c r="UIR2011" s="73"/>
      <c r="UIS2011" s="73"/>
      <c r="UIT2011" s="73"/>
      <c r="UIU2011" s="73"/>
      <c r="UIV2011" s="73"/>
      <c r="UIW2011" s="73"/>
      <c r="UIX2011" s="73"/>
      <c r="UIY2011" s="73"/>
      <c r="UIZ2011" s="73"/>
      <c r="UJA2011" s="73"/>
      <c r="UJB2011" s="73"/>
      <c r="UJC2011" s="73"/>
      <c r="UJD2011" s="73"/>
      <c r="UJE2011" s="73"/>
      <c r="UJF2011" s="73"/>
      <c r="UJG2011" s="73"/>
      <c r="UJH2011" s="73"/>
      <c r="UJI2011" s="73"/>
      <c r="UJJ2011" s="73"/>
      <c r="UJK2011" s="73"/>
      <c r="UJL2011" s="73"/>
      <c r="UJM2011" s="73"/>
      <c r="UJN2011" s="73"/>
      <c r="UJO2011" s="73"/>
      <c r="UJP2011" s="73"/>
      <c r="UJQ2011" s="73"/>
      <c r="UJR2011" s="73"/>
      <c r="UJS2011" s="73"/>
      <c r="UJT2011" s="73"/>
      <c r="UJU2011" s="73"/>
      <c r="UJV2011" s="73"/>
      <c r="UJW2011" s="73"/>
      <c r="UJX2011" s="73"/>
      <c r="UJY2011" s="73"/>
      <c r="UJZ2011" s="73"/>
      <c r="UKA2011" s="73"/>
      <c r="UKB2011" s="73"/>
      <c r="UKC2011" s="73"/>
      <c r="UKD2011" s="73"/>
      <c r="UKE2011" s="73"/>
      <c r="UKF2011" s="73"/>
      <c r="UKG2011" s="73"/>
      <c r="UKH2011" s="73"/>
      <c r="UKI2011" s="73"/>
      <c r="UKJ2011" s="73"/>
      <c r="UKK2011" s="73"/>
      <c r="UKL2011" s="73"/>
      <c r="UKM2011" s="73"/>
      <c r="UKN2011" s="73"/>
      <c r="UKO2011" s="73"/>
      <c r="UKP2011" s="73"/>
      <c r="UKQ2011" s="73"/>
      <c r="UKR2011" s="73"/>
      <c r="UKS2011" s="73"/>
      <c r="UKT2011" s="73"/>
      <c r="UKU2011" s="73"/>
      <c r="UKV2011" s="73"/>
      <c r="UKW2011" s="73"/>
      <c r="UKX2011" s="73"/>
      <c r="UKY2011" s="73"/>
      <c r="UKZ2011" s="73"/>
      <c r="ULA2011" s="73"/>
      <c r="ULB2011" s="73"/>
      <c r="ULC2011" s="73"/>
      <c r="ULD2011" s="73"/>
      <c r="ULE2011" s="73"/>
      <c r="ULF2011" s="73"/>
      <c r="ULG2011" s="73"/>
      <c r="ULH2011" s="73"/>
      <c r="ULI2011" s="73"/>
      <c r="ULJ2011" s="73"/>
      <c r="ULK2011" s="73"/>
      <c r="ULL2011" s="73"/>
      <c r="ULM2011" s="73"/>
      <c r="ULN2011" s="73"/>
      <c r="ULO2011" s="73"/>
      <c r="ULP2011" s="73"/>
      <c r="ULQ2011" s="73"/>
      <c r="ULR2011" s="73"/>
      <c r="ULS2011" s="73"/>
      <c r="ULT2011" s="73"/>
      <c r="ULU2011" s="73"/>
      <c r="ULV2011" s="73"/>
      <c r="ULW2011" s="73"/>
      <c r="ULX2011" s="73"/>
      <c r="ULY2011" s="73"/>
      <c r="ULZ2011" s="73"/>
      <c r="UMA2011" s="73"/>
      <c r="UMB2011" s="73"/>
      <c r="UMC2011" s="73"/>
      <c r="UMD2011" s="73"/>
      <c r="UME2011" s="73"/>
      <c r="UMF2011" s="73"/>
      <c r="UMG2011" s="73"/>
      <c r="UMH2011" s="73"/>
      <c r="UMI2011" s="73"/>
      <c r="UMJ2011" s="73"/>
      <c r="UMK2011" s="73"/>
      <c r="UML2011" s="73"/>
      <c r="UMM2011" s="73"/>
      <c r="UMN2011" s="73"/>
      <c r="UMO2011" s="73"/>
      <c r="UMP2011" s="73"/>
      <c r="UMQ2011" s="73"/>
      <c r="UMR2011" s="73"/>
      <c r="UMS2011" s="73"/>
      <c r="UMT2011" s="73"/>
      <c r="UMU2011" s="73"/>
      <c r="UMV2011" s="73"/>
      <c r="UMW2011" s="73"/>
      <c r="UMX2011" s="73"/>
      <c r="UMY2011" s="73"/>
      <c r="UMZ2011" s="73"/>
      <c r="UNA2011" s="73"/>
      <c r="UNB2011" s="73"/>
      <c r="UNC2011" s="73"/>
      <c r="UND2011" s="73"/>
      <c r="UNE2011" s="73"/>
      <c r="UNF2011" s="73"/>
      <c r="UNG2011" s="73"/>
      <c r="UNH2011" s="73"/>
      <c r="UNI2011" s="73"/>
      <c r="UNJ2011" s="73"/>
      <c r="UNK2011" s="73"/>
      <c r="UNL2011" s="73"/>
      <c r="UNM2011" s="73"/>
      <c r="UNN2011" s="73"/>
      <c r="UNO2011" s="73"/>
      <c r="UNP2011" s="73"/>
      <c r="UNQ2011" s="73"/>
      <c r="UNR2011" s="73"/>
      <c r="UNS2011" s="73"/>
      <c r="UNT2011" s="73"/>
      <c r="UNU2011" s="73"/>
      <c r="UNV2011" s="73"/>
      <c r="UNW2011" s="73"/>
      <c r="UNX2011" s="73"/>
      <c r="UNY2011" s="73"/>
      <c r="UNZ2011" s="73"/>
      <c r="UOA2011" s="73"/>
      <c r="UOB2011" s="73"/>
      <c r="UOC2011" s="73"/>
      <c r="UOD2011" s="73"/>
      <c r="UOE2011" s="73"/>
      <c r="UOF2011" s="73"/>
      <c r="UOG2011" s="73"/>
      <c r="UOH2011" s="73"/>
      <c r="UOI2011" s="73"/>
      <c r="UOJ2011" s="73"/>
      <c r="UOK2011" s="73"/>
      <c r="UOL2011" s="73"/>
      <c r="UOM2011" s="73"/>
      <c r="UON2011" s="73"/>
      <c r="UOO2011" s="73"/>
      <c r="UOP2011" s="73"/>
      <c r="UOQ2011" s="73"/>
      <c r="UOR2011" s="73"/>
      <c r="UOS2011" s="73"/>
      <c r="UOT2011" s="73"/>
      <c r="UOU2011" s="73"/>
      <c r="UOV2011" s="73"/>
      <c r="UOW2011" s="73"/>
      <c r="UOX2011" s="73"/>
      <c r="UOY2011" s="73"/>
      <c r="UOZ2011" s="73"/>
      <c r="UPA2011" s="73"/>
      <c r="UPB2011" s="73"/>
      <c r="UPC2011" s="73"/>
      <c r="UPD2011" s="73"/>
      <c r="UPE2011" s="73"/>
      <c r="UPF2011" s="73"/>
      <c r="UPG2011" s="73"/>
      <c r="UPH2011" s="73"/>
      <c r="UPI2011" s="73"/>
      <c r="UPJ2011" s="73"/>
      <c r="UPK2011" s="73"/>
      <c r="UPL2011" s="73"/>
      <c r="UPM2011" s="73"/>
      <c r="UPN2011" s="73"/>
      <c r="UPO2011" s="73"/>
      <c r="UPP2011" s="73"/>
      <c r="UPQ2011" s="73"/>
      <c r="UPR2011" s="73"/>
      <c r="UPS2011" s="73"/>
      <c r="UPT2011" s="73"/>
      <c r="UPU2011" s="73"/>
      <c r="UPV2011" s="73"/>
      <c r="UPW2011" s="73"/>
      <c r="UPX2011" s="73"/>
      <c r="UPY2011" s="73"/>
      <c r="UPZ2011" s="73"/>
      <c r="UQA2011" s="73"/>
      <c r="UQB2011" s="73"/>
      <c r="UQC2011" s="73"/>
      <c r="UQD2011" s="73"/>
      <c r="UQE2011" s="73"/>
      <c r="UQF2011" s="73"/>
      <c r="UQG2011" s="73"/>
      <c r="UQH2011" s="73"/>
      <c r="UQI2011" s="73"/>
      <c r="UQJ2011" s="73"/>
      <c r="UQK2011" s="73"/>
      <c r="UQL2011" s="73"/>
      <c r="UQM2011" s="73"/>
      <c r="UQN2011" s="73"/>
      <c r="UQO2011" s="73"/>
      <c r="UQP2011" s="73"/>
      <c r="UQQ2011" s="73"/>
      <c r="UQR2011" s="73"/>
      <c r="UQS2011" s="73"/>
      <c r="UQT2011" s="73"/>
      <c r="UQU2011" s="73"/>
      <c r="UQV2011" s="73"/>
      <c r="UQW2011" s="73"/>
      <c r="UQX2011" s="73"/>
      <c r="UQY2011" s="73"/>
      <c r="UQZ2011" s="73"/>
      <c r="URA2011" s="73"/>
      <c r="URB2011" s="73"/>
      <c r="URC2011" s="73"/>
      <c r="URD2011" s="73"/>
      <c r="URE2011" s="73"/>
      <c r="URF2011" s="73"/>
      <c r="URG2011" s="73"/>
      <c r="URH2011" s="73"/>
      <c r="URI2011" s="73"/>
      <c r="URJ2011" s="73"/>
      <c r="URK2011" s="73"/>
      <c r="URL2011" s="73"/>
      <c r="URM2011" s="73"/>
      <c r="URN2011" s="73"/>
      <c r="URO2011" s="73"/>
      <c r="URP2011" s="73"/>
      <c r="URQ2011" s="73"/>
      <c r="URR2011" s="73"/>
      <c r="URS2011" s="73"/>
      <c r="URT2011" s="73"/>
      <c r="URU2011" s="73"/>
      <c r="URV2011" s="73"/>
      <c r="URW2011" s="73"/>
      <c r="URX2011" s="73"/>
      <c r="URY2011" s="73"/>
      <c r="URZ2011" s="73"/>
      <c r="USA2011" s="73"/>
      <c r="USB2011" s="73"/>
      <c r="USC2011" s="73"/>
      <c r="USD2011" s="73"/>
      <c r="USE2011" s="73"/>
      <c r="USF2011" s="73"/>
      <c r="USG2011" s="73"/>
      <c r="USH2011" s="73"/>
      <c r="USI2011" s="73"/>
      <c r="USJ2011" s="73"/>
      <c r="USK2011" s="73"/>
      <c r="USL2011" s="73"/>
      <c r="USM2011" s="73"/>
      <c r="USN2011" s="73"/>
      <c r="USO2011" s="73"/>
      <c r="USP2011" s="73"/>
      <c r="USQ2011" s="73"/>
      <c r="USR2011" s="73"/>
      <c r="USS2011" s="73"/>
      <c r="UST2011" s="73"/>
      <c r="USU2011" s="73"/>
      <c r="USV2011" s="73"/>
      <c r="USW2011" s="73"/>
      <c r="USX2011" s="73"/>
      <c r="USY2011" s="73"/>
      <c r="USZ2011" s="73"/>
      <c r="UTA2011" s="73"/>
      <c r="UTB2011" s="73"/>
      <c r="UTC2011" s="73"/>
      <c r="UTD2011" s="73"/>
      <c r="UTE2011" s="73"/>
      <c r="UTF2011" s="73"/>
      <c r="UTG2011" s="73"/>
      <c r="UTH2011" s="73"/>
      <c r="UTI2011" s="73"/>
      <c r="UTJ2011" s="73"/>
      <c r="UTK2011" s="73"/>
      <c r="UTL2011" s="73"/>
      <c r="UTM2011" s="73"/>
      <c r="UTN2011" s="73"/>
      <c r="UTO2011" s="73"/>
      <c r="UTP2011" s="73"/>
      <c r="UTQ2011" s="73"/>
      <c r="UTR2011" s="73"/>
      <c r="UTS2011" s="73"/>
      <c r="UTT2011" s="73"/>
      <c r="UTU2011" s="73"/>
      <c r="UTV2011" s="73"/>
      <c r="UTW2011" s="73"/>
      <c r="UTX2011" s="73"/>
      <c r="UTY2011" s="73"/>
      <c r="UTZ2011" s="73"/>
      <c r="UUA2011" s="73"/>
      <c r="UUB2011" s="73"/>
      <c r="UUC2011" s="73"/>
      <c r="UUD2011" s="73"/>
      <c r="UUE2011" s="73"/>
      <c r="UUF2011" s="73"/>
      <c r="UUG2011" s="73"/>
      <c r="UUH2011" s="73"/>
      <c r="UUI2011" s="73"/>
      <c r="UUJ2011" s="73"/>
      <c r="UUK2011" s="73"/>
      <c r="UUL2011" s="73"/>
      <c r="UUM2011" s="73"/>
      <c r="UUN2011" s="73"/>
      <c r="UUO2011" s="73"/>
      <c r="UUP2011" s="73"/>
      <c r="UUQ2011" s="73"/>
      <c r="UUR2011" s="73"/>
      <c r="UUS2011" s="73"/>
      <c r="UUT2011" s="73"/>
      <c r="UUU2011" s="73"/>
      <c r="UUV2011" s="73"/>
      <c r="UUW2011" s="73"/>
      <c r="UUX2011" s="73"/>
      <c r="UUY2011" s="73"/>
      <c r="UUZ2011" s="73"/>
      <c r="UVA2011" s="73"/>
      <c r="UVB2011" s="73"/>
      <c r="UVC2011" s="73"/>
      <c r="UVD2011" s="73"/>
      <c r="UVE2011" s="73"/>
      <c r="UVF2011" s="73"/>
      <c r="UVG2011" s="73"/>
      <c r="UVH2011" s="73"/>
      <c r="UVI2011" s="73"/>
      <c r="UVJ2011" s="73"/>
      <c r="UVK2011" s="73"/>
      <c r="UVL2011" s="73"/>
      <c r="UVM2011" s="73"/>
      <c r="UVN2011" s="73"/>
      <c r="UVO2011" s="73"/>
      <c r="UVP2011" s="73"/>
      <c r="UVQ2011" s="73"/>
      <c r="UVR2011" s="73"/>
      <c r="UVS2011" s="73"/>
      <c r="UVT2011" s="73"/>
      <c r="UVU2011" s="73"/>
      <c r="UVV2011" s="73"/>
      <c r="UVW2011" s="73"/>
      <c r="UVX2011" s="73"/>
      <c r="UVY2011" s="73"/>
      <c r="UVZ2011" s="73"/>
      <c r="UWA2011" s="73"/>
      <c r="UWB2011" s="73"/>
      <c r="UWC2011" s="73"/>
      <c r="UWD2011" s="73"/>
      <c r="UWE2011" s="73"/>
      <c r="UWF2011" s="73"/>
      <c r="UWG2011" s="73"/>
      <c r="UWH2011" s="73"/>
      <c r="UWI2011" s="73"/>
      <c r="UWJ2011" s="73"/>
      <c r="UWK2011" s="73"/>
      <c r="UWL2011" s="73"/>
      <c r="UWM2011" s="73"/>
      <c r="UWN2011" s="73"/>
      <c r="UWO2011" s="73"/>
      <c r="UWP2011" s="73"/>
      <c r="UWQ2011" s="73"/>
      <c r="UWR2011" s="73"/>
      <c r="UWS2011" s="73"/>
      <c r="UWT2011" s="73"/>
      <c r="UWU2011" s="73"/>
      <c r="UWV2011" s="73"/>
      <c r="UWW2011" s="73"/>
      <c r="UWX2011" s="73"/>
      <c r="UWY2011" s="73"/>
      <c r="UWZ2011" s="73"/>
      <c r="UXA2011" s="73"/>
      <c r="UXB2011" s="73"/>
      <c r="UXC2011" s="73"/>
      <c r="UXD2011" s="73"/>
      <c r="UXE2011" s="73"/>
      <c r="UXF2011" s="73"/>
      <c r="UXG2011" s="73"/>
      <c r="UXH2011" s="73"/>
      <c r="UXI2011" s="73"/>
      <c r="UXJ2011" s="73"/>
      <c r="UXK2011" s="73"/>
      <c r="UXL2011" s="73"/>
      <c r="UXM2011" s="73"/>
      <c r="UXN2011" s="73"/>
      <c r="UXO2011" s="73"/>
      <c r="UXP2011" s="73"/>
      <c r="UXQ2011" s="73"/>
      <c r="UXR2011" s="73"/>
      <c r="UXS2011" s="73"/>
      <c r="UXT2011" s="73"/>
      <c r="UXU2011" s="73"/>
      <c r="UXV2011" s="73"/>
      <c r="UXW2011" s="73"/>
      <c r="UXX2011" s="73"/>
      <c r="UXY2011" s="73"/>
      <c r="UXZ2011" s="73"/>
      <c r="UYA2011" s="73"/>
      <c r="UYB2011" s="73"/>
      <c r="UYC2011" s="73"/>
      <c r="UYD2011" s="73"/>
      <c r="UYE2011" s="73"/>
      <c r="UYF2011" s="73"/>
      <c r="UYG2011" s="73"/>
      <c r="UYH2011" s="73"/>
      <c r="UYI2011" s="73"/>
      <c r="UYJ2011" s="73"/>
      <c r="UYK2011" s="73"/>
      <c r="UYL2011" s="73"/>
      <c r="UYM2011" s="73"/>
      <c r="UYN2011" s="73"/>
      <c r="UYO2011" s="73"/>
      <c r="UYP2011" s="73"/>
      <c r="UYQ2011" s="73"/>
      <c r="UYR2011" s="73"/>
      <c r="UYS2011" s="73"/>
      <c r="UYT2011" s="73"/>
      <c r="UYU2011" s="73"/>
      <c r="UYV2011" s="73"/>
      <c r="UYW2011" s="73"/>
      <c r="UYX2011" s="73"/>
      <c r="UYY2011" s="73"/>
      <c r="UYZ2011" s="73"/>
      <c r="UZA2011" s="73"/>
      <c r="UZB2011" s="73"/>
      <c r="UZC2011" s="73"/>
      <c r="UZD2011" s="73"/>
      <c r="UZE2011" s="73"/>
      <c r="UZF2011" s="73"/>
      <c r="UZG2011" s="73"/>
      <c r="UZH2011" s="73"/>
      <c r="UZI2011" s="73"/>
      <c r="UZJ2011" s="73"/>
      <c r="UZK2011" s="73"/>
      <c r="UZL2011" s="73"/>
      <c r="UZM2011" s="73"/>
      <c r="UZN2011" s="73"/>
      <c r="UZO2011" s="73"/>
      <c r="UZP2011" s="73"/>
      <c r="UZQ2011" s="73"/>
      <c r="UZR2011" s="73"/>
      <c r="UZS2011" s="73"/>
      <c r="UZT2011" s="73"/>
      <c r="UZU2011" s="73"/>
      <c r="UZV2011" s="73"/>
      <c r="UZW2011" s="73"/>
      <c r="UZX2011" s="73"/>
      <c r="UZY2011" s="73"/>
      <c r="UZZ2011" s="73"/>
      <c r="VAA2011" s="73"/>
      <c r="VAB2011" s="73"/>
      <c r="VAC2011" s="73"/>
      <c r="VAD2011" s="73"/>
      <c r="VAE2011" s="73"/>
      <c r="VAF2011" s="73"/>
      <c r="VAG2011" s="73"/>
      <c r="VAH2011" s="73"/>
      <c r="VAI2011" s="73"/>
      <c r="VAJ2011" s="73"/>
      <c r="VAK2011" s="73"/>
      <c r="VAL2011" s="73"/>
      <c r="VAM2011" s="73"/>
      <c r="VAN2011" s="73"/>
      <c r="VAO2011" s="73"/>
      <c r="VAP2011" s="73"/>
      <c r="VAQ2011" s="73"/>
      <c r="VAR2011" s="73"/>
      <c r="VAS2011" s="73"/>
      <c r="VAT2011" s="73"/>
      <c r="VAU2011" s="73"/>
      <c r="VAV2011" s="73"/>
      <c r="VAW2011" s="73"/>
      <c r="VAX2011" s="73"/>
      <c r="VAY2011" s="73"/>
      <c r="VAZ2011" s="73"/>
      <c r="VBA2011" s="73"/>
      <c r="VBB2011" s="73"/>
      <c r="VBC2011" s="73"/>
      <c r="VBD2011" s="73"/>
      <c r="VBE2011" s="73"/>
      <c r="VBF2011" s="73"/>
      <c r="VBG2011" s="73"/>
      <c r="VBH2011" s="73"/>
      <c r="VBI2011" s="73"/>
      <c r="VBJ2011" s="73"/>
      <c r="VBK2011" s="73"/>
      <c r="VBL2011" s="73"/>
      <c r="VBM2011" s="73"/>
      <c r="VBN2011" s="73"/>
      <c r="VBO2011" s="73"/>
      <c r="VBP2011" s="73"/>
      <c r="VBQ2011" s="73"/>
      <c r="VBR2011" s="73"/>
      <c r="VBS2011" s="73"/>
      <c r="VBT2011" s="73"/>
      <c r="VBU2011" s="73"/>
      <c r="VBV2011" s="73"/>
      <c r="VBW2011" s="73"/>
      <c r="VBX2011" s="73"/>
      <c r="VBY2011" s="73"/>
      <c r="VBZ2011" s="73"/>
      <c r="VCA2011" s="73"/>
      <c r="VCB2011" s="73"/>
      <c r="VCC2011" s="73"/>
      <c r="VCD2011" s="73"/>
      <c r="VCE2011" s="73"/>
      <c r="VCF2011" s="73"/>
      <c r="VCG2011" s="73"/>
      <c r="VCH2011" s="73"/>
      <c r="VCI2011" s="73"/>
      <c r="VCJ2011" s="73"/>
      <c r="VCK2011" s="73"/>
      <c r="VCL2011" s="73"/>
      <c r="VCM2011" s="73"/>
      <c r="VCN2011" s="73"/>
      <c r="VCO2011" s="73"/>
      <c r="VCP2011" s="73"/>
      <c r="VCQ2011" s="73"/>
      <c r="VCR2011" s="73"/>
      <c r="VCS2011" s="73"/>
      <c r="VCT2011" s="73"/>
      <c r="VCU2011" s="73"/>
      <c r="VCV2011" s="73"/>
      <c r="VCW2011" s="73"/>
      <c r="VCX2011" s="73"/>
      <c r="VCY2011" s="73"/>
      <c r="VCZ2011" s="73"/>
      <c r="VDA2011" s="73"/>
      <c r="VDB2011" s="73"/>
      <c r="VDC2011" s="73"/>
      <c r="VDD2011" s="73"/>
      <c r="VDE2011" s="73"/>
      <c r="VDF2011" s="73"/>
      <c r="VDG2011" s="73"/>
      <c r="VDH2011" s="73"/>
      <c r="VDI2011" s="73"/>
      <c r="VDJ2011" s="73"/>
      <c r="VDK2011" s="73"/>
      <c r="VDL2011" s="73"/>
      <c r="VDM2011" s="73"/>
      <c r="VDN2011" s="73"/>
      <c r="VDO2011" s="73"/>
      <c r="VDP2011" s="73"/>
      <c r="VDQ2011" s="73"/>
      <c r="VDR2011" s="73"/>
      <c r="VDS2011" s="73"/>
      <c r="VDT2011" s="73"/>
      <c r="VDU2011" s="73"/>
      <c r="VDV2011" s="73"/>
      <c r="VDW2011" s="73"/>
      <c r="VDX2011" s="73"/>
      <c r="VDY2011" s="73"/>
      <c r="VDZ2011" s="73"/>
      <c r="VEA2011" s="73"/>
      <c r="VEB2011" s="73"/>
      <c r="VEC2011" s="73"/>
      <c r="VED2011" s="73"/>
      <c r="VEE2011" s="73"/>
      <c r="VEF2011" s="73"/>
      <c r="VEG2011" s="73"/>
      <c r="VEH2011" s="73"/>
      <c r="VEI2011" s="73"/>
      <c r="VEJ2011" s="73"/>
      <c r="VEK2011" s="73"/>
      <c r="VEL2011" s="73"/>
      <c r="VEM2011" s="73"/>
      <c r="VEN2011" s="73"/>
      <c r="VEO2011" s="73"/>
      <c r="VEP2011" s="73"/>
      <c r="VEQ2011" s="73"/>
      <c r="VER2011" s="73"/>
      <c r="VES2011" s="73"/>
      <c r="VET2011" s="73"/>
      <c r="VEU2011" s="73"/>
      <c r="VEV2011" s="73"/>
      <c r="VEW2011" s="73"/>
      <c r="VEX2011" s="73"/>
      <c r="VEY2011" s="73"/>
      <c r="VEZ2011" s="73"/>
      <c r="VFA2011" s="73"/>
      <c r="VFB2011" s="73"/>
      <c r="VFC2011" s="73"/>
      <c r="VFD2011" s="73"/>
      <c r="VFE2011" s="73"/>
      <c r="VFF2011" s="73"/>
      <c r="VFG2011" s="73"/>
      <c r="VFH2011" s="73"/>
      <c r="VFI2011" s="73"/>
      <c r="VFJ2011" s="73"/>
      <c r="VFK2011" s="73"/>
      <c r="VFL2011" s="73"/>
      <c r="VFM2011" s="73"/>
      <c r="VFN2011" s="73"/>
      <c r="VFO2011" s="73"/>
      <c r="VFP2011" s="73"/>
      <c r="VFQ2011" s="73"/>
      <c r="VFR2011" s="73"/>
      <c r="VFS2011" s="73"/>
      <c r="VFT2011" s="73"/>
      <c r="VFU2011" s="73"/>
      <c r="VFV2011" s="73"/>
      <c r="VFW2011" s="73"/>
      <c r="VFX2011" s="73"/>
      <c r="VFY2011" s="73"/>
      <c r="VFZ2011" s="73"/>
      <c r="VGA2011" s="73"/>
      <c r="VGB2011" s="73"/>
      <c r="VGC2011" s="73"/>
      <c r="VGD2011" s="73"/>
      <c r="VGE2011" s="73"/>
      <c r="VGF2011" s="73"/>
      <c r="VGG2011" s="73"/>
      <c r="VGH2011" s="73"/>
      <c r="VGI2011" s="73"/>
      <c r="VGJ2011" s="73"/>
      <c r="VGK2011" s="73"/>
      <c r="VGL2011" s="73"/>
      <c r="VGM2011" s="73"/>
      <c r="VGN2011" s="73"/>
      <c r="VGO2011" s="73"/>
      <c r="VGP2011" s="73"/>
      <c r="VGQ2011" s="73"/>
      <c r="VGR2011" s="73"/>
      <c r="VGS2011" s="73"/>
      <c r="VGT2011" s="73"/>
      <c r="VGU2011" s="73"/>
      <c r="VGV2011" s="73"/>
      <c r="VGW2011" s="73"/>
      <c r="VGX2011" s="73"/>
      <c r="VGY2011" s="73"/>
      <c r="VGZ2011" s="73"/>
      <c r="VHA2011" s="73"/>
      <c r="VHB2011" s="73"/>
      <c r="VHC2011" s="73"/>
      <c r="VHD2011" s="73"/>
      <c r="VHE2011" s="73"/>
      <c r="VHF2011" s="73"/>
      <c r="VHG2011" s="73"/>
      <c r="VHH2011" s="73"/>
      <c r="VHI2011" s="73"/>
      <c r="VHJ2011" s="73"/>
      <c r="VHK2011" s="73"/>
      <c r="VHL2011" s="73"/>
      <c r="VHM2011" s="73"/>
      <c r="VHN2011" s="73"/>
      <c r="VHO2011" s="73"/>
      <c r="VHP2011" s="73"/>
      <c r="VHQ2011" s="73"/>
      <c r="VHR2011" s="73"/>
      <c r="VHS2011" s="73"/>
      <c r="VHT2011" s="73"/>
      <c r="VHU2011" s="73"/>
      <c r="VHV2011" s="73"/>
      <c r="VHW2011" s="73"/>
      <c r="VHX2011" s="73"/>
      <c r="VHY2011" s="73"/>
      <c r="VHZ2011" s="73"/>
      <c r="VIA2011" s="73"/>
      <c r="VIB2011" s="73"/>
      <c r="VIC2011" s="73"/>
      <c r="VID2011" s="73"/>
      <c r="VIE2011" s="73"/>
      <c r="VIF2011" s="73"/>
      <c r="VIG2011" s="73"/>
      <c r="VIH2011" s="73"/>
      <c r="VII2011" s="73"/>
      <c r="VIJ2011" s="73"/>
      <c r="VIK2011" s="73"/>
      <c r="VIL2011" s="73"/>
      <c r="VIM2011" s="73"/>
      <c r="VIN2011" s="73"/>
      <c r="VIO2011" s="73"/>
      <c r="VIP2011" s="73"/>
      <c r="VIQ2011" s="73"/>
      <c r="VIR2011" s="73"/>
      <c r="VIS2011" s="73"/>
      <c r="VIT2011" s="73"/>
      <c r="VIU2011" s="73"/>
      <c r="VIV2011" s="73"/>
      <c r="VIW2011" s="73"/>
      <c r="VIX2011" s="73"/>
      <c r="VIY2011" s="73"/>
      <c r="VIZ2011" s="73"/>
      <c r="VJA2011" s="73"/>
      <c r="VJB2011" s="73"/>
      <c r="VJC2011" s="73"/>
      <c r="VJD2011" s="73"/>
      <c r="VJE2011" s="73"/>
      <c r="VJF2011" s="73"/>
      <c r="VJG2011" s="73"/>
      <c r="VJH2011" s="73"/>
      <c r="VJI2011" s="73"/>
      <c r="VJJ2011" s="73"/>
      <c r="VJK2011" s="73"/>
      <c r="VJL2011" s="73"/>
      <c r="VJM2011" s="73"/>
      <c r="VJN2011" s="73"/>
      <c r="VJO2011" s="73"/>
      <c r="VJP2011" s="73"/>
      <c r="VJQ2011" s="73"/>
      <c r="VJR2011" s="73"/>
      <c r="VJS2011" s="73"/>
      <c r="VJT2011" s="73"/>
      <c r="VJU2011" s="73"/>
      <c r="VJV2011" s="73"/>
      <c r="VJW2011" s="73"/>
      <c r="VJX2011" s="73"/>
      <c r="VJY2011" s="73"/>
      <c r="VJZ2011" s="73"/>
      <c r="VKA2011" s="73"/>
      <c r="VKB2011" s="73"/>
      <c r="VKC2011" s="73"/>
      <c r="VKD2011" s="73"/>
      <c r="VKE2011" s="73"/>
      <c r="VKF2011" s="73"/>
      <c r="VKG2011" s="73"/>
      <c r="VKH2011" s="73"/>
      <c r="VKI2011" s="73"/>
      <c r="VKJ2011" s="73"/>
      <c r="VKK2011" s="73"/>
      <c r="VKL2011" s="73"/>
      <c r="VKM2011" s="73"/>
      <c r="VKN2011" s="73"/>
      <c r="VKO2011" s="73"/>
      <c r="VKP2011" s="73"/>
      <c r="VKQ2011" s="73"/>
      <c r="VKR2011" s="73"/>
      <c r="VKS2011" s="73"/>
      <c r="VKT2011" s="73"/>
      <c r="VKU2011" s="73"/>
      <c r="VKV2011" s="73"/>
      <c r="VKW2011" s="73"/>
      <c r="VKX2011" s="73"/>
      <c r="VKY2011" s="73"/>
      <c r="VKZ2011" s="73"/>
      <c r="VLA2011" s="73"/>
      <c r="VLB2011" s="73"/>
      <c r="VLC2011" s="73"/>
      <c r="VLD2011" s="73"/>
      <c r="VLE2011" s="73"/>
      <c r="VLF2011" s="73"/>
      <c r="VLG2011" s="73"/>
      <c r="VLH2011" s="73"/>
      <c r="VLI2011" s="73"/>
      <c r="VLJ2011" s="73"/>
      <c r="VLK2011" s="73"/>
      <c r="VLL2011" s="73"/>
      <c r="VLM2011" s="73"/>
      <c r="VLN2011" s="73"/>
      <c r="VLO2011" s="73"/>
      <c r="VLP2011" s="73"/>
      <c r="VLQ2011" s="73"/>
      <c r="VLR2011" s="73"/>
      <c r="VLS2011" s="73"/>
      <c r="VLT2011" s="73"/>
      <c r="VLU2011" s="73"/>
      <c r="VLV2011" s="73"/>
      <c r="VLW2011" s="73"/>
      <c r="VLX2011" s="73"/>
      <c r="VLY2011" s="73"/>
      <c r="VLZ2011" s="73"/>
      <c r="VMA2011" s="73"/>
      <c r="VMB2011" s="73"/>
      <c r="VMC2011" s="73"/>
      <c r="VMD2011" s="73"/>
      <c r="VME2011" s="73"/>
      <c r="VMF2011" s="73"/>
      <c r="VMG2011" s="73"/>
      <c r="VMH2011" s="73"/>
      <c r="VMI2011" s="73"/>
      <c r="VMJ2011" s="73"/>
      <c r="VMK2011" s="73"/>
      <c r="VML2011" s="73"/>
      <c r="VMM2011" s="73"/>
      <c r="VMN2011" s="73"/>
      <c r="VMO2011" s="73"/>
      <c r="VMP2011" s="73"/>
      <c r="VMQ2011" s="73"/>
      <c r="VMR2011" s="73"/>
      <c r="VMS2011" s="73"/>
      <c r="VMT2011" s="73"/>
      <c r="VMU2011" s="73"/>
      <c r="VMV2011" s="73"/>
      <c r="VMW2011" s="73"/>
      <c r="VMX2011" s="73"/>
      <c r="VMY2011" s="73"/>
      <c r="VMZ2011" s="73"/>
      <c r="VNA2011" s="73"/>
      <c r="VNB2011" s="73"/>
      <c r="VNC2011" s="73"/>
      <c r="VND2011" s="73"/>
      <c r="VNE2011" s="73"/>
      <c r="VNF2011" s="73"/>
      <c r="VNG2011" s="73"/>
      <c r="VNH2011" s="73"/>
      <c r="VNI2011" s="73"/>
      <c r="VNJ2011" s="73"/>
      <c r="VNK2011" s="73"/>
      <c r="VNL2011" s="73"/>
      <c r="VNM2011" s="73"/>
      <c r="VNN2011" s="73"/>
      <c r="VNO2011" s="73"/>
      <c r="VNP2011" s="73"/>
      <c r="VNQ2011" s="73"/>
      <c r="VNR2011" s="73"/>
      <c r="VNS2011" s="73"/>
      <c r="VNT2011" s="73"/>
      <c r="VNU2011" s="73"/>
      <c r="VNV2011" s="73"/>
      <c r="VNW2011" s="73"/>
      <c r="VNX2011" s="73"/>
      <c r="VNY2011" s="73"/>
      <c r="VNZ2011" s="73"/>
      <c r="VOA2011" s="73"/>
      <c r="VOB2011" s="73"/>
      <c r="VOC2011" s="73"/>
      <c r="VOD2011" s="73"/>
      <c r="VOE2011" s="73"/>
      <c r="VOF2011" s="73"/>
      <c r="VOG2011" s="73"/>
      <c r="VOH2011" s="73"/>
      <c r="VOI2011" s="73"/>
      <c r="VOJ2011" s="73"/>
      <c r="VOK2011" s="73"/>
      <c r="VOL2011" s="73"/>
      <c r="VOM2011" s="73"/>
      <c r="VON2011" s="73"/>
      <c r="VOO2011" s="73"/>
      <c r="VOP2011" s="73"/>
      <c r="VOQ2011" s="73"/>
      <c r="VOR2011" s="73"/>
      <c r="VOS2011" s="73"/>
      <c r="VOT2011" s="73"/>
      <c r="VOU2011" s="73"/>
      <c r="VOV2011" s="73"/>
      <c r="VOW2011" s="73"/>
      <c r="VOX2011" s="73"/>
      <c r="VOY2011" s="73"/>
      <c r="VOZ2011" s="73"/>
      <c r="VPA2011" s="73"/>
      <c r="VPB2011" s="73"/>
      <c r="VPC2011" s="73"/>
      <c r="VPD2011" s="73"/>
      <c r="VPE2011" s="73"/>
      <c r="VPF2011" s="73"/>
      <c r="VPG2011" s="73"/>
      <c r="VPH2011" s="73"/>
      <c r="VPI2011" s="73"/>
      <c r="VPJ2011" s="73"/>
      <c r="VPK2011" s="73"/>
      <c r="VPL2011" s="73"/>
      <c r="VPM2011" s="73"/>
      <c r="VPN2011" s="73"/>
      <c r="VPO2011" s="73"/>
      <c r="VPP2011" s="73"/>
      <c r="VPQ2011" s="73"/>
      <c r="VPR2011" s="73"/>
      <c r="VPS2011" s="73"/>
      <c r="VPT2011" s="73"/>
      <c r="VPU2011" s="73"/>
      <c r="VPV2011" s="73"/>
      <c r="VPW2011" s="73"/>
      <c r="VPX2011" s="73"/>
      <c r="VPY2011" s="73"/>
      <c r="VPZ2011" s="73"/>
      <c r="VQA2011" s="73"/>
      <c r="VQB2011" s="73"/>
      <c r="VQC2011" s="73"/>
      <c r="VQD2011" s="73"/>
      <c r="VQE2011" s="73"/>
      <c r="VQF2011" s="73"/>
      <c r="VQG2011" s="73"/>
      <c r="VQH2011" s="73"/>
      <c r="VQI2011" s="73"/>
      <c r="VQJ2011" s="73"/>
      <c r="VQK2011" s="73"/>
      <c r="VQL2011" s="73"/>
      <c r="VQM2011" s="73"/>
      <c r="VQN2011" s="73"/>
      <c r="VQO2011" s="73"/>
      <c r="VQP2011" s="73"/>
      <c r="VQQ2011" s="73"/>
      <c r="VQR2011" s="73"/>
      <c r="VQS2011" s="73"/>
      <c r="VQT2011" s="73"/>
      <c r="VQU2011" s="73"/>
      <c r="VQV2011" s="73"/>
      <c r="VQW2011" s="73"/>
      <c r="VQX2011" s="73"/>
      <c r="VQY2011" s="73"/>
      <c r="VQZ2011" s="73"/>
      <c r="VRA2011" s="73"/>
      <c r="VRB2011" s="73"/>
      <c r="VRC2011" s="73"/>
      <c r="VRD2011" s="73"/>
      <c r="VRE2011" s="73"/>
      <c r="VRF2011" s="73"/>
      <c r="VRG2011" s="73"/>
      <c r="VRH2011" s="73"/>
      <c r="VRI2011" s="73"/>
      <c r="VRJ2011" s="73"/>
      <c r="VRK2011" s="73"/>
      <c r="VRL2011" s="73"/>
      <c r="VRM2011" s="73"/>
      <c r="VRN2011" s="73"/>
      <c r="VRO2011" s="73"/>
      <c r="VRP2011" s="73"/>
      <c r="VRQ2011" s="73"/>
      <c r="VRR2011" s="73"/>
      <c r="VRS2011" s="73"/>
      <c r="VRT2011" s="73"/>
      <c r="VRU2011" s="73"/>
      <c r="VRV2011" s="73"/>
      <c r="VRW2011" s="73"/>
      <c r="VRX2011" s="73"/>
      <c r="VRY2011" s="73"/>
      <c r="VRZ2011" s="73"/>
      <c r="VSA2011" s="73"/>
      <c r="VSB2011" s="73"/>
      <c r="VSC2011" s="73"/>
      <c r="VSD2011" s="73"/>
      <c r="VSE2011" s="73"/>
      <c r="VSF2011" s="73"/>
      <c r="VSG2011" s="73"/>
      <c r="VSH2011" s="73"/>
      <c r="VSI2011" s="73"/>
      <c r="VSJ2011" s="73"/>
      <c r="VSK2011" s="73"/>
      <c r="VSL2011" s="73"/>
      <c r="VSM2011" s="73"/>
      <c r="VSN2011" s="73"/>
      <c r="VSO2011" s="73"/>
      <c r="VSP2011" s="73"/>
      <c r="VSQ2011" s="73"/>
      <c r="VSR2011" s="73"/>
      <c r="VSS2011" s="73"/>
      <c r="VST2011" s="73"/>
      <c r="VSU2011" s="73"/>
      <c r="VSV2011" s="73"/>
      <c r="VSW2011" s="73"/>
      <c r="VSX2011" s="73"/>
      <c r="VSY2011" s="73"/>
      <c r="VSZ2011" s="73"/>
      <c r="VTA2011" s="73"/>
      <c r="VTB2011" s="73"/>
      <c r="VTC2011" s="73"/>
      <c r="VTD2011" s="73"/>
      <c r="VTE2011" s="73"/>
      <c r="VTF2011" s="73"/>
      <c r="VTG2011" s="73"/>
      <c r="VTH2011" s="73"/>
      <c r="VTI2011" s="73"/>
      <c r="VTJ2011" s="73"/>
      <c r="VTK2011" s="73"/>
      <c r="VTL2011" s="73"/>
      <c r="VTM2011" s="73"/>
      <c r="VTN2011" s="73"/>
      <c r="VTO2011" s="73"/>
      <c r="VTP2011" s="73"/>
      <c r="VTQ2011" s="73"/>
      <c r="VTR2011" s="73"/>
      <c r="VTS2011" s="73"/>
      <c r="VTT2011" s="73"/>
      <c r="VTU2011" s="73"/>
      <c r="VTV2011" s="73"/>
      <c r="VTW2011" s="73"/>
      <c r="VTX2011" s="73"/>
      <c r="VTY2011" s="73"/>
      <c r="VTZ2011" s="73"/>
      <c r="VUA2011" s="73"/>
      <c r="VUB2011" s="73"/>
      <c r="VUC2011" s="73"/>
      <c r="VUD2011" s="73"/>
      <c r="VUE2011" s="73"/>
      <c r="VUF2011" s="73"/>
      <c r="VUG2011" s="73"/>
      <c r="VUH2011" s="73"/>
      <c r="VUI2011" s="73"/>
      <c r="VUJ2011" s="73"/>
      <c r="VUK2011" s="73"/>
      <c r="VUL2011" s="73"/>
      <c r="VUM2011" s="73"/>
      <c r="VUN2011" s="73"/>
      <c r="VUO2011" s="73"/>
      <c r="VUP2011" s="73"/>
      <c r="VUQ2011" s="73"/>
      <c r="VUR2011" s="73"/>
      <c r="VUS2011" s="73"/>
      <c r="VUT2011" s="73"/>
      <c r="VUU2011" s="73"/>
      <c r="VUV2011" s="73"/>
      <c r="VUW2011" s="73"/>
      <c r="VUX2011" s="73"/>
      <c r="VUY2011" s="73"/>
      <c r="VUZ2011" s="73"/>
      <c r="VVA2011" s="73"/>
      <c r="VVB2011" s="73"/>
      <c r="VVC2011" s="73"/>
      <c r="VVD2011" s="73"/>
      <c r="VVE2011" s="73"/>
      <c r="VVF2011" s="73"/>
      <c r="VVG2011" s="73"/>
      <c r="VVH2011" s="73"/>
      <c r="VVI2011" s="73"/>
      <c r="VVJ2011" s="73"/>
      <c r="VVK2011" s="73"/>
      <c r="VVL2011" s="73"/>
      <c r="VVM2011" s="73"/>
      <c r="VVN2011" s="73"/>
      <c r="VVO2011" s="73"/>
      <c r="VVP2011" s="73"/>
      <c r="VVQ2011" s="73"/>
      <c r="VVR2011" s="73"/>
      <c r="VVS2011" s="73"/>
      <c r="VVT2011" s="73"/>
      <c r="VVU2011" s="73"/>
      <c r="VVV2011" s="73"/>
      <c r="VVW2011" s="73"/>
      <c r="VVX2011" s="73"/>
      <c r="VVY2011" s="73"/>
      <c r="VVZ2011" s="73"/>
      <c r="VWA2011" s="73"/>
      <c r="VWB2011" s="73"/>
      <c r="VWC2011" s="73"/>
      <c r="VWD2011" s="73"/>
      <c r="VWE2011" s="73"/>
      <c r="VWF2011" s="73"/>
      <c r="VWG2011" s="73"/>
      <c r="VWH2011" s="73"/>
      <c r="VWI2011" s="73"/>
      <c r="VWJ2011" s="73"/>
      <c r="VWK2011" s="73"/>
      <c r="VWL2011" s="73"/>
      <c r="VWM2011" s="73"/>
      <c r="VWN2011" s="73"/>
      <c r="VWO2011" s="73"/>
      <c r="VWP2011" s="73"/>
      <c r="VWQ2011" s="73"/>
      <c r="VWR2011" s="73"/>
      <c r="VWS2011" s="73"/>
      <c r="VWT2011" s="73"/>
      <c r="VWU2011" s="73"/>
      <c r="VWV2011" s="73"/>
      <c r="VWW2011" s="73"/>
      <c r="VWX2011" s="73"/>
      <c r="VWY2011" s="73"/>
      <c r="VWZ2011" s="73"/>
      <c r="VXA2011" s="73"/>
      <c r="VXB2011" s="73"/>
      <c r="VXC2011" s="73"/>
      <c r="VXD2011" s="73"/>
      <c r="VXE2011" s="73"/>
      <c r="VXF2011" s="73"/>
      <c r="VXG2011" s="73"/>
      <c r="VXH2011" s="73"/>
      <c r="VXI2011" s="73"/>
      <c r="VXJ2011" s="73"/>
      <c r="VXK2011" s="73"/>
      <c r="VXL2011" s="73"/>
      <c r="VXM2011" s="73"/>
      <c r="VXN2011" s="73"/>
      <c r="VXO2011" s="73"/>
      <c r="VXP2011" s="73"/>
      <c r="VXQ2011" s="73"/>
      <c r="VXR2011" s="73"/>
      <c r="VXS2011" s="73"/>
      <c r="VXT2011" s="73"/>
      <c r="VXU2011" s="73"/>
      <c r="VXV2011" s="73"/>
      <c r="VXW2011" s="73"/>
      <c r="VXX2011" s="73"/>
      <c r="VXY2011" s="73"/>
      <c r="VXZ2011" s="73"/>
      <c r="VYA2011" s="73"/>
      <c r="VYB2011" s="73"/>
      <c r="VYC2011" s="73"/>
      <c r="VYD2011" s="73"/>
      <c r="VYE2011" s="73"/>
      <c r="VYF2011" s="73"/>
      <c r="VYG2011" s="73"/>
      <c r="VYH2011" s="73"/>
      <c r="VYI2011" s="73"/>
      <c r="VYJ2011" s="73"/>
      <c r="VYK2011" s="73"/>
      <c r="VYL2011" s="73"/>
      <c r="VYM2011" s="73"/>
      <c r="VYN2011" s="73"/>
      <c r="VYO2011" s="73"/>
      <c r="VYP2011" s="73"/>
      <c r="VYQ2011" s="73"/>
      <c r="VYR2011" s="73"/>
      <c r="VYS2011" s="73"/>
      <c r="VYT2011" s="73"/>
      <c r="VYU2011" s="73"/>
      <c r="VYV2011" s="73"/>
      <c r="VYW2011" s="73"/>
      <c r="VYX2011" s="73"/>
      <c r="VYY2011" s="73"/>
      <c r="VYZ2011" s="73"/>
      <c r="VZA2011" s="73"/>
      <c r="VZB2011" s="73"/>
      <c r="VZC2011" s="73"/>
      <c r="VZD2011" s="73"/>
      <c r="VZE2011" s="73"/>
      <c r="VZF2011" s="73"/>
      <c r="VZG2011" s="73"/>
      <c r="VZH2011" s="73"/>
      <c r="VZI2011" s="73"/>
      <c r="VZJ2011" s="73"/>
      <c r="VZK2011" s="73"/>
      <c r="VZL2011" s="73"/>
      <c r="VZM2011" s="73"/>
      <c r="VZN2011" s="73"/>
      <c r="VZO2011" s="73"/>
      <c r="VZP2011" s="73"/>
      <c r="VZQ2011" s="73"/>
      <c r="VZR2011" s="73"/>
      <c r="VZS2011" s="73"/>
      <c r="VZT2011" s="73"/>
      <c r="VZU2011" s="73"/>
      <c r="VZV2011" s="73"/>
      <c r="VZW2011" s="73"/>
      <c r="VZX2011" s="73"/>
      <c r="VZY2011" s="73"/>
      <c r="VZZ2011" s="73"/>
      <c r="WAA2011" s="73"/>
      <c r="WAB2011" s="73"/>
      <c r="WAC2011" s="73"/>
      <c r="WAD2011" s="73"/>
      <c r="WAE2011" s="73"/>
      <c r="WAF2011" s="73"/>
      <c r="WAG2011" s="73"/>
      <c r="WAH2011" s="73"/>
      <c r="WAI2011" s="73"/>
      <c r="WAJ2011" s="73"/>
      <c r="WAK2011" s="73"/>
      <c r="WAL2011" s="73"/>
      <c r="WAM2011" s="73"/>
      <c r="WAN2011" s="73"/>
      <c r="WAO2011" s="73"/>
      <c r="WAP2011" s="73"/>
      <c r="WAQ2011" s="73"/>
      <c r="WAR2011" s="73"/>
      <c r="WAS2011" s="73"/>
      <c r="WAT2011" s="73"/>
      <c r="WAU2011" s="73"/>
      <c r="WAV2011" s="73"/>
      <c r="WAW2011" s="73"/>
      <c r="WAX2011" s="73"/>
      <c r="WAY2011" s="73"/>
      <c r="WAZ2011" s="73"/>
      <c r="WBA2011" s="73"/>
      <c r="WBB2011" s="73"/>
      <c r="WBC2011" s="73"/>
      <c r="WBD2011" s="73"/>
      <c r="WBE2011" s="73"/>
      <c r="WBF2011" s="73"/>
      <c r="WBG2011" s="73"/>
      <c r="WBH2011" s="73"/>
      <c r="WBI2011" s="73"/>
      <c r="WBJ2011" s="73"/>
      <c r="WBK2011" s="73"/>
      <c r="WBL2011" s="73"/>
      <c r="WBM2011" s="73"/>
      <c r="WBN2011" s="73"/>
      <c r="WBO2011" s="73"/>
      <c r="WBP2011" s="73"/>
      <c r="WBQ2011" s="73"/>
      <c r="WBR2011" s="73"/>
      <c r="WBS2011" s="73"/>
      <c r="WBT2011" s="73"/>
      <c r="WBU2011" s="73"/>
      <c r="WBV2011" s="73"/>
      <c r="WBW2011" s="73"/>
      <c r="WBX2011" s="73"/>
      <c r="WBY2011" s="73"/>
      <c r="WBZ2011" s="73"/>
      <c r="WCA2011" s="73"/>
      <c r="WCB2011" s="73"/>
      <c r="WCC2011" s="73"/>
      <c r="WCD2011" s="73"/>
      <c r="WCE2011" s="73"/>
      <c r="WCF2011" s="73"/>
      <c r="WCG2011" s="73"/>
      <c r="WCH2011" s="73"/>
      <c r="WCI2011" s="73"/>
      <c r="WCJ2011" s="73"/>
      <c r="WCK2011" s="73"/>
      <c r="WCL2011" s="73"/>
      <c r="WCM2011" s="73"/>
      <c r="WCN2011" s="73"/>
      <c r="WCO2011" s="73"/>
      <c r="WCP2011" s="73"/>
      <c r="WCQ2011" s="73"/>
      <c r="WCR2011" s="73"/>
      <c r="WCS2011" s="73"/>
      <c r="WCT2011" s="73"/>
      <c r="WCU2011" s="73"/>
      <c r="WCV2011" s="73"/>
      <c r="WCW2011" s="73"/>
      <c r="WCX2011" s="73"/>
      <c r="WCY2011" s="73"/>
      <c r="WCZ2011" s="73"/>
      <c r="WDA2011" s="73"/>
      <c r="WDB2011" s="73"/>
      <c r="WDC2011" s="73"/>
      <c r="WDD2011" s="73"/>
      <c r="WDE2011" s="73"/>
      <c r="WDF2011" s="73"/>
      <c r="WDG2011" s="73"/>
      <c r="WDH2011" s="73"/>
      <c r="WDI2011" s="73"/>
      <c r="WDJ2011" s="73"/>
      <c r="WDK2011" s="73"/>
      <c r="WDL2011" s="73"/>
      <c r="WDM2011" s="73"/>
      <c r="WDN2011" s="73"/>
      <c r="WDO2011" s="73"/>
      <c r="WDP2011" s="73"/>
      <c r="WDQ2011" s="73"/>
      <c r="WDR2011" s="73"/>
      <c r="WDS2011" s="73"/>
      <c r="WDT2011" s="73"/>
      <c r="WDU2011" s="73"/>
      <c r="WDV2011" s="73"/>
      <c r="WDW2011" s="73"/>
      <c r="WDX2011" s="73"/>
      <c r="WDY2011" s="73"/>
      <c r="WDZ2011" s="73"/>
      <c r="WEA2011" s="73"/>
      <c r="WEB2011" s="73"/>
      <c r="WEC2011" s="73"/>
      <c r="WED2011" s="73"/>
      <c r="WEE2011" s="73"/>
      <c r="WEF2011" s="73"/>
      <c r="WEG2011" s="73"/>
      <c r="WEH2011" s="73"/>
      <c r="WEI2011" s="73"/>
      <c r="WEJ2011" s="73"/>
      <c r="WEK2011" s="73"/>
      <c r="WEL2011" s="73"/>
      <c r="WEM2011" s="73"/>
      <c r="WEN2011" s="73"/>
      <c r="WEO2011" s="73"/>
      <c r="WEP2011" s="73"/>
      <c r="WEQ2011" s="73"/>
      <c r="WER2011" s="73"/>
      <c r="WES2011" s="73"/>
      <c r="WET2011" s="73"/>
      <c r="WEU2011" s="73"/>
      <c r="WEV2011" s="73"/>
      <c r="WEW2011" s="73"/>
      <c r="WEX2011" s="73"/>
      <c r="WEY2011" s="73"/>
      <c r="WEZ2011" s="73"/>
      <c r="WFA2011" s="73"/>
      <c r="WFB2011" s="73"/>
      <c r="WFC2011" s="73"/>
      <c r="WFD2011" s="73"/>
      <c r="WFE2011" s="73"/>
      <c r="WFF2011" s="73"/>
      <c r="WFG2011" s="73"/>
      <c r="WFH2011" s="73"/>
      <c r="WFI2011" s="73"/>
      <c r="WFJ2011" s="73"/>
      <c r="WFK2011" s="73"/>
      <c r="WFL2011" s="73"/>
      <c r="WFM2011" s="73"/>
      <c r="WFN2011" s="73"/>
      <c r="WFO2011" s="73"/>
      <c r="WFP2011" s="73"/>
      <c r="WFQ2011" s="73"/>
      <c r="WFR2011" s="73"/>
      <c r="WFS2011" s="73"/>
      <c r="WFT2011" s="73"/>
      <c r="WFU2011" s="73"/>
      <c r="WFV2011" s="73"/>
      <c r="WFW2011" s="73"/>
      <c r="WFX2011" s="73"/>
      <c r="WFY2011" s="73"/>
      <c r="WFZ2011" s="73"/>
      <c r="WGA2011" s="73"/>
      <c r="WGB2011" s="73"/>
      <c r="WGC2011" s="73"/>
      <c r="WGD2011" s="73"/>
      <c r="WGE2011" s="73"/>
      <c r="WGF2011" s="73"/>
      <c r="WGG2011" s="73"/>
      <c r="WGH2011" s="73"/>
      <c r="WGI2011" s="73"/>
      <c r="WGJ2011" s="73"/>
      <c r="WGK2011" s="73"/>
      <c r="WGL2011" s="73"/>
      <c r="WGM2011" s="73"/>
      <c r="WGN2011" s="73"/>
      <c r="WGO2011" s="73"/>
      <c r="WGP2011" s="73"/>
      <c r="WGQ2011" s="73"/>
      <c r="WGR2011" s="73"/>
      <c r="WGS2011" s="73"/>
      <c r="WGT2011" s="73"/>
      <c r="WGU2011" s="73"/>
      <c r="WGV2011" s="73"/>
      <c r="WGW2011" s="73"/>
      <c r="WGX2011" s="73"/>
      <c r="WGY2011" s="73"/>
      <c r="WGZ2011" s="73"/>
      <c r="WHA2011" s="73"/>
      <c r="WHB2011" s="73"/>
      <c r="WHC2011" s="73"/>
      <c r="WHD2011" s="73"/>
      <c r="WHE2011" s="73"/>
      <c r="WHF2011" s="73"/>
      <c r="WHG2011" s="73"/>
      <c r="WHH2011" s="73"/>
      <c r="WHI2011" s="73"/>
      <c r="WHJ2011" s="73"/>
      <c r="WHK2011" s="73"/>
      <c r="WHL2011" s="73"/>
      <c r="WHM2011" s="73"/>
      <c r="WHN2011" s="73"/>
      <c r="WHO2011" s="73"/>
      <c r="WHP2011" s="73"/>
      <c r="WHQ2011" s="73"/>
      <c r="WHR2011" s="73"/>
      <c r="WHS2011" s="73"/>
      <c r="WHT2011" s="73"/>
      <c r="WHU2011" s="73"/>
      <c r="WHV2011" s="73"/>
      <c r="WHW2011" s="73"/>
      <c r="WHX2011" s="73"/>
      <c r="WHY2011" s="73"/>
      <c r="WHZ2011" s="73"/>
      <c r="WIA2011" s="73"/>
      <c r="WIB2011" s="73"/>
      <c r="WIC2011" s="73"/>
      <c r="WID2011" s="73"/>
      <c r="WIE2011" s="73"/>
      <c r="WIF2011" s="73"/>
      <c r="WIG2011" s="73"/>
      <c r="WIH2011" s="73"/>
      <c r="WII2011" s="73"/>
      <c r="WIJ2011" s="73"/>
      <c r="WIK2011" s="73"/>
      <c r="WIL2011" s="73"/>
      <c r="WIM2011" s="73"/>
      <c r="WIN2011" s="73"/>
      <c r="WIO2011" s="73"/>
      <c r="WIP2011" s="73"/>
      <c r="WIQ2011" s="73"/>
      <c r="WIR2011" s="73"/>
      <c r="WIS2011" s="73"/>
      <c r="WIT2011" s="73"/>
      <c r="WIU2011" s="73"/>
      <c r="WIV2011" s="73"/>
      <c r="WIW2011" s="73"/>
      <c r="WIX2011" s="73"/>
      <c r="WIY2011" s="73"/>
      <c r="WIZ2011" s="73"/>
      <c r="WJA2011" s="73"/>
      <c r="WJB2011" s="73"/>
      <c r="WJC2011" s="73"/>
      <c r="WJD2011" s="73"/>
      <c r="WJE2011" s="73"/>
      <c r="WJF2011" s="73"/>
      <c r="WJG2011" s="73"/>
      <c r="WJH2011" s="73"/>
      <c r="WJI2011" s="73"/>
      <c r="WJJ2011" s="73"/>
      <c r="WJK2011" s="73"/>
      <c r="WJL2011" s="73"/>
      <c r="WJM2011" s="73"/>
      <c r="WJN2011" s="73"/>
      <c r="WJO2011" s="73"/>
      <c r="WJP2011" s="73"/>
      <c r="WJQ2011" s="73"/>
      <c r="WJR2011" s="73"/>
      <c r="WJS2011" s="73"/>
      <c r="WJT2011" s="73"/>
      <c r="WJU2011" s="73"/>
      <c r="WJV2011" s="73"/>
      <c r="WJW2011" s="73"/>
      <c r="WJX2011" s="73"/>
      <c r="WJY2011" s="73"/>
      <c r="WJZ2011" s="73"/>
      <c r="WKA2011" s="73"/>
      <c r="WKB2011" s="73"/>
      <c r="WKC2011" s="73"/>
      <c r="WKD2011" s="73"/>
      <c r="WKE2011" s="73"/>
      <c r="WKF2011" s="73"/>
      <c r="WKG2011" s="73"/>
      <c r="WKH2011" s="73"/>
      <c r="WKI2011" s="73"/>
      <c r="WKJ2011" s="73"/>
      <c r="WKK2011" s="73"/>
      <c r="WKL2011" s="73"/>
      <c r="WKM2011" s="73"/>
      <c r="WKN2011" s="73"/>
      <c r="WKO2011" s="73"/>
      <c r="WKP2011" s="73"/>
      <c r="WKQ2011" s="73"/>
      <c r="WKR2011" s="73"/>
      <c r="WKS2011" s="73"/>
      <c r="WKT2011" s="73"/>
      <c r="WKU2011" s="73"/>
      <c r="WKV2011" s="73"/>
      <c r="WKW2011" s="73"/>
      <c r="WKX2011" s="73"/>
      <c r="WKY2011" s="73"/>
      <c r="WKZ2011" s="73"/>
      <c r="WLA2011" s="73"/>
      <c r="WLB2011" s="73"/>
      <c r="WLC2011" s="73"/>
      <c r="WLD2011" s="73"/>
      <c r="WLE2011" s="73"/>
      <c r="WLF2011" s="73"/>
      <c r="WLG2011" s="73"/>
      <c r="WLH2011" s="73"/>
      <c r="WLI2011" s="73"/>
      <c r="WLJ2011" s="73"/>
      <c r="WLK2011" s="73"/>
      <c r="WLL2011" s="73"/>
      <c r="WLM2011" s="73"/>
      <c r="WLN2011" s="73"/>
      <c r="WLO2011" s="73"/>
      <c r="WLP2011" s="73"/>
      <c r="WLQ2011" s="73"/>
      <c r="WLR2011" s="73"/>
      <c r="WLS2011" s="73"/>
      <c r="WLT2011" s="73"/>
      <c r="WLU2011" s="73"/>
      <c r="WLV2011" s="73"/>
      <c r="WLW2011" s="73"/>
      <c r="WLX2011" s="73"/>
      <c r="WLY2011" s="73"/>
      <c r="WLZ2011" s="73"/>
      <c r="WMA2011" s="73"/>
      <c r="WMB2011" s="73"/>
      <c r="WMC2011" s="73"/>
      <c r="WMD2011" s="73"/>
      <c r="WME2011" s="73"/>
      <c r="WMF2011" s="73"/>
      <c r="WMG2011" s="73"/>
      <c r="WMH2011" s="73"/>
      <c r="WMI2011" s="73"/>
      <c r="WMJ2011" s="73"/>
      <c r="WMK2011" s="73"/>
      <c r="WML2011" s="73"/>
      <c r="WMM2011" s="73"/>
      <c r="WMN2011" s="73"/>
      <c r="WMO2011" s="73"/>
      <c r="WMP2011" s="73"/>
      <c r="WMQ2011" s="73"/>
      <c r="WMR2011" s="73"/>
      <c r="WMS2011" s="73"/>
      <c r="WMT2011" s="73"/>
      <c r="WMU2011" s="73"/>
      <c r="WMV2011" s="73"/>
      <c r="WMW2011" s="73"/>
      <c r="WMX2011" s="73"/>
      <c r="WMY2011" s="73"/>
      <c r="WMZ2011" s="73"/>
      <c r="WNA2011" s="73"/>
      <c r="WNB2011" s="73"/>
      <c r="WNC2011" s="73"/>
      <c r="WND2011" s="73"/>
      <c r="WNE2011" s="73"/>
      <c r="WNF2011" s="73"/>
      <c r="WNG2011" s="73"/>
      <c r="WNH2011" s="73"/>
      <c r="WNI2011" s="73"/>
      <c r="WNJ2011" s="73"/>
      <c r="WNK2011" s="73"/>
      <c r="WNL2011" s="73"/>
      <c r="WNM2011" s="73"/>
      <c r="WNN2011" s="73"/>
      <c r="WNO2011" s="73"/>
      <c r="WNP2011" s="73"/>
      <c r="WNQ2011" s="73"/>
      <c r="WNR2011" s="73"/>
      <c r="WNS2011" s="73"/>
      <c r="WNT2011" s="73"/>
      <c r="WNU2011" s="73"/>
      <c r="WNV2011" s="73"/>
      <c r="WNW2011" s="73"/>
      <c r="WNX2011" s="73"/>
      <c r="WNY2011" s="73"/>
      <c r="WNZ2011" s="73"/>
      <c r="WOA2011" s="73"/>
      <c r="WOB2011" s="73"/>
      <c r="WOC2011" s="73"/>
      <c r="WOD2011" s="73"/>
      <c r="WOE2011" s="73"/>
      <c r="WOF2011" s="73"/>
      <c r="WOG2011" s="73"/>
      <c r="WOH2011" s="73"/>
      <c r="WOI2011" s="73"/>
      <c r="WOJ2011" s="73"/>
      <c r="WOK2011" s="73"/>
      <c r="WOL2011" s="73"/>
      <c r="WOM2011" s="73"/>
      <c r="WON2011" s="73"/>
      <c r="WOO2011" s="73"/>
      <c r="WOP2011" s="73"/>
      <c r="WOQ2011" s="73"/>
      <c r="WOR2011" s="73"/>
      <c r="WOS2011" s="73"/>
      <c r="WOT2011" s="73"/>
      <c r="WOU2011" s="73"/>
      <c r="WOV2011" s="73"/>
      <c r="WOW2011" s="73"/>
      <c r="WOX2011" s="73"/>
      <c r="WOY2011" s="73"/>
      <c r="WOZ2011" s="73"/>
      <c r="WPA2011" s="73"/>
      <c r="WPB2011" s="73"/>
      <c r="WPC2011" s="73"/>
      <c r="WPD2011" s="73"/>
      <c r="WPE2011" s="73"/>
      <c r="WPF2011" s="73"/>
      <c r="WPG2011" s="73"/>
      <c r="WPH2011" s="73"/>
      <c r="WPI2011" s="73"/>
      <c r="WPJ2011" s="73"/>
      <c r="WPK2011" s="73"/>
      <c r="WPL2011" s="73"/>
      <c r="WPM2011" s="73"/>
      <c r="WPN2011" s="73"/>
      <c r="WPO2011" s="73"/>
      <c r="WPP2011" s="73"/>
      <c r="WPQ2011" s="73"/>
      <c r="WPR2011" s="73"/>
      <c r="WPS2011" s="73"/>
      <c r="WPT2011" s="73"/>
      <c r="WPU2011" s="73"/>
      <c r="WPV2011" s="73"/>
      <c r="WPW2011" s="73"/>
      <c r="WPX2011" s="73"/>
      <c r="WPY2011" s="73"/>
      <c r="WPZ2011" s="73"/>
      <c r="WQA2011" s="73"/>
      <c r="WQB2011" s="73"/>
      <c r="WQC2011" s="73"/>
      <c r="WQD2011" s="73"/>
      <c r="WQE2011" s="73"/>
      <c r="WQF2011" s="73"/>
      <c r="WQG2011" s="73"/>
      <c r="WQH2011" s="73"/>
      <c r="WQI2011" s="73"/>
      <c r="WQJ2011" s="73"/>
      <c r="WQK2011" s="73"/>
      <c r="WQL2011" s="73"/>
      <c r="WQM2011" s="73"/>
      <c r="WQN2011" s="73"/>
      <c r="WQO2011" s="73"/>
      <c r="WQP2011" s="73"/>
      <c r="WQQ2011" s="73"/>
      <c r="WQR2011" s="73"/>
      <c r="WQS2011" s="73"/>
      <c r="WQT2011" s="73"/>
      <c r="WQU2011" s="73"/>
      <c r="WQV2011" s="73"/>
      <c r="WQW2011" s="73"/>
      <c r="WQX2011" s="73"/>
      <c r="WQY2011" s="73"/>
      <c r="WQZ2011" s="73"/>
      <c r="WRA2011" s="73"/>
      <c r="WRB2011" s="73"/>
      <c r="WRC2011" s="73"/>
      <c r="WRD2011" s="73"/>
      <c r="WRE2011" s="73"/>
      <c r="WRF2011" s="73"/>
      <c r="WRG2011" s="73"/>
      <c r="WRH2011" s="73"/>
      <c r="WRI2011" s="73"/>
      <c r="WRJ2011" s="73"/>
      <c r="WRK2011" s="73"/>
      <c r="WRL2011" s="73"/>
      <c r="WRM2011" s="73"/>
      <c r="WRN2011" s="73"/>
      <c r="WRO2011" s="73"/>
      <c r="WRP2011" s="73"/>
      <c r="WRQ2011" s="73"/>
      <c r="WRR2011" s="73"/>
      <c r="WRS2011" s="73"/>
      <c r="WRT2011" s="73"/>
      <c r="WRU2011" s="73"/>
      <c r="WRV2011" s="73"/>
      <c r="WRW2011" s="73"/>
      <c r="WRX2011" s="73"/>
      <c r="WRY2011" s="73"/>
      <c r="WRZ2011" s="73"/>
      <c r="WSA2011" s="73"/>
      <c r="WSB2011" s="73"/>
      <c r="WSC2011" s="73"/>
      <c r="WSD2011" s="73"/>
      <c r="WSE2011" s="73"/>
      <c r="WSF2011" s="73"/>
      <c r="WSG2011" s="73"/>
      <c r="WSH2011" s="73"/>
      <c r="WSI2011" s="73"/>
      <c r="WSJ2011" s="73"/>
      <c r="WSK2011" s="73"/>
      <c r="WSL2011" s="73"/>
      <c r="WSM2011" s="73"/>
      <c r="WSN2011" s="73"/>
      <c r="WSO2011" s="73"/>
      <c r="WSP2011" s="73"/>
      <c r="WSQ2011" s="73"/>
      <c r="WSR2011" s="73"/>
      <c r="WSS2011" s="73"/>
      <c r="WST2011" s="73"/>
      <c r="WSU2011" s="73"/>
      <c r="WSV2011" s="73"/>
      <c r="WSW2011" s="73"/>
      <c r="WSX2011" s="73"/>
      <c r="WSY2011" s="73"/>
      <c r="WSZ2011" s="73"/>
      <c r="WTA2011" s="73"/>
      <c r="WTB2011" s="73"/>
      <c r="WTC2011" s="73"/>
      <c r="WTD2011" s="73"/>
      <c r="WTE2011" s="73"/>
      <c r="WTF2011" s="73"/>
      <c r="WTG2011" s="73"/>
      <c r="WTH2011" s="73"/>
      <c r="WTI2011" s="73"/>
      <c r="WTJ2011" s="73"/>
      <c r="WTK2011" s="73"/>
      <c r="WTL2011" s="73"/>
      <c r="WTM2011" s="73"/>
      <c r="WTN2011" s="73"/>
      <c r="WTO2011" s="73"/>
      <c r="WTP2011" s="73"/>
      <c r="WTQ2011" s="73"/>
      <c r="WTR2011" s="73"/>
      <c r="WTS2011" s="73"/>
      <c r="WTT2011" s="73"/>
      <c r="WTU2011" s="73"/>
      <c r="WTV2011" s="73"/>
      <c r="WTW2011" s="73"/>
      <c r="WTX2011" s="73"/>
      <c r="WTY2011" s="73"/>
      <c r="WTZ2011" s="73"/>
      <c r="WUA2011" s="73"/>
      <c r="WUB2011" s="73"/>
      <c r="WUC2011" s="73"/>
      <c r="WUD2011" s="73"/>
      <c r="WUE2011" s="73"/>
      <c r="WUF2011" s="73"/>
      <c r="WUG2011" s="73"/>
      <c r="WUH2011" s="73"/>
      <c r="WUI2011" s="73"/>
      <c r="WUJ2011" s="73"/>
      <c r="WUK2011" s="73"/>
      <c r="WUL2011" s="73"/>
      <c r="WUM2011" s="73"/>
      <c r="WUN2011" s="73"/>
      <c r="WUO2011" s="73"/>
      <c r="WUP2011" s="73"/>
      <c r="WUQ2011" s="73"/>
      <c r="WUR2011" s="73"/>
      <c r="WUS2011" s="73"/>
      <c r="WUT2011" s="73"/>
      <c r="WUU2011" s="73"/>
      <c r="WUV2011" s="73"/>
      <c r="WUW2011" s="73"/>
      <c r="WUX2011" s="73"/>
      <c r="WUY2011" s="73"/>
      <c r="WUZ2011" s="73"/>
      <c r="WVA2011" s="73"/>
      <c r="WVB2011" s="73"/>
      <c r="WVC2011" s="73"/>
      <c r="WVD2011" s="73"/>
      <c r="WVE2011" s="73"/>
      <c r="WVF2011" s="73"/>
      <c r="WVG2011" s="73"/>
      <c r="WVH2011" s="73"/>
      <c r="WVI2011" s="73"/>
      <c r="WVJ2011" s="73"/>
      <c r="WVK2011" s="73"/>
      <c r="WVL2011" s="73"/>
      <c r="WVM2011" s="73"/>
      <c r="WVN2011" s="73"/>
      <c r="WVO2011" s="73"/>
      <c r="WVP2011" s="73"/>
      <c r="WVQ2011" s="73"/>
      <c r="WVR2011" s="73"/>
      <c r="WVS2011" s="73"/>
      <c r="WVT2011" s="73"/>
      <c r="WVU2011" s="73"/>
      <c r="WVV2011" s="73"/>
      <c r="WVW2011" s="73"/>
      <c r="WVX2011" s="73"/>
      <c r="WVY2011" s="73"/>
      <c r="WVZ2011" s="73"/>
      <c r="WWA2011" s="73"/>
      <c r="WWB2011" s="73"/>
      <c r="WWC2011" s="73"/>
      <c r="WWD2011" s="73"/>
      <c r="WWE2011" s="73"/>
      <c r="WWF2011" s="73"/>
      <c r="WWG2011" s="73"/>
      <c r="WWH2011" s="73"/>
      <c r="WWI2011" s="73"/>
      <c r="WWJ2011" s="73"/>
      <c r="WWK2011" s="73"/>
      <c r="WWL2011" s="73"/>
      <c r="WWM2011" s="73"/>
      <c r="WWN2011" s="73"/>
      <c r="WWO2011" s="73"/>
      <c r="WWP2011" s="73"/>
      <c r="WWQ2011" s="73"/>
      <c r="WWR2011" s="73"/>
      <c r="WWS2011" s="73"/>
      <c r="WWT2011" s="73"/>
      <c r="WWU2011" s="73"/>
      <c r="WWV2011" s="73"/>
      <c r="WWW2011" s="73"/>
      <c r="WWX2011" s="73"/>
      <c r="WWY2011" s="73"/>
      <c r="WWZ2011" s="73"/>
      <c r="WXA2011" s="73"/>
      <c r="WXB2011" s="73"/>
      <c r="WXC2011" s="73"/>
      <c r="WXD2011" s="73"/>
      <c r="WXE2011" s="73"/>
      <c r="WXF2011" s="73"/>
      <c r="WXG2011" s="73"/>
      <c r="WXH2011" s="73"/>
      <c r="WXI2011" s="73"/>
      <c r="WXJ2011" s="73"/>
      <c r="WXK2011" s="73"/>
      <c r="WXL2011" s="73"/>
      <c r="WXM2011" s="73"/>
      <c r="WXN2011" s="73"/>
      <c r="WXO2011" s="73"/>
      <c r="WXP2011" s="73"/>
      <c r="WXQ2011" s="73"/>
      <c r="WXR2011" s="73"/>
      <c r="WXS2011" s="73"/>
      <c r="WXT2011" s="73"/>
      <c r="WXU2011" s="73"/>
      <c r="WXV2011" s="73"/>
      <c r="WXW2011" s="73"/>
      <c r="WXX2011" s="73"/>
      <c r="WXY2011" s="73"/>
      <c r="WXZ2011" s="73"/>
      <c r="WYA2011" s="73"/>
      <c r="WYB2011" s="73"/>
      <c r="WYC2011" s="73"/>
      <c r="WYD2011" s="73"/>
      <c r="WYE2011" s="73"/>
      <c r="WYF2011" s="73"/>
      <c r="WYG2011" s="73"/>
      <c r="WYH2011" s="73"/>
      <c r="WYI2011" s="73"/>
      <c r="WYJ2011" s="73"/>
      <c r="WYK2011" s="73"/>
      <c r="WYL2011" s="73"/>
      <c r="WYM2011" s="73"/>
      <c r="WYN2011" s="73"/>
      <c r="WYO2011" s="73"/>
      <c r="WYP2011" s="73"/>
      <c r="WYQ2011" s="73"/>
      <c r="WYR2011" s="73"/>
      <c r="WYS2011" s="73"/>
      <c r="WYT2011" s="73"/>
      <c r="WYU2011" s="73"/>
      <c r="WYV2011" s="73"/>
      <c r="WYW2011" s="73"/>
      <c r="WYX2011" s="73"/>
      <c r="WYY2011" s="73"/>
      <c r="WYZ2011" s="73"/>
      <c r="WZA2011" s="73"/>
      <c r="WZB2011" s="73"/>
      <c r="WZC2011" s="73"/>
      <c r="WZD2011" s="73"/>
      <c r="WZE2011" s="73"/>
      <c r="WZF2011" s="73"/>
      <c r="WZG2011" s="73"/>
      <c r="WZH2011" s="73"/>
      <c r="WZI2011" s="73"/>
      <c r="WZJ2011" s="73"/>
      <c r="WZK2011" s="73"/>
      <c r="WZL2011" s="73"/>
      <c r="WZM2011" s="73"/>
      <c r="WZN2011" s="73"/>
      <c r="WZO2011" s="73"/>
      <c r="WZP2011" s="73"/>
      <c r="WZQ2011" s="73"/>
      <c r="WZR2011" s="73"/>
      <c r="WZS2011" s="73"/>
      <c r="WZT2011" s="73"/>
      <c r="WZU2011" s="73"/>
      <c r="WZV2011" s="73"/>
      <c r="WZW2011" s="73"/>
      <c r="WZX2011" s="73"/>
      <c r="WZY2011" s="73"/>
      <c r="WZZ2011" s="73"/>
      <c r="XAA2011" s="73"/>
      <c r="XAB2011" s="73"/>
      <c r="XAC2011" s="73"/>
      <c r="XAD2011" s="73"/>
      <c r="XAE2011" s="73"/>
      <c r="XAF2011" s="73"/>
      <c r="XAG2011" s="73"/>
      <c r="XAH2011" s="73"/>
      <c r="XAI2011" s="73"/>
      <c r="XAJ2011" s="73"/>
      <c r="XAK2011" s="73"/>
      <c r="XAL2011" s="73"/>
      <c r="XAM2011" s="73"/>
      <c r="XAN2011" s="73"/>
      <c r="XAO2011" s="73"/>
      <c r="XAP2011" s="73"/>
      <c r="XAQ2011" s="73"/>
      <c r="XAR2011" s="73"/>
      <c r="XAS2011" s="73"/>
      <c r="XAT2011" s="73"/>
      <c r="XAU2011" s="73"/>
      <c r="XAV2011" s="73"/>
      <c r="XAW2011" s="73"/>
      <c r="XAX2011" s="73"/>
      <c r="XAY2011" s="73"/>
      <c r="XAZ2011" s="73"/>
      <c r="XBA2011" s="73"/>
      <c r="XBB2011" s="73"/>
      <c r="XBC2011" s="73"/>
      <c r="XBD2011" s="73"/>
      <c r="XBE2011" s="73"/>
      <c r="XBF2011" s="73"/>
      <c r="XBG2011" s="73"/>
      <c r="XBH2011" s="73"/>
      <c r="XBI2011" s="73"/>
      <c r="XBJ2011" s="73"/>
      <c r="XBK2011" s="73"/>
      <c r="XBL2011" s="73"/>
      <c r="XBM2011" s="73"/>
      <c r="XBN2011" s="73"/>
      <c r="XBO2011" s="73"/>
      <c r="XBP2011" s="73"/>
      <c r="XBQ2011" s="73"/>
      <c r="XBR2011" s="73"/>
      <c r="XBS2011" s="73"/>
      <c r="XBT2011" s="73"/>
      <c r="XBU2011" s="73"/>
      <c r="XBV2011" s="73"/>
      <c r="XBW2011" s="73"/>
      <c r="XBX2011" s="73"/>
      <c r="XBY2011" s="73"/>
      <c r="XBZ2011" s="73"/>
      <c r="XCA2011" s="73"/>
      <c r="XCB2011" s="73"/>
      <c r="XCC2011" s="73"/>
      <c r="XCD2011" s="73"/>
      <c r="XCE2011" s="73"/>
      <c r="XCF2011" s="73"/>
      <c r="XCG2011" s="73"/>
      <c r="XCH2011" s="73"/>
      <c r="XCI2011" s="73"/>
      <c r="XCJ2011" s="73"/>
      <c r="XCK2011" s="73"/>
      <c r="XCL2011" s="73"/>
      <c r="XCM2011" s="73"/>
      <c r="XCN2011" s="73"/>
      <c r="XCO2011" s="73"/>
      <c r="XCP2011" s="73"/>
      <c r="XCQ2011" s="73"/>
      <c r="XCR2011" s="73"/>
      <c r="XCS2011" s="73"/>
      <c r="XCT2011" s="73"/>
      <c r="XCU2011" s="73"/>
      <c r="XCV2011" s="73"/>
      <c r="XCW2011" s="73"/>
      <c r="XCX2011" s="73"/>
      <c r="XCY2011" s="73"/>
      <c r="XCZ2011" s="73"/>
      <c r="XDA2011" s="73"/>
      <c r="XDB2011" s="73"/>
      <c r="XDC2011" s="73"/>
      <c r="XDD2011" s="73"/>
      <c r="XDE2011" s="73"/>
      <c r="XDF2011" s="73"/>
      <c r="XDG2011" s="73"/>
      <c r="XDH2011" s="73"/>
      <c r="XDI2011" s="73"/>
      <c r="XDJ2011" s="73"/>
      <c r="XDK2011" s="73"/>
      <c r="XDL2011" s="73"/>
      <c r="XDM2011" s="73"/>
      <c r="XDN2011" s="73"/>
      <c r="XDO2011" s="73"/>
      <c r="XDP2011" s="73"/>
      <c r="XDQ2011" s="73"/>
      <c r="XDR2011" s="73"/>
      <c r="XDS2011" s="181"/>
      <c r="XDT2011" s="70"/>
    </row>
    <row r="2012" spans="1:16348" s="34" customFormat="1" ht="31.4" x14ac:dyDescent="0.2">
      <c r="A2012" s="31" t="s">
        <v>772</v>
      </c>
      <c r="B2012" s="7">
        <v>921</v>
      </c>
      <c r="C2012" s="32" t="s">
        <v>81</v>
      </c>
      <c r="D2012" s="32" t="s">
        <v>55</v>
      </c>
      <c r="E2012" s="52" t="s">
        <v>517</v>
      </c>
      <c r="F2012" s="65"/>
      <c r="G2012" s="186">
        <f t="shared" ref="G2012:H2012" si="571">G2013</f>
        <v>10000</v>
      </c>
      <c r="H2012" s="186">
        <f t="shared" si="571"/>
        <v>10000</v>
      </c>
    </row>
    <row r="2013" spans="1:16348" s="34" customFormat="1" x14ac:dyDescent="0.2">
      <c r="A2013" s="35" t="s">
        <v>773</v>
      </c>
      <c r="B2013" s="43">
        <v>921</v>
      </c>
      <c r="C2013" s="143" t="s">
        <v>81</v>
      </c>
      <c r="D2013" s="143" t="s">
        <v>55</v>
      </c>
      <c r="E2013" s="53" t="s">
        <v>518</v>
      </c>
      <c r="F2013" s="65"/>
      <c r="G2013" s="187">
        <f t="shared" ref="G2013:H2015" si="572">G2014</f>
        <v>10000</v>
      </c>
      <c r="H2013" s="187">
        <f t="shared" si="572"/>
        <v>10000</v>
      </c>
    </row>
    <row r="2014" spans="1:16348" s="34" customFormat="1" x14ac:dyDescent="0.2">
      <c r="A2014" s="38" t="s">
        <v>22</v>
      </c>
      <c r="B2014" s="43">
        <v>921</v>
      </c>
      <c r="C2014" s="143" t="s">
        <v>81</v>
      </c>
      <c r="D2014" s="143" t="s">
        <v>55</v>
      </c>
      <c r="E2014" s="55" t="s">
        <v>518</v>
      </c>
      <c r="F2014" s="144">
        <v>200</v>
      </c>
      <c r="G2014" s="188">
        <f t="shared" si="572"/>
        <v>10000</v>
      </c>
      <c r="H2014" s="188">
        <f t="shared" si="572"/>
        <v>10000</v>
      </c>
    </row>
    <row r="2015" spans="1:16348" s="34" customFormat="1" ht="31.4" x14ac:dyDescent="0.2">
      <c r="A2015" s="38" t="s">
        <v>17</v>
      </c>
      <c r="B2015" s="43">
        <v>921</v>
      </c>
      <c r="C2015" s="143" t="s">
        <v>81</v>
      </c>
      <c r="D2015" s="143" t="s">
        <v>55</v>
      </c>
      <c r="E2015" s="55" t="s">
        <v>518</v>
      </c>
      <c r="F2015" s="144">
        <v>240</v>
      </c>
      <c r="G2015" s="188">
        <f t="shared" si="572"/>
        <v>10000</v>
      </c>
      <c r="H2015" s="188">
        <f t="shared" si="572"/>
        <v>10000</v>
      </c>
    </row>
    <row r="2016" spans="1:16348" s="34" customFormat="1" x14ac:dyDescent="0.2">
      <c r="A2016" s="38" t="s">
        <v>828</v>
      </c>
      <c r="B2016" s="43">
        <v>921</v>
      </c>
      <c r="C2016" s="143" t="s">
        <v>81</v>
      </c>
      <c r="D2016" s="143" t="s">
        <v>55</v>
      </c>
      <c r="E2016" s="143" t="s">
        <v>518</v>
      </c>
      <c r="F2016" s="144">
        <v>244</v>
      </c>
      <c r="G2016" s="188">
        <v>10000</v>
      </c>
      <c r="H2016" s="188">
        <v>10000</v>
      </c>
    </row>
    <row r="2017" spans="1:8" s="34" customFormat="1" ht="31.4" x14ac:dyDescent="0.2">
      <c r="A2017" s="31" t="s">
        <v>306</v>
      </c>
      <c r="B2017" s="7">
        <v>921</v>
      </c>
      <c r="C2017" s="32" t="s">
        <v>81</v>
      </c>
      <c r="D2017" s="32" t="s">
        <v>55</v>
      </c>
      <c r="E2017" s="52" t="s">
        <v>519</v>
      </c>
      <c r="F2017" s="65"/>
      <c r="G2017" s="186">
        <f t="shared" ref="G2017:H2017" si="573">G2018</f>
        <v>500</v>
      </c>
      <c r="H2017" s="186">
        <f t="shared" si="573"/>
        <v>500</v>
      </c>
    </row>
    <row r="2018" spans="1:8" s="34" customFormat="1" x14ac:dyDescent="0.2">
      <c r="A2018" s="35" t="s">
        <v>690</v>
      </c>
      <c r="B2018" s="43">
        <v>921</v>
      </c>
      <c r="C2018" s="143" t="s">
        <v>81</v>
      </c>
      <c r="D2018" s="143" t="s">
        <v>55</v>
      </c>
      <c r="E2018" s="53" t="s">
        <v>774</v>
      </c>
      <c r="F2018" s="65"/>
      <c r="G2018" s="187">
        <f t="shared" ref="G2018:H2020" si="574">G2019</f>
        <v>500</v>
      </c>
      <c r="H2018" s="187">
        <f t="shared" si="574"/>
        <v>500</v>
      </c>
    </row>
    <row r="2019" spans="1:8" s="34" customFormat="1" x14ac:dyDescent="0.2">
      <c r="A2019" s="38" t="s">
        <v>22</v>
      </c>
      <c r="B2019" s="43">
        <v>921</v>
      </c>
      <c r="C2019" s="143" t="s">
        <v>81</v>
      </c>
      <c r="D2019" s="143" t="s">
        <v>55</v>
      </c>
      <c r="E2019" s="55" t="s">
        <v>774</v>
      </c>
      <c r="F2019" s="144">
        <v>200</v>
      </c>
      <c r="G2019" s="188">
        <f t="shared" si="574"/>
        <v>500</v>
      </c>
      <c r="H2019" s="188">
        <f t="shared" si="574"/>
        <v>500</v>
      </c>
    </row>
    <row r="2020" spans="1:8" s="34" customFormat="1" ht="31.4" x14ac:dyDescent="0.2">
      <c r="A2020" s="38" t="s">
        <v>17</v>
      </c>
      <c r="B2020" s="43">
        <v>921</v>
      </c>
      <c r="C2020" s="143" t="s">
        <v>81</v>
      </c>
      <c r="D2020" s="143" t="s">
        <v>55</v>
      </c>
      <c r="E2020" s="55" t="s">
        <v>774</v>
      </c>
      <c r="F2020" s="144">
        <v>240</v>
      </c>
      <c r="G2020" s="188">
        <f t="shared" si="574"/>
        <v>500</v>
      </c>
      <c r="H2020" s="188">
        <f t="shared" si="574"/>
        <v>500</v>
      </c>
    </row>
    <row r="2021" spans="1:8" s="34" customFormat="1" x14ac:dyDescent="0.2">
      <c r="A2021" s="38" t="s">
        <v>828</v>
      </c>
      <c r="B2021" s="43">
        <v>921</v>
      </c>
      <c r="C2021" s="143" t="s">
        <v>81</v>
      </c>
      <c r="D2021" s="143" t="s">
        <v>55</v>
      </c>
      <c r="E2021" s="55" t="s">
        <v>774</v>
      </c>
      <c r="F2021" s="144">
        <v>244</v>
      </c>
      <c r="G2021" s="188">
        <v>500</v>
      </c>
      <c r="H2021" s="188">
        <v>500</v>
      </c>
    </row>
    <row r="2022" spans="1:8" s="137" customFormat="1" x14ac:dyDescent="0.2">
      <c r="A2022" s="31" t="s">
        <v>66</v>
      </c>
      <c r="B2022" s="7">
        <v>921</v>
      </c>
      <c r="C2022" s="32" t="s">
        <v>65</v>
      </c>
      <c r="D2022" s="32"/>
      <c r="E2022" s="32"/>
      <c r="F2022" s="32"/>
      <c r="G2022" s="182">
        <f t="shared" ref="G2022:H2022" si="575">G2023</f>
        <v>1500</v>
      </c>
      <c r="H2022" s="182">
        <f t="shared" si="575"/>
        <v>1500</v>
      </c>
    </row>
    <row r="2023" spans="1:8" s="137" customFormat="1" x14ac:dyDescent="0.2">
      <c r="A2023" s="44" t="s">
        <v>68</v>
      </c>
      <c r="B2023" s="7">
        <v>921</v>
      </c>
      <c r="C2023" s="32" t="s">
        <v>65</v>
      </c>
      <c r="D2023" s="32" t="s">
        <v>65</v>
      </c>
      <c r="E2023" s="45" t="s">
        <v>92</v>
      </c>
      <c r="F2023" s="19"/>
      <c r="G2023" s="182">
        <f t="shared" ref="G2023:H2024" si="576">G2024</f>
        <v>1500</v>
      </c>
      <c r="H2023" s="182">
        <f t="shared" si="576"/>
        <v>1500</v>
      </c>
    </row>
    <row r="2024" spans="1:8" ht="31.4" x14ac:dyDescent="0.2">
      <c r="A2024" s="46" t="s">
        <v>650</v>
      </c>
      <c r="B2024" s="7">
        <v>921</v>
      </c>
      <c r="C2024" s="32" t="s">
        <v>65</v>
      </c>
      <c r="D2024" s="32" t="s">
        <v>65</v>
      </c>
      <c r="E2024" s="32" t="s">
        <v>352</v>
      </c>
      <c r="F2024" s="32"/>
      <c r="G2024" s="182">
        <f t="shared" si="576"/>
        <v>1500</v>
      </c>
      <c r="H2024" s="182">
        <f t="shared" si="576"/>
        <v>1500</v>
      </c>
    </row>
    <row r="2025" spans="1:8" x14ac:dyDescent="0.2">
      <c r="A2025" s="31" t="s">
        <v>114</v>
      </c>
      <c r="B2025" s="7">
        <v>921</v>
      </c>
      <c r="C2025" s="32" t="s">
        <v>65</v>
      </c>
      <c r="D2025" s="32" t="s">
        <v>65</v>
      </c>
      <c r="E2025" s="52" t="s">
        <v>375</v>
      </c>
      <c r="F2025" s="143"/>
      <c r="G2025" s="182">
        <f>G2026+G2031</f>
        <v>1500</v>
      </c>
      <c r="H2025" s="182">
        <f>H2026+H2031</f>
        <v>1500</v>
      </c>
    </row>
    <row r="2026" spans="1:8" ht="31.4" x14ac:dyDescent="0.2">
      <c r="A2026" s="31" t="s">
        <v>404</v>
      </c>
      <c r="B2026" s="7">
        <v>921</v>
      </c>
      <c r="C2026" s="32" t="s">
        <v>65</v>
      </c>
      <c r="D2026" s="32" t="s">
        <v>65</v>
      </c>
      <c r="E2026" s="52" t="s">
        <v>377</v>
      </c>
      <c r="F2026" s="143"/>
      <c r="G2026" s="192">
        <f t="shared" ref="G2026:H2029" si="577">G2027</f>
        <v>788</v>
      </c>
      <c r="H2026" s="192">
        <f t="shared" si="577"/>
        <v>788</v>
      </c>
    </row>
    <row r="2027" spans="1:8" ht="31.4" x14ac:dyDescent="0.2">
      <c r="A2027" s="58" t="s">
        <v>620</v>
      </c>
      <c r="B2027" s="36">
        <v>921</v>
      </c>
      <c r="C2027" s="37" t="s">
        <v>65</v>
      </c>
      <c r="D2027" s="37" t="s">
        <v>65</v>
      </c>
      <c r="E2027" s="37" t="s">
        <v>376</v>
      </c>
      <c r="F2027" s="143"/>
      <c r="G2027" s="192">
        <f t="shared" si="577"/>
        <v>788</v>
      </c>
      <c r="H2027" s="192">
        <f t="shared" si="577"/>
        <v>788</v>
      </c>
    </row>
    <row r="2028" spans="1:8" x14ac:dyDescent="0.2">
      <c r="A2028" s="67" t="s">
        <v>22</v>
      </c>
      <c r="B2028" s="144">
        <v>921</v>
      </c>
      <c r="C2028" s="143" t="s">
        <v>65</v>
      </c>
      <c r="D2028" s="143" t="s">
        <v>65</v>
      </c>
      <c r="E2028" s="143" t="s">
        <v>376</v>
      </c>
      <c r="F2028" s="143" t="s">
        <v>15</v>
      </c>
      <c r="G2028" s="192">
        <f t="shared" si="577"/>
        <v>788</v>
      </c>
      <c r="H2028" s="192">
        <f t="shared" si="577"/>
        <v>788</v>
      </c>
    </row>
    <row r="2029" spans="1:8" ht="31.4" x14ac:dyDescent="0.2">
      <c r="A2029" s="67" t="s">
        <v>17</v>
      </c>
      <c r="B2029" s="144">
        <v>921</v>
      </c>
      <c r="C2029" s="143" t="s">
        <v>65</v>
      </c>
      <c r="D2029" s="143" t="s">
        <v>65</v>
      </c>
      <c r="E2029" s="143" t="s">
        <v>376</v>
      </c>
      <c r="F2029" s="143" t="s">
        <v>16</v>
      </c>
      <c r="G2029" s="192">
        <f t="shared" si="577"/>
        <v>788</v>
      </c>
      <c r="H2029" s="192">
        <f t="shared" si="577"/>
        <v>788</v>
      </c>
    </row>
    <row r="2030" spans="1:8" x14ac:dyDescent="0.25">
      <c r="A2030" s="140" t="s">
        <v>828</v>
      </c>
      <c r="B2030" s="144">
        <v>921</v>
      </c>
      <c r="C2030" s="143" t="s">
        <v>65</v>
      </c>
      <c r="D2030" s="143" t="s">
        <v>65</v>
      </c>
      <c r="E2030" s="143" t="s">
        <v>376</v>
      </c>
      <c r="F2030" s="143" t="s">
        <v>128</v>
      </c>
      <c r="G2030" s="192">
        <v>788</v>
      </c>
      <c r="H2030" s="192">
        <v>788</v>
      </c>
    </row>
    <row r="2031" spans="1:8" ht="31.4" x14ac:dyDescent="0.2">
      <c r="A2031" s="31" t="s">
        <v>378</v>
      </c>
      <c r="B2031" s="7">
        <v>921</v>
      </c>
      <c r="C2031" s="32" t="s">
        <v>65</v>
      </c>
      <c r="D2031" s="32" t="s">
        <v>65</v>
      </c>
      <c r="E2031" s="52" t="s">
        <v>380</v>
      </c>
      <c r="F2031" s="143"/>
      <c r="G2031" s="192">
        <f>G2032+G2036+G2040</f>
        <v>712</v>
      </c>
      <c r="H2031" s="192">
        <f>H2032+H2036+H2040</f>
        <v>712</v>
      </c>
    </row>
    <row r="2032" spans="1:8" x14ac:dyDescent="0.2">
      <c r="A2032" s="58" t="s">
        <v>379</v>
      </c>
      <c r="B2032" s="36">
        <v>921</v>
      </c>
      <c r="C2032" s="37" t="s">
        <v>65</v>
      </c>
      <c r="D2032" s="37" t="s">
        <v>65</v>
      </c>
      <c r="E2032" s="37" t="s">
        <v>431</v>
      </c>
      <c r="F2032" s="143"/>
      <c r="G2032" s="192">
        <f t="shared" ref="G2032:H2034" si="578">G2033</f>
        <v>550</v>
      </c>
      <c r="H2032" s="192">
        <f t="shared" si="578"/>
        <v>550</v>
      </c>
    </row>
    <row r="2033" spans="1:8" x14ac:dyDescent="0.2">
      <c r="A2033" s="67" t="s">
        <v>22</v>
      </c>
      <c r="B2033" s="144">
        <v>921</v>
      </c>
      <c r="C2033" s="143" t="s">
        <v>65</v>
      </c>
      <c r="D2033" s="143" t="s">
        <v>65</v>
      </c>
      <c r="E2033" s="143" t="s">
        <v>431</v>
      </c>
      <c r="F2033" s="143" t="s">
        <v>15</v>
      </c>
      <c r="G2033" s="192">
        <f t="shared" si="578"/>
        <v>550</v>
      </c>
      <c r="H2033" s="192">
        <f t="shared" si="578"/>
        <v>550</v>
      </c>
    </row>
    <row r="2034" spans="1:8" ht="31.4" x14ac:dyDescent="0.2">
      <c r="A2034" s="67" t="s">
        <v>17</v>
      </c>
      <c r="B2034" s="144">
        <v>921</v>
      </c>
      <c r="C2034" s="143" t="s">
        <v>65</v>
      </c>
      <c r="D2034" s="143" t="s">
        <v>65</v>
      </c>
      <c r="E2034" s="143" t="s">
        <v>431</v>
      </c>
      <c r="F2034" s="143" t="s">
        <v>16</v>
      </c>
      <c r="G2034" s="192">
        <f t="shared" si="578"/>
        <v>550</v>
      </c>
      <c r="H2034" s="192">
        <f t="shared" si="578"/>
        <v>550</v>
      </c>
    </row>
    <row r="2035" spans="1:8" x14ac:dyDescent="0.25">
      <c r="A2035" s="140" t="s">
        <v>828</v>
      </c>
      <c r="B2035" s="144">
        <v>921</v>
      </c>
      <c r="C2035" s="143" t="s">
        <v>65</v>
      </c>
      <c r="D2035" s="143" t="s">
        <v>65</v>
      </c>
      <c r="E2035" s="143" t="s">
        <v>431</v>
      </c>
      <c r="F2035" s="143" t="s">
        <v>128</v>
      </c>
      <c r="G2035" s="192">
        <v>550</v>
      </c>
      <c r="H2035" s="192">
        <v>550</v>
      </c>
    </row>
    <row r="2036" spans="1:8" ht="31.4" x14ac:dyDescent="0.2">
      <c r="A2036" s="58" t="s">
        <v>429</v>
      </c>
      <c r="B2036" s="36">
        <v>921</v>
      </c>
      <c r="C2036" s="37" t="s">
        <v>65</v>
      </c>
      <c r="D2036" s="37" t="s">
        <v>65</v>
      </c>
      <c r="E2036" s="37" t="s">
        <v>462</v>
      </c>
      <c r="F2036" s="142"/>
      <c r="G2036" s="201">
        <f t="shared" ref="G2036:H2038" si="579">G2037</f>
        <v>150</v>
      </c>
      <c r="H2036" s="201">
        <f t="shared" si="579"/>
        <v>150</v>
      </c>
    </row>
    <row r="2037" spans="1:8" x14ac:dyDescent="0.2">
      <c r="A2037" s="41" t="s">
        <v>22</v>
      </c>
      <c r="B2037" s="144">
        <v>921</v>
      </c>
      <c r="C2037" s="143" t="s">
        <v>65</v>
      </c>
      <c r="D2037" s="143" t="s">
        <v>65</v>
      </c>
      <c r="E2037" s="143" t="s">
        <v>462</v>
      </c>
      <c r="F2037" s="143" t="s">
        <v>15</v>
      </c>
      <c r="G2037" s="192">
        <f t="shared" si="579"/>
        <v>150</v>
      </c>
      <c r="H2037" s="192">
        <f t="shared" si="579"/>
        <v>150</v>
      </c>
    </row>
    <row r="2038" spans="1:8" ht="31.4" x14ac:dyDescent="0.2">
      <c r="A2038" s="41" t="s">
        <v>17</v>
      </c>
      <c r="B2038" s="43">
        <v>921</v>
      </c>
      <c r="C2038" s="143" t="s">
        <v>65</v>
      </c>
      <c r="D2038" s="143" t="s">
        <v>65</v>
      </c>
      <c r="E2038" s="143" t="s">
        <v>462</v>
      </c>
      <c r="F2038" s="143" t="s">
        <v>16</v>
      </c>
      <c r="G2038" s="192">
        <f t="shared" si="579"/>
        <v>150</v>
      </c>
      <c r="H2038" s="192">
        <f t="shared" si="579"/>
        <v>150</v>
      </c>
    </row>
    <row r="2039" spans="1:8" x14ac:dyDescent="0.2">
      <c r="A2039" s="41" t="s">
        <v>829</v>
      </c>
      <c r="B2039" s="43">
        <v>921</v>
      </c>
      <c r="C2039" s="143" t="s">
        <v>65</v>
      </c>
      <c r="D2039" s="143" t="s">
        <v>65</v>
      </c>
      <c r="E2039" s="143" t="s">
        <v>462</v>
      </c>
      <c r="F2039" s="71" t="s">
        <v>128</v>
      </c>
      <c r="G2039" s="192">
        <v>150</v>
      </c>
      <c r="H2039" s="192">
        <v>150</v>
      </c>
    </row>
    <row r="2040" spans="1:8" ht="31.4" x14ac:dyDescent="0.2">
      <c r="A2040" s="58" t="s">
        <v>430</v>
      </c>
      <c r="B2040" s="36">
        <v>921</v>
      </c>
      <c r="C2040" s="37" t="s">
        <v>65</v>
      </c>
      <c r="D2040" s="37" t="s">
        <v>65</v>
      </c>
      <c r="E2040" s="37" t="s">
        <v>463</v>
      </c>
      <c r="F2040" s="143"/>
      <c r="G2040" s="192">
        <f t="shared" ref="G2040:H2042" si="580">G2041</f>
        <v>12</v>
      </c>
      <c r="H2040" s="192">
        <f t="shared" si="580"/>
        <v>12</v>
      </c>
    </row>
    <row r="2041" spans="1:8" ht="23.55" customHeight="1" x14ac:dyDescent="0.2">
      <c r="A2041" s="41" t="s">
        <v>22</v>
      </c>
      <c r="B2041" s="144">
        <v>921</v>
      </c>
      <c r="C2041" s="143" t="s">
        <v>65</v>
      </c>
      <c r="D2041" s="143" t="s">
        <v>65</v>
      </c>
      <c r="E2041" s="143" t="s">
        <v>463</v>
      </c>
      <c r="F2041" s="143" t="s">
        <v>15</v>
      </c>
      <c r="G2041" s="192">
        <f t="shared" si="580"/>
        <v>12</v>
      </c>
      <c r="H2041" s="192">
        <f t="shared" si="580"/>
        <v>12</v>
      </c>
    </row>
    <row r="2042" spans="1:8" ht="31.4" x14ac:dyDescent="0.2">
      <c r="A2042" s="41" t="s">
        <v>17</v>
      </c>
      <c r="B2042" s="43">
        <v>921</v>
      </c>
      <c r="C2042" s="143" t="s">
        <v>65</v>
      </c>
      <c r="D2042" s="143" t="s">
        <v>65</v>
      </c>
      <c r="E2042" s="143" t="s">
        <v>463</v>
      </c>
      <c r="F2042" s="143" t="s">
        <v>16</v>
      </c>
      <c r="G2042" s="192">
        <f t="shared" si="580"/>
        <v>12</v>
      </c>
      <c r="H2042" s="192">
        <f t="shared" si="580"/>
        <v>12</v>
      </c>
    </row>
    <row r="2043" spans="1:8" x14ac:dyDescent="0.2">
      <c r="A2043" s="41" t="s">
        <v>829</v>
      </c>
      <c r="B2043" s="43">
        <v>921</v>
      </c>
      <c r="C2043" s="143" t="s">
        <v>65</v>
      </c>
      <c r="D2043" s="143" t="s">
        <v>65</v>
      </c>
      <c r="E2043" s="143" t="s">
        <v>463</v>
      </c>
      <c r="F2043" s="71" t="s">
        <v>128</v>
      </c>
      <c r="G2043" s="192">
        <v>12</v>
      </c>
      <c r="H2043" s="192">
        <v>12</v>
      </c>
    </row>
    <row r="2044" spans="1:8" s="137" customFormat="1" x14ac:dyDescent="0.2">
      <c r="A2044" s="50" t="s">
        <v>60</v>
      </c>
      <c r="B2044" s="7">
        <v>921</v>
      </c>
      <c r="C2044" s="51" t="s">
        <v>61</v>
      </c>
      <c r="D2044" s="51"/>
      <c r="E2044" s="51"/>
      <c r="F2044" s="51"/>
      <c r="G2044" s="221">
        <f>G2045</f>
        <v>25795</v>
      </c>
      <c r="H2044" s="221">
        <f>H2045</f>
        <v>25795</v>
      </c>
    </row>
    <row r="2045" spans="1:8" s="137" customFormat="1" x14ac:dyDescent="0.2">
      <c r="A2045" s="50" t="s">
        <v>63</v>
      </c>
      <c r="B2045" s="7">
        <v>921</v>
      </c>
      <c r="C2045" s="51" t="s">
        <v>61</v>
      </c>
      <c r="D2045" s="51" t="s">
        <v>62</v>
      </c>
      <c r="E2045" s="51"/>
      <c r="F2045" s="51"/>
      <c r="G2045" s="221">
        <f>G2046+G2239</f>
        <v>25795</v>
      </c>
      <c r="H2045" s="221">
        <f>H2046+H2239</f>
        <v>25795</v>
      </c>
    </row>
    <row r="2046" spans="1:8" ht="31.4" x14ac:dyDescent="0.2">
      <c r="A2046" s="46" t="s">
        <v>708</v>
      </c>
      <c r="B2046" s="7">
        <v>921</v>
      </c>
      <c r="C2046" s="32" t="s">
        <v>61</v>
      </c>
      <c r="D2046" s="32" t="s">
        <v>62</v>
      </c>
      <c r="E2046" s="32" t="s">
        <v>366</v>
      </c>
      <c r="F2046" s="32"/>
      <c r="G2046" s="182">
        <f>G2047+G2065</f>
        <v>25795</v>
      </c>
      <c r="H2046" s="182">
        <f>H2047+H2065</f>
        <v>25795</v>
      </c>
    </row>
    <row r="2047" spans="1:8" ht="31.4" x14ac:dyDescent="0.2">
      <c r="A2047" s="31" t="s">
        <v>381</v>
      </c>
      <c r="B2047" s="7">
        <v>921</v>
      </c>
      <c r="C2047" s="32" t="s">
        <v>61</v>
      </c>
      <c r="D2047" s="32" t="s">
        <v>62</v>
      </c>
      <c r="E2047" s="52" t="s">
        <v>385</v>
      </c>
      <c r="F2047" s="63"/>
      <c r="G2047" s="182">
        <f>G2048+G2061</f>
        <v>24305</v>
      </c>
      <c r="H2047" s="182">
        <f>H2048+H2061</f>
        <v>24305</v>
      </c>
    </row>
    <row r="2048" spans="1:8" ht="31.4" x14ac:dyDescent="0.2">
      <c r="A2048" s="46" t="s">
        <v>383</v>
      </c>
      <c r="B2048" s="6">
        <v>921</v>
      </c>
      <c r="C2048" s="32" t="s">
        <v>61</v>
      </c>
      <c r="D2048" s="32" t="s">
        <v>62</v>
      </c>
      <c r="E2048" s="52" t="s">
        <v>390</v>
      </c>
      <c r="F2048" s="32"/>
      <c r="G2048" s="182">
        <f>G2049+G2053+G2057</f>
        <v>24235</v>
      </c>
      <c r="H2048" s="182">
        <f>H2049+H2053+H2057</f>
        <v>24235</v>
      </c>
    </row>
    <row r="2049" spans="1:8" ht="31.4" x14ac:dyDescent="0.2">
      <c r="A2049" s="58" t="s">
        <v>806</v>
      </c>
      <c r="B2049" s="36">
        <v>921</v>
      </c>
      <c r="C2049" s="37" t="s">
        <v>61</v>
      </c>
      <c r="D2049" s="37" t="s">
        <v>62</v>
      </c>
      <c r="E2049" s="37" t="s">
        <v>680</v>
      </c>
      <c r="F2049" s="37"/>
      <c r="G2049" s="201">
        <f t="shared" ref="G2049:H2049" si="581">G2050</f>
        <v>100</v>
      </c>
      <c r="H2049" s="201">
        <f t="shared" si="581"/>
        <v>100</v>
      </c>
    </row>
    <row r="2050" spans="1:8" ht="31.4" x14ac:dyDescent="0.2">
      <c r="A2050" s="41" t="s">
        <v>18</v>
      </c>
      <c r="B2050" s="43">
        <v>921</v>
      </c>
      <c r="C2050" s="143" t="s">
        <v>61</v>
      </c>
      <c r="D2050" s="143" t="s">
        <v>62</v>
      </c>
      <c r="E2050" s="143" t="s">
        <v>680</v>
      </c>
      <c r="F2050" s="143" t="s">
        <v>20</v>
      </c>
      <c r="G2050" s="192">
        <f t="shared" ref="G2050:H2051" si="582">G2051</f>
        <v>100</v>
      </c>
      <c r="H2050" s="192">
        <f t="shared" si="582"/>
        <v>100</v>
      </c>
    </row>
    <row r="2051" spans="1:8" x14ac:dyDescent="0.2">
      <c r="A2051" s="41" t="s">
        <v>25</v>
      </c>
      <c r="B2051" s="43">
        <v>921</v>
      </c>
      <c r="C2051" s="143" t="s">
        <v>61</v>
      </c>
      <c r="D2051" s="143" t="s">
        <v>62</v>
      </c>
      <c r="E2051" s="143" t="s">
        <v>680</v>
      </c>
      <c r="F2051" s="143" t="s">
        <v>26</v>
      </c>
      <c r="G2051" s="192">
        <f t="shared" si="582"/>
        <v>100</v>
      </c>
      <c r="H2051" s="192">
        <f t="shared" si="582"/>
        <v>100</v>
      </c>
    </row>
    <row r="2052" spans="1:8" x14ac:dyDescent="0.2">
      <c r="A2052" s="41" t="s">
        <v>138</v>
      </c>
      <c r="B2052" s="43">
        <v>921</v>
      </c>
      <c r="C2052" s="143" t="s">
        <v>61</v>
      </c>
      <c r="D2052" s="143" t="s">
        <v>62</v>
      </c>
      <c r="E2052" s="143" t="s">
        <v>680</v>
      </c>
      <c r="F2052" s="143" t="s">
        <v>145</v>
      </c>
      <c r="G2052" s="192">
        <v>100</v>
      </c>
      <c r="H2052" s="192">
        <v>100</v>
      </c>
    </row>
    <row r="2053" spans="1:8" x14ac:dyDescent="0.2">
      <c r="A2053" s="58" t="s">
        <v>684</v>
      </c>
      <c r="B2053" s="36">
        <v>921</v>
      </c>
      <c r="C2053" s="37" t="s">
        <v>61</v>
      </c>
      <c r="D2053" s="37" t="s">
        <v>62</v>
      </c>
      <c r="E2053" s="37" t="s">
        <v>683</v>
      </c>
      <c r="F2053" s="37"/>
      <c r="G2053" s="201">
        <f t="shared" ref="G2053:H2053" si="583">G2054</f>
        <v>42</v>
      </c>
      <c r="H2053" s="201">
        <f t="shared" si="583"/>
        <v>42</v>
      </c>
    </row>
    <row r="2054" spans="1:8" ht="31.4" x14ac:dyDescent="0.2">
      <c r="A2054" s="41" t="s">
        <v>18</v>
      </c>
      <c r="B2054" s="43">
        <v>921</v>
      </c>
      <c r="C2054" s="143" t="s">
        <v>61</v>
      </c>
      <c r="D2054" s="143" t="s">
        <v>62</v>
      </c>
      <c r="E2054" s="143" t="s">
        <v>683</v>
      </c>
      <c r="F2054" s="143" t="s">
        <v>20</v>
      </c>
      <c r="G2054" s="192">
        <f t="shared" ref="G2054:H2055" si="584">G2055</f>
        <v>42</v>
      </c>
      <c r="H2054" s="192">
        <f t="shared" si="584"/>
        <v>42</v>
      </c>
    </row>
    <row r="2055" spans="1:8" x14ac:dyDescent="0.2">
      <c r="A2055" s="41" t="s">
        <v>25</v>
      </c>
      <c r="B2055" s="43">
        <v>921</v>
      </c>
      <c r="C2055" s="143" t="s">
        <v>61</v>
      </c>
      <c r="D2055" s="143" t="s">
        <v>62</v>
      </c>
      <c r="E2055" s="143" t="s">
        <v>683</v>
      </c>
      <c r="F2055" s="143" t="s">
        <v>26</v>
      </c>
      <c r="G2055" s="192">
        <f t="shared" si="584"/>
        <v>42</v>
      </c>
      <c r="H2055" s="192">
        <f t="shared" si="584"/>
        <v>42</v>
      </c>
    </row>
    <row r="2056" spans="1:8" x14ac:dyDescent="0.2">
      <c r="A2056" s="41" t="s">
        <v>138</v>
      </c>
      <c r="B2056" s="43">
        <v>921</v>
      </c>
      <c r="C2056" s="143" t="s">
        <v>61</v>
      </c>
      <c r="D2056" s="143" t="s">
        <v>62</v>
      </c>
      <c r="E2056" s="143" t="s">
        <v>683</v>
      </c>
      <c r="F2056" s="143" t="s">
        <v>145</v>
      </c>
      <c r="G2056" s="192">
        <v>42</v>
      </c>
      <c r="H2056" s="192">
        <v>42</v>
      </c>
    </row>
    <row r="2057" spans="1:8" x14ac:dyDescent="0.2">
      <c r="A2057" s="58" t="s">
        <v>118</v>
      </c>
      <c r="B2057" s="43">
        <v>921</v>
      </c>
      <c r="C2057" s="37" t="s">
        <v>61</v>
      </c>
      <c r="D2057" s="37" t="s">
        <v>62</v>
      </c>
      <c r="E2057" s="37" t="s">
        <v>391</v>
      </c>
      <c r="F2057" s="143"/>
      <c r="G2057" s="201">
        <f t="shared" ref="G2057:H2059" si="585">G2058</f>
        <v>24093</v>
      </c>
      <c r="H2057" s="201">
        <f t="shared" si="585"/>
        <v>24093</v>
      </c>
    </row>
    <row r="2058" spans="1:8" ht="31.4" x14ac:dyDescent="0.2">
      <c r="A2058" s="41" t="s">
        <v>18</v>
      </c>
      <c r="B2058" s="144">
        <v>921</v>
      </c>
      <c r="C2058" s="143" t="s">
        <v>61</v>
      </c>
      <c r="D2058" s="143" t="s">
        <v>62</v>
      </c>
      <c r="E2058" s="143" t="s">
        <v>391</v>
      </c>
      <c r="F2058" s="143" t="s">
        <v>20</v>
      </c>
      <c r="G2058" s="192">
        <f t="shared" si="585"/>
        <v>24093</v>
      </c>
      <c r="H2058" s="192">
        <f t="shared" si="585"/>
        <v>24093</v>
      </c>
    </row>
    <row r="2059" spans="1:8" x14ac:dyDescent="0.2">
      <c r="A2059" s="41" t="s">
        <v>25</v>
      </c>
      <c r="B2059" s="144">
        <v>921</v>
      </c>
      <c r="C2059" s="143" t="s">
        <v>61</v>
      </c>
      <c r="D2059" s="143" t="s">
        <v>62</v>
      </c>
      <c r="E2059" s="143" t="s">
        <v>391</v>
      </c>
      <c r="F2059" s="143" t="s">
        <v>26</v>
      </c>
      <c r="G2059" s="192">
        <f t="shared" si="585"/>
        <v>24093</v>
      </c>
      <c r="H2059" s="192">
        <f t="shared" si="585"/>
        <v>24093</v>
      </c>
    </row>
    <row r="2060" spans="1:8" ht="47.05" x14ac:dyDescent="0.2">
      <c r="A2060" s="41" t="s">
        <v>144</v>
      </c>
      <c r="B2060" s="43">
        <v>921</v>
      </c>
      <c r="C2060" s="143" t="s">
        <v>61</v>
      </c>
      <c r="D2060" s="143" t="s">
        <v>62</v>
      </c>
      <c r="E2060" s="143" t="s">
        <v>391</v>
      </c>
      <c r="F2060" s="143" t="s">
        <v>146</v>
      </c>
      <c r="G2060" s="192">
        <v>24093</v>
      </c>
      <c r="H2060" s="192">
        <v>24093</v>
      </c>
    </row>
    <row r="2061" spans="1:8" ht="16.399999999999999" x14ac:dyDescent="0.2">
      <c r="A2061" s="57" t="s">
        <v>42</v>
      </c>
      <c r="B2061" s="43">
        <v>921</v>
      </c>
      <c r="C2061" s="37" t="s">
        <v>61</v>
      </c>
      <c r="D2061" s="37" t="s">
        <v>62</v>
      </c>
      <c r="E2061" s="61" t="s">
        <v>392</v>
      </c>
      <c r="F2061" s="142"/>
      <c r="G2061" s="191">
        <f t="shared" ref="G2061:H2063" si="586">G2062</f>
        <v>70</v>
      </c>
      <c r="H2061" s="191">
        <f t="shared" si="586"/>
        <v>70</v>
      </c>
    </row>
    <row r="2062" spans="1:8" ht="31.4" x14ac:dyDescent="0.2">
      <c r="A2062" s="41" t="s">
        <v>18</v>
      </c>
      <c r="B2062" s="43">
        <v>921</v>
      </c>
      <c r="C2062" s="143" t="s">
        <v>61</v>
      </c>
      <c r="D2062" s="143" t="s">
        <v>62</v>
      </c>
      <c r="E2062" s="143" t="s">
        <v>392</v>
      </c>
      <c r="F2062" s="143" t="s">
        <v>20</v>
      </c>
      <c r="G2062" s="192">
        <f t="shared" si="586"/>
        <v>70</v>
      </c>
      <c r="H2062" s="192">
        <f t="shared" si="586"/>
        <v>70</v>
      </c>
    </row>
    <row r="2063" spans="1:8" x14ac:dyDescent="0.2">
      <c r="A2063" s="41" t="s">
        <v>25</v>
      </c>
      <c r="B2063" s="43">
        <v>921</v>
      </c>
      <c r="C2063" s="143" t="s">
        <v>61</v>
      </c>
      <c r="D2063" s="143" t="s">
        <v>62</v>
      </c>
      <c r="E2063" s="143" t="s">
        <v>392</v>
      </c>
      <c r="F2063" s="143" t="s">
        <v>26</v>
      </c>
      <c r="G2063" s="192">
        <f t="shared" si="586"/>
        <v>70</v>
      </c>
      <c r="H2063" s="192">
        <f t="shared" si="586"/>
        <v>70</v>
      </c>
    </row>
    <row r="2064" spans="1:8" x14ac:dyDescent="0.2">
      <c r="A2064" s="41" t="s">
        <v>138</v>
      </c>
      <c r="B2064" s="43">
        <v>921</v>
      </c>
      <c r="C2064" s="143" t="s">
        <v>61</v>
      </c>
      <c r="D2064" s="143" t="s">
        <v>62</v>
      </c>
      <c r="E2064" s="143" t="s">
        <v>392</v>
      </c>
      <c r="F2064" s="143" t="s">
        <v>145</v>
      </c>
      <c r="G2064" s="192">
        <v>70</v>
      </c>
      <c r="H2064" s="192">
        <v>70</v>
      </c>
    </row>
    <row r="2065" spans="1:8" ht="31.4" x14ac:dyDescent="0.2">
      <c r="A2065" s="31" t="s">
        <v>363</v>
      </c>
      <c r="B2065" s="7">
        <v>921</v>
      </c>
      <c r="C2065" s="32" t="s">
        <v>61</v>
      </c>
      <c r="D2065" s="32" t="s">
        <v>62</v>
      </c>
      <c r="E2065" s="52" t="s">
        <v>364</v>
      </c>
      <c r="F2065" s="63"/>
      <c r="G2065" s="182">
        <f t="shared" ref="G2065:H2066" si="587">G2066</f>
        <v>1490</v>
      </c>
      <c r="H2065" s="182">
        <f t="shared" si="587"/>
        <v>1490</v>
      </c>
    </row>
    <row r="2066" spans="1:8" x14ac:dyDescent="0.2">
      <c r="A2066" s="58" t="s">
        <v>38</v>
      </c>
      <c r="B2066" s="144">
        <v>921</v>
      </c>
      <c r="C2066" s="37" t="s">
        <v>61</v>
      </c>
      <c r="D2066" s="37" t="s">
        <v>62</v>
      </c>
      <c r="E2066" s="53" t="s">
        <v>393</v>
      </c>
      <c r="F2066" s="37"/>
      <c r="G2066" s="214">
        <f t="shared" si="587"/>
        <v>1490</v>
      </c>
      <c r="H2066" s="214">
        <f t="shared" si="587"/>
        <v>1490</v>
      </c>
    </row>
    <row r="2067" spans="1:8" x14ac:dyDescent="0.2">
      <c r="A2067" s="58" t="s">
        <v>44</v>
      </c>
      <c r="B2067" s="144">
        <v>921</v>
      </c>
      <c r="C2067" s="37" t="s">
        <v>61</v>
      </c>
      <c r="D2067" s="37" t="s">
        <v>62</v>
      </c>
      <c r="E2067" s="37" t="s">
        <v>365</v>
      </c>
      <c r="F2067" s="37"/>
      <c r="G2067" s="201">
        <f>G2068+G2071</f>
        <v>1490</v>
      </c>
      <c r="H2067" s="201">
        <f>H2068+H2071</f>
        <v>1490</v>
      </c>
    </row>
    <row r="2068" spans="1:8" x14ac:dyDescent="0.2">
      <c r="A2068" s="41" t="s">
        <v>22</v>
      </c>
      <c r="B2068" s="144">
        <v>921</v>
      </c>
      <c r="C2068" s="143" t="s">
        <v>61</v>
      </c>
      <c r="D2068" s="143" t="s">
        <v>62</v>
      </c>
      <c r="E2068" s="143" t="s">
        <v>365</v>
      </c>
      <c r="F2068" s="143" t="s">
        <v>15</v>
      </c>
      <c r="G2068" s="192">
        <f t="shared" ref="G2068:H2069" si="588">G2069</f>
        <v>1270</v>
      </c>
      <c r="H2068" s="192">
        <f t="shared" si="588"/>
        <v>1270</v>
      </c>
    </row>
    <row r="2069" spans="1:8" ht="31.4" x14ac:dyDescent="0.2">
      <c r="A2069" s="68" t="s">
        <v>17</v>
      </c>
      <c r="B2069" s="36">
        <v>921</v>
      </c>
      <c r="C2069" s="143" t="s">
        <v>61</v>
      </c>
      <c r="D2069" s="143" t="s">
        <v>62</v>
      </c>
      <c r="E2069" s="143" t="s">
        <v>365</v>
      </c>
      <c r="F2069" s="143" t="s">
        <v>16</v>
      </c>
      <c r="G2069" s="192">
        <f t="shared" si="588"/>
        <v>1270</v>
      </c>
      <c r="H2069" s="192">
        <f t="shared" si="588"/>
        <v>1270</v>
      </c>
    </row>
    <row r="2070" spans="1:8" x14ac:dyDescent="0.2">
      <c r="A2070" s="41" t="s">
        <v>829</v>
      </c>
      <c r="B2070" s="43">
        <v>921</v>
      </c>
      <c r="C2070" s="143" t="s">
        <v>61</v>
      </c>
      <c r="D2070" s="143" t="s">
        <v>62</v>
      </c>
      <c r="E2070" s="143" t="s">
        <v>365</v>
      </c>
      <c r="F2070" s="143" t="s">
        <v>128</v>
      </c>
      <c r="G2070" s="192">
        <v>1270</v>
      </c>
      <c r="H2070" s="192">
        <v>1270</v>
      </c>
    </row>
    <row r="2071" spans="1:8" ht="31.4" x14ac:dyDescent="0.2">
      <c r="A2071" s="41" t="s">
        <v>18</v>
      </c>
      <c r="B2071" s="43">
        <v>921</v>
      </c>
      <c r="C2071" s="143" t="s">
        <v>61</v>
      </c>
      <c r="D2071" s="143" t="s">
        <v>62</v>
      </c>
      <c r="E2071" s="143" t="s">
        <v>365</v>
      </c>
      <c r="F2071" s="143" t="s">
        <v>20</v>
      </c>
      <c r="G2071" s="192">
        <f t="shared" ref="G2071:H2072" si="589">G2072</f>
        <v>220</v>
      </c>
      <c r="H2071" s="192">
        <f t="shared" si="589"/>
        <v>220</v>
      </c>
    </row>
    <row r="2072" spans="1:8" ht="31.4" x14ac:dyDescent="0.2">
      <c r="A2072" s="68" t="s">
        <v>27</v>
      </c>
      <c r="B2072" s="43">
        <v>921</v>
      </c>
      <c r="C2072" s="143" t="s">
        <v>61</v>
      </c>
      <c r="D2072" s="143" t="s">
        <v>62</v>
      </c>
      <c r="E2072" s="143" t="s">
        <v>365</v>
      </c>
      <c r="F2072" s="143" t="s">
        <v>0</v>
      </c>
      <c r="G2072" s="192">
        <f t="shared" si="589"/>
        <v>220</v>
      </c>
      <c r="H2072" s="192">
        <f t="shared" si="589"/>
        <v>220</v>
      </c>
    </row>
    <row r="2073" spans="1:8" ht="94.1" x14ac:dyDescent="0.2">
      <c r="A2073" s="41" t="s">
        <v>665</v>
      </c>
      <c r="B2073" s="43">
        <v>921</v>
      </c>
      <c r="C2073" s="143" t="s">
        <v>61</v>
      </c>
      <c r="D2073" s="143" t="s">
        <v>62</v>
      </c>
      <c r="E2073" s="143" t="s">
        <v>365</v>
      </c>
      <c r="F2073" s="54" t="s">
        <v>669</v>
      </c>
      <c r="G2073" s="192">
        <v>220</v>
      </c>
      <c r="H2073" s="192">
        <v>220</v>
      </c>
    </row>
    <row r="2074" spans="1:8" s="137" customFormat="1" x14ac:dyDescent="0.2">
      <c r="A2074" s="31" t="s">
        <v>99</v>
      </c>
      <c r="B2074" s="7">
        <v>921</v>
      </c>
      <c r="C2074" s="32" t="s">
        <v>103</v>
      </c>
      <c r="D2074" s="143"/>
      <c r="E2074" s="143"/>
      <c r="F2074" s="71"/>
      <c r="G2074" s="182">
        <f t="shared" ref="G2074:H2082" si="590">G2075</f>
        <v>400</v>
      </c>
      <c r="H2074" s="182">
        <f t="shared" si="590"/>
        <v>400</v>
      </c>
    </row>
    <row r="2075" spans="1:8" s="137" customFormat="1" x14ac:dyDescent="0.2">
      <c r="A2075" s="33" t="s">
        <v>100</v>
      </c>
      <c r="B2075" s="7">
        <v>921</v>
      </c>
      <c r="C2075" s="32" t="s">
        <v>103</v>
      </c>
      <c r="D2075" s="32" t="s">
        <v>55</v>
      </c>
      <c r="E2075" s="143"/>
      <c r="F2075" s="71"/>
      <c r="G2075" s="182">
        <f t="shared" si="590"/>
        <v>400</v>
      </c>
      <c r="H2075" s="182">
        <f t="shared" si="590"/>
        <v>400</v>
      </c>
    </row>
    <row r="2076" spans="1:8" ht="31.4" x14ac:dyDescent="0.2">
      <c r="A2076" s="46" t="s">
        <v>651</v>
      </c>
      <c r="B2076" s="7">
        <v>921</v>
      </c>
      <c r="C2076" s="32" t="s">
        <v>103</v>
      </c>
      <c r="D2076" s="32" t="s">
        <v>55</v>
      </c>
      <c r="E2076" s="52" t="s">
        <v>362</v>
      </c>
      <c r="F2076" s="71"/>
      <c r="G2076" s="182">
        <f>G2077</f>
        <v>400</v>
      </c>
      <c r="H2076" s="182">
        <f>H2077</f>
        <v>400</v>
      </c>
    </row>
    <row r="2077" spans="1:8" x14ac:dyDescent="0.2">
      <c r="A2077" s="31" t="s">
        <v>586</v>
      </c>
      <c r="B2077" s="7">
        <v>921</v>
      </c>
      <c r="C2077" s="32" t="s">
        <v>103</v>
      </c>
      <c r="D2077" s="32" t="s">
        <v>55</v>
      </c>
      <c r="E2077" s="52" t="s">
        <v>439</v>
      </c>
      <c r="F2077" s="71"/>
      <c r="G2077" s="182">
        <f t="shared" ref="G2077:H2078" si="591">G2078</f>
        <v>400</v>
      </c>
      <c r="H2077" s="182">
        <f t="shared" si="591"/>
        <v>400</v>
      </c>
    </row>
    <row r="2078" spans="1:8" ht="31.4" x14ac:dyDescent="0.2">
      <c r="A2078" s="31" t="s">
        <v>832</v>
      </c>
      <c r="B2078" s="7">
        <v>921</v>
      </c>
      <c r="C2078" s="32" t="s">
        <v>103</v>
      </c>
      <c r="D2078" s="32" t="s">
        <v>55</v>
      </c>
      <c r="E2078" s="52" t="s">
        <v>452</v>
      </c>
      <c r="F2078" s="71"/>
      <c r="G2078" s="182">
        <f t="shared" si="591"/>
        <v>400</v>
      </c>
      <c r="H2078" s="182">
        <f t="shared" si="591"/>
        <v>400</v>
      </c>
    </row>
    <row r="2079" spans="1:8" ht="31.4" x14ac:dyDescent="0.2">
      <c r="A2079" s="58" t="s">
        <v>831</v>
      </c>
      <c r="B2079" s="7">
        <v>921</v>
      </c>
      <c r="C2079" s="32" t="s">
        <v>103</v>
      </c>
      <c r="D2079" s="32" t="s">
        <v>55</v>
      </c>
      <c r="E2079" s="53" t="s">
        <v>453</v>
      </c>
      <c r="F2079" s="71"/>
      <c r="G2079" s="192">
        <f>G2081</f>
        <v>400</v>
      </c>
      <c r="H2079" s="192">
        <f>H2081</f>
        <v>400</v>
      </c>
    </row>
    <row r="2080" spans="1:8" x14ac:dyDescent="0.2">
      <c r="A2080" s="41" t="s">
        <v>829</v>
      </c>
      <c r="B2080" s="144">
        <v>921</v>
      </c>
      <c r="C2080" s="143" t="s">
        <v>103</v>
      </c>
      <c r="D2080" s="143" t="s">
        <v>55</v>
      </c>
      <c r="E2080" s="53" t="s">
        <v>453</v>
      </c>
      <c r="F2080" s="143" t="s">
        <v>128</v>
      </c>
      <c r="G2080" s="192"/>
      <c r="H2080" s="192"/>
    </row>
    <row r="2081" spans="1:8" ht="31.4" x14ac:dyDescent="0.2">
      <c r="A2081" s="41" t="s">
        <v>18</v>
      </c>
      <c r="B2081" s="144">
        <v>921</v>
      </c>
      <c r="C2081" s="143" t="s">
        <v>103</v>
      </c>
      <c r="D2081" s="143" t="s">
        <v>55</v>
      </c>
      <c r="E2081" s="53" t="s">
        <v>453</v>
      </c>
      <c r="F2081" s="143" t="s">
        <v>20</v>
      </c>
      <c r="G2081" s="192">
        <f t="shared" si="590"/>
        <v>400</v>
      </c>
      <c r="H2081" s="192">
        <f t="shared" si="590"/>
        <v>400</v>
      </c>
    </row>
    <row r="2082" spans="1:8" x14ac:dyDescent="0.2">
      <c r="A2082" s="41" t="s">
        <v>25</v>
      </c>
      <c r="B2082" s="144">
        <v>921</v>
      </c>
      <c r="C2082" s="143" t="s">
        <v>103</v>
      </c>
      <c r="D2082" s="143" t="s">
        <v>55</v>
      </c>
      <c r="E2082" s="53" t="s">
        <v>453</v>
      </c>
      <c r="F2082" s="143" t="s">
        <v>26</v>
      </c>
      <c r="G2082" s="192">
        <f t="shared" si="590"/>
        <v>400</v>
      </c>
      <c r="H2082" s="192">
        <f t="shared" si="590"/>
        <v>400</v>
      </c>
    </row>
    <row r="2083" spans="1:8" x14ac:dyDescent="0.2">
      <c r="A2083" s="68" t="s">
        <v>138</v>
      </c>
      <c r="B2083" s="144">
        <v>921</v>
      </c>
      <c r="C2083" s="143" t="s">
        <v>103</v>
      </c>
      <c r="D2083" s="143" t="s">
        <v>55</v>
      </c>
      <c r="E2083" s="53" t="s">
        <v>453</v>
      </c>
      <c r="F2083" s="143" t="s">
        <v>145</v>
      </c>
      <c r="G2083" s="203">
        <v>400</v>
      </c>
      <c r="H2083" s="203">
        <v>400</v>
      </c>
    </row>
    <row r="2084" spans="1:8" s="137" customFormat="1" x14ac:dyDescent="0.2">
      <c r="A2084" s="33" t="s">
        <v>121</v>
      </c>
      <c r="B2084" s="7">
        <v>921</v>
      </c>
      <c r="C2084" s="32">
        <v>11</v>
      </c>
      <c r="D2084" s="32"/>
      <c r="E2084" s="63"/>
      <c r="F2084" s="63"/>
      <c r="G2084" s="206">
        <f t="shared" ref="G2084:H2084" si="592">G2085+G2097</f>
        <v>20922</v>
      </c>
      <c r="H2084" s="206">
        <f t="shared" si="592"/>
        <v>22922</v>
      </c>
    </row>
    <row r="2085" spans="1:8" s="137" customFormat="1" x14ac:dyDescent="0.2">
      <c r="A2085" s="33" t="s">
        <v>312</v>
      </c>
      <c r="B2085" s="7">
        <v>921</v>
      </c>
      <c r="C2085" s="32">
        <v>11</v>
      </c>
      <c r="D2085" s="32" t="s">
        <v>62</v>
      </c>
      <c r="E2085" s="63"/>
      <c r="F2085" s="63"/>
      <c r="G2085" s="206">
        <f t="shared" ref="G2085:H2085" si="593">G2086</f>
        <v>20122</v>
      </c>
      <c r="H2085" s="206">
        <f t="shared" si="593"/>
        <v>22122</v>
      </c>
    </row>
    <row r="2086" spans="1:8" ht="55.6" x14ac:dyDescent="0.2">
      <c r="A2086" s="78" t="s">
        <v>748</v>
      </c>
      <c r="B2086" s="7">
        <v>921</v>
      </c>
      <c r="C2086" s="32">
        <v>11</v>
      </c>
      <c r="D2086" s="32" t="s">
        <v>62</v>
      </c>
      <c r="E2086" s="49" t="s">
        <v>313</v>
      </c>
      <c r="F2086" s="95"/>
      <c r="G2086" s="205">
        <f t="shared" ref="G2086:H2086" si="594">G2087+G2092</f>
        <v>20122</v>
      </c>
      <c r="H2086" s="205">
        <f t="shared" si="594"/>
        <v>22122</v>
      </c>
    </row>
    <row r="2087" spans="1:8" ht="31.4" x14ac:dyDescent="0.2">
      <c r="A2087" s="46" t="s">
        <v>314</v>
      </c>
      <c r="B2087" s="7">
        <v>921</v>
      </c>
      <c r="C2087" s="32">
        <v>11</v>
      </c>
      <c r="D2087" s="32" t="s">
        <v>62</v>
      </c>
      <c r="E2087" s="32" t="s">
        <v>315</v>
      </c>
      <c r="F2087" s="60"/>
      <c r="G2087" s="186">
        <f t="shared" ref="G2087:H2087" si="595">G2088</f>
        <v>70</v>
      </c>
      <c r="H2087" s="186">
        <f t="shared" si="595"/>
        <v>70</v>
      </c>
    </row>
    <row r="2088" spans="1:8" x14ac:dyDescent="0.2">
      <c r="A2088" s="58" t="s">
        <v>316</v>
      </c>
      <c r="B2088" s="36">
        <v>921</v>
      </c>
      <c r="C2088" s="37">
        <v>11</v>
      </c>
      <c r="D2088" s="37" t="s">
        <v>62</v>
      </c>
      <c r="E2088" s="37" t="s">
        <v>317</v>
      </c>
      <c r="F2088" s="39"/>
      <c r="G2088" s="187">
        <f t="shared" ref="G2088:H2090" si="596">G2089</f>
        <v>70</v>
      </c>
      <c r="H2088" s="187">
        <f t="shared" si="596"/>
        <v>70</v>
      </c>
    </row>
    <row r="2089" spans="1:8" ht="31.4" x14ac:dyDescent="0.2">
      <c r="A2089" s="68" t="s">
        <v>18</v>
      </c>
      <c r="B2089" s="144">
        <v>921</v>
      </c>
      <c r="C2089" s="143">
        <v>11</v>
      </c>
      <c r="D2089" s="143" t="s">
        <v>62</v>
      </c>
      <c r="E2089" s="19" t="s">
        <v>317</v>
      </c>
      <c r="F2089" s="54" t="s">
        <v>20</v>
      </c>
      <c r="G2089" s="193">
        <f t="shared" si="596"/>
        <v>70</v>
      </c>
      <c r="H2089" s="193">
        <f t="shared" si="596"/>
        <v>70</v>
      </c>
    </row>
    <row r="2090" spans="1:8" x14ac:dyDescent="0.2">
      <c r="A2090" s="68" t="s">
        <v>25</v>
      </c>
      <c r="B2090" s="144">
        <v>921</v>
      </c>
      <c r="C2090" s="143">
        <v>11</v>
      </c>
      <c r="D2090" s="143" t="s">
        <v>62</v>
      </c>
      <c r="E2090" s="19" t="s">
        <v>317</v>
      </c>
      <c r="F2090" s="54" t="s">
        <v>26</v>
      </c>
      <c r="G2090" s="193">
        <f t="shared" si="596"/>
        <v>70</v>
      </c>
      <c r="H2090" s="193">
        <f t="shared" si="596"/>
        <v>70</v>
      </c>
    </row>
    <row r="2091" spans="1:8" x14ac:dyDescent="0.2">
      <c r="A2091" s="68" t="s">
        <v>138</v>
      </c>
      <c r="B2091" s="144">
        <v>921</v>
      </c>
      <c r="C2091" s="143">
        <v>11</v>
      </c>
      <c r="D2091" s="143" t="s">
        <v>62</v>
      </c>
      <c r="E2091" s="19" t="s">
        <v>317</v>
      </c>
      <c r="F2091" s="54" t="s">
        <v>145</v>
      </c>
      <c r="G2091" s="193">
        <v>70</v>
      </c>
      <c r="H2091" s="193">
        <v>70</v>
      </c>
    </row>
    <row r="2092" spans="1:8" ht="31.4" x14ac:dyDescent="0.2">
      <c r="A2092" s="46" t="s">
        <v>318</v>
      </c>
      <c r="B2092" s="7">
        <v>921</v>
      </c>
      <c r="C2092" s="32">
        <v>11</v>
      </c>
      <c r="D2092" s="32" t="s">
        <v>62</v>
      </c>
      <c r="E2092" s="32" t="s">
        <v>319</v>
      </c>
      <c r="F2092" s="60"/>
      <c r="G2092" s="186">
        <f t="shared" ref="G2092:H2092" si="597">G2093</f>
        <v>20052</v>
      </c>
      <c r="H2092" s="186">
        <f t="shared" si="597"/>
        <v>22052</v>
      </c>
    </row>
    <row r="2093" spans="1:8" ht="31.4" x14ac:dyDescent="0.2">
      <c r="A2093" s="58" t="s">
        <v>405</v>
      </c>
      <c r="B2093" s="36">
        <v>921</v>
      </c>
      <c r="C2093" s="37">
        <v>11</v>
      </c>
      <c r="D2093" s="37" t="s">
        <v>62</v>
      </c>
      <c r="E2093" s="37" t="s">
        <v>320</v>
      </c>
      <c r="F2093" s="39"/>
      <c r="G2093" s="187">
        <f t="shared" ref="G2093:H2094" si="598">G2094</f>
        <v>20052</v>
      </c>
      <c r="H2093" s="187">
        <f t="shared" si="598"/>
        <v>22052</v>
      </c>
    </row>
    <row r="2094" spans="1:8" ht="31.4" x14ac:dyDescent="0.2">
      <c r="A2094" s="68" t="s">
        <v>18</v>
      </c>
      <c r="B2094" s="144">
        <v>921</v>
      </c>
      <c r="C2094" s="143">
        <v>11</v>
      </c>
      <c r="D2094" s="143" t="s">
        <v>62</v>
      </c>
      <c r="E2094" s="143" t="s">
        <v>320</v>
      </c>
      <c r="F2094" s="54" t="s">
        <v>20</v>
      </c>
      <c r="G2094" s="193">
        <f t="shared" si="598"/>
        <v>20052</v>
      </c>
      <c r="H2094" s="193">
        <f t="shared" si="598"/>
        <v>22052</v>
      </c>
    </row>
    <row r="2095" spans="1:8" x14ac:dyDescent="0.2">
      <c r="A2095" s="68" t="s">
        <v>25</v>
      </c>
      <c r="B2095" s="144">
        <v>921</v>
      </c>
      <c r="C2095" s="143">
        <v>11</v>
      </c>
      <c r="D2095" s="143" t="s">
        <v>62</v>
      </c>
      <c r="E2095" s="143" t="s">
        <v>320</v>
      </c>
      <c r="F2095" s="54" t="s">
        <v>26</v>
      </c>
      <c r="G2095" s="193">
        <f t="shared" ref="G2095:H2095" si="599">G2096</f>
        <v>20052</v>
      </c>
      <c r="H2095" s="193">
        <f t="shared" si="599"/>
        <v>22052</v>
      </c>
    </row>
    <row r="2096" spans="1:8" ht="47.05" x14ac:dyDescent="0.2">
      <c r="A2096" s="41" t="s">
        <v>144</v>
      </c>
      <c r="B2096" s="144">
        <v>921</v>
      </c>
      <c r="C2096" s="143">
        <v>11</v>
      </c>
      <c r="D2096" s="143" t="s">
        <v>62</v>
      </c>
      <c r="E2096" s="143" t="s">
        <v>320</v>
      </c>
      <c r="F2096" s="54" t="s">
        <v>146</v>
      </c>
      <c r="G2096" s="193">
        <v>20052</v>
      </c>
      <c r="H2096" s="193">
        <v>22052</v>
      </c>
    </row>
    <row r="2097" spans="1:8 16332:16337" s="137" customFormat="1" x14ac:dyDescent="0.2">
      <c r="A2097" s="33" t="s">
        <v>88</v>
      </c>
      <c r="B2097" s="7">
        <v>921</v>
      </c>
      <c r="C2097" s="63" t="s">
        <v>69</v>
      </c>
      <c r="D2097" s="32" t="s">
        <v>52</v>
      </c>
      <c r="E2097" s="143"/>
      <c r="F2097" s="54"/>
      <c r="G2097" s="186">
        <f t="shared" ref="G2097:H2097" si="600">G2098</f>
        <v>800</v>
      </c>
      <c r="H2097" s="186">
        <f t="shared" si="600"/>
        <v>800</v>
      </c>
    </row>
    <row r="2098" spans="1:8 16332:16337" ht="55.6" x14ac:dyDescent="0.2">
      <c r="A2098" s="78" t="s">
        <v>748</v>
      </c>
      <c r="B2098" s="7">
        <v>921</v>
      </c>
      <c r="C2098" s="63" t="s">
        <v>69</v>
      </c>
      <c r="D2098" s="32" t="s">
        <v>52</v>
      </c>
      <c r="E2098" s="49" t="s">
        <v>313</v>
      </c>
      <c r="F2098" s="95"/>
      <c r="G2098" s="205">
        <f t="shared" ref="G2098:H2098" si="601">G2099</f>
        <v>800</v>
      </c>
      <c r="H2098" s="205">
        <f t="shared" si="601"/>
        <v>800</v>
      </c>
    </row>
    <row r="2099" spans="1:8 16332:16337" ht="31.4" x14ac:dyDescent="0.2">
      <c r="A2099" s="46" t="s">
        <v>318</v>
      </c>
      <c r="B2099" s="7">
        <v>921</v>
      </c>
      <c r="C2099" s="63" t="s">
        <v>69</v>
      </c>
      <c r="D2099" s="32" t="s">
        <v>52</v>
      </c>
      <c r="E2099" s="32" t="s">
        <v>319</v>
      </c>
      <c r="F2099" s="60"/>
      <c r="G2099" s="186">
        <f t="shared" ref="G2099:H2099" si="602">G2100</f>
        <v>800</v>
      </c>
      <c r="H2099" s="186">
        <f t="shared" si="602"/>
        <v>800</v>
      </c>
    </row>
    <row r="2100" spans="1:8 16332:16337" ht="31.4" x14ac:dyDescent="0.2">
      <c r="A2100" s="58" t="s">
        <v>577</v>
      </c>
      <c r="B2100" s="36">
        <v>921</v>
      </c>
      <c r="C2100" s="76" t="s">
        <v>69</v>
      </c>
      <c r="D2100" s="37" t="s">
        <v>52</v>
      </c>
      <c r="E2100" s="37" t="s">
        <v>325</v>
      </c>
      <c r="F2100" s="39"/>
      <c r="G2100" s="187">
        <f t="shared" ref="G2100:H2100" si="603">G2101</f>
        <v>800</v>
      </c>
      <c r="H2100" s="187">
        <f t="shared" si="603"/>
        <v>800</v>
      </c>
    </row>
    <row r="2101" spans="1:8 16332:16337" x14ac:dyDescent="0.2">
      <c r="A2101" s="41" t="s">
        <v>22</v>
      </c>
      <c r="B2101" s="144">
        <v>921</v>
      </c>
      <c r="C2101" s="65" t="s">
        <v>69</v>
      </c>
      <c r="D2101" s="143" t="s">
        <v>52</v>
      </c>
      <c r="E2101" s="143" t="s">
        <v>325</v>
      </c>
      <c r="F2101" s="75" t="s">
        <v>15</v>
      </c>
      <c r="G2101" s="188">
        <f t="shared" ref="G2101:H2102" si="604">G2102</f>
        <v>800</v>
      </c>
      <c r="H2101" s="188">
        <f t="shared" si="604"/>
        <v>800</v>
      </c>
    </row>
    <row r="2102" spans="1:8 16332:16337" ht="31.4" x14ac:dyDescent="0.2">
      <c r="A2102" s="41" t="s">
        <v>17</v>
      </c>
      <c r="B2102" s="144">
        <v>921</v>
      </c>
      <c r="C2102" s="65" t="s">
        <v>69</v>
      </c>
      <c r="D2102" s="143" t="s">
        <v>52</v>
      </c>
      <c r="E2102" s="143" t="s">
        <v>325</v>
      </c>
      <c r="F2102" s="75" t="s">
        <v>16</v>
      </c>
      <c r="G2102" s="188">
        <f t="shared" si="604"/>
        <v>800</v>
      </c>
      <c r="H2102" s="188">
        <f t="shared" si="604"/>
        <v>800</v>
      </c>
    </row>
    <row r="2103" spans="1:8 16332:16337" x14ac:dyDescent="0.2">
      <c r="A2103" s="41" t="s">
        <v>829</v>
      </c>
      <c r="B2103" s="144">
        <v>921</v>
      </c>
      <c r="C2103" s="65" t="s">
        <v>69</v>
      </c>
      <c r="D2103" s="143" t="s">
        <v>52</v>
      </c>
      <c r="E2103" s="143" t="s">
        <v>325</v>
      </c>
      <c r="F2103" s="75" t="s">
        <v>128</v>
      </c>
      <c r="G2103" s="188">
        <v>800</v>
      </c>
      <c r="H2103" s="188">
        <v>800</v>
      </c>
    </row>
    <row r="2104" spans="1:8 16332:16337" s="13" customFormat="1" ht="37.450000000000003" customHeight="1" x14ac:dyDescent="0.2">
      <c r="A2104" s="8" t="s">
        <v>661</v>
      </c>
      <c r="B2104" s="9">
        <v>922</v>
      </c>
      <c r="C2104" s="9"/>
      <c r="D2104" s="9"/>
      <c r="E2104" s="10"/>
      <c r="F2104" s="10"/>
      <c r="G2104" s="200">
        <f>G2105+G2133+G2147+G2177+G2207+G2222</f>
        <v>87421</v>
      </c>
      <c r="H2104" s="200">
        <f>H2105+H2133+H2147+H2177+H2207+H2222</f>
        <v>87391</v>
      </c>
    </row>
    <row r="2105" spans="1:8 16332:16337" s="66" customFormat="1" x14ac:dyDescent="0.2">
      <c r="A2105" s="33" t="s">
        <v>50</v>
      </c>
      <c r="B2105" s="7">
        <v>922</v>
      </c>
      <c r="C2105" s="32" t="s">
        <v>51</v>
      </c>
      <c r="D2105" s="32"/>
      <c r="E2105" s="32"/>
      <c r="F2105" s="32"/>
      <c r="G2105" s="186">
        <f t="shared" ref="G2105:H2105" si="605">G2107</f>
        <v>17740</v>
      </c>
      <c r="H2105" s="186">
        <f t="shared" si="605"/>
        <v>17710</v>
      </c>
    </row>
    <row r="2106" spans="1:8 16332:16337" s="66" customFormat="1" x14ac:dyDescent="0.2">
      <c r="A2106" s="44" t="s">
        <v>57</v>
      </c>
      <c r="B2106" s="7">
        <v>922</v>
      </c>
      <c r="C2106" s="32" t="s">
        <v>51</v>
      </c>
      <c r="D2106" s="32" t="s">
        <v>56</v>
      </c>
      <c r="E2106" s="32"/>
      <c r="F2106" s="32"/>
      <c r="G2106" s="186">
        <f t="shared" ref="G2106" si="606">G2107</f>
        <v>17740</v>
      </c>
      <c r="H2106" s="186">
        <f t="shared" ref="H2106" si="607">H2107</f>
        <v>17710</v>
      </c>
    </row>
    <row r="2107" spans="1:8 16332:16337" s="110" customFormat="1" ht="31.4" x14ac:dyDescent="0.2">
      <c r="A2107" s="31" t="s">
        <v>709</v>
      </c>
      <c r="B2107" s="7">
        <v>922</v>
      </c>
      <c r="C2107" s="32" t="s">
        <v>51</v>
      </c>
      <c r="D2107" s="32" t="s">
        <v>56</v>
      </c>
      <c r="E2107" s="32" t="s">
        <v>210</v>
      </c>
      <c r="F2107" s="32"/>
      <c r="G2107" s="186">
        <f t="shared" ref="G2107" si="608">G2108</f>
        <v>17740</v>
      </c>
      <c r="H2107" s="186">
        <f t="shared" ref="H2107" si="609">H2108</f>
        <v>17710</v>
      </c>
      <c r="XDD2107" s="111"/>
      <c r="XDE2107" s="111"/>
      <c r="XDH2107" s="111"/>
      <c r="XDI2107" s="111"/>
    </row>
    <row r="2108" spans="1:8 16332:16337" s="18" customFormat="1" ht="16.399999999999999" x14ac:dyDescent="0.2">
      <c r="A2108" s="141" t="s">
        <v>480</v>
      </c>
      <c r="B2108" s="6">
        <v>922</v>
      </c>
      <c r="C2108" s="142" t="s">
        <v>62</v>
      </c>
      <c r="D2108" s="142" t="s">
        <v>56</v>
      </c>
      <c r="E2108" s="61" t="s">
        <v>484</v>
      </c>
      <c r="F2108" s="37"/>
      <c r="G2108" s="190">
        <f>G2109+G2114+G2119</f>
        <v>17740</v>
      </c>
      <c r="H2108" s="190">
        <f t="shared" ref="H2108" si="610">H2109+H2114+H2119</f>
        <v>17710</v>
      </c>
    </row>
    <row r="2109" spans="1:8 16332:16337" s="18" customFormat="1" ht="31.4" x14ac:dyDescent="0.2">
      <c r="A2109" s="31" t="s">
        <v>481</v>
      </c>
      <c r="B2109" s="144">
        <v>922</v>
      </c>
      <c r="C2109" s="32" t="s">
        <v>62</v>
      </c>
      <c r="D2109" s="32" t="s">
        <v>56</v>
      </c>
      <c r="E2109" s="52" t="s">
        <v>485</v>
      </c>
      <c r="F2109" s="63"/>
      <c r="G2109" s="186">
        <f t="shared" ref="G2109:H2112" si="611">G2110</f>
        <v>20</v>
      </c>
      <c r="H2109" s="186">
        <f t="shared" si="611"/>
        <v>20</v>
      </c>
    </row>
    <row r="2110" spans="1:8 16332:16337" s="18" customFormat="1" ht="62.75" x14ac:dyDescent="0.2">
      <c r="A2110" s="35" t="s">
        <v>482</v>
      </c>
      <c r="B2110" s="144">
        <v>922</v>
      </c>
      <c r="C2110" s="37" t="s">
        <v>62</v>
      </c>
      <c r="D2110" s="37" t="s">
        <v>56</v>
      </c>
      <c r="E2110" s="53" t="s">
        <v>486</v>
      </c>
      <c r="F2110" s="37"/>
      <c r="G2110" s="187">
        <f t="shared" si="611"/>
        <v>20</v>
      </c>
      <c r="H2110" s="187">
        <f t="shared" si="611"/>
        <v>20</v>
      </c>
    </row>
    <row r="2111" spans="1:8 16332:16337" s="18" customFormat="1" x14ac:dyDescent="0.2">
      <c r="A2111" s="38" t="s">
        <v>22</v>
      </c>
      <c r="B2111" s="144">
        <v>922</v>
      </c>
      <c r="C2111" s="143" t="s">
        <v>62</v>
      </c>
      <c r="D2111" s="143" t="s">
        <v>56</v>
      </c>
      <c r="E2111" s="55" t="s">
        <v>486</v>
      </c>
      <c r="F2111" s="143" t="s">
        <v>15</v>
      </c>
      <c r="G2111" s="188">
        <f t="shared" si="611"/>
        <v>20</v>
      </c>
      <c r="H2111" s="188">
        <f t="shared" si="611"/>
        <v>20</v>
      </c>
    </row>
    <row r="2112" spans="1:8 16332:16337" s="18" customFormat="1" ht="31.4" x14ac:dyDescent="0.2">
      <c r="A2112" s="38" t="s">
        <v>17</v>
      </c>
      <c r="B2112" s="144">
        <v>922</v>
      </c>
      <c r="C2112" s="143" t="s">
        <v>62</v>
      </c>
      <c r="D2112" s="143" t="s">
        <v>56</v>
      </c>
      <c r="E2112" s="55" t="s">
        <v>486</v>
      </c>
      <c r="F2112" s="143" t="s">
        <v>16</v>
      </c>
      <c r="G2112" s="188">
        <f t="shared" si="611"/>
        <v>20</v>
      </c>
      <c r="H2112" s="188">
        <f t="shared" si="611"/>
        <v>20</v>
      </c>
    </row>
    <row r="2113" spans="1:8" s="18" customFormat="1" x14ac:dyDescent="0.2">
      <c r="A2113" s="38" t="s">
        <v>828</v>
      </c>
      <c r="B2113" s="144">
        <v>922</v>
      </c>
      <c r="C2113" s="143" t="s">
        <v>62</v>
      </c>
      <c r="D2113" s="143" t="s">
        <v>56</v>
      </c>
      <c r="E2113" s="55" t="s">
        <v>486</v>
      </c>
      <c r="F2113" s="143" t="s">
        <v>128</v>
      </c>
      <c r="G2113" s="188">
        <v>20</v>
      </c>
      <c r="H2113" s="188">
        <v>20</v>
      </c>
    </row>
    <row r="2114" spans="1:8" s="18" customFormat="1" ht="31.4" x14ac:dyDescent="0.2">
      <c r="A2114" s="31" t="s">
        <v>209</v>
      </c>
      <c r="B2114" s="7">
        <v>922</v>
      </c>
      <c r="C2114" s="32" t="s">
        <v>62</v>
      </c>
      <c r="D2114" s="32" t="s">
        <v>56</v>
      </c>
      <c r="E2114" s="52" t="s">
        <v>487</v>
      </c>
      <c r="F2114" s="63"/>
      <c r="G2114" s="186">
        <f t="shared" ref="G2114:H2117" si="612">G2115</f>
        <v>60</v>
      </c>
      <c r="H2114" s="186">
        <f t="shared" si="612"/>
        <v>30</v>
      </c>
    </row>
    <row r="2115" spans="1:8" s="18" customFormat="1" x14ac:dyDescent="0.2">
      <c r="A2115" s="35" t="s">
        <v>483</v>
      </c>
      <c r="B2115" s="144">
        <v>922</v>
      </c>
      <c r="C2115" s="143" t="s">
        <v>62</v>
      </c>
      <c r="D2115" s="143" t="s">
        <v>56</v>
      </c>
      <c r="E2115" s="53" t="s">
        <v>488</v>
      </c>
      <c r="F2115" s="37"/>
      <c r="G2115" s="187">
        <f t="shared" si="612"/>
        <v>60</v>
      </c>
      <c r="H2115" s="187">
        <f t="shared" si="612"/>
        <v>30</v>
      </c>
    </row>
    <row r="2116" spans="1:8" s="85" customFormat="1" ht="16.399999999999999" x14ac:dyDescent="0.2">
      <c r="A2116" s="38" t="s">
        <v>22</v>
      </c>
      <c r="B2116" s="6">
        <v>922</v>
      </c>
      <c r="C2116" s="142" t="s">
        <v>62</v>
      </c>
      <c r="D2116" s="142" t="s">
        <v>56</v>
      </c>
      <c r="E2116" s="55" t="s">
        <v>488</v>
      </c>
      <c r="F2116" s="143" t="s">
        <v>15</v>
      </c>
      <c r="G2116" s="188">
        <f t="shared" si="612"/>
        <v>60</v>
      </c>
      <c r="H2116" s="188">
        <f t="shared" si="612"/>
        <v>30</v>
      </c>
    </row>
    <row r="2117" spans="1:8" s="18" customFormat="1" ht="31.4" x14ac:dyDescent="0.2">
      <c r="A2117" s="38" t="s">
        <v>17</v>
      </c>
      <c r="B2117" s="144">
        <v>922</v>
      </c>
      <c r="C2117" s="143" t="s">
        <v>62</v>
      </c>
      <c r="D2117" s="143" t="s">
        <v>56</v>
      </c>
      <c r="E2117" s="55" t="s">
        <v>488</v>
      </c>
      <c r="F2117" s="143" t="s">
        <v>16</v>
      </c>
      <c r="G2117" s="188">
        <f t="shared" si="612"/>
        <v>60</v>
      </c>
      <c r="H2117" s="188">
        <f t="shared" si="612"/>
        <v>30</v>
      </c>
    </row>
    <row r="2118" spans="1:8" s="18" customFormat="1" x14ac:dyDescent="0.2">
      <c r="A2118" s="38" t="s">
        <v>828</v>
      </c>
      <c r="B2118" s="144">
        <v>922</v>
      </c>
      <c r="C2118" s="143" t="s">
        <v>62</v>
      </c>
      <c r="D2118" s="143" t="s">
        <v>56</v>
      </c>
      <c r="E2118" s="55" t="s">
        <v>488</v>
      </c>
      <c r="F2118" s="143" t="s">
        <v>128</v>
      </c>
      <c r="G2118" s="188">
        <v>60</v>
      </c>
      <c r="H2118" s="188">
        <v>30</v>
      </c>
    </row>
    <row r="2119" spans="1:8" s="56" customFormat="1" ht="31.4" x14ac:dyDescent="0.2">
      <c r="A2119" s="31" t="s">
        <v>501</v>
      </c>
      <c r="B2119" s="7">
        <v>922</v>
      </c>
      <c r="C2119" s="32" t="s">
        <v>62</v>
      </c>
      <c r="D2119" s="32" t="s">
        <v>56</v>
      </c>
      <c r="E2119" s="52" t="s">
        <v>502</v>
      </c>
      <c r="F2119" s="142"/>
      <c r="G2119" s="186">
        <f t="shared" ref="G2119" si="613">G2120</f>
        <v>17660</v>
      </c>
      <c r="H2119" s="186">
        <f t="shared" ref="H2119" si="614">H2120</f>
        <v>17660</v>
      </c>
    </row>
    <row r="2120" spans="1:8" s="56" customFormat="1" x14ac:dyDescent="0.2">
      <c r="A2120" s="35" t="s">
        <v>505</v>
      </c>
      <c r="B2120" s="144">
        <v>922</v>
      </c>
      <c r="C2120" s="37" t="s">
        <v>62</v>
      </c>
      <c r="D2120" s="37" t="s">
        <v>56</v>
      </c>
      <c r="E2120" s="53" t="s">
        <v>510</v>
      </c>
      <c r="F2120" s="37"/>
      <c r="G2120" s="187">
        <f t="shared" ref="G2120:H2120" si="615">G2121+G2126+G2130</f>
        <v>17660</v>
      </c>
      <c r="H2120" s="187">
        <f t="shared" si="615"/>
        <v>17660</v>
      </c>
    </row>
    <row r="2121" spans="1:8" s="18" customFormat="1" ht="47.05" x14ac:dyDescent="0.2">
      <c r="A2121" s="38" t="s">
        <v>265</v>
      </c>
      <c r="B2121" s="144">
        <v>922</v>
      </c>
      <c r="C2121" s="143" t="s">
        <v>51</v>
      </c>
      <c r="D2121" s="143" t="s">
        <v>56</v>
      </c>
      <c r="E2121" s="55" t="s">
        <v>510</v>
      </c>
      <c r="F2121" s="143">
        <v>100</v>
      </c>
      <c r="G2121" s="188">
        <f>G2122</f>
        <v>12333</v>
      </c>
      <c r="H2121" s="188">
        <f>H2122</f>
        <v>12333</v>
      </c>
    </row>
    <row r="2122" spans="1:8" s="18" customFormat="1" x14ac:dyDescent="0.2">
      <c r="A2122" s="38" t="s">
        <v>8</v>
      </c>
      <c r="B2122" s="144">
        <v>922</v>
      </c>
      <c r="C2122" s="143" t="s">
        <v>51</v>
      </c>
      <c r="D2122" s="143" t="s">
        <v>56</v>
      </c>
      <c r="E2122" s="55" t="s">
        <v>510</v>
      </c>
      <c r="F2122" s="143">
        <v>120</v>
      </c>
      <c r="G2122" s="188">
        <f>G2123+G2124+G2125</f>
        <v>12333</v>
      </c>
      <c r="H2122" s="188">
        <f>H2123+H2124+H2125</f>
        <v>12333</v>
      </c>
    </row>
    <row r="2123" spans="1:8" s="18" customFormat="1" x14ac:dyDescent="0.2">
      <c r="A2123" s="38" t="s">
        <v>412</v>
      </c>
      <c r="B2123" s="144">
        <v>922</v>
      </c>
      <c r="C2123" s="143" t="s">
        <v>51</v>
      </c>
      <c r="D2123" s="143" t="s">
        <v>56</v>
      </c>
      <c r="E2123" s="55" t="s">
        <v>510</v>
      </c>
      <c r="F2123" s="143" t="s">
        <v>126</v>
      </c>
      <c r="G2123" s="188">
        <v>7363</v>
      </c>
      <c r="H2123" s="188">
        <v>7363</v>
      </c>
    </row>
    <row r="2124" spans="1:8" s="18" customFormat="1" ht="31.4" x14ac:dyDescent="0.2">
      <c r="A2124" s="38" t="s">
        <v>124</v>
      </c>
      <c r="B2124" s="144">
        <v>922</v>
      </c>
      <c r="C2124" s="143" t="s">
        <v>51</v>
      </c>
      <c r="D2124" s="143" t="s">
        <v>56</v>
      </c>
      <c r="E2124" s="55" t="s">
        <v>510</v>
      </c>
      <c r="F2124" s="143" t="s">
        <v>127</v>
      </c>
      <c r="G2124" s="188">
        <v>2109</v>
      </c>
      <c r="H2124" s="188">
        <v>2109</v>
      </c>
    </row>
    <row r="2125" spans="1:8" s="18" customFormat="1" ht="47.05" x14ac:dyDescent="0.2">
      <c r="A2125" s="38" t="s">
        <v>204</v>
      </c>
      <c r="B2125" s="144">
        <v>922</v>
      </c>
      <c r="C2125" s="143" t="s">
        <v>51</v>
      </c>
      <c r="D2125" s="143" t="s">
        <v>56</v>
      </c>
      <c r="E2125" s="55" t="s">
        <v>510</v>
      </c>
      <c r="F2125" s="143" t="s">
        <v>207</v>
      </c>
      <c r="G2125" s="188">
        <v>2861</v>
      </c>
      <c r="H2125" s="188">
        <v>2861</v>
      </c>
    </row>
    <row r="2126" spans="1:8" s="18" customFormat="1" x14ac:dyDescent="0.2">
      <c r="A2126" s="38" t="s">
        <v>22</v>
      </c>
      <c r="B2126" s="144">
        <v>922</v>
      </c>
      <c r="C2126" s="143" t="s">
        <v>62</v>
      </c>
      <c r="D2126" s="143" t="s">
        <v>56</v>
      </c>
      <c r="E2126" s="55" t="s">
        <v>510</v>
      </c>
      <c r="F2126" s="143">
        <v>200</v>
      </c>
      <c r="G2126" s="188">
        <f t="shared" ref="G2126:H2126" si="616">G2127</f>
        <v>5306</v>
      </c>
      <c r="H2126" s="188">
        <f t="shared" si="616"/>
        <v>5306</v>
      </c>
    </row>
    <row r="2127" spans="1:8" s="18" customFormat="1" ht="31.4" x14ac:dyDescent="0.2">
      <c r="A2127" s="38" t="s">
        <v>17</v>
      </c>
      <c r="B2127" s="144">
        <v>922</v>
      </c>
      <c r="C2127" s="143" t="s">
        <v>51</v>
      </c>
      <c r="D2127" s="143" t="s">
        <v>56</v>
      </c>
      <c r="E2127" s="55" t="s">
        <v>510</v>
      </c>
      <c r="F2127" s="143">
        <v>240</v>
      </c>
      <c r="G2127" s="188">
        <f t="shared" ref="G2127" si="617">G2128+G2129</f>
        <v>5306</v>
      </c>
      <c r="H2127" s="188">
        <f t="shared" ref="H2127" si="618">H2128+H2129</f>
        <v>5306</v>
      </c>
    </row>
    <row r="2128" spans="1:8" s="18" customFormat="1" ht="31.4" x14ac:dyDescent="0.2">
      <c r="A2128" s="41" t="s">
        <v>467</v>
      </c>
      <c r="B2128" s="144">
        <v>922</v>
      </c>
      <c r="C2128" s="143" t="s">
        <v>51</v>
      </c>
      <c r="D2128" s="143" t="s">
        <v>56</v>
      </c>
      <c r="E2128" s="55" t="s">
        <v>510</v>
      </c>
      <c r="F2128" s="143" t="s">
        <v>468</v>
      </c>
      <c r="G2128" s="188">
        <v>1123</v>
      </c>
      <c r="H2128" s="188">
        <v>1123</v>
      </c>
    </row>
    <row r="2129" spans="1:16348" s="18" customFormat="1" x14ac:dyDescent="0.2">
      <c r="A2129" s="38" t="s">
        <v>828</v>
      </c>
      <c r="B2129" s="144">
        <v>922</v>
      </c>
      <c r="C2129" s="143" t="s">
        <v>51</v>
      </c>
      <c r="D2129" s="143" t="s">
        <v>56</v>
      </c>
      <c r="E2129" s="55" t="s">
        <v>510</v>
      </c>
      <c r="F2129" s="143" t="s">
        <v>128</v>
      </c>
      <c r="G2129" s="188">
        <v>4183</v>
      </c>
      <c r="H2129" s="188">
        <v>4183</v>
      </c>
    </row>
    <row r="2130" spans="1:16348" s="18" customFormat="1" x14ac:dyDescent="0.2">
      <c r="A2130" s="38" t="s">
        <v>13</v>
      </c>
      <c r="B2130" s="144">
        <v>922</v>
      </c>
      <c r="C2130" s="143" t="s">
        <v>51</v>
      </c>
      <c r="D2130" s="143" t="s">
        <v>56</v>
      </c>
      <c r="E2130" s="55" t="s">
        <v>510</v>
      </c>
      <c r="F2130" s="143">
        <v>800</v>
      </c>
      <c r="G2130" s="192">
        <f t="shared" ref="G2130:H2130" si="619">G2131</f>
        <v>21</v>
      </c>
      <c r="H2130" s="192">
        <f t="shared" si="619"/>
        <v>21</v>
      </c>
    </row>
    <row r="2131" spans="1:16348" s="18" customFormat="1" x14ac:dyDescent="0.2">
      <c r="A2131" s="38" t="s">
        <v>34</v>
      </c>
      <c r="B2131" s="144">
        <v>922</v>
      </c>
      <c r="C2131" s="143" t="s">
        <v>51</v>
      </c>
      <c r="D2131" s="143" t="s">
        <v>56</v>
      </c>
      <c r="E2131" s="55" t="s">
        <v>510</v>
      </c>
      <c r="F2131" s="143">
        <v>850</v>
      </c>
      <c r="G2131" s="192">
        <f>G2132</f>
        <v>21</v>
      </c>
      <c r="H2131" s="192">
        <f>H2132</f>
        <v>21</v>
      </c>
    </row>
    <row r="2132" spans="1:16348" s="18" customFormat="1" x14ac:dyDescent="0.2">
      <c r="A2132" s="38" t="s">
        <v>125</v>
      </c>
      <c r="B2132" s="144">
        <v>922</v>
      </c>
      <c r="C2132" s="143" t="s">
        <v>51</v>
      </c>
      <c r="D2132" s="143" t="s">
        <v>56</v>
      </c>
      <c r="E2132" s="55" t="s">
        <v>510</v>
      </c>
      <c r="F2132" s="143" t="s">
        <v>129</v>
      </c>
      <c r="G2132" s="192">
        <v>21</v>
      </c>
      <c r="H2132" s="192">
        <v>21</v>
      </c>
    </row>
    <row r="2133" spans="1:16348" s="137" customFormat="1" x14ac:dyDescent="0.2">
      <c r="A2133" s="33" t="s">
        <v>80</v>
      </c>
      <c r="B2133" s="7">
        <v>922</v>
      </c>
      <c r="C2133" s="32" t="s">
        <v>81</v>
      </c>
      <c r="D2133" s="32"/>
      <c r="E2133" s="32"/>
      <c r="F2133" s="32"/>
      <c r="G2133" s="186">
        <f>G2134</f>
        <v>7500</v>
      </c>
      <c r="H2133" s="186">
        <f>H2134</f>
        <v>7500</v>
      </c>
    </row>
    <row r="2134" spans="1:16348" x14ac:dyDescent="0.2">
      <c r="A2134" s="33" t="s">
        <v>201</v>
      </c>
      <c r="B2134" s="7">
        <v>922</v>
      </c>
      <c r="C2134" s="7" t="s">
        <v>81</v>
      </c>
      <c r="D2134" s="7" t="s">
        <v>55</v>
      </c>
      <c r="E2134" s="32"/>
      <c r="F2134" s="32"/>
      <c r="G2134" s="186">
        <f>G2135</f>
        <v>7500</v>
      </c>
      <c r="H2134" s="186">
        <f>H2135</f>
        <v>7500</v>
      </c>
    </row>
    <row r="2135" spans="1:16348" s="127" customFormat="1" ht="47.05" x14ac:dyDescent="0.2">
      <c r="A2135" s="33" t="s">
        <v>688</v>
      </c>
      <c r="B2135" s="7">
        <v>922</v>
      </c>
      <c r="C2135" s="32" t="s">
        <v>81</v>
      </c>
      <c r="D2135" s="32" t="s">
        <v>55</v>
      </c>
      <c r="E2135" s="52" t="s">
        <v>304</v>
      </c>
      <c r="F2135" s="63"/>
      <c r="G2135" s="182">
        <f t="shared" ref="G2135:H2135" si="620">G2136</f>
        <v>7500</v>
      </c>
      <c r="H2135" s="182">
        <f t="shared" si="620"/>
        <v>7500</v>
      </c>
    </row>
    <row r="2136" spans="1:16348" s="127" customFormat="1" ht="19.25" x14ac:dyDescent="0.2">
      <c r="A2136" s="141" t="s">
        <v>689</v>
      </c>
      <c r="B2136" s="6">
        <v>922</v>
      </c>
      <c r="C2136" s="142" t="s">
        <v>81</v>
      </c>
      <c r="D2136" s="142" t="s">
        <v>55</v>
      </c>
      <c r="E2136" s="142" t="s">
        <v>687</v>
      </c>
      <c r="F2136" s="142"/>
      <c r="G2136" s="191">
        <f t="shared" ref="G2136:H2136" si="621">G2137+G2142</f>
        <v>7500</v>
      </c>
      <c r="H2136" s="191">
        <f t="shared" si="621"/>
        <v>7500</v>
      </c>
      <c r="I2136" s="73"/>
      <c r="J2136" s="73"/>
      <c r="K2136" s="73"/>
      <c r="L2136" s="73"/>
      <c r="M2136" s="73"/>
      <c r="N2136" s="73"/>
      <c r="O2136" s="73"/>
      <c r="P2136" s="73"/>
      <c r="Q2136" s="73"/>
      <c r="R2136" s="73"/>
      <c r="S2136" s="73"/>
      <c r="T2136" s="73"/>
      <c r="U2136" s="73"/>
      <c r="V2136" s="73"/>
      <c r="W2136" s="73"/>
      <c r="X2136" s="73"/>
      <c r="Y2136" s="73"/>
      <c r="Z2136" s="73"/>
      <c r="AA2136" s="73"/>
      <c r="AB2136" s="73"/>
      <c r="AC2136" s="73"/>
      <c r="AD2136" s="73"/>
      <c r="AE2136" s="73"/>
      <c r="AF2136" s="73"/>
      <c r="AG2136" s="73"/>
      <c r="AH2136" s="73"/>
      <c r="AI2136" s="73"/>
      <c r="AJ2136" s="73"/>
      <c r="AK2136" s="73"/>
      <c r="AL2136" s="73"/>
      <c r="AM2136" s="73"/>
      <c r="AN2136" s="73"/>
      <c r="AO2136" s="73"/>
      <c r="AP2136" s="73"/>
      <c r="AQ2136" s="73"/>
      <c r="AR2136" s="73"/>
      <c r="AS2136" s="73"/>
      <c r="AT2136" s="73"/>
      <c r="AU2136" s="73"/>
      <c r="AV2136" s="73"/>
      <c r="AW2136" s="73"/>
      <c r="AX2136" s="73"/>
      <c r="AY2136" s="73"/>
      <c r="AZ2136" s="73"/>
      <c r="BA2136" s="73"/>
      <c r="BB2136" s="73"/>
      <c r="BC2136" s="73"/>
      <c r="BD2136" s="73"/>
      <c r="BE2136" s="73"/>
      <c r="BF2136" s="73"/>
      <c r="BG2136" s="73"/>
      <c r="BH2136" s="73"/>
      <c r="BI2136" s="73"/>
      <c r="BJ2136" s="73"/>
      <c r="BK2136" s="73"/>
      <c r="BL2136" s="73"/>
      <c r="BM2136" s="73"/>
      <c r="BN2136" s="73"/>
      <c r="BO2136" s="73"/>
      <c r="BP2136" s="73"/>
      <c r="BQ2136" s="73"/>
      <c r="BR2136" s="73"/>
      <c r="BS2136" s="73"/>
      <c r="BT2136" s="73"/>
      <c r="BU2136" s="73"/>
      <c r="BV2136" s="73"/>
      <c r="BW2136" s="73"/>
      <c r="BX2136" s="73"/>
      <c r="BY2136" s="73"/>
      <c r="BZ2136" s="73"/>
      <c r="CA2136" s="73"/>
      <c r="CB2136" s="73"/>
      <c r="CC2136" s="73"/>
      <c r="CD2136" s="73"/>
      <c r="CE2136" s="73"/>
      <c r="CF2136" s="73"/>
      <c r="CG2136" s="73"/>
      <c r="CH2136" s="73"/>
      <c r="CI2136" s="73"/>
      <c r="CJ2136" s="73"/>
      <c r="CK2136" s="73"/>
      <c r="CL2136" s="73"/>
      <c r="CM2136" s="73"/>
      <c r="CN2136" s="73"/>
      <c r="CO2136" s="73"/>
      <c r="CP2136" s="73"/>
      <c r="CQ2136" s="73"/>
      <c r="CR2136" s="73"/>
      <c r="CS2136" s="73"/>
      <c r="CT2136" s="73"/>
      <c r="CU2136" s="73"/>
      <c r="CV2136" s="73"/>
      <c r="CW2136" s="73"/>
      <c r="CX2136" s="73"/>
      <c r="CY2136" s="73"/>
      <c r="CZ2136" s="73"/>
      <c r="DA2136" s="73"/>
      <c r="DB2136" s="73"/>
      <c r="DC2136" s="73"/>
      <c r="DD2136" s="73"/>
      <c r="DE2136" s="73"/>
      <c r="DF2136" s="73"/>
      <c r="DG2136" s="73"/>
      <c r="DH2136" s="73"/>
      <c r="DI2136" s="73"/>
      <c r="DJ2136" s="73"/>
      <c r="DK2136" s="73"/>
      <c r="DL2136" s="73"/>
      <c r="DM2136" s="73"/>
      <c r="DN2136" s="73"/>
      <c r="DO2136" s="73"/>
      <c r="DP2136" s="73"/>
      <c r="DQ2136" s="73"/>
      <c r="DR2136" s="73"/>
      <c r="DS2136" s="73"/>
      <c r="DT2136" s="73"/>
      <c r="DU2136" s="73"/>
      <c r="DV2136" s="73"/>
      <c r="DW2136" s="73"/>
      <c r="DX2136" s="73"/>
      <c r="DY2136" s="73"/>
      <c r="DZ2136" s="73"/>
      <c r="EA2136" s="73"/>
      <c r="EB2136" s="73"/>
      <c r="EC2136" s="73"/>
      <c r="ED2136" s="73"/>
      <c r="EE2136" s="73"/>
      <c r="EF2136" s="73"/>
      <c r="EG2136" s="73"/>
      <c r="EH2136" s="73"/>
      <c r="EI2136" s="73"/>
      <c r="EJ2136" s="73"/>
      <c r="EK2136" s="73"/>
      <c r="EL2136" s="73"/>
      <c r="EM2136" s="73"/>
      <c r="EN2136" s="73"/>
      <c r="EO2136" s="73"/>
      <c r="EP2136" s="73"/>
      <c r="EQ2136" s="73"/>
      <c r="ER2136" s="73"/>
      <c r="ES2136" s="73"/>
      <c r="ET2136" s="73"/>
      <c r="EU2136" s="73"/>
      <c r="EV2136" s="73"/>
      <c r="EW2136" s="73"/>
      <c r="EX2136" s="73"/>
      <c r="EY2136" s="73"/>
      <c r="EZ2136" s="73"/>
      <c r="FA2136" s="73"/>
      <c r="FB2136" s="73"/>
      <c r="FC2136" s="73"/>
      <c r="FD2136" s="73"/>
      <c r="FE2136" s="73"/>
      <c r="FF2136" s="73"/>
      <c r="FG2136" s="73"/>
      <c r="FH2136" s="73"/>
      <c r="FI2136" s="73"/>
      <c r="FJ2136" s="73"/>
      <c r="FK2136" s="73"/>
      <c r="FL2136" s="73"/>
      <c r="FM2136" s="73"/>
      <c r="FN2136" s="73"/>
      <c r="FO2136" s="73"/>
      <c r="FP2136" s="73"/>
      <c r="FQ2136" s="73"/>
      <c r="FR2136" s="73"/>
      <c r="FS2136" s="73"/>
      <c r="FT2136" s="73"/>
      <c r="FU2136" s="73"/>
      <c r="FV2136" s="73"/>
      <c r="FW2136" s="73"/>
      <c r="FX2136" s="73"/>
      <c r="FY2136" s="73"/>
      <c r="FZ2136" s="73"/>
      <c r="GA2136" s="73"/>
      <c r="GB2136" s="73"/>
      <c r="GC2136" s="73"/>
      <c r="GD2136" s="73"/>
      <c r="GE2136" s="73"/>
      <c r="GF2136" s="73"/>
      <c r="GG2136" s="73"/>
      <c r="GH2136" s="73"/>
      <c r="GI2136" s="73"/>
      <c r="GJ2136" s="73"/>
      <c r="GK2136" s="73"/>
      <c r="GL2136" s="73"/>
      <c r="GM2136" s="73"/>
      <c r="GN2136" s="73"/>
      <c r="GO2136" s="73"/>
      <c r="GP2136" s="73"/>
      <c r="GQ2136" s="73"/>
      <c r="GR2136" s="73"/>
      <c r="GS2136" s="73"/>
      <c r="GT2136" s="73"/>
      <c r="GU2136" s="73"/>
      <c r="GV2136" s="73"/>
      <c r="GW2136" s="73"/>
      <c r="GX2136" s="73"/>
      <c r="GY2136" s="73"/>
      <c r="GZ2136" s="73"/>
      <c r="HA2136" s="73"/>
      <c r="HB2136" s="73"/>
      <c r="HC2136" s="73"/>
      <c r="HD2136" s="73"/>
      <c r="HE2136" s="73"/>
      <c r="HF2136" s="73"/>
      <c r="HG2136" s="73"/>
      <c r="HH2136" s="73"/>
      <c r="HI2136" s="73"/>
      <c r="HJ2136" s="73"/>
      <c r="HK2136" s="73"/>
      <c r="HL2136" s="73"/>
      <c r="HM2136" s="73"/>
      <c r="HN2136" s="73"/>
      <c r="HO2136" s="73"/>
      <c r="HP2136" s="73"/>
      <c r="HQ2136" s="73"/>
      <c r="HR2136" s="73"/>
      <c r="HS2136" s="73"/>
      <c r="HT2136" s="73"/>
      <c r="HU2136" s="73"/>
      <c r="HV2136" s="73"/>
      <c r="HW2136" s="73"/>
      <c r="HX2136" s="73"/>
      <c r="HY2136" s="73"/>
      <c r="HZ2136" s="73"/>
      <c r="IA2136" s="73"/>
      <c r="IB2136" s="73"/>
      <c r="IC2136" s="73"/>
      <c r="ID2136" s="73"/>
      <c r="IE2136" s="73"/>
      <c r="IF2136" s="73"/>
      <c r="IG2136" s="73"/>
      <c r="IH2136" s="73"/>
      <c r="II2136" s="73"/>
      <c r="IJ2136" s="73"/>
      <c r="IK2136" s="73"/>
      <c r="IL2136" s="73"/>
      <c r="IM2136" s="73"/>
      <c r="IN2136" s="73"/>
      <c r="IO2136" s="73"/>
      <c r="IP2136" s="73"/>
      <c r="IQ2136" s="73"/>
      <c r="IR2136" s="73"/>
      <c r="IS2136" s="73"/>
      <c r="IT2136" s="73"/>
      <c r="IU2136" s="73"/>
      <c r="IV2136" s="73"/>
      <c r="IW2136" s="73"/>
      <c r="IX2136" s="73"/>
      <c r="IY2136" s="73"/>
      <c r="IZ2136" s="73"/>
      <c r="JA2136" s="73"/>
      <c r="JB2136" s="73"/>
      <c r="JC2136" s="73"/>
      <c r="JD2136" s="73"/>
      <c r="JE2136" s="73"/>
      <c r="JF2136" s="73"/>
      <c r="JG2136" s="73"/>
      <c r="JH2136" s="73"/>
      <c r="JI2136" s="73"/>
      <c r="JJ2136" s="73"/>
      <c r="JK2136" s="73"/>
      <c r="JL2136" s="73"/>
      <c r="JM2136" s="73"/>
      <c r="JN2136" s="73"/>
      <c r="JO2136" s="73"/>
      <c r="JP2136" s="73"/>
      <c r="JQ2136" s="73"/>
      <c r="JR2136" s="73"/>
      <c r="JS2136" s="73"/>
      <c r="JT2136" s="73"/>
      <c r="JU2136" s="73"/>
      <c r="JV2136" s="73"/>
      <c r="JW2136" s="73"/>
      <c r="JX2136" s="73"/>
      <c r="JY2136" s="73"/>
      <c r="JZ2136" s="73"/>
      <c r="KA2136" s="73"/>
      <c r="KB2136" s="73"/>
      <c r="KC2136" s="73"/>
      <c r="KD2136" s="73"/>
      <c r="KE2136" s="73"/>
      <c r="KF2136" s="73"/>
      <c r="KG2136" s="73"/>
      <c r="KH2136" s="73"/>
      <c r="KI2136" s="73"/>
      <c r="KJ2136" s="73"/>
      <c r="KK2136" s="73"/>
      <c r="KL2136" s="73"/>
      <c r="KM2136" s="73"/>
      <c r="KN2136" s="73"/>
      <c r="KO2136" s="73"/>
      <c r="KP2136" s="73"/>
      <c r="KQ2136" s="73"/>
      <c r="KR2136" s="73"/>
      <c r="KS2136" s="73"/>
      <c r="KT2136" s="73"/>
      <c r="KU2136" s="73"/>
      <c r="KV2136" s="73"/>
      <c r="KW2136" s="73"/>
      <c r="KX2136" s="73"/>
      <c r="KY2136" s="73"/>
      <c r="KZ2136" s="73"/>
      <c r="LA2136" s="73"/>
      <c r="LB2136" s="73"/>
      <c r="LC2136" s="73"/>
      <c r="LD2136" s="73"/>
      <c r="LE2136" s="73"/>
      <c r="LF2136" s="73"/>
      <c r="LG2136" s="73"/>
      <c r="LH2136" s="73"/>
      <c r="LI2136" s="73"/>
      <c r="LJ2136" s="73"/>
      <c r="LK2136" s="73"/>
      <c r="LL2136" s="73"/>
      <c r="LM2136" s="73"/>
      <c r="LN2136" s="73"/>
      <c r="LO2136" s="73"/>
      <c r="LP2136" s="73"/>
      <c r="LQ2136" s="73"/>
      <c r="LR2136" s="73"/>
      <c r="LS2136" s="73"/>
      <c r="LT2136" s="73"/>
      <c r="LU2136" s="73"/>
      <c r="LV2136" s="73"/>
      <c r="LW2136" s="73"/>
      <c r="LX2136" s="73"/>
      <c r="LY2136" s="73"/>
      <c r="LZ2136" s="73"/>
      <c r="MA2136" s="73"/>
      <c r="MB2136" s="73"/>
      <c r="MC2136" s="73"/>
      <c r="MD2136" s="73"/>
      <c r="ME2136" s="73"/>
      <c r="MF2136" s="73"/>
      <c r="MG2136" s="73"/>
      <c r="MH2136" s="73"/>
      <c r="MI2136" s="73"/>
      <c r="MJ2136" s="73"/>
      <c r="MK2136" s="73"/>
      <c r="ML2136" s="73"/>
      <c r="MM2136" s="73"/>
      <c r="MN2136" s="73"/>
      <c r="MO2136" s="73"/>
      <c r="MP2136" s="73"/>
      <c r="MQ2136" s="73"/>
      <c r="MR2136" s="73"/>
      <c r="MS2136" s="73"/>
      <c r="MT2136" s="73"/>
      <c r="MU2136" s="73"/>
      <c r="MV2136" s="73"/>
      <c r="MW2136" s="73"/>
      <c r="MX2136" s="73"/>
      <c r="MY2136" s="73"/>
      <c r="MZ2136" s="73"/>
      <c r="NA2136" s="73"/>
      <c r="NB2136" s="73"/>
      <c r="NC2136" s="73"/>
      <c r="ND2136" s="73"/>
      <c r="NE2136" s="73"/>
      <c r="NF2136" s="73"/>
      <c r="NG2136" s="73"/>
      <c r="NH2136" s="73"/>
      <c r="NI2136" s="73"/>
      <c r="NJ2136" s="73"/>
      <c r="NK2136" s="73"/>
      <c r="NL2136" s="73"/>
      <c r="NM2136" s="73"/>
      <c r="NN2136" s="73"/>
      <c r="NO2136" s="73"/>
      <c r="NP2136" s="73"/>
      <c r="NQ2136" s="73"/>
      <c r="NR2136" s="73"/>
      <c r="NS2136" s="73"/>
      <c r="NT2136" s="73"/>
      <c r="NU2136" s="73"/>
      <c r="NV2136" s="73"/>
      <c r="NW2136" s="73"/>
      <c r="NX2136" s="73"/>
      <c r="NY2136" s="73"/>
      <c r="NZ2136" s="73"/>
      <c r="OA2136" s="73"/>
      <c r="OB2136" s="73"/>
      <c r="OC2136" s="73"/>
      <c r="OD2136" s="73"/>
      <c r="OE2136" s="73"/>
      <c r="OF2136" s="73"/>
      <c r="OG2136" s="73"/>
      <c r="OH2136" s="73"/>
      <c r="OI2136" s="73"/>
      <c r="OJ2136" s="73"/>
      <c r="OK2136" s="73"/>
      <c r="OL2136" s="73"/>
      <c r="OM2136" s="73"/>
      <c r="ON2136" s="73"/>
      <c r="OO2136" s="73"/>
      <c r="OP2136" s="73"/>
      <c r="OQ2136" s="73"/>
      <c r="OR2136" s="73"/>
      <c r="OS2136" s="73"/>
      <c r="OT2136" s="73"/>
      <c r="OU2136" s="73"/>
      <c r="OV2136" s="73"/>
      <c r="OW2136" s="73"/>
      <c r="OX2136" s="73"/>
      <c r="OY2136" s="73"/>
      <c r="OZ2136" s="73"/>
      <c r="PA2136" s="73"/>
      <c r="PB2136" s="73"/>
      <c r="PC2136" s="73"/>
      <c r="PD2136" s="73"/>
      <c r="PE2136" s="73"/>
      <c r="PF2136" s="73"/>
      <c r="PG2136" s="73"/>
      <c r="PH2136" s="73"/>
      <c r="PI2136" s="73"/>
      <c r="PJ2136" s="73"/>
      <c r="PK2136" s="73"/>
      <c r="PL2136" s="73"/>
      <c r="PM2136" s="73"/>
      <c r="PN2136" s="73"/>
      <c r="PO2136" s="73"/>
      <c r="PP2136" s="73"/>
      <c r="PQ2136" s="73"/>
      <c r="PR2136" s="73"/>
      <c r="PS2136" s="73"/>
      <c r="PT2136" s="73"/>
      <c r="PU2136" s="73"/>
      <c r="PV2136" s="73"/>
      <c r="PW2136" s="73"/>
      <c r="PX2136" s="73"/>
      <c r="PY2136" s="73"/>
      <c r="PZ2136" s="73"/>
      <c r="QA2136" s="73"/>
      <c r="QB2136" s="73"/>
      <c r="QC2136" s="73"/>
      <c r="QD2136" s="73"/>
      <c r="QE2136" s="73"/>
      <c r="QF2136" s="73"/>
      <c r="QG2136" s="73"/>
      <c r="QH2136" s="73"/>
      <c r="QI2136" s="73"/>
      <c r="QJ2136" s="73"/>
      <c r="QK2136" s="73"/>
      <c r="QL2136" s="73"/>
      <c r="QM2136" s="73"/>
      <c r="QN2136" s="73"/>
      <c r="QO2136" s="73"/>
      <c r="QP2136" s="73"/>
      <c r="QQ2136" s="73"/>
      <c r="QR2136" s="73"/>
      <c r="QS2136" s="73"/>
      <c r="QT2136" s="73"/>
      <c r="QU2136" s="73"/>
      <c r="QV2136" s="73"/>
      <c r="QW2136" s="73"/>
      <c r="QX2136" s="73"/>
      <c r="QY2136" s="73"/>
      <c r="QZ2136" s="73"/>
      <c r="RA2136" s="73"/>
      <c r="RB2136" s="73"/>
      <c r="RC2136" s="73"/>
      <c r="RD2136" s="73"/>
      <c r="RE2136" s="73"/>
      <c r="RF2136" s="73"/>
      <c r="RG2136" s="73"/>
      <c r="RH2136" s="73"/>
      <c r="RI2136" s="73"/>
      <c r="RJ2136" s="73"/>
      <c r="RK2136" s="73"/>
      <c r="RL2136" s="73"/>
      <c r="RM2136" s="73"/>
      <c r="RN2136" s="73"/>
      <c r="RO2136" s="73"/>
      <c r="RP2136" s="73"/>
      <c r="RQ2136" s="73"/>
      <c r="RR2136" s="73"/>
      <c r="RS2136" s="73"/>
      <c r="RT2136" s="73"/>
      <c r="RU2136" s="73"/>
      <c r="RV2136" s="73"/>
      <c r="RW2136" s="73"/>
      <c r="RX2136" s="73"/>
      <c r="RY2136" s="73"/>
      <c r="RZ2136" s="73"/>
      <c r="SA2136" s="73"/>
      <c r="SB2136" s="73"/>
      <c r="SC2136" s="73"/>
      <c r="SD2136" s="73"/>
      <c r="SE2136" s="73"/>
      <c r="SF2136" s="73"/>
      <c r="SG2136" s="73"/>
      <c r="SH2136" s="73"/>
      <c r="SI2136" s="73"/>
      <c r="SJ2136" s="73"/>
      <c r="SK2136" s="73"/>
      <c r="SL2136" s="73"/>
      <c r="SM2136" s="73"/>
      <c r="SN2136" s="73"/>
      <c r="SO2136" s="73"/>
      <c r="SP2136" s="73"/>
      <c r="SQ2136" s="73"/>
      <c r="SR2136" s="73"/>
      <c r="SS2136" s="73"/>
      <c r="ST2136" s="73"/>
      <c r="SU2136" s="73"/>
      <c r="SV2136" s="73"/>
      <c r="SW2136" s="73"/>
      <c r="SX2136" s="73"/>
      <c r="SY2136" s="73"/>
      <c r="SZ2136" s="73"/>
      <c r="TA2136" s="73"/>
      <c r="TB2136" s="73"/>
      <c r="TC2136" s="73"/>
      <c r="TD2136" s="73"/>
      <c r="TE2136" s="73"/>
      <c r="TF2136" s="73"/>
      <c r="TG2136" s="73"/>
      <c r="TH2136" s="73"/>
      <c r="TI2136" s="73"/>
      <c r="TJ2136" s="73"/>
      <c r="TK2136" s="73"/>
      <c r="TL2136" s="73"/>
      <c r="TM2136" s="73"/>
      <c r="TN2136" s="73"/>
      <c r="TO2136" s="73"/>
      <c r="TP2136" s="73"/>
      <c r="TQ2136" s="73"/>
      <c r="TR2136" s="73"/>
      <c r="TS2136" s="73"/>
      <c r="TT2136" s="73"/>
      <c r="TU2136" s="73"/>
      <c r="TV2136" s="73"/>
      <c r="TW2136" s="73"/>
      <c r="TX2136" s="73"/>
      <c r="TY2136" s="73"/>
      <c r="TZ2136" s="73"/>
      <c r="UA2136" s="73"/>
      <c r="UB2136" s="73"/>
      <c r="UC2136" s="73"/>
      <c r="UD2136" s="73"/>
      <c r="UE2136" s="73"/>
      <c r="UF2136" s="73"/>
      <c r="UG2136" s="73"/>
      <c r="UH2136" s="73"/>
      <c r="UI2136" s="73"/>
      <c r="UJ2136" s="73"/>
      <c r="UK2136" s="73"/>
      <c r="UL2136" s="73"/>
      <c r="UM2136" s="73"/>
      <c r="UN2136" s="73"/>
      <c r="UO2136" s="73"/>
      <c r="UP2136" s="73"/>
      <c r="UQ2136" s="73"/>
      <c r="UR2136" s="73"/>
      <c r="US2136" s="73"/>
      <c r="UT2136" s="73"/>
      <c r="UU2136" s="73"/>
      <c r="UV2136" s="73"/>
      <c r="UW2136" s="73"/>
      <c r="UX2136" s="73"/>
      <c r="UY2136" s="73"/>
      <c r="UZ2136" s="73"/>
      <c r="VA2136" s="73"/>
      <c r="VB2136" s="73"/>
      <c r="VC2136" s="73"/>
      <c r="VD2136" s="73"/>
      <c r="VE2136" s="73"/>
      <c r="VF2136" s="73"/>
      <c r="VG2136" s="73"/>
      <c r="VH2136" s="73"/>
      <c r="VI2136" s="73"/>
      <c r="VJ2136" s="73"/>
      <c r="VK2136" s="73"/>
      <c r="VL2136" s="73"/>
      <c r="VM2136" s="73"/>
      <c r="VN2136" s="73"/>
      <c r="VO2136" s="73"/>
      <c r="VP2136" s="73"/>
      <c r="VQ2136" s="73"/>
      <c r="VR2136" s="73"/>
      <c r="VS2136" s="73"/>
      <c r="VT2136" s="73"/>
      <c r="VU2136" s="73"/>
      <c r="VV2136" s="73"/>
      <c r="VW2136" s="73"/>
      <c r="VX2136" s="73"/>
      <c r="VY2136" s="73"/>
      <c r="VZ2136" s="73"/>
      <c r="WA2136" s="73"/>
      <c r="WB2136" s="73"/>
      <c r="WC2136" s="73"/>
      <c r="WD2136" s="73"/>
      <c r="WE2136" s="73"/>
      <c r="WF2136" s="73"/>
      <c r="WG2136" s="73"/>
      <c r="WH2136" s="73"/>
      <c r="WI2136" s="73"/>
      <c r="WJ2136" s="73"/>
      <c r="WK2136" s="73"/>
      <c r="WL2136" s="73"/>
      <c r="WM2136" s="73"/>
      <c r="WN2136" s="73"/>
      <c r="WO2136" s="73"/>
      <c r="WP2136" s="73"/>
      <c r="WQ2136" s="73"/>
      <c r="WR2136" s="73"/>
      <c r="WS2136" s="73"/>
      <c r="WT2136" s="73"/>
      <c r="WU2136" s="73"/>
      <c r="WV2136" s="73"/>
      <c r="WW2136" s="73"/>
      <c r="WX2136" s="73"/>
      <c r="WY2136" s="73"/>
      <c r="WZ2136" s="73"/>
      <c r="XA2136" s="73"/>
      <c r="XB2136" s="73"/>
      <c r="XC2136" s="73"/>
      <c r="XD2136" s="73"/>
      <c r="XE2136" s="73"/>
      <c r="XF2136" s="73"/>
      <c r="XG2136" s="73"/>
      <c r="XH2136" s="73"/>
      <c r="XI2136" s="73"/>
      <c r="XJ2136" s="73"/>
      <c r="XK2136" s="73"/>
      <c r="XL2136" s="73"/>
      <c r="XM2136" s="73"/>
      <c r="XN2136" s="73"/>
      <c r="XO2136" s="73"/>
      <c r="XP2136" s="73"/>
      <c r="XQ2136" s="73"/>
      <c r="XR2136" s="73"/>
      <c r="XS2136" s="73"/>
      <c r="XT2136" s="73"/>
      <c r="XU2136" s="73"/>
      <c r="XV2136" s="73"/>
      <c r="XW2136" s="73"/>
      <c r="XX2136" s="73"/>
      <c r="XY2136" s="73"/>
      <c r="XZ2136" s="73"/>
      <c r="YA2136" s="73"/>
      <c r="YB2136" s="73"/>
      <c r="YC2136" s="73"/>
      <c r="YD2136" s="73"/>
      <c r="YE2136" s="73"/>
      <c r="YF2136" s="73"/>
      <c r="YG2136" s="73"/>
      <c r="YH2136" s="73"/>
      <c r="YI2136" s="73"/>
      <c r="YJ2136" s="73"/>
      <c r="YK2136" s="73"/>
      <c r="YL2136" s="73"/>
      <c r="YM2136" s="73"/>
      <c r="YN2136" s="73"/>
      <c r="YO2136" s="73"/>
      <c r="YP2136" s="73"/>
      <c r="YQ2136" s="73"/>
      <c r="YR2136" s="73"/>
      <c r="YS2136" s="73"/>
      <c r="YT2136" s="73"/>
      <c r="YU2136" s="73"/>
      <c r="YV2136" s="73"/>
      <c r="YW2136" s="73"/>
      <c r="YX2136" s="73"/>
      <c r="YY2136" s="73"/>
      <c r="YZ2136" s="73"/>
      <c r="ZA2136" s="73"/>
      <c r="ZB2136" s="73"/>
      <c r="ZC2136" s="73"/>
      <c r="ZD2136" s="73"/>
      <c r="ZE2136" s="73"/>
      <c r="ZF2136" s="73"/>
      <c r="ZG2136" s="73"/>
      <c r="ZH2136" s="73"/>
      <c r="ZI2136" s="73"/>
      <c r="ZJ2136" s="73"/>
      <c r="ZK2136" s="73"/>
      <c r="ZL2136" s="73"/>
      <c r="ZM2136" s="73"/>
      <c r="ZN2136" s="73"/>
      <c r="ZO2136" s="73"/>
      <c r="ZP2136" s="73"/>
      <c r="ZQ2136" s="73"/>
      <c r="ZR2136" s="73"/>
      <c r="ZS2136" s="73"/>
      <c r="ZT2136" s="73"/>
      <c r="ZU2136" s="73"/>
      <c r="ZV2136" s="73"/>
      <c r="ZW2136" s="73"/>
      <c r="ZX2136" s="73"/>
      <c r="ZY2136" s="73"/>
      <c r="ZZ2136" s="73"/>
      <c r="AAA2136" s="73"/>
      <c r="AAB2136" s="73"/>
      <c r="AAC2136" s="73"/>
      <c r="AAD2136" s="73"/>
      <c r="AAE2136" s="73"/>
      <c r="AAF2136" s="73"/>
      <c r="AAG2136" s="73"/>
      <c r="AAH2136" s="73"/>
      <c r="AAI2136" s="73"/>
      <c r="AAJ2136" s="73"/>
      <c r="AAK2136" s="73"/>
      <c r="AAL2136" s="73"/>
      <c r="AAM2136" s="73"/>
      <c r="AAN2136" s="73"/>
      <c r="AAO2136" s="73"/>
      <c r="AAP2136" s="73"/>
      <c r="AAQ2136" s="73"/>
      <c r="AAR2136" s="73"/>
      <c r="AAS2136" s="73"/>
      <c r="AAT2136" s="73"/>
      <c r="AAU2136" s="73"/>
      <c r="AAV2136" s="73"/>
      <c r="AAW2136" s="73"/>
      <c r="AAX2136" s="73"/>
      <c r="AAY2136" s="73"/>
      <c r="AAZ2136" s="73"/>
      <c r="ABA2136" s="73"/>
      <c r="ABB2136" s="73"/>
      <c r="ABC2136" s="73"/>
      <c r="ABD2136" s="73"/>
      <c r="ABE2136" s="73"/>
      <c r="ABF2136" s="73"/>
      <c r="ABG2136" s="73"/>
      <c r="ABH2136" s="73"/>
      <c r="ABI2136" s="73"/>
      <c r="ABJ2136" s="73"/>
      <c r="ABK2136" s="73"/>
      <c r="ABL2136" s="73"/>
      <c r="ABM2136" s="73"/>
      <c r="ABN2136" s="73"/>
      <c r="ABO2136" s="73"/>
      <c r="ABP2136" s="73"/>
      <c r="ABQ2136" s="73"/>
      <c r="ABR2136" s="73"/>
      <c r="ABS2136" s="73"/>
      <c r="ABT2136" s="73"/>
      <c r="ABU2136" s="73"/>
      <c r="ABV2136" s="73"/>
      <c r="ABW2136" s="73"/>
      <c r="ABX2136" s="73"/>
      <c r="ABY2136" s="73"/>
      <c r="ABZ2136" s="73"/>
      <c r="ACA2136" s="73"/>
      <c r="ACB2136" s="73"/>
      <c r="ACC2136" s="73"/>
      <c r="ACD2136" s="73"/>
      <c r="ACE2136" s="73"/>
      <c r="ACF2136" s="73"/>
      <c r="ACG2136" s="73"/>
      <c r="ACH2136" s="73"/>
      <c r="ACI2136" s="73"/>
      <c r="ACJ2136" s="73"/>
      <c r="ACK2136" s="73"/>
      <c r="ACL2136" s="73"/>
      <c r="ACM2136" s="73"/>
      <c r="ACN2136" s="73"/>
      <c r="ACO2136" s="73"/>
      <c r="ACP2136" s="73"/>
      <c r="ACQ2136" s="73"/>
      <c r="ACR2136" s="73"/>
      <c r="ACS2136" s="73"/>
      <c r="ACT2136" s="73"/>
      <c r="ACU2136" s="73"/>
      <c r="ACV2136" s="73"/>
      <c r="ACW2136" s="73"/>
      <c r="ACX2136" s="73"/>
      <c r="ACY2136" s="73"/>
      <c r="ACZ2136" s="73"/>
      <c r="ADA2136" s="73"/>
      <c r="ADB2136" s="73"/>
      <c r="ADC2136" s="73"/>
      <c r="ADD2136" s="73"/>
      <c r="ADE2136" s="73"/>
      <c r="ADF2136" s="73"/>
      <c r="ADG2136" s="73"/>
      <c r="ADH2136" s="73"/>
      <c r="ADI2136" s="73"/>
      <c r="ADJ2136" s="73"/>
      <c r="ADK2136" s="73"/>
      <c r="ADL2136" s="73"/>
      <c r="ADM2136" s="73"/>
      <c r="ADN2136" s="73"/>
      <c r="ADO2136" s="73"/>
      <c r="ADP2136" s="73"/>
      <c r="ADQ2136" s="73"/>
      <c r="ADR2136" s="73"/>
      <c r="ADS2136" s="73"/>
      <c r="ADT2136" s="73"/>
      <c r="ADU2136" s="73"/>
      <c r="ADV2136" s="73"/>
      <c r="ADW2136" s="73"/>
      <c r="ADX2136" s="73"/>
      <c r="ADY2136" s="73"/>
      <c r="ADZ2136" s="73"/>
      <c r="AEA2136" s="73"/>
      <c r="AEB2136" s="73"/>
      <c r="AEC2136" s="73"/>
      <c r="AED2136" s="73"/>
      <c r="AEE2136" s="73"/>
      <c r="AEF2136" s="73"/>
      <c r="AEG2136" s="73"/>
      <c r="AEH2136" s="73"/>
      <c r="AEI2136" s="73"/>
      <c r="AEJ2136" s="73"/>
      <c r="AEK2136" s="73"/>
      <c r="AEL2136" s="73"/>
      <c r="AEM2136" s="73"/>
      <c r="AEN2136" s="73"/>
      <c r="AEO2136" s="73"/>
      <c r="AEP2136" s="73"/>
      <c r="AEQ2136" s="73"/>
      <c r="AER2136" s="73"/>
      <c r="AES2136" s="73"/>
      <c r="AET2136" s="73"/>
      <c r="AEU2136" s="73"/>
      <c r="AEV2136" s="73"/>
      <c r="AEW2136" s="73"/>
      <c r="AEX2136" s="73"/>
      <c r="AEY2136" s="73"/>
      <c r="AEZ2136" s="73"/>
      <c r="AFA2136" s="73"/>
      <c r="AFB2136" s="73"/>
      <c r="AFC2136" s="73"/>
      <c r="AFD2136" s="73"/>
      <c r="AFE2136" s="73"/>
      <c r="AFF2136" s="73"/>
      <c r="AFG2136" s="73"/>
      <c r="AFH2136" s="73"/>
      <c r="AFI2136" s="73"/>
      <c r="AFJ2136" s="73"/>
      <c r="AFK2136" s="73"/>
      <c r="AFL2136" s="73"/>
      <c r="AFM2136" s="73"/>
      <c r="AFN2136" s="73"/>
      <c r="AFO2136" s="73"/>
      <c r="AFP2136" s="73"/>
      <c r="AFQ2136" s="73"/>
      <c r="AFR2136" s="73"/>
      <c r="AFS2136" s="73"/>
      <c r="AFT2136" s="73"/>
      <c r="AFU2136" s="73"/>
      <c r="AFV2136" s="73"/>
      <c r="AFW2136" s="73"/>
      <c r="AFX2136" s="73"/>
      <c r="AFY2136" s="73"/>
      <c r="AFZ2136" s="73"/>
      <c r="AGA2136" s="73"/>
      <c r="AGB2136" s="73"/>
      <c r="AGC2136" s="73"/>
      <c r="AGD2136" s="73"/>
      <c r="AGE2136" s="73"/>
      <c r="AGF2136" s="73"/>
      <c r="AGG2136" s="73"/>
      <c r="AGH2136" s="73"/>
      <c r="AGI2136" s="73"/>
      <c r="AGJ2136" s="73"/>
      <c r="AGK2136" s="73"/>
      <c r="AGL2136" s="73"/>
      <c r="AGM2136" s="73"/>
      <c r="AGN2136" s="73"/>
      <c r="AGO2136" s="73"/>
      <c r="AGP2136" s="73"/>
      <c r="AGQ2136" s="73"/>
      <c r="AGR2136" s="73"/>
      <c r="AGS2136" s="73"/>
      <c r="AGT2136" s="73"/>
      <c r="AGU2136" s="73"/>
      <c r="AGV2136" s="73"/>
      <c r="AGW2136" s="73"/>
      <c r="AGX2136" s="73"/>
      <c r="AGY2136" s="73"/>
      <c r="AGZ2136" s="73"/>
      <c r="AHA2136" s="73"/>
      <c r="AHB2136" s="73"/>
      <c r="AHC2136" s="73"/>
      <c r="AHD2136" s="73"/>
      <c r="AHE2136" s="73"/>
      <c r="AHF2136" s="73"/>
      <c r="AHG2136" s="73"/>
      <c r="AHH2136" s="73"/>
      <c r="AHI2136" s="73"/>
      <c r="AHJ2136" s="73"/>
      <c r="AHK2136" s="73"/>
      <c r="AHL2136" s="73"/>
      <c r="AHM2136" s="73"/>
      <c r="AHN2136" s="73"/>
      <c r="AHO2136" s="73"/>
      <c r="AHP2136" s="73"/>
      <c r="AHQ2136" s="73"/>
      <c r="AHR2136" s="73"/>
      <c r="AHS2136" s="73"/>
      <c r="AHT2136" s="73"/>
      <c r="AHU2136" s="73"/>
      <c r="AHV2136" s="73"/>
      <c r="AHW2136" s="73"/>
      <c r="AHX2136" s="73"/>
      <c r="AHY2136" s="73"/>
      <c r="AHZ2136" s="73"/>
      <c r="AIA2136" s="73"/>
      <c r="AIB2136" s="73"/>
      <c r="AIC2136" s="73"/>
      <c r="AID2136" s="73"/>
      <c r="AIE2136" s="73"/>
      <c r="AIF2136" s="73"/>
      <c r="AIG2136" s="73"/>
      <c r="AIH2136" s="73"/>
      <c r="AII2136" s="73"/>
      <c r="AIJ2136" s="73"/>
      <c r="AIK2136" s="73"/>
      <c r="AIL2136" s="73"/>
      <c r="AIM2136" s="73"/>
      <c r="AIN2136" s="73"/>
      <c r="AIO2136" s="73"/>
      <c r="AIP2136" s="73"/>
      <c r="AIQ2136" s="73"/>
      <c r="AIR2136" s="73"/>
      <c r="AIS2136" s="73"/>
      <c r="AIT2136" s="73"/>
      <c r="AIU2136" s="73"/>
      <c r="AIV2136" s="73"/>
      <c r="AIW2136" s="73"/>
      <c r="AIX2136" s="73"/>
      <c r="AIY2136" s="73"/>
      <c r="AIZ2136" s="73"/>
      <c r="AJA2136" s="73"/>
      <c r="AJB2136" s="73"/>
      <c r="AJC2136" s="73"/>
      <c r="AJD2136" s="73"/>
      <c r="AJE2136" s="73"/>
      <c r="AJF2136" s="73"/>
      <c r="AJG2136" s="73"/>
      <c r="AJH2136" s="73"/>
      <c r="AJI2136" s="73"/>
      <c r="AJJ2136" s="73"/>
      <c r="AJK2136" s="73"/>
      <c r="AJL2136" s="73"/>
      <c r="AJM2136" s="73"/>
      <c r="AJN2136" s="73"/>
      <c r="AJO2136" s="73"/>
      <c r="AJP2136" s="73"/>
      <c r="AJQ2136" s="73"/>
      <c r="AJR2136" s="73"/>
      <c r="AJS2136" s="73"/>
      <c r="AJT2136" s="73"/>
      <c r="AJU2136" s="73"/>
      <c r="AJV2136" s="73"/>
      <c r="AJW2136" s="73"/>
      <c r="AJX2136" s="73"/>
      <c r="AJY2136" s="73"/>
      <c r="AJZ2136" s="73"/>
      <c r="AKA2136" s="73"/>
      <c r="AKB2136" s="73"/>
      <c r="AKC2136" s="73"/>
      <c r="AKD2136" s="73"/>
      <c r="AKE2136" s="73"/>
      <c r="AKF2136" s="73"/>
      <c r="AKG2136" s="73"/>
      <c r="AKH2136" s="73"/>
      <c r="AKI2136" s="73"/>
      <c r="AKJ2136" s="73"/>
      <c r="AKK2136" s="73"/>
      <c r="AKL2136" s="73"/>
      <c r="AKM2136" s="73"/>
      <c r="AKN2136" s="73"/>
      <c r="AKO2136" s="73"/>
      <c r="AKP2136" s="73"/>
      <c r="AKQ2136" s="73"/>
      <c r="AKR2136" s="73"/>
      <c r="AKS2136" s="73"/>
      <c r="AKT2136" s="73"/>
      <c r="AKU2136" s="73"/>
      <c r="AKV2136" s="73"/>
      <c r="AKW2136" s="73"/>
      <c r="AKX2136" s="73"/>
      <c r="AKY2136" s="73"/>
      <c r="AKZ2136" s="73"/>
      <c r="ALA2136" s="73"/>
      <c r="ALB2136" s="73"/>
      <c r="ALC2136" s="73"/>
      <c r="ALD2136" s="73"/>
      <c r="ALE2136" s="73"/>
      <c r="ALF2136" s="73"/>
      <c r="ALG2136" s="73"/>
      <c r="ALH2136" s="73"/>
      <c r="ALI2136" s="73"/>
      <c r="ALJ2136" s="73"/>
      <c r="ALK2136" s="73"/>
      <c r="ALL2136" s="73"/>
      <c r="ALM2136" s="73"/>
      <c r="ALN2136" s="73"/>
      <c r="ALO2136" s="73"/>
      <c r="ALP2136" s="73"/>
      <c r="ALQ2136" s="73"/>
      <c r="ALR2136" s="73"/>
      <c r="ALS2136" s="73"/>
      <c r="ALT2136" s="73"/>
      <c r="ALU2136" s="73"/>
      <c r="ALV2136" s="73"/>
      <c r="ALW2136" s="73"/>
      <c r="ALX2136" s="73"/>
      <c r="ALY2136" s="73"/>
      <c r="ALZ2136" s="73"/>
      <c r="AMA2136" s="73"/>
      <c r="AMB2136" s="73"/>
      <c r="AMC2136" s="73"/>
      <c r="AMD2136" s="73"/>
      <c r="AME2136" s="73"/>
      <c r="AMF2136" s="73"/>
      <c r="AMG2136" s="73"/>
      <c r="AMH2136" s="73"/>
      <c r="AMI2136" s="73"/>
      <c r="AMJ2136" s="73"/>
      <c r="AMK2136" s="73"/>
      <c r="AML2136" s="73"/>
      <c r="AMM2136" s="73"/>
      <c r="AMN2136" s="73"/>
      <c r="AMO2136" s="73"/>
      <c r="AMP2136" s="73"/>
      <c r="AMQ2136" s="73"/>
      <c r="AMR2136" s="73"/>
      <c r="AMS2136" s="73"/>
      <c r="AMT2136" s="73"/>
      <c r="AMU2136" s="73"/>
      <c r="AMV2136" s="73"/>
      <c r="AMW2136" s="73"/>
      <c r="AMX2136" s="73"/>
      <c r="AMY2136" s="73"/>
      <c r="AMZ2136" s="73"/>
      <c r="ANA2136" s="73"/>
      <c r="ANB2136" s="73"/>
      <c r="ANC2136" s="73"/>
      <c r="AND2136" s="73"/>
      <c r="ANE2136" s="73"/>
      <c r="ANF2136" s="73"/>
      <c r="ANG2136" s="73"/>
      <c r="ANH2136" s="73"/>
      <c r="ANI2136" s="73"/>
      <c r="ANJ2136" s="73"/>
      <c r="ANK2136" s="73"/>
      <c r="ANL2136" s="73"/>
      <c r="ANM2136" s="73"/>
      <c r="ANN2136" s="73"/>
      <c r="ANO2136" s="73"/>
      <c r="ANP2136" s="73"/>
      <c r="ANQ2136" s="73"/>
      <c r="ANR2136" s="73"/>
      <c r="ANS2136" s="73"/>
      <c r="ANT2136" s="73"/>
      <c r="ANU2136" s="73"/>
      <c r="ANV2136" s="73"/>
      <c r="ANW2136" s="73"/>
      <c r="ANX2136" s="73"/>
      <c r="ANY2136" s="73"/>
      <c r="ANZ2136" s="73"/>
      <c r="AOA2136" s="73"/>
      <c r="AOB2136" s="73"/>
      <c r="AOC2136" s="73"/>
      <c r="AOD2136" s="73"/>
      <c r="AOE2136" s="73"/>
      <c r="AOF2136" s="73"/>
      <c r="AOG2136" s="73"/>
      <c r="AOH2136" s="73"/>
      <c r="AOI2136" s="73"/>
      <c r="AOJ2136" s="73"/>
      <c r="AOK2136" s="73"/>
      <c r="AOL2136" s="73"/>
      <c r="AOM2136" s="73"/>
      <c r="AON2136" s="73"/>
      <c r="AOO2136" s="73"/>
      <c r="AOP2136" s="73"/>
      <c r="AOQ2136" s="73"/>
      <c r="AOR2136" s="73"/>
      <c r="AOS2136" s="73"/>
      <c r="AOT2136" s="73"/>
      <c r="AOU2136" s="73"/>
      <c r="AOV2136" s="73"/>
      <c r="AOW2136" s="73"/>
      <c r="AOX2136" s="73"/>
      <c r="AOY2136" s="73"/>
      <c r="AOZ2136" s="73"/>
      <c r="APA2136" s="73"/>
      <c r="APB2136" s="73"/>
      <c r="APC2136" s="73"/>
      <c r="APD2136" s="73"/>
      <c r="APE2136" s="73"/>
      <c r="APF2136" s="73"/>
      <c r="APG2136" s="73"/>
      <c r="APH2136" s="73"/>
      <c r="API2136" s="73"/>
      <c r="APJ2136" s="73"/>
      <c r="APK2136" s="73"/>
      <c r="APL2136" s="73"/>
      <c r="APM2136" s="73"/>
      <c r="APN2136" s="73"/>
      <c r="APO2136" s="73"/>
      <c r="APP2136" s="73"/>
      <c r="APQ2136" s="73"/>
      <c r="APR2136" s="73"/>
      <c r="APS2136" s="73"/>
      <c r="APT2136" s="73"/>
      <c r="APU2136" s="73"/>
      <c r="APV2136" s="73"/>
      <c r="APW2136" s="73"/>
      <c r="APX2136" s="73"/>
      <c r="APY2136" s="73"/>
      <c r="APZ2136" s="73"/>
      <c r="AQA2136" s="73"/>
      <c r="AQB2136" s="73"/>
      <c r="AQC2136" s="73"/>
      <c r="AQD2136" s="73"/>
      <c r="AQE2136" s="73"/>
      <c r="AQF2136" s="73"/>
      <c r="AQG2136" s="73"/>
      <c r="AQH2136" s="73"/>
      <c r="AQI2136" s="73"/>
      <c r="AQJ2136" s="73"/>
      <c r="AQK2136" s="73"/>
      <c r="AQL2136" s="73"/>
      <c r="AQM2136" s="73"/>
      <c r="AQN2136" s="73"/>
      <c r="AQO2136" s="73"/>
      <c r="AQP2136" s="73"/>
      <c r="AQQ2136" s="73"/>
      <c r="AQR2136" s="73"/>
      <c r="AQS2136" s="73"/>
      <c r="AQT2136" s="73"/>
      <c r="AQU2136" s="73"/>
      <c r="AQV2136" s="73"/>
      <c r="AQW2136" s="73"/>
      <c r="AQX2136" s="73"/>
      <c r="AQY2136" s="73"/>
      <c r="AQZ2136" s="73"/>
      <c r="ARA2136" s="73"/>
      <c r="ARB2136" s="73"/>
      <c r="ARC2136" s="73"/>
      <c r="ARD2136" s="73"/>
      <c r="ARE2136" s="73"/>
      <c r="ARF2136" s="73"/>
      <c r="ARG2136" s="73"/>
      <c r="ARH2136" s="73"/>
      <c r="ARI2136" s="73"/>
      <c r="ARJ2136" s="73"/>
      <c r="ARK2136" s="73"/>
      <c r="ARL2136" s="73"/>
      <c r="ARM2136" s="73"/>
      <c r="ARN2136" s="73"/>
      <c r="ARO2136" s="73"/>
      <c r="ARP2136" s="73"/>
      <c r="ARQ2136" s="73"/>
      <c r="ARR2136" s="73"/>
      <c r="ARS2136" s="73"/>
      <c r="ART2136" s="73"/>
      <c r="ARU2136" s="73"/>
      <c r="ARV2136" s="73"/>
      <c r="ARW2136" s="73"/>
      <c r="ARX2136" s="73"/>
      <c r="ARY2136" s="73"/>
      <c r="ARZ2136" s="73"/>
      <c r="ASA2136" s="73"/>
      <c r="ASB2136" s="73"/>
      <c r="ASC2136" s="73"/>
      <c r="ASD2136" s="73"/>
      <c r="ASE2136" s="73"/>
      <c r="ASF2136" s="73"/>
      <c r="ASG2136" s="73"/>
      <c r="ASH2136" s="73"/>
      <c r="ASI2136" s="73"/>
      <c r="ASJ2136" s="73"/>
      <c r="ASK2136" s="73"/>
      <c r="ASL2136" s="73"/>
      <c r="ASM2136" s="73"/>
      <c r="ASN2136" s="73"/>
      <c r="ASO2136" s="73"/>
      <c r="ASP2136" s="73"/>
      <c r="ASQ2136" s="73"/>
      <c r="ASR2136" s="73"/>
      <c r="ASS2136" s="73"/>
      <c r="AST2136" s="73"/>
      <c r="ASU2136" s="73"/>
      <c r="ASV2136" s="73"/>
      <c r="ASW2136" s="73"/>
      <c r="ASX2136" s="73"/>
      <c r="ASY2136" s="73"/>
      <c r="ASZ2136" s="73"/>
      <c r="ATA2136" s="73"/>
      <c r="ATB2136" s="73"/>
      <c r="ATC2136" s="73"/>
      <c r="ATD2136" s="73"/>
      <c r="ATE2136" s="73"/>
      <c r="ATF2136" s="73"/>
      <c r="ATG2136" s="73"/>
      <c r="ATH2136" s="73"/>
      <c r="ATI2136" s="73"/>
      <c r="ATJ2136" s="73"/>
      <c r="ATK2136" s="73"/>
      <c r="ATL2136" s="73"/>
      <c r="ATM2136" s="73"/>
      <c r="ATN2136" s="73"/>
      <c r="ATO2136" s="73"/>
      <c r="ATP2136" s="73"/>
      <c r="ATQ2136" s="73"/>
      <c r="ATR2136" s="73"/>
      <c r="ATS2136" s="73"/>
      <c r="ATT2136" s="73"/>
      <c r="ATU2136" s="73"/>
      <c r="ATV2136" s="73"/>
      <c r="ATW2136" s="73"/>
      <c r="ATX2136" s="73"/>
      <c r="ATY2136" s="73"/>
      <c r="ATZ2136" s="73"/>
      <c r="AUA2136" s="73"/>
      <c r="AUB2136" s="73"/>
      <c r="AUC2136" s="73"/>
      <c r="AUD2136" s="73"/>
      <c r="AUE2136" s="73"/>
      <c r="AUF2136" s="73"/>
      <c r="AUG2136" s="73"/>
      <c r="AUH2136" s="73"/>
      <c r="AUI2136" s="73"/>
      <c r="AUJ2136" s="73"/>
      <c r="AUK2136" s="73"/>
      <c r="AUL2136" s="73"/>
      <c r="AUM2136" s="73"/>
      <c r="AUN2136" s="73"/>
      <c r="AUO2136" s="73"/>
      <c r="AUP2136" s="73"/>
      <c r="AUQ2136" s="73"/>
      <c r="AUR2136" s="73"/>
      <c r="AUS2136" s="73"/>
      <c r="AUT2136" s="73"/>
      <c r="AUU2136" s="73"/>
      <c r="AUV2136" s="73"/>
      <c r="AUW2136" s="73"/>
      <c r="AUX2136" s="73"/>
      <c r="AUY2136" s="73"/>
      <c r="AUZ2136" s="73"/>
      <c r="AVA2136" s="73"/>
      <c r="AVB2136" s="73"/>
      <c r="AVC2136" s="73"/>
      <c r="AVD2136" s="73"/>
      <c r="AVE2136" s="73"/>
      <c r="AVF2136" s="73"/>
      <c r="AVG2136" s="73"/>
      <c r="AVH2136" s="73"/>
      <c r="AVI2136" s="73"/>
      <c r="AVJ2136" s="73"/>
      <c r="AVK2136" s="73"/>
      <c r="AVL2136" s="73"/>
      <c r="AVM2136" s="73"/>
      <c r="AVN2136" s="73"/>
      <c r="AVO2136" s="73"/>
      <c r="AVP2136" s="73"/>
      <c r="AVQ2136" s="73"/>
      <c r="AVR2136" s="73"/>
      <c r="AVS2136" s="73"/>
      <c r="AVT2136" s="73"/>
      <c r="AVU2136" s="73"/>
      <c r="AVV2136" s="73"/>
      <c r="AVW2136" s="73"/>
      <c r="AVX2136" s="73"/>
      <c r="AVY2136" s="73"/>
      <c r="AVZ2136" s="73"/>
      <c r="AWA2136" s="73"/>
      <c r="AWB2136" s="73"/>
      <c r="AWC2136" s="73"/>
      <c r="AWD2136" s="73"/>
      <c r="AWE2136" s="73"/>
      <c r="AWF2136" s="73"/>
      <c r="AWG2136" s="73"/>
      <c r="AWH2136" s="73"/>
      <c r="AWI2136" s="73"/>
      <c r="AWJ2136" s="73"/>
      <c r="AWK2136" s="73"/>
      <c r="AWL2136" s="73"/>
      <c r="AWM2136" s="73"/>
      <c r="AWN2136" s="73"/>
      <c r="AWO2136" s="73"/>
      <c r="AWP2136" s="73"/>
      <c r="AWQ2136" s="73"/>
      <c r="AWR2136" s="73"/>
      <c r="AWS2136" s="73"/>
      <c r="AWT2136" s="73"/>
      <c r="AWU2136" s="73"/>
      <c r="AWV2136" s="73"/>
      <c r="AWW2136" s="73"/>
      <c r="AWX2136" s="73"/>
      <c r="AWY2136" s="73"/>
      <c r="AWZ2136" s="73"/>
      <c r="AXA2136" s="73"/>
      <c r="AXB2136" s="73"/>
      <c r="AXC2136" s="73"/>
      <c r="AXD2136" s="73"/>
      <c r="AXE2136" s="73"/>
      <c r="AXF2136" s="73"/>
      <c r="AXG2136" s="73"/>
      <c r="AXH2136" s="73"/>
      <c r="AXI2136" s="73"/>
      <c r="AXJ2136" s="73"/>
      <c r="AXK2136" s="73"/>
      <c r="AXL2136" s="73"/>
      <c r="AXM2136" s="73"/>
      <c r="AXN2136" s="73"/>
      <c r="AXO2136" s="73"/>
      <c r="AXP2136" s="73"/>
      <c r="AXQ2136" s="73"/>
      <c r="AXR2136" s="73"/>
      <c r="AXS2136" s="73"/>
      <c r="AXT2136" s="73"/>
      <c r="AXU2136" s="73"/>
      <c r="AXV2136" s="73"/>
      <c r="AXW2136" s="73"/>
      <c r="AXX2136" s="73"/>
      <c r="AXY2136" s="73"/>
      <c r="AXZ2136" s="73"/>
      <c r="AYA2136" s="73"/>
      <c r="AYB2136" s="73"/>
      <c r="AYC2136" s="73"/>
      <c r="AYD2136" s="73"/>
      <c r="AYE2136" s="73"/>
      <c r="AYF2136" s="73"/>
      <c r="AYG2136" s="73"/>
      <c r="AYH2136" s="73"/>
      <c r="AYI2136" s="73"/>
      <c r="AYJ2136" s="73"/>
      <c r="AYK2136" s="73"/>
      <c r="AYL2136" s="73"/>
      <c r="AYM2136" s="73"/>
      <c r="AYN2136" s="73"/>
      <c r="AYO2136" s="73"/>
      <c r="AYP2136" s="73"/>
      <c r="AYQ2136" s="73"/>
      <c r="AYR2136" s="73"/>
      <c r="AYS2136" s="73"/>
      <c r="AYT2136" s="73"/>
      <c r="AYU2136" s="73"/>
      <c r="AYV2136" s="73"/>
      <c r="AYW2136" s="73"/>
      <c r="AYX2136" s="73"/>
      <c r="AYY2136" s="73"/>
      <c r="AYZ2136" s="73"/>
      <c r="AZA2136" s="73"/>
      <c r="AZB2136" s="73"/>
      <c r="AZC2136" s="73"/>
      <c r="AZD2136" s="73"/>
      <c r="AZE2136" s="73"/>
      <c r="AZF2136" s="73"/>
      <c r="AZG2136" s="73"/>
      <c r="AZH2136" s="73"/>
      <c r="AZI2136" s="73"/>
      <c r="AZJ2136" s="73"/>
      <c r="AZK2136" s="73"/>
      <c r="AZL2136" s="73"/>
      <c r="AZM2136" s="73"/>
      <c r="AZN2136" s="73"/>
      <c r="AZO2136" s="73"/>
      <c r="AZP2136" s="73"/>
      <c r="AZQ2136" s="73"/>
      <c r="AZR2136" s="73"/>
      <c r="AZS2136" s="73"/>
      <c r="AZT2136" s="73"/>
      <c r="AZU2136" s="73"/>
      <c r="AZV2136" s="73"/>
      <c r="AZW2136" s="73"/>
      <c r="AZX2136" s="73"/>
      <c r="AZY2136" s="73"/>
      <c r="AZZ2136" s="73"/>
      <c r="BAA2136" s="73"/>
      <c r="BAB2136" s="73"/>
      <c r="BAC2136" s="73"/>
      <c r="BAD2136" s="73"/>
      <c r="BAE2136" s="73"/>
      <c r="BAF2136" s="73"/>
      <c r="BAG2136" s="73"/>
      <c r="BAH2136" s="73"/>
      <c r="BAI2136" s="73"/>
      <c r="BAJ2136" s="73"/>
      <c r="BAK2136" s="73"/>
      <c r="BAL2136" s="73"/>
      <c r="BAM2136" s="73"/>
      <c r="BAN2136" s="73"/>
      <c r="BAO2136" s="73"/>
      <c r="BAP2136" s="73"/>
      <c r="BAQ2136" s="73"/>
      <c r="BAR2136" s="73"/>
      <c r="BAS2136" s="73"/>
      <c r="BAT2136" s="73"/>
      <c r="BAU2136" s="73"/>
      <c r="BAV2136" s="73"/>
      <c r="BAW2136" s="73"/>
      <c r="BAX2136" s="73"/>
      <c r="BAY2136" s="73"/>
      <c r="BAZ2136" s="73"/>
      <c r="BBA2136" s="73"/>
      <c r="BBB2136" s="73"/>
      <c r="BBC2136" s="73"/>
      <c r="BBD2136" s="73"/>
      <c r="BBE2136" s="73"/>
      <c r="BBF2136" s="73"/>
      <c r="BBG2136" s="73"/>
      <c r="BBH2136" s="73"/>
      <c r="BBI2136" s="73"/>
      <c r="BBJ2136" s="73"/>
      <c r="BBK2136" s="73"/>
      <c r="BBL2136" s="73"/>
      <c r="BBM2136" s="73"/>
      <c r="BBN2136" s="73"/>
      <c r="BBO2136" s="73"/>
      <c r="BBP2136" s="73"/>
      <c r="BBQ2136" s="73"/>
      <c r="BBR2136" s="73"/>
      <c r="BBS2136" s="73"/>
      <c r="BBT2136" s="73"/>
      <c r="BBU2136" s="73"/>
      <c r="BBV2136" s="73"/>
      <c r="BBW2136" s="73"/>
      <c r="BBX2136" s="73"/>
      <c r="BBY2136" s="73"/>
      <c r="BBZ2136" s="73"/>
      <c r="BCA2136" s="73"/>
      <c r="BCB2136" s="73"/>
      <c r="BCC2136" s="73"/>
      <c r="BCD2136" s="73"/>
      <c r="BCE2136" s="73"/>
      <c r="BCF2136" s="73"/>
      <c r="BCG2136" s="73"/>
      <c r="BCH2136" s="73"/>
      <c r="BCI2136" s="73"/>
      <c r="BCJ2136" s="73"/>
      <c r="BCK2136" s="73"/>
      <c r="BCL2136" s="73"/>
      <c r="BCM2136" s="73"/>
      <c r="BCN2136" s="73"/>
      <c r="BCO2136" s="73"/>
      <c r="BCP2136" s="73"/>
      <c r="BCQ2136" s="73"/>
      <c r="BCR2136" s="73"/>
      <c r="BCS2136" s="73"/>
      <c r="BCT2136" s="73"/>
      <c r="BCU2136" s="73"/>
      <c r="BCV2136" s="73"/>
      <c r="BCW2136" s="73"/>
      <c r="BCX2136" s="73"/>
      <c r="BCY2136" s="73"/>
      <c r="BCZ2136" s="73"/>
      <c r="BDA2136" s="73"/>
      <c r="BDB2136" s="73"/>
      <c r="BDC2136" s="73"/>
      <c r="BDD2136" s="73"/>
      <c r="BDE2136" s="73"/>
      <c r="BDF2136" s="73"/>
      <c r="BDG2136" s="73"/>
      <c r="BDH2136" s="73"/>
      <c r="BDI2136" s="73"/>
      <c r="BDJ2136" s="73"/>
      <c r="BDK2136" s="73"/>
      <c r="BDL2136" s="73"/>
      <c r="BDM2136" s="73"/>
      <c r="BDN2136" s="73"/>
      <c r="BDO2136" s="73"/>
      <c r="BDP2136" s="73"/>
      <c r="BDQ2136" s="73"/>
      <c r="BDR2136" s="73"/>
      <c r="BDS2136" s="73"/>
      <c r="BDT2136" s="73"/>
      <c r="BDU2136" s="73"/>
      <c r="BDV2136" s="73"/>
      <c r="BDW2136" s="73"/>
      <c r="BDX2136" s="73"/>
      <c r="BDY2136" s="73"/>
      <c r="BDZ2136" s="73"/>
      <c r="BEA2136" s="73"/>
      <c r="BEB2136" s="73"/>
      <c r="BEC2136" s="73"/>
      <c r="BED2136" s="73"/>
      <c r="BEE2136" s="73"/>
      <c r="BEF2136" s="73"/>
      <c r="BEG2136" s="73"/>
      <c r="BEH2136" s="73"/>
      <c r="BEI2136" s="73"/>
      <c r="BEJ2136" s="73"/>
      <c r="BEK2136" s="73"/>
      <c r="BEL2136" s="73"/>
      <c r="BEM2136" s="73"/>
      <c r="BEN2136" s="73"/>
      <c r="BEO2136" s="73"/>
      <c r="BEP2136" s="73"/>
      <c r="BEQ2136" s="73"/>
      <c r="BER2136" s="73"/>
      <c r="BES2136" s="73"/>
      <c r="BET2136" s="73"/>
      <c r="BEU2136" s="73"/>
      <c r="BEV2136" s="73"/>
      <c r="BEW2136" s="73"/>
      <c r="BEX2136" s="73"/>
      <c r="BEY2136" s="73"/>
      <c r="BEZ2136" s="73"/>
      <c r="BFA2136" s="73"/>
      <c r="BFB2136" s="73"/>
      <c r="BFC2136" s="73"/>
      <c r="BFD2136" s="73"/>
      <c r="BFE2136" s="73"/>
      <c r="BFF2136" s="73"/>
      <c r="BFG2136" s="73"/>
      <c r="BFH2136" s="73"/>
      <c r="BFI2136" s="73"/>
      <c r="BFJ2136" s="73"/>
      <c r="BFK2136" s="73"/>
      <c r="BFL2136" s="73"/>
      <c r="BFM2136" s="73"/>
      <c r="BFN2136" s="73"/>
      <c r="BFO2136" s="73"/>
      <c r="BFP2136" s="73"/>
      <c r="BFQ2136" s="73"/>
      <c r="BFR2136" s="73"/>
      <c r="BFS2136" s="73"/>
      <c r="BFT2136" s="73"/>
      <c r="BFU2136" s="73"/>
      <c r="BFV2136" s="73"/>
      <c r="BFW2136" s="73"/>
      <c r="BFX2136" s="73"/>
      <c r="BFY2136" s="73"/>
      <c r="BFZ2136" s="73"/>
      <c r="BGA2136" s="73"/>
      <c r="BGB2136" s="73"/>
      <c r="BGC2136" s="73"/>
      <c r="BGD2136" s="73"/>
      <c r="BGE2136" s="73"/>
      <c r="BGF2136" s="73"/>
      <c r="BGG2136" s="73"/>
      <c r="BGH2136" s="73"/>
      <c r="BGI2136" s="73"/>
      <c r="BGJ2136" s="73"/>
      <c r="BGK2136" s="73"/>
      <c r="BGL2136" s="73"/>
      <c r="BGM2136" s="73"/>
      <c r="BGN2136" s="73"/>
      <c r="BGO2136" s="73"/>
      <c r="BGP2136" s="73"/>
      <c r="BGQ2136" s="73"/>
      <c r="BGR2136" s="73"/>
      <c r="BGS2136" s="73"/>
      <c r="BGT2136" s="73"/>
      <c r="BGU2136" s="73"/>
      <c r="BGV2136" s="73"/>
      <c r="BGW2136" s="73"/>
      <c r="BGX2136" s="73"/>
      <c r="BGY2136" s="73"/>
      <c r="BGZ2136" s="73"/>
      <c r="BHA2136" s="73"/>
      <c r="BHB2136" s="73"/>
      <c r="BHC2136" s="73"/>
      <c r="BHD2136" s="73"/>
      <c r="BHE2136" s="73"/>
      <c r="BHF2136" s="73"/>
      <c r="BHG2136" s="73"/>
      <c r="BHH2136" s="73"/>
      <c r="BHI2136" s="73"/>
      <c r="BHJ2136" s="73"/>
      <c r="BHK2136" s="73"/>
      <c r="BHL2136" s="73"/>
      <c r="BHM2136" s="73"/>
      <c r="BHN2136" s="73"/>
      <c r="BHO2136" s="73"/>
      <c r="BHP2136" s="73"/>
      <c r="BHQ2136" s="73"/>
      <c r="BHR2136" s="73"/>
      <c r="BHS2136" s="73"/>
      <c r="BHT2136" s="73"/>
      <c r="BHU2136" s="73"/>
      <c r="BHV2136" s="73"/>
      <c r="BHW2136" s="73"/>
      <c r="BHX2136" s="73"/>
      <c r="BHY2136" s="73"/>
      <c r="BHZ2136" s="73"/>
      <c r="BIA2136" s="73"/>
      <c r="BIB2136" s="73"/>
      <c r="BIC2136" s="73"/>
      <c r="BID2136" s="73"/>
      <c r="BIE2136" s="73"/>
      <c r="BIF2136" s="73"/>
      <c r="BIG2136" s="73"/>
      <c r="BIH2136" s="73"/>
      <c r="BII2136" s="73"/>
      <c r="BIJ2136" s="73"/>
      <c r="BIK2136" s="73"/>
      <c r="BIL2136" s="73"/>
      <c r="BIM2136" s="73"/>
      <c r="BIN2136" s="73"/>
      <c r="BIO2136" s="73"/>
      <c r="BIP2136" s="73"/>
      <c r="BIQ2136" s="73"/>
      <c r="BIR2136" s="73"/>
      <c r="BIS2136" s="73"/>
      <c r="BIT2136" s="73"/>
      <c r="BIU2136" s="73"/>
      <c r="BIV2136" s="73"/>
      <c r="BIW2136" s="73"/>
      <c r="BIX2136" s="73"/>
      <c r="BIY2136" s="73"/>
      <c r="BIZ2136" s="73"/>
      <c r="BJA2136" s="73"/>
      <c r="BJB2136" s="73"/>
      <c r="BJC2136" s="73"/>
      <c r="BJD2136" s="73"/>
      <c r="BJE2136" s="73"/>
      <c r="BJF2136" s="73"/>
      <c r="BJG2136" s="73"/>
      <c r="BJH2136" s="73"/>
      <c r="BJI2136" s="73"/>
      <c r="BJJ2136" s="73"/>
      <c r="BJK2136" s="73"/>
      <c r="BJL2136" s="73"/>
      <c r="BJM2136" s="73"/>
      <c r="BJN2136" s="73"/>
      <c r="BJO2136" s="73"/>
      <c r="BJP2136" s="73"/>
      <c r="BJQ2136" s="73"/>
      <c r="BJR2136" s="73"/>
      <c r="BJS2136" s="73"/>
      <c r="BJT2136" s="73"/>
      <c r="BJU2136" s="73"/>
      <c r="BJV2136" s="73"/>
      <c r="BJW2136" s="73"/>
      <c r="BJX2136" s="73"/>
      <c r="BJY2136" s="73"/>
      <c r="BJZ2136" s="73"/>
      <c r="BKA2136" s="73"/>
      <c r="BKB2136" s="73"/>
      <c r="BKC2136" s="73"/>
      <c r="BKD2136" s="73"/>
      <c r="BKE2136" s="73"/>
      <c r="BKF2136" s="73"/>
      <c r="BKG2136" s="73"/>
      <c r="BKH2136" s="73"/>
      <c r="BKI2136" s="73"/>
      <c r="BKJ2136" s="73"/>
      <c r="BKK2136" s="73"/>
      <c r="BKL2136" s="73"/>
      <c r="BKM2136" s="73"/>
      <c r="BKN2136" s="73"/>
      <c r="BKO2136" s="73"/>
      <c r="BKP2136" s="73"/>
      <c r="BKQ2136" s="73"/>
      <c r="BKR2136" s="73"/>
      <c r="BKS2136" s="73"/>
      <c r="BKT2136" s="73"/>
      <c r="BKU2136" s="73"/>
      <c r="BKV2136" s="73"/>
      <c r="BKW2136" s="73"/>
      <c r="BKX2136" s="73"/>
      <c r="BKY2136" s="73"/>
      <c r="BKZ2136" s="73"/>
      <c r="BLA2136" s="73"/>
      <c r="BLB2136" s="73"/>
      <c r="BLC2136" s="73"/>
      <c r="BLD2136" s="73"/>
      <c r="BLE2136" s="73"/>
      <c r="BLF2136" s="73"/>
      <c r="BLG2136" s="73"/>
      <c r="BLH2136" s="73"/>
      <c r="BLI2136" s="73"/>
      <c r="BLJ2136" s="73"/>
      <c r="BLK2136" s="73"/>
      <c r="BLL2136" s="73"/>
      <c r="BLM2136" s="73"/>
      <c r="BLN2136" s="73"/>
      <c r="BLO2136" s="73"/>
      <c r="BLP2136" s="73"/>
      <c r="BLQ2136" s="73"/>
      <c r="BLR2136" s="73"/>
      <c r="BLS2136" s="73"/>
      <c r="BLT2136" s="73"/>
      <c r="BLU2136" s="73"/>
      <c r="BLV2136" s="73"/>
      <c r="BLW2136" s="73"/>
      <c r="BLX2136" s="73"/>
      <c r="BLY2136" s="73"/>
      <c r="BLZ2136" s="73"/>
      <c r="BMA2136" s="73"/>
      <c r="BMB2136" s="73"/>
      <c r="BMC2136" s="73"/>
      <c r="BMD2136" s="73"/>
      <c r="BME2136" s="73"/>
      <c r="BMF2136" s="73"/>
      <c r="BMG2136" s="73"/>
      <c r="BMH2136" s="73"/>
      <c r="BMI2136" s="73"/>
      <c r="BMJ2136" s="73"/>
      <c r="BMK2136" s="73"/>
      <c r="BML2136" s="73"/>
      <c r="BMM2136" s="73"/>
      <c r="BMN2136" s="73"/>
      <c r="BMO2136" s="73"/>
      <c r="BMP2136" s="73"/>
      <c r="BMQ2136" s="73"/>
      <c r="BMR2136" s="73"/>
      <c r="BMS2136" s="73"/>
      <c r="BMT2136" s="73"/>
      <c r="BMU2136" s="73"/>
      <c r="BMV2136" s="73"/>
      <c r="BMW2136" s="73"/>
      <c r="BMX2136" s="73"/>
      <c r="BMY2136" s="73"/>
      <c r="BMZ2136" s="73"/>
      <c r="BNA2136" s="73"/>
      <c r="BNB2136" s="73"/>
      <c r="BNC2136" s="73"/>
      <c r="BND2136" s="73"/>
      <c r="BNE2136" s="73"/>
      <c r="BNF2136" s="73"/>
      <c r="BNG2136" s="73"/>
      <c r="BNH2136" s="73"/>
      <c r="BNI2136" s="73"/>
      <c r="BNJ2136" s="73"/>
      <c r="BNK2136" s="73"/>
      <c r="BNL2136" s="73"/>
      <c r="BNM2136" s="73"/>
      <c r="BNN2136" s="73"/>
      <c r="BNO2136" s="73"/>
      <c r="BNP2136" s="73"/>
      <c r="BNQ2136" s="73"/>
      <c r="BNR2136" s="73"/>
      <c r="BNS2136" s="73"/>
      <c r="BNT2136" s="73"/>
      <c r="BNU2136" s="73"/>
      <c r="BNV2136" s="73"/>
      <c r="BNW2136" s="73"/>
      <c r="BNX2136" s="73"/>
      <c r="BNY2136" s="73"/>
      <c r="BNZ2136" s="73"/>
      <c r="BOA2136" s="73"/>
      <c r="BOB2136" s="73"/>
      <c r="BOC2136" s="73"/>
      <c r="BOD2136" s="73"/>
      <c r="BOE2136" s="73"/>
      <c r="BOF2136" s="73"/>
      <c r="BOG2136" s="73"/>
      <c r="BOH2136" s="73"/>
      <c r="BOI2136" s="73"/>
      <c r="BOJ2136" s="73"/>
      <c r="BOK2136" s="73"/>
      <c r="BOL2136" s="73"/>
      <c r="BOM2136" s="73"/>
      <c r="BON2136" s="73"/>
      <c r="BOO2136" s="73"/>
      <c r="BOP2136" s="73"/>
      <c r="BOQ2136" s="73"/>
      <c r="BOR2136" s="73"/>
      <c r="BOS2136" s="73"/>
      <c r="BOT2136" s="73"/>
      <c r="BOU2136" s="73"/>
      <c r="BOV2136" s="73"/>
      <c r="BOW2136" s="73"/>
      <c r="BOX2136" s="73"/>
      <c r="BOY2136" s="73"/>
      <c r="BOZ2136" s="73"/>
      <c r="BPA2136" s="73"/>
      <c r="BPB2136" s="73"/>
      <c r="BPC2136" s="73"/>
      <c r="BPD2136" s="73"/>
      <c r="BPE2136" s="73"/>
      <c r="BPF2136" s="73"/>
      <c r="BPG2136" s="73"/>
      <c r="BPH2136" s="73"/>
      <c r="BPI2136" s="73"/>
      <c r="BPJ2136" s="73"/>
      <c r="BPK2136" s="73"/>
      <c r="BPL2136" s="73"/>
      <c r="BPM2136" s="73"/>
      <c r="BPN2136" s="73"/>
      <c r="BPO2136" s="73"/>
      <c r="BPP2136" s="73"/>
      <c r="BPQ2136" s="73"/>
      <c r="BPR2136" s="73"/>
      <c r="BPS2136" s="73"/>
      <c r="BPT2136" s="73"/>
      <c r="BPU2136" s="73"/>
      <c r="BPV2136" s="73"/>
      <c r="BPW2136" s="73"/>
      <c r="BPX2136" s="73"/>
      <c r="BPY2136" s="73"/>
      <c r="BPZ2136" s="73"/>
      <c r="BQA2136" s="73"/>
      <c r="BQB2136" s="73"/>
      <c r="BQC2136" s="73"/>
      <c r="BQD2136" s="73"/>
      <c r="BQE2136" s="73"/>
      <c r="BQF2136" s="73"/>
      <c r="BQG2136" s="73"/>
      <c r="BQH2136" s="73"/>
      <c r="BQI2136" s="73"/>
      <c r="BQJ2136" s="73"/>
      <c r="BQK2136" s="73"/>
      <c r="BQL2136" s="73"/>
      <c r="BQM2136" s="73"/>
      <c r="BQN2136" s="73"/>
      <c r="BQO2136" s="73"/>
      <c r="BQP2136" s="73"/>
      <c r="BQQ2136" s="73"/>
      <c r="BQR2136" s="73"/>
      <c r="BQS2136" s="73"/>
      <c r="BQT2136" s="73"/>
      <c r="BQU2136" s="73"/>
      <c r="BQV2136" s="73"/>
      <c r="BQW2136" s="73"/>
      <c r="BQX2136" s="73"/>
      <c r="BQY2136" s="73"/>
      <c r="BQZ2136" s="73"/>
      <c r="BRA2136" s="73"/>
      <c r="BRB2136" s="73"/>
      <c r="BRC2136" s="73"/>
      <c r="BRD2136" s="73"/>
      <c r="BRE2136" s="73"/>
      <c r="BRF2136" s="73"/>
      <c r="BRG2136" s="73"/>
      <c r="BRH2136" s="73"/>
      <c r="BRI2136" s="73"/>
      <c r="BRJ2136" s="73"/>
      <c r="BRK2136" s="73"/>
      <c r="BRL2136" s="73"/>
      <c r="BRM2136" s="73"/>
      <c r="BRN2136" s="73"/>
      <c r="BRO2136" s="73"/>
      <c r="BRP2136" s="73"/>
      <c r="BRQ2136" s="73"/>
      <c r="BRR2136" s="73"/>
      <c r="BRS2136" s="73"/>
      <c r="BRT2136" s="73"/>
      <c r="BRU2136" s="73"/>
      <c r="BRV2136" s="73"/>
      <c r="BRW2136" s="73"/>
      <c r="BRX2136" s="73"/>
      <c r="BRY2136" s="73"/>
      <c r="BRZ2136" s="73"/>
      <c r="BSA2136" s="73"/>
      <c r="BSB2136" s="73"/>
      <c r="BSC2136" s="73"/>
      <c r="BSD2136" s="73"/>
      <c r="BSE2136" s="73"/>
      <c r="BSF2136" s="73"/>
      <c r="BSG2136" s="73"/>
      <c r="BSH2136" s="73"/>
      <c r="BSI2136" s="73"/>
      <c r="BSJ2136" s="73"/>
      <c r="BSK2136" s="73"/>
      <c r="BSL2136" s="73"/>
      <c r="BSM2136" s="73"/>
      <c r="BSN2136" s="73"/>
      <c r="BSO2136" s="73"/>
      <c r="BSP2136" s="73"/>
      <c r="BSQ2136" s="73"/>
      <c r="BSR2136" s="73"/>
      <c r="BSS2136" s="73"/>
      <c r="BST2136" s="73"/>
      <c r="BSU2136" s="73"/>
      <c r="BSV2136" s="73"/>
      <c r="BSW2136" s="73"/>
      <c r="BSX2136" s="73"/>
      <c r="BSY2136" s="73"/>
      <c r="BSZ2136" s="73"/>
      <c r="BTA2136" s="73"/>
      <c r="BTB2136" s="73"/>
      <c r="BTC2136" s="73"/>
      <c r="BTD2136" s="73"/>
      <c r="BTE2136" s="73"/>
      <c r="BTF2136" s="73"/>
      <c r="BTG2136" s="73"/>
      <c r="BTH2136" s="73"/>
      <c r="BTI2136" s="73"/>
      <c r="BTJ2136" s="73"/>
      <c r="BTK2136" s="73"/>
      <c r="BTL2136" s="73"/>
      <c r="BTM2136" s="73"/>
      <c r="BTN2136" s="73"/>
      <c r="BTO2136" s="73"/>
      <c r="BTP2136" s="73"/>
      <c r="BTQ2136" s="73"/>
      <c r="BTR2136" s="73"/>
      <c r="BTS2136" s="73"/>
      <c r="BTT2136" s="73"/>
      <c r="BTU2136" s="73"/>
      <c r="BTV2136" s="73"/>
      <c r="BTW2136" s="73"/>
      <c r="BTX2136" s="73"/>
      <c r="BTY2136" s="73"/>
      <c r="BTZ2136" s="73"/>
      <c r="BUA2136" s="73"/>
      <c r="BUB2136" s="73"/>
      <c r="BUC2136" s="73"/>
      <c r="BUD2136" s="73"/>
      <c r="BUE2136" s="73"/>
      <c r="BUF2136" s="73"/>
      <c r="BUG2136" s="73"/>
      <c r="BUH2136" s="73"/>
      <c r="BUI2136" s="73"/>
      <c r="BUJ2136" s="73"/>
      <c r="BUK2136" s="73"/>
      <c r="BUL2136" s="73"/>
      <c r="BUM2136" s="73"/>
      <c r="BUN2136" s="73"/>
      <c r="BUO2136" s="73"/>
      <c r="BUP2136" s="73"/>
      <c r="BUQ2136" s="73"/>
      <c r="BUR2136" s="73"/>
      <c r="BUS2136" s="73"/>
      <c r="BUT2136" s="73"/>
      <c r="BUU2136" s="73"/>
      <c r="BUV2136" s="73"/>
      <c r="BUW2136" s="73"/>
      <c r="BUX2136" s="73"/>
      <c r="BUY2136" s="73"/>
      <c r="BUZ2136" s="73"/>
      <c r="BVA2136" s="73"/>
      <c r="BVB2136" s="73"/>
      <c r="BVC2136" s="73"/>
      <c r="BVD2136" s="73"/>
      <c r="BVE2136" s="73"/>
      <c r="BVF2136" s="73"/>
      <c r="BVG2136" s="73"/>
      <c r="BVH2136" s="73"/>
      <c r="BVI2136" s="73"/>
      <c r="BVJ2136" s="73"/>
      <c r="BVK2136" s="73"/>
      <c r="BVL2136" s="73"/>
      <c r="BVM2136" s="73"/>
      <c r="BVN2136" s="73"/>
      <c r="BVO2136" s="73"/>
      <c r="BVP2136" s="73"/>
      <c r="BVQ2136" s="73"/>
      <c r="BVR2136" s="73"/>
      <c r="BVS2136" s="73"/>
      <c r="BVT2136" s="73"/>
      <c r="BVU2136" s="73"/>
      <c r="BVV2136" s="73"/>
      <c r="BVW2136" s="73"/>
      <c r="BVX2136" s="73"/>
      <c r="BVY2136" s="73"/>
      <c r="BVZ2136" s="73"/>
      <c r="BWA2136" s="73"/>
      <c r="BWB2136" s="73"/>
      <c r="BWC2136" s="73"/>
      <c r="BWD2136" s="73"/>
      <c r="BWE2136" s="73"/>
      <c r="BWF2136" s="73"/>
      <c r="BWG2136" s="73"/>
      <c r="BWH2136" s="73"/>
      <c r="BWI2136" s="73"/>
      <c r="BWJ2136" s="73"/>
      <c r="BWK2136" s="73"/>
      <c r="BWL2136" s="73"/>
      <c r="BWM2136" s="73"/>
      <c r="BWN2136" s="73"/>
      <c r="BWO2136" s="73"/>
      <c r="BWP2136" s="73"/>
      <c r="BWQ2136" s="73"/>
      <c r="BWR2136" s="73"/>
      <c r="BWS2136" s="73"/>
      <c r="BWT2136" s="73"/>
      <c r="BWU2136" s="73"/>
      <c r="BWV2136" s="73"/>
      <c r="BWW2136" s="73"/>
      <c r="BWX2136" s="73"/>
      <c r="BWY2136" s="73"/>
      <c r="BWZ2136" s="73"/>
      <c r="BXA2136" s="73"/>
      <c r="BXB2136" s="73"/>
      <c r="BXC2136" s="73"/>
      <c r="BXD2136" s="73"/>
      <c r="BXE2136" s="73"/>
      <c r="BXF2136" s="73"/>
      <c r="BXG2136" s="73"/>
      <c r="BXH2136" s="73"/>
      <c r="BXI2136" s="73"/>
      <c r="BXJ2136" s="73"/>
      <c r="BXK2136" s="73"/>
      <c r="BXL2136" s="73"/>
      <c r="BXM2136" s="73"/>
      <c r="BXN2136" s="73"/>
      <c r="BXO2136" s="73"/>
      <c r="BXP2136" s="73"/>
      <c r="BXQ2136" s="73"/>
      <c r="BXR2136" s="73"/>
      <c r="BXS2136" s="73"/>
      <c r="BXT2136" s="73"/>
      <c r="BXU2136" s="73"/>
      <c r="BXV2136" s="73"/>
      <c r="BXW2136" s="73"/>
      <c r="BXX2136" s="73"/>
      <c r="BXY2136" s="73"/>
      <c r="BXZ2136" s="73"/>
      <c r="BYA2136" s="73"/>
      <c r="BYB2136" s="73"/>
      <c r="BYC2136" s="73"/>
      <c r="BYD2136" s="73"/>
      <c r="BYE2136" s="73"/>
      <c r="BYF2136" s="73"/>
      <c r="BYG2136" s="73"/>
      <c r="BYH2136" s="73"/>
      <c r="BYI2136" s="73"/>
      <c r="BYJ2136" s="73"/>
      <c r="BYK2136" s="73"/>
      <c r="BYL2136" s="73"/>
      <c r="BYM2136" s="73"/>
      <c r="BYN2136" s="73"/>
      <c r="BYO2136" s="73"/>
      <c r="BYP2136" s="73"/>
      <c r="BYQ2136" s="73"/>
      <c r="BYR2136" s="73"/>
      <c r="BYS2136" s="73"/>
      <c r="BYT2136" s="73"/>
      <c r="BYU2136" s="73"/>
      <c r="BYV2136" s="73"/>
      <c r="BYW2136" s="73"/>
      <c r="BYX2136" s="73"/>
      <c r="BYY2136" s="73"/>
      <c r="BYZ2136" s="73"/>
      <c r="BZA2136" s="73"/>
      <c r="BZB2136" s="73"/>
      <c r="BZC2136" s="73"/>
      <c r="BZD2136" s="73"/>
      <c r="BZE2136" s="73"/>
      <c r="BZF2136" s="73"/>
      <c r="BZG2136" s="73"/>
      <c r="BZH2136" s="73"/>
      <c r="BZI2136" s="73"/>
      <c r="BZJ2136" s="73"/>
      <c r="BZK2136" s="73"/>
      <c r="BZL2136" s="73"/>
      <c r="BZM2136" s="73"/>
      <c r="BZN2136" s="73"/>
      <c r="BZO2136" s="73"/>
      <c r="BZP2136" s="73"/>
      <c r="BZQ2136" s="73"/>
      <c r="BZR2136" s="73"/>
      <c r="BZS2136" s="73"/>
      <c r="BZT2136" s="73"/>
      <c r="BZU2136" s="73"/>
      <c r="BZV2136" s="73"/>
      <c r="BZW2136" s="73"/>
      <c r="BZX2136" s="73"/>
      <c r="BZY2136" s="73"/>
      <c r="BZZ2136" s="73"/>
      <c r="CAA2136" s="73"/>
      <c r="CAB2136" s="73"/>
      <c r="CAC2136" s="73"/>
      <c r="CAD2136" s="73"/>
      <c r="CAE2136" s="73"/>
      <c r="CAF2136" s="73"/>
      <c r="CAG2136" s="73"/>
      <c r="CAH2136" s="73"/>
      <c r="CAI2136" s="73"/>
      <c r="CAJ2136" s="73"/>
      <c r="CAK2136" s="73"/>
      <c r="CAL2136" s="73"/>
      <c r="CAM2136" s="73"/>
      <c r="CAN2136" s="73"/>
      <c r="CAO2136" s="73"/>
      <c r="CAP2136" s="73"/>
      <c r="CAQ2136" s="73"/>
      <c r="CAR2136" s="73"/>
      <c r="CAS2136" s="73"/>
      <c r="CAT2136" s="73"/>
      <c r="CAU2136" s="73"/>
      <c r="CAV2136" s="73"/>
      <c r="CAW2136" s="73"/>
      <c r="CAX2136" s="73"/>
      <c r="CAY2136" s="73"/>
      <c r="CAZ2136" s="73"/>
      <c r="CBA2136" s="73"/>
      <c r="CBB2136" s="73"/>
      <c r="CBC2136" s="73"/>
      <c r="CBD2136" s="73"/>
      <c r="CBE2136" s="73"/>
      <c r="CBF2136" s="73"/>
      <c r="CBG2136" s="73"/>
      <c r="CBH2136" s="73"/>
      <c r="CBI2136" s="73"/>
      <c r="CBJ2136" s="73"/>
      <c r="CBK2136" s="73"/>
      <c r="CBL2136" s="73"/>
      <c r="CBM2136" s="73"/>
      <c r="CBN2136" s="73"/>
      <c r="CBO2136" s="73"/>
      <c r="CBP2136" s="73"/>
      <c r="CBQ2136" s="73"/>
      <c r="CBR2136" s="73"/>
      <c r="CBS2136" s="73"/>
      <c r="CBT2136" s="73"/>
      <c r="CBU2136" s="73"/>
      <c r="CBV2136" s="73"/>
      <c r="CBW2136" s="73"/>
      <c r="CBX2136" s="73"/>
      <c r="CBY2136" s="73"/>
      <c r="CBZ2136" s="73"/>
      <c r="CCA2136" s="73"/>
      <c r="CCB2136" s="73"/>
      <c r="CCC2136" s="73"/>
      <c r="CCD2136" s="73"/>
      <c r="CCE2136" s="73"/>
      <c r="CCF2136" s="73"/>
      <c r="CCG2136" s="73"/>
      <c r="CCH2136" s="73"/>
      <c r="CCI2136" s="73"/>
      <c r="CCJ2136" s="73"/>
      <c r="CCK2136" s="73"/>
      <c r="CCL2136" s="73"/>
      <c r="CCM2136" s="73"/>
      <c r="CCN2136" s="73"/>
      <c r="CCO2136" s="73"/>
      <c r="CCP2136" s="73"/>
      <c r="CCQ2136" s="73"/>
      <c r="CCR2136" s="73"/>
      <c r="CCS2136" s="73"/>
      <c r="CCT2136" s="73"/>
      <c r="CCU2136" s="73"/>
      <c r="CCV2136" s="73"/>
      <c r="CCW2136" s="73"/>
      <c r="CCX2136" s="73"/>
      <c r="CCY2136" s="73"/>
      <c r="CCZ2136" s="73"/>
      <c r="CDA2136" s="73"/>
      <c r="CDB2136" s="73"/>
      <c r="CDC2136" s="73"/>
      <c r="CDD2136" s="73"/>
      <c r="CDE2136" s="73"/>
      <c r="CDF2136" s="73"/>
      <c r="CDG2136" s="73"/>
      <c r="CDH2136" s="73"/>
      <c r="CDI2136" s="73"/>
      <c r="CDJ2136" s="73"/>
      <c r="CDK2136" s="73"/>
      <c r="CDL2136" s="73"/>
      <c r="CDM2136" s="73"/>
      <c r="CDN2136" s="73"/>
      <c r="CDO2136" s="73"/>
      <c r="CDP2136" s="73"/>
      <c r="CDQ2136" s="73"/>
      <c r="CDR2136" s="73"/>
      <c r="CDS2136" s="73"/>
      <c r="CDT2136" s="73"/>
      <c r="CDU2136" s="73"/>
      <c r="CDV2136" s="73"/>
      <c r="CDW2136" s="73"/>
      <c r="CDX2136" s="73"/>
      <c r="CDY2136" s="73"/>
      <c r="CDZ2136" s="73"/>
      <c r="CEA2136" s="73"/>
      <c r="CEB2136" s="73"/>
      <c r="CEC2136" s="73"/>
      <c r="CED2136" s="73"/>
      <c r="CEE2136" s="73"/>
      <c r="CEF2136" s="73"/>
      <c r="CEG2136" s="73"/>
      <c r="CEH2136" s="73"/>
      <c r="CEI2136" s="73"/>
      <c r="CEJ2136" s="73"/>
      <c r="CEK2136" s="73"/>
      <c r="CEL2136" s="73"/>
      <c r="CEM2136" s="73"/>
      <c r="CEN2136" s="73"/>
      <c r="CEO2136" s="73"/>
      <c r="CEP2136" s="73"/>
      <c r="CEQ2136" s="73"/>
      <c r="CER2136" s="73"/>
      <c r="CES2136" s="73"/>
      <c r="CET2136" s="73"/>
      <c r="CEU2136" s="73"/>
      <c r="CEV2136" s="73"/>
      <c r="CEW2136" s="73"/>
      <c r="CEX2136" s="73"/>
      <c r="CEY2136" s="73"/>
      <c r="CEZ2136" s="73"/>
      <c r="CFA2136" s="73"/>
      <c r="CFB2136" s="73"/>
      <c r="CFC2136" s="73"/>
      <c r="CFD2136" s="73"/>
      <c r="CFE2136" s="73"/>
      <c r="CFF2136" s="73"/>
      <c r="CFG2136" s="73"/>
      <c r="CFH2136" s="73"/>
      <c r="CFI2136" s="73"/>
      <c r="CFJ2136" s="73"/>
      <c r="CFK2136" s="73"/>
      <c r="CFL2136" s="73"/>
      <c r="CFM2136" s="73"/>
      <c r="CFN2136" s="73"/>
      <c r="CFO2136" s="73"/>
      <c r="CFP2136" s="73"/>
      <c r="CFQ2136" s="73"/>
      <c r="CFR2136" s="73"/>
      <c r="CFS2136" s="73"/>
      <c r="CFT2136" s="73"/>
      <c r="CFU2136" s="73"/>
      <c r="CFV2136" s="73"/>
      <c r="CFW2136" s="73"/>
      <c r="CFX2136" s="73"/>
      <c r="CFY2136" s="73"/>
      <c r="CFZ2136" s="73"/>
      <c r="CGA2136" s="73"/>
      <c r="CGB2136" s="73"/>
      <c r="CGC2136" s="73"/>
      <c r="CGD2136" s="73"/>
      <c r="CGE2136" s="73"/>
      <c r="CGF2136" s="73"/>
      <c r="CGG2136" s="73"/>
      <c r="CGH2136" s="73"/>
      <c r="CGI2136" s="73"/>
      <c r="CGJ2136" s="73"/>
      <c r="CGK2136" s="73"/>
      <c r="CGL2136" s="73"/>
      <c r="CGM2136" s="73"/>
      <c r="CGN2136" s="73"/>
      <c r="CGO2136" s="73"/>
      <c r="CGP2136" s="73"/>
      <c r="CGQ2136" s="73"/>
      <c r="CGR2136" s="73"/>
      <c r="CGS2136" s="73"/>
      <c r="CGT2136" s="73"/>
      <c r="CGU2136" s="73"/>
      <c r="CGV2136" s="73"/>
      <c r="CGW2136" s="73"/>
      <c r="CGX2136" s="73"/>
      <c r="CGY2136" s="73"/>
      <c r="CGZ2136" s="73"/>
      <c r="CHA2136" s="73"/>
      <c r="CHB2136" s="73"/>
      <c r="CHC2136" s="73"/>
      <c r="CHD2136" s="73"/>
      <c r="CHE2136" s="73"/>
      <c r="CHF2136" s="73"/>
      <c r="CHG2136" s="73"/>
      <c r="CHH2136" s="73"/>
      <c r="CHI2136" s="73"/>
      <c r="CHJ2136" s="73"/>
      <c r="CHK2136" s="73"/>
      <c r="CHL2136" s="73"/>
      <c r="CHM2136" s="73"/>
      <c r="CHN2136" s="73"/>
      <c r="CHO2136" s="73"/>
      <c r="CHP2136" s="73"/>
      <c r="CHQ2136" s="73"/>
      <c r="CHR2136" s="73"/>
      <c r="CHS2136" s="73"/>
      <c r="CHT2136" s="73"/>
      <c r="CHU2136" s="73"/>
      <c r="CHV2136" s="73"/>
      <c r="CHW2136" s="73"/>
      <c r="CHX2136" s="73"/>
      <c r="CHY2136" s="73"/>
      <c r="CHZ2136" s="73"/>
      <c r="CIA2136" s="73"/>
      <c r="CIB2136" s="73"/>
      <c r="CIC2136" s="73"/>
      <c r="CID2136" s="73"/>
      <c r="CIE2136" s="73"/>
      <c r="CIF2136" s="73"/>
      <c r="CIG2136" s="73"/>
      <c r="CIH2136" s="73"/>
      <c r="CII2136" s="73"/>
      <c r="CIJ2136" s="73"/>
      <c r="CIK2136" s="73"/>
      <c r="CIL2136" s="73"/>
      <c r="CIM2136" s="73"/>
      <c r="CIN2136" s="73"/>
      <c r="CIO2136" s="73"/>
      <c r="CIP2136" s="73"/>
      <c r="CIQ2136" s="73"/>
      <c r="CIR2136" s="73"/>
      <c r="CIS2136" s="73"/>
      <c r="CIT2136" s="73"/>
      <c r="CIU2136" s="73"/>
      <c r="CIV2136" s="73"/>
      <c r="CIW2136" s="73"/>
      <c r="CIX2136" s="73"/>
      <c r="CIY2136" s="73"/>
      <c r="CIZ2136" s="73"/>
      <c r="CJA2136" s="73"/>
      <c r="CJB2136" s="73"/>
      <c r="CJC2136" s="73"/>
      <c r="CJD2136" s="73"/>
      <c r="CJE2136" s="73"/>
      <c r="CJF2136" s="73"/>
      <c r="CJG2136" s="73"/>
      <c r="CJH2136" s="73"/>
      <c r="CJI2136" s="73"/>
      <c r="CJJ2136" s="73"/>
      <c r="CJK2136" s="73"/>
      <c r="CJL2136" s="73"/>
      <c r="CJM2136" s="73"/>
      <c r="CJN2136" s="73"/>
      <c r="CJO2136" s="73"/>
      <c r="CJP2136" s="73"/>
      <c r="CJQ2136" s="73"/>
      <c r="CJR2136" s="73"/>
      <c r="CJS2136" s="73"/>
      <c r="CJT2136" s="73"/>
      <c r="CJU2136" s="73"/>
      <c r="CJV2136" s="73"/>
      <c r="CJW2136" s="73"/>
      <c r="CJX2136" s="73"/>
      <c r="CJY2136" s="73"/>
      <c r="CJZ2136" s="73"/>
      <c r="CKA2136" s="73"/>
      <c r="CKB2136" s="73"/>
      <c r="CKC2136" s="73"/>
      <c r="CKD2136" s="73"/>
      <c r="CKE2136" s="73"/>
      <c r="CKF2136" s="73"/>
      <c r="CKG2136" s="73"/>
      <c r="CKH2136" s="73"/>
      <c r="CKI2136" s="73"/>
      <c r="CKJ2136" s="73"/>
      <c r="CKK2136" s="73"/>
      <c r="CKL2136" s="73"/>
      <c r="CKM2136" s="73"/>
      <c r="CKN2136" s="73"/>
      <c r="CKO2136" s="73"/>
      <c r="CKP2136" s="73"/>
      <c r="CKQ2136" s="73"/>
      <c r="CKR2136" s="73"/>
      <c r="CKS2136" s="73"/>
      <c r="CKT2136" s="73"/>
      <c r="CKU2136" s="73"/>
      <c r="CKV2136" s="73"/>
      <c r="CKW2136" s="73"/>
      <c r="CKX2136" s="73"/>
      <c r="CKY2136" s="73"/>
      <c r="CKZ2136" s="73"/>
      <c r="CLA2136" s="73"/>
      <c r="CLB2136" s="73"/>
      <c r="CLC2136" s="73"/>
      <c r="CLD2136" s="73"/>
      <c r="CLE2136" s="73"/>
      <c r="CLF2136" s="73"/>
      <c r="CLG2136" s="73"/>
      <c r="CLH2136" s="73"/>
      <c r="CLI2136" s="73"/>
      <c r="CLJ2136" s="73"/>
      <c r="CLK2136" s="73"/>
      <c r="CLL2136" s="73"/>
      <c r="CLM2136" s="73"/>
      <c r="CLN2136" s="73"/>
      <c r="CLO2136" s="73"/>
      <c r="CLP2136" s="73"/>
      <c r="CLQ2136" s="73"/>
      <c r="CLR2136" s="73"/>
      <c r="CLS2136" s="73"/>
      <c r="CLT2136" s="73"/>
      <c r="CLU2136" s="73"/>
      <c r="CLV2136" s="73"/>
      <c r="CLW2136" s="73"/>
      <c r="CLX2136" s="73"/>
      <c r="CLY2136" s="73"/>
      <c r="CLZ2136" s="73"/>
      <c r="CMA2136" s="73"/>
      <c r="CMB2136" s="73"/>
      <c r="CMC2136" s="73"/>
      <c r="CMD2136" s="73"/>
      <c r="CME2136" s="73"/>
      <c r="CMF2136" s="73"/>
      <c r="CMG2136" s="73"/>
      <c r="CMH2136" s="73"/>
      <c r="CMI2136" s="73"/>
      <c r="CMJ2136" s="73"/>
      <c r="CMK2136" s="73"/>
      <c r="CML2136" s="73"/>
      <c r="CMM2136" s="73"/>
      <c r="CMN2136" s="73"/>
      <c r="CMO2136" s="73"/>
      <c r="CMP2136" s="73"/>
      <c r="CMQ2136" s="73"/>
      <c r="CMR2136" s="73"/>
      <c r="CMS2136" s="73"/>
      <c r="CMT2136" s="73"/>
      <c r="CMU2136" s="73"/>
      <c r="CMV2136" s="73"/>
      <c r="CMW2136" s="73"/>
      <c r="CMX2136" s="73"/>
      <c r="CMY2136" s="73"/>
      <c r="CMZ2136" s="73"/>
      <c r="CNA2136" s="73"/>
      <c r="CNB2136" s="73"/>
      <c r="CNC2136" s="73"/>
      <c r="CND2136" s="73"/>
      <c r="CNE2136" s="73"/>
      <c r="CNF2136" s="73"/>
      <c r="CNG2136" s="73"/>
      <c r="CNH2136" s="73"/>
      <c r="CNI2136" s="73"/>
      <c r="CNJ2136" s="73"/>
      <c r="CNK2136" s="73"/>
      <c r="CNL2136" s="73"/>
      <c r="CNM2136" s="73"/>
      <c r="CNN2136" s="73"/>
      <c r="CNO2136" s="73"/>
      <c r="CNP2136" s="73"/>
      <c r="CNQ2136" s="73"/>
      <c r="CNR2136" s="73"/>
      <c r="CNS2136" s="73"/>
      <c r="CNT2136" s="73"/>
      <c r="CNU2136" s="73"/>
      <c r="CNV2136" s="73"/>
      <c r="CNW2136" s="73"/>
      <c r="CNX2136" s="73"/>
      <c r="CNY2136" s="73"/>
      <c r="CNZ2136" s="73"/>
      <c r="COA2136" s="73"/>
      <c r="COB2136" s="73"/>
      <c r="COC2136" s="73"/>
      <c r="COD2136" s="73"/>
      <c r="COE2136" s="73"/>
      <c r="COF2136" s="73"/>
      <c r="COG2136" s="73"/>
      <c r="COH2136" s="73"/>
      <c r="COI2136" s="73"/>
      <c r="COJ2136" s="73"/>
      <c r="COK2136" s="73"/>
      <c r="COL2136" s="73"/>
      <c r="COM2136" s="73"/>
      <c r="CON2136" s="73"/>
      <c r="COO2136" s="73"/>
      <c r="COP2136" s="73"/>
      <c r="COQ2136" s="73"/>
      <c r="COR2136" s="73"/>
      <c r="COS2136" s="73"/>
      <c r="COT2136" s="73"/>
      <c r="COU2136" s="73"/>
      <c r="COV2136" s="73"/>
      <c r="COW2136" s="73"/>
      <c r="COX2136" s="73"/>
      <c r="COY2136" s="73"/>
      <c r="COZ2136" s="73"/>
      <c r="CPA2136" s="73"/>
      <c r="CPB2136" s="73"/>
      <c r="CPC2136" s="73"/>
      <c r="CPD2136" s="73"/>
      <c r="CPE2136" s="73"/>
      <c r="CPF2136" s="73"/>
      <c r="CPG2136" s="73"/>
      <c r="CPH2136" s="73"/>
      <c r="CPI2136" s="73"/>
      <c r="CPJ2136" s="73"/>
      <c r="CPK2136" s="73"/>
      <c r="CPL2136" s="73"/>
      <c r="CPM2136" s="73"/>
      <c r="CPN2136" s="73"/>
      <c r="CPO2136" s="73"/>
      <c r="CPP2136" s="73"/>
      <c r="CPQ2136" s="73"/>
      <c r="CPR2136" s="73"/>
      <c r="CPS2136" s="73"/>
      <c r="CPT2136" s="73"/>
      <c r="CPU2136" s="73"/>
      <c r="CPV2136" s="73"/>
      <c r="CPW2136" s="73"/>
      <c r="CPX2136" s="73"/>
      <c r="CPY2136" s="73"/>
      <c r="CPZ2136" s="73"/>
      <c r="CQA2136" s="73"/>
      <c r="CQB2136" s="73"/>
      <c r="CQC2136" s="73"/>
      <c r="CQD2136" s="73"/>
      <c r="CQE2136" s="73"/>
      <c r="CQF2136" s="73"/>
      <c r="CQG2136" s="73"/>
      <c r="CQH2136" s="73"/>
      <c r="CQI2136" s="73"/>
      <c r="CQJ2136" s="73"/>
      <c r="CQK2136" s="73"/>
      <c r="CQL2136" s="73"/>
      <c r="CQM2136" s="73"/>
      <c r="CQN2136" s="73"/>
      <c r="CQO2136" s="73"/>
      <c r="CQP2136" s="73"/>
      <c r="CQQ2136" s="73"/>
      <c r="CQR2136" s="73"/>
      <c r="CQS2136" s="73"/>
      <c r="CQT2136" s="73"/>
      <c r="CQU2136" s="73"/>
      <c r="CQV2136" s="73"/>
      <c r="CQW2136" s="73"/>
      <c r="CQX2136" s="73"/>
      <c r="CQY2136" s="73"/>
      <c r="CQZ2136" s="73"/>
      <c r="CRA2136" s="73"/>
      <c r="CRB2136" s="73"/>
      <c r="CRC2136" s="73"/>
      <c r="CRD2136" s="73"/>
      <c r="CRE2136" s="73"/>
      <c r="CRF2136" s="73"/>
      <c r="CRG2136" s="73"/>
      <c r="CRH2136" s="73"/>
      <c r="CRI2136" s="73"/>
      <c r="CRJ2136" s="73"/>
      <c r="CRK2136" s="73"/>
      <c r="CRL2136" s="73"/>
      <c r="CRM2136" s="73"/>
      <c r="CRN2136" s="73"/>
      <c r="CRO2136" s="73"/>
      <c r="CRP2136" s="73"/>
      <c r="CRQ2136" s="73"/>
      <c r="CRR2136" s="73"/>
      <c r="CRS2136" s="73"/>
      <c r="CRT2136" s="73"/>
      <c r="CRU2136" s="73"/>
      <c r="CRV2136" s="73"/>
      <c r="CRW2136" s="73"/>
      <c r="CRX2136" s="73"/>
      <c r="CRY2136" s="73"/>
      <c r="CRZ2136" s="73"/>
      <c r="CSA2136" s="73"/>
      <c r="CSB2136" s="73"/>
      <c r="CSC2136" s="73"/>
      <c r="CSD2136" s="73"/>
      <c r="CSE2136" s="73"/>
      <c r="CSF2136" s="73"/>
      <c r="CSG2136" s="73"/>
      <c r="CSH2136" s="73"/>
      <c r="CSI2136" s="73"/>
      <c r="CSJ2136" s="73"/>
      <c r="CSK2136" s="73"/>
      <c r="CSL2136" s="73"/>
      <c r="CSM2136" s="73"/>
      <c r="CSN2136" s="73"/>
      <c r="CSO2136" s="73"/>
      <c r="CSP2136" s="73"/>
      <c r="CSQ2136" s="73"/>
      <c r="CSR2136" s="73"/>
      <c r="CSS2136" s="73"/>
      <c r="CST2136" s="73"/>
      <c r="CSU2136" s="73"/>
      <c r="CSV2136" s="73"/>
      <c r="CSW2136" s="73"/>
      <c r="CSX2136" s="73"/>
      <c r="CSY2136" s="73"/>
      <c r="CSZ2136" s="73"/>
      <c r="CTA2136" s="73"/>
      <c r="CTB2136" s="73"/>
      <c r="CTC2136" s="73"/>
      <c r="CTD2136" s="73"/>
      <c r="CTE2136" s="73"/>
      <c r="CTF2136" s="73"/>
      <c r="CTG2136" s="73"/>
      <c r="CTH2136" s="73"/>
      <c r="CTI2136" s="73"/>
      <c r="CTJ2136" s="73"/>
      <c r="CTK2136" s="73"/>
      <c r="CTL2136" s="73"/>
      <c r="CTM2136" s="73"/>
      <c r="CTN2136" s="73"/>
      <c r="CTO2136" s="73"/>
      <c r="CTP2136" s="73"/>
      <c r="CTQ2136" s="73"/>
      <c r="CTR2136" s="73"/>
      <c r="CTS2136" s="73"/>
      <c r="CTT2136" s="73"/>
      <c r="CTU2136" s="73"/>
      <c r="CTV2136" s="73"/>
      <c r="CTW2136" s="73"/>
      <c r="CTX2136" s="73"/>
      <c r="CTY2136" s="73"/>
      <c r="CTZ2136" s="73"/>
      <c r="CUA2136" s="73"/>
      <c r="CUB2136" s="73"/>
      <c r="CUC2136" s="73"/>
      <c r="CUD2136" s="73"/>
      <c r="CUE2136" s="73"/>
      <c r="CUF2136" s="73"/>
      <c r="CUG2136" s="73"/>
      <c r="CUH2136" s="73"/>
      <c r="CUI2136" s="73"/>
      <c r="CUJ2136" s="73"/>
      <c r="CUK2136" s="73"/>
      <c r="CUL2136" s="73"/>
      <c r="CUM2136" s="73"/>
      <c r="CUN2136" s="73"/>
      <c r="CUO2136" s="73"/>
      <c r="CUP2136" s="73"/>
      <c r="CUQ2136" s="73"/>
      <c r="CUR2136" s="73"/>
      <c r="CUS2136" s="73"/>
      <c r="CUT2136" s="73"/>
      <c r="CUU2136" s="73"/>
      <c r="CUV2136" s="73"/>
      <c r="CUW2136" s="73"/>
      <c r="CUX2136" s="73"/>
      <c r="CUY2136" s="73"/>
      <c r="CUZ2136" s="73"/>
      <c r="CVA2136" s="73"/>
      <c r="CVB2136" s="73"/>
      <c r="CVC2136" s="73"/>
      <c r="CVD2136" s="73"/>
      <c r="CVE2136" s="73"/>
      <c r="CVF2136" s="73"/>
      <c r="CVG2136" s="73"/>
      <c r="CVH2136" s="73"/>
      <c r="CVI2136" s="73"/>
      <c r="CVJ2136" s="73"/>
      <c r="CVK2136" s="73"/>
      <c r="CVL2136" s="73"/>
      <c r="CVM2136" s="73"/>
      <c r="CVN2136" s="73"/>
      <c r="CVO2136" s="73"/>
      <c r="CVP2136" s="73"/>
      <c r="CVQ2136" s="73"/>
      <c r="CVR2136" s="73"/>
      <c r="CVS2136" s="73"/>
      <c r="CVT2136" s="73"/>
      <c r="CVU2136" s="73"/>
      <c r="CVV2136" s="73"/>
      <c r="CVW2136" s="73"/>
      <c r="CVX2136" s="73"/>
      <c r="CVY2136" s="73"/>
      <c r="CVZ2136" s="73"/>
      <c r="CWA2136" s="73"/>
      <c r="CWB2136" s="73"/>
      <c r="CWC2136" s="73"/>
      <c r="CWD2136" s="73"/>
      <c r="CWE2136" s="73"/>
      <c r="CWF2136" s="73"/>
      <c r="CWG2136" s="73"/>
      <c r="CWH2136" s="73"/>
      <c r="CWI2136" s="73"/>
      <c r="CWJ2136" s="73"/>
      <c r="CWK2136" s="73"/>
      <c r="CWL2136" s="73"/>
      <c r="CWM2136" s="73"/>
      <c r="CWN2136" s="73"/>
      <c r="CWO2136" s="73"/>
      <c r="CWP2136" s="73"/>
      <c r="CWQ2136" s="73"/>
      <c r="CWR2136" s="73"/>
      <c r="CWS2136" s="73"/>
      <c r="CWT2136" s="73"/>
      <c r="CWU2136" s="73"/>
      <c r="CWV2136" s="73"/>
      <c r="CWW2136" s="73"/>
      <c r="CWX2136" s="73"/>
      <c r="CWY2136" s="73"/>
      <c r="CWZ2136" s="73"/>
      <c r="CXA2136" s="73"/>
      <c r="CXB2136" s="73"/>
      <c r="CXC2136" s="73"/>
      <c r="CXD2136" s="73"/>
      <c r="CXE2136" s="73"/>
      <c r="CXF2136" s="73"/>
      <c r="CXG2136" s="73"/>
      <c r="CXH2136" s="73"/>
      <c r="CXI2136" s="73"/>
      <c r="CXJ2136" s="73"/>
      <c r="CXK2136" s="73"/>
      <c r="CXL2136" s="73"/>
      <c r="CXM2136" s="73"/>
      <c r="CXN2136" s="73"/>
      <c r="CXO2136" s="73"/>
      <c r="CXP2136" s="73"/>
      <c r="CXQ2136" s="73"/>
      <c r="CXR2136" s="73"/>
      <c r="CXS2136" s="73"/>
      <c r="CXT2136" s="73"/>
      <c r="CXU2136" s="73"/>
      <c r="CXV2136" s="73"/>
      <c r="CXW2136" s="73"/>
      <c r="CXX2136" s="73"/>
      <c r="CXY2136" s="73"/>
      <c r="CXZ2136" s="73"/>
      <c r="CYA2136" s="73"/>
      <c r="CYB2136" s="73"/>
      <c r="CYC2136" s="73"/>
      <c r="CYD2136" s="73"/>
      <c r="CYE2136" s="73"/>
      <c r="CYF2136" s="73"/>
      <c r="CYG2136" s="73"/>
      <c r="CYH2136" s="73"/>
      <c r="CYI2136" s="73"/>
      <c r="CYJ2136" s="73"/>
      <c r="CYK2136" s="73"/>
      <c r="CYL2136" s="73"/>
      <c r="CYM2136" s="73"/>
      <c r="CYN2136" s="73"/>
      <c r="CYO2136" s="73"/>
      <c r="CYP2136" s="73"/>
      <c r="CYQ2136" s="73"/>
      <c r="CYR2136" s="73"/>
      <c r="CYS2136" s="73"/>
      <c r="CYT2136" s="73"/>
      <c r="CYU2136" s="73"/>
      <c r="CYV2136" s="73"/>
      <c r="CYW2136" s="73"/>
      <c r="CYX2136" s="73"/>
      <c r="CYY2136" s="73"/>
      <c r="CYZ2136" s="73"/>
      <c r="CZA2136" s="73"/>
      <c r="CZB2136" s="73"/>
      <c r="CZC2136" s="73"/>
      <c r="CZD2136" s="73"/>
      <c r="CZE2136" s="73"/>
      <c r="CZF2136" s="73"/>
      <c r="CZG2136" s="73"/>
      <c r="CZH2136" s="73"/>
      <c r="CZI2136" s="73"/>
      <c r="CZJ2136" s="73"/>
      <c r="CZK2136" s="73"/>
      <c r="CZL2136" s="73"/>
      <c r="CZM2136" s="73"/>
      <c r="CZN2136" s="73"/>
      <c r="CZO2136" s="73"/>
      <c r="CZP2136" s="73"/>
      <c r="CZQ2136" s="73"/>
      <c r="CZR2136" s="73"/>
      <c r="CZS2136" s="73"/>
      <c r="CZT2136" s="73"/>
      <c r="CZU2136" s="73"/>
      <c r="CZV2136" s="73"/>
      <c r="CZW2136" s="73"/>
      <c r="CZX2136" s="73"/>
      <c r="CZY2136" s="73"/>
      <c r="CZZ2136" s="73"/>
      <c r="DAA2136" s="73"/>
      <c r="DAB2136" s="73"/>
      <c r="DAC2136" s="73"/>
      <c r="DAD2136" s="73"/>
      <c r="DAE2136" s="73"/>
      <c r="DAF2136" s="73"/>
      <c r="DAG2136" s="73"/>
      <c r="DAH2136" s="73"/>
      <c r="DAI2136" s="73"/>
      <c r="DAJ2136" s="73"/>
      <c r="DAK2136" s="73"/>
      <c r="DAL2136" s="73"/>
      <c r="DAM2136" s="73"/>
      <c r="DAN2136" s="73"/>
      <c r="DAO2136" s="73"/>
      <c r="DAP2136" s="73"/>
      <c r="DAQ2136" s="73"/>
      <c r="DAR2136" s="73"/>
      <c r="DAS2136" s="73"/>
      <c r="DAT2136" s="73"/>
      <c r="DAU2136" s="73"/>
      <c r="DAV2136" s="73"/>
      <c r="DAW2136" s="73"/>
      <c r="DAX2136" s="73"/>
      <c r="DAY2136" s="73"/>
      <c r="DAZ2136" s="73"/>
      <c r="DBA2136" s="73"/>
      <c r="DBB2136" s="73"/>
      <c r="DBC2136" s="73"/>
      <c r="DBD2136" s="73"/>
      <c r="DBE2136" s="73"/>
      <c r="DBF2136" s="73"/>
      <c r="DBG2136" s="73"/>
      <c r="DBH2136" s="73"/>
      <c r="DBI2136" s="73"/>
      <c r="DBJ2136" s="73"/>
      <c r="DBK2136" s="73"/>
      <c r="DBL2136" s="73"/>
      <c r="DBM2136" s="73"/>
      <c r="DBN2136" s="73"/>
      <c r="DBO2136" s="73"/>
      <c r="DBP2136" s="73"/>
      <c r="DBQ2136" s="73"/>
      <c r="DBR2136" s="73"/>
      <c r="DBS2136" s="73"/>
      <c r="DBT2136" s="73"/>
      <c r="DBU2136" s="73"/>
      <c r="DBV2136" s="73"/>
      <c r="DBW2136" s="73"/>
      <c r="DBX2136" s="73"/>
      <c r="DBY2136" s="73"/>
      <c r="DBZ2136" s="73"/>
      <c r="DCA2136" s="73"/>
      <c r="DCB2136" s="73"/>
      <c r="DCC2136" s="73"/>
      <c r="DCD2136" s="73"/>
      <c r="DCE2136" s="73"/>
      <c r="DCF2136" s="73"/>
      <c r="DCG2136" s="73"/>
      <c r="DCH2136" s="73"/>
      <c r="DCI2136" s="73"/>
      <c r="DCJ2136" s="73"/>
      <c r="DCK2136" s="73"/>
      <c r="DCL2136" s="73"/>
      <c r="DCM2136" s="73"/>
      <c r="DCN2136" s="73"/>
      <c r="DCO2136" s="73"/>
      <c r="DCP2136" s="73"/>
      <c r="DCQ2136" s="73"/>
      <c r="DCR2136" s="73"/>
      <c r="DCS2136" s="73"/>
      <c r="DCT2136" s="73"/>
      <c r="DCU2136" s="73"/>
      <c r="DCV2136" s="73"/>
      <c r="DCW2136" s="73"/>
      <c r="DCX2136" s="73"/>
      <c r="DCY2136" s="73"/>
      <c r="DCZ2136" s="73"/>
      <c r="DDA2136" s="73"/>
      <c r="DDB2136" s="73"/>
      <c r="DDC2136" s="73"/>
      <c r="DDD2136" s="73"/>
      <c r="DDE2136" s="73"/>
      <c r="DDF2136" s="73"/>
      <c r="DDG2136" s="73"/>
      <c r="DDH2136" s="73"/>
      <c r="DDI2136" s="73"/>
      <c r="DDJ2136" s="73"/>
      <c r="DDK2136" s="73"/>
      <c r="DDL2136" s="73"/>
      <c r="DDM2136" s="73"/>
      <c r="DDN2136" s="73"/>
      <c r="DDO2136" s="73"/>
      <c r="DDP2136" s="73"/>
      <c r="DDQ2136" s="73"/>
      <c r="DDR2136" s="73"/>
      <c r="DDS2136" s="73"/>
      <c r="DDT2136" s="73"/>
      <c r="DDU2136" s="73"/>
      <c r="DDV2136" s="73"/>
      <c r="DDW2136" s="73"/>
      <c r="DDX2136" s="73"/>
      <c r="DDY2136" s="73"/>
      <c r="DDZ2136" s="73"/>
      <c r="DEA2136" s="73"/>
      <c r="DEB2136" s="73"/>
      <c r="DEC2136" s="73"/>
      <c r="DED2136" s="73"/>
      <c r="DEE2136" s="73"/>
      <c r="DEF2136" s="73"/>
      <c r="DEG2136" s="73"/>
      <c r="DEH2136" s="73"/>
      <c r="DEI2136" s="73"/>
      <c r="DEJ2136" s="73"/>
      <c r="DEK2136" s="73"/>
      <c r="DEL2136" s="73"/>
      <c r="DEM2136" s="73"/>
      <c r="DEN2136" s="73"/>
      <c r="DEO2136" s="73"/>
      <c r="DEP2136" s="73"/>
      <c r="DEQ2136" s="73"/>
      <c r="DER2136" s="73"/>
      <c r="DES2136" s="73"/>
      <c r="DET2136" s="73"/>
      <c r="DEU2136" s="73"/>
      <c r="DEV2136" s="73"/>
      <c r="DEW2136" s="73"/>
      <c r="DEX2136" s="73"/>
      <c r="DEY2136" s="73"/>
      <c r="DEZ2136" s="73"/>
      <c r="DFA2136" s="73"/>
      <c r="DFB2136" s="73"/>
      <c r="DFC2136" s="73"/>
      <c r="DFD2136" s="73"/>
      <c r="DFE2136" s="73"/>
      <c r="DFF2136" s="73"/>
      <c r="DFG2136" s="73"/>
      <c r="DFH2136" s="73"/>
      <c r="DFI2136" s="73"/>
      <c r="DFJ2136" s="73"/>
      <c r="DFK2136" s="73"/>
      <c r="DFL2136" s="73"/>
      <c r="DFM2136" s="73"/>
      <c r="DFN2136" s="73"/>
      <c r="DFO2136" s="73"/>
      <c r="DFP2136" s="73"/>
      <c r="DFQ2136" s="73"/>
      <c r="DFR2136" s="73"/>
      <c r="DFS2136" s="73"/>
      <c r="DFT2136" s="73"/>
      <c r="DFU2136" s="73"/>
      <c r="DFV2136" s="73"/>
      <c r="DFW2136" s="73"/>
      <c r="DFX2136" s="73"/>
      <c r="DFY2136" s="73"/>
      <c r="DFZ2136" s="73"/>
      <c r="DGA2136" s="73"/>
      <c r="DGB2136" s="73"/>
      <c r="DGC2136" s="73"/>
      <c r="DGD2136" s="73"/>
      <c r="DGE2136" s="73"/>
      <c r="DGF2136" s="73"/>
      <c r="DGG2136" s="73"/>
      <c r="DGH2136" s="73"/>
      <c r="DGI2136" s="73"/>
      <c r="DGJ2136" s="73"/>
      <c r="DGK2136" s="73"/>
      <c r="DGL2136" s="73"/>
      <c r="DGM2136" s="73"/>
      <c r="DGN2136" s="73"/>
      <c r="DGO2136" s="73"/>
      <c r="DGP2136" s="73"/>
      <c r="DGQ2136" s="73"/>
      <c r="DGR2136" s="73"/>
      <c r="DGS2136" s="73"/>
      <c r="DGT2136" s="73"/>
      <c r="DGU2136" s="73"/>
      <c r="DGV2136" s="73"/>
      <c r="DGW2136" s="73"/>
      <c r="DGX2136" s="73"/>
      <c r="DGY2136" s="73"/>
      <c r="DGZ2136" s="73"/>
      <c r="DHA2136" s="73"/>
      <c r="DHB2136" s="73"/>
      <c r="DHC2136" s="73"/>
      <c r="DHD2136" s="73"/>
      <c r="DHE2136" s="73"/>
      <c r="DHF2136" s="73"/>
      <c r="DHG2136" s="73"/>
      <c r="DHH2136" s="73"/>
      <c r="DHI2136" s="73"/>
      <c r="DHJ2136" s="73"/>
      <c r="DHK2136" s="73"/>
      <c r="DHL2136" s="73"/>
      <c r="DHM2136" s="73"/>
      <c r="DHN2136" s="73"/>
      <c r="DHO2136" s="73"/>
      <c r="DHP2136" s="73"/>
      <c r="DHQ2136" s="73"/>
      <c r="DHR2136" s="73"/>
      <c r="DHS2136" s="73"/>
      <c r="DHT2136" s="73"/>
      <c r="DHU2136" s="73"/>
      <c r="DHV2136" s="73"/>
      <c r="DHW2136" s="73"/>
      <c r="DHX2136" s="73"/>
      <c r="DHY2136" s="73"/>
      <c r="DHZ2136" s="73"/>
      <c r="DIA2136" s="73"/>
      <c r="DIB2136" s="73"/>
      <c r="DIC2136" s="73"/>
      <c r="DID2136" s="73"/>
      <c r="DIE2136" s="73"/>
      <c r="DIF2136" s="73"/>
      <c r="DIG2136" s="73"/>
      <c r="DIH2136" s="73"/>
      <c r="DII2136" s="73"/>
      <c r="DIJ2136" s="73"/>
      <c r="DIK2136" s="73"/>
      <c r="DIL2136" s="73"/>
      <c r="DIM2136" s="73"/>
      <c r="DIN2136" s="73"/>
      <c r="DIO2136" s="73"/>
      <c r="DIP2136" s="73"/>
      <c r="DIQ2136" s="73"/>
      <c r="DIR2136" s="73"/>
      <c r="DIS2136" s="73"/>
      <c r="DIT2136" s="73"/>
      <c r="DIU2136" s="73"/>
      <c r="DIV2136" s="73"/>
      <c r="DIW2136" s="73"/>
      <c r="DIX2136" s="73"/>
      <c r="DIY2136" s="73"/>
      <c r="DIZ2136" s="73"/>
      <c r="DJA2136" s="73"/>
      <c r="DJB2136" s="73"/>
      <c r="DJC2136" s="73"/>
      <c r="DJD2136" s="73"/>
      <c r="DJE2136" s="73"/>
      <c r="DJF2136" s="73"/>
      <c r="DJG2136" s="73"/>
      <c r="DJH2136" s="73"/>
      <c r="DJI2136" s="73"/>
      <c r="DJJ2136" s="73"/>
      <c r="DJK2136" s="73"/>
      <c r="DJL2136" s="73"/>
      <c r="DJM2136" s="73"/>
      <c r="DJN2136" s="73"/>
      <c r="DJO2136" s="73"/>
      <c r="DJP2136" s="73"/>
      <c r="DJQ2136" s="73"/>
      <c r="DJR2136" s="73"/>
      <c r="DJS2136" s="73"/>
      <c r="DJT2136" s="73"/>
      <c r="DJU2136" s="73"/>
      <c r="DJV2136" s="73"/>
      <c r="DJW2136" s="73"/>
      <c r="DJX2136" s="73"/>
      <c r="DJY2136" s="73"/>
      <c r="DJZ2136" s="73"/>
      <c r="DKA2136" s="73"/>
      <c r="DKB2136" s="73"/>
      <c r="DKC2136" s="73"/>
      <c r="DKD2136" s="73"/>
      <c r="DKE2136" s="73"/>
      <c r="DKF2136" s="73"/>
      <c r="DKG2136" s="73"/>
      <c r="DKH2136" s="73"/>
      <c r="DKI2136" s="73"/>
      <c r="DKJ2136" s="73"/>
      <c r="DKK2136" s="73"/>
      <c r="DKL2136" s="73"/>
      <c r="DKM2136" s="73"/>
      <c r="DKN2136" s="73"/>
      <c r="DKO2136" s="73"/>
      <c r="DKP2136" s="73"/>
      <c r="DKQ2136" s="73"/>
      <c r="DKR2136" s="73"/>
      <c r="DKS2136" s="73"/>
      <c r="DKT2136" s="73"/>
      <c r="DKU2136" s="73"/>
      <c r="DKV2136" s="73"/>
      <c r="DKW2136" s="73"/>
      <c r="DKX2136" s="73"/>
      <c r="DKY2136" s="73"/>
      <c r="DKZ2136" s="73"/>
      <c r="DLA2136" s="73"/>
      <c r="DLB2136" s="73"/>
      <c r="DLC2136" s="73"/>
      <c r="DLD2136" s="73"/>
      <c r="DLE2136" s="73"/>
      <c r="DLF2136" s="73"/>
      <c r="DLG2136" s="73"/>
      <c r="DLH2136" s="73"/>
      <c r="DLI2136" s="73"/>
      <c r="DLJ2136" s="73"/>
      <c r="DLK2136" s="73"/>
      <c r="DLL2136" s="73"/>
      <c r="DLM2136" s="73"/>
      <c r="DLN2136" s="73"/>
      <c r="DLO2136" s="73"/>
      <c r="DLP2136" s="73"/>
      <c r="DLQ2136" s="73"/>
      <c r="DLR2136" s="73"/>
      <c r="DLS2136" s="73"/>
      <c r="DLT2136" s="73"/>
      <c r="DLU2136" s="73"/>
      <c r="DLV2136" s="73"/>
      <c r="DLW2136" s="73"/>
      <c r="DLX2136" s="73"/>
      <c r="DLY2136" s="73"/>
      <c r="DLZ2136" s="73"/>
      <c r="DMA2136" s="73"/>
      <c r="DMB2136" s="73"/>
      <c r="DMC2136" s="73"/>
      <c r="DMD2136" s="73"/>
      <c r="DME2136" s="73"/>
      <c r="DMF2136" s="73"/>
      <c r="DMG2136" s="73"/>
      <c r="DMH2136" s="73"/>
      <c r="DMI2136" s="73"/>
      <c r="DMJ2136" s="73"/>
      <c r="DMK2136" s="73"/>
      <c r="DML2136" s="73"/>
      <c r="DMM2136" s="73"/>
      <c r="DMN2136" s="73"/>
      <c r="DMO2136" s="73"/>
      <c r="DMP2136" s="73"/>
      <c r="DMQ2136" s="73"/>
      <c r="DMR2136" s="73"/>
      <c r="DMS2136" s="73"/>
      <c r="DMT2136" s="73"/>
      <c r="DMU2136" s="73"/>
      <c r="DMV2136" s="73"/>
      <c r="DMW2136" s="73"/>
      <c r="DMX2136" s="73"/>
      <c r="DMY2136" s="73"/>
      <c r="DMZ2136" s="73"/>
      <c r="DNA2136" s="73"/>
      <c r="DNB2136" s="73"/>
      <c r="DNC2136" s="73"/>
      <c r="DND2136" s="73"/>
      <c r="DNE2136" s="73"/>
      <c r="DNF2136" s="73"/>
      <c r="DNG2136" s="73"/>
      <c r="DNH2136" s="73"/>
      <c r="DNI2136" s="73"/>
      <c r="DNJ2136" s="73"/>
      <c r="DNK2136" s="73"/>
      <c r="DNL2136" s="73"/>
      <c r="DNM2136" s="73"/>
      <c r="DNN2136" s="73"/>
      <c r="DNO2136" s="73"/>
      <c r="DNP2136" s="73"/>
      <c r="DNQ2136" s="73"/>
      <c r="DNR2136" s="73"/>
      <c r="DNS2136" s="73"/>
      <c r="DNT2136" s="73"/>
      <c r="DNU2136" s="73"/>
      <c r="DNV2136" s="73"/>
      <c r="DNW2136" s="73"/>
      <c r="DNX2136" s="73"/>
      <c r="DNY2136" s="73"/>
      <c r="DNZ2136" s="73"/>
      <c r="DOA2136" s="73"/>
      <c r="DOB2136" s="73"/>
      <c r="DOC2136" s="73"/>
      <c r="DOD2136" s="73"/>
      <c r="DOE2136" s="73"/>
      <c r="DOF2136" s="73"/>
      <c r="DOG2136" s="73"/>
      <c r="DOH2136" s="73"/>
      <c r="DOI2136" s="73"/>
      <c r="DOJ2136" s="73"/>
      <c r="DOK2136" s="73"/>
      <c r="DOL2136" s="73"/>
      <c r="DOM2136" s="73"/>
      <c r="DON2136" s="73"/>
      <c r="DOO2136" s="73"/>
      <c r="DOP2136" s="73"/>
      <c r="DOQ2136" s="73"/>
      <c r="DOR2136" s="73"/>
      <c r="DOS2136" s="73"/>
      <c r="DOT2136" s="73"/>
      <c r="DOU2136" s="73"/>
      <c r="DOV2136" s="73"/>
      <c r="DOW2136" s="73"/>
      <c r="DOX2136" s="73"/>
      <c r="DOY2136" s="73"/>
      <c r="DOZ2136" s="73"/>
      <c r="DPA2136" s="73"/>
      <c r="DPB2136" s="73"/>
      <c r="DPC2136" s="73"/>
      <c r="DPD2136" s="73"/>
      <c r="DPE2136" s="73"/>
      <c r="DPF2136" s="73"/>
      <c r="DPG2136" s="73"/>
      <c r="DPH2136" s="73"/>
      <c r="DPI2136" s="73"/>
      <c r="DPJ2136" s="73"/>
      <c r="DPK2136" s="73"/>
      <c r="DPL2136" s="73"/>
      <c r="DPM2136" s="73"/>
      <c r="DPN2136" s="73"/>
      <c r="DPO2136" s="73"/>
      <c r="DPP2136" s="73"/>
      <c r="DPQ2136" s="73"/>
      <c r="DPR2136" s="73"/>
      <c r="DPS2136" s="73"/>
      <c r="DPT2136" s="73"/>
      <c r="DPU2136" s="73"/>
      <c r="DPV2136" s="73"/>
      <c r="DPW2136" s="73"/>
      <c r="DPX2136" s="73"/>
      <c r="DPY2136" s="73"/>
      <c r="DPZ2136" s="73"/>
      <c r="DQA2136" s="73"/>
      <c r="DQB2136" s="73"/>
      <c r="DQC2136" s="73"/>
      <c r="DQD2136" s="73"/>
      <c r="DQE2136" s="73"/>
      <c r="DQF2136" s="73"/>
      <c r="DQG2136" s="73"/>
      <c r="DQH2136" s="73"/>
      <c r="DQI2136" s="73"/>
      <c r="DQJ2136" s="73"/>
      <c r="DQK2136" s="73"/>
      <c r="DQL2136" s="73"/>
      <c r="DQM2136" s="73"/>
      <c r="DQN2136" s="73"/>
      <c r="DQO2136" s="73"/>
      <c r="DQP2136" s="73"/>
      <c r="DQQ2136" s="73"/>
      <c r="DQR2136" s="73"/>
      <c r="DQS2136" s="73"/>
      <c r="DQT2136" s="73"/>
      <c r="DQU2136" s="73"/>
      <c r="DQV2136" s="73"/>
      <c r="DQW2136" s="73"/>
      <c r="DQX2136" s="73"/>
      <c r="DQY2136" s="73"/>
      <c r="DQZ2136" s="73"/>
      <c r="DRA2136" s="73"/>
      <c r="DRB2136" s="73"/>
      <c r="DRC2136" s="73"/>
      <c r="DRD2136" s="73"/>
      <c r="DRE2136" s="73"/>
      <c r="DRF2136" s="73"/>
      <c r="DRG2136" s="73"/>
      <c r="DRH2136" s="73"/>
      <c r="DRI2136" s="73"/>
      <c r="DRJ2136" s="73"/>
      <c r="DRK2136" s="73"/>
      <c r="DRL2136" s="73"/>
      <c r="DRM2136" s="73"/>
      <c r="DRN2136" s="73"/>
      <c r="DRO2136" s="73"/>
      <c r="DRP2136" s="73"/>
      <c r="DRQ2136" s="73"/>
      <c r="DRR2136" s="73"/>
      <c r="DRS2136" s="73"/>
      <c r="DRT2136" s="73"/>
      <c r="DRU2136" s="73"/>
      <c r="DRV2136" s="73"/>
      <c r="DRW2136" s="73"/>
      <c r="DRX2136" s="73"/>
      <c r="DRY2136" s="73"/>
      <c r="DRZ2136" s="73"/>
      <c r="DSA2136" s="73"/>
      <c r="DSB2136" s="73"/>
      <c r="DSC2136" s="73"/>
      <c r="DSD2136" s="73"/>
      <c r="DSE2136" s="73"/>
      <c r="DSF2136" s="73"/>
      <c r="DSG2136" s="73"/>
      <c r="DSH2136" s="73"/>
      <c r="DSI2136" s="73"/>
      <c r="DSJ2136" s="73"/>
      <c r="DSK2136" s="73"/>
      <c r="DSL2136" s="73"/>
      <c r="DSM2136" s="73"/>
      <c r="DSN2136" s="73"/>
      <c r="DSO2136" s="73"/>
      <c r="DSP2136" s="73"/>
      <c r="DSQ2136" s="73"/>
      <c r="DSR2136" s="73"/>
      <c r="DSS2136" s="73"/>
      <c r="DST2136" s="73"/>
      <c r="DSU2136" s="73"/>
      <c r="DSV2136" s="73"/>
      <c r="DSW2136" s="73"/>
      <c r="DSX2136" s="73"/>
      <c r="DSY2136" s="73"/>
      <c r="DSZ2136" s="73"/>
      <c r="DTA2136" s="73"/>
      <c r="DTB2136" s="73"/>
      <c r="DTC2136" s="73"/>
      <c r="DTD2136" s="73"/>
      <c r="DTE2136" s="73"/>
      <c r="DTF2136" s="73"/>
      <c r="DTG2136" s="73"/>
      <c r="DTH2136" s="73"/>
      <c r="DTI2136" s="73"/>
      <c r="DTJ2136" s="73"/>
      <c r="DTK2136" s="73"/>
      <c r="DTL2136" s="73"/>
      <c r="DTM2136" s="73"/>
      <c r="DTN2136" s="73"/>
      <c r="DTO2136" s="73"/>
      <c r="DTP2136" s="73"/>
      <c r="DTQ2136" s="73"/>
      <c r="DTR2136" s="73"/>
      <c r="DTS2136" s="73"/>
      <c r="DTT2136" s="73"/>
      <c r="DTU2136" s="73"/>
      <c r="DTV2136" s="73"/>
      <c r="DTW2136" s="73"/>
      <c r="DTX2136" s="73"/>
      <c r="DTY2136" s="73"/>
      <c r="DTZ2136" s="73"/>
      <c r="DUA2136" s="73"/>
      <c r="DUB2136" s="73"/>
      <c r="DUC2136" s="73"/>
      <c r="DUD2136" s="73"/>
      <c r="DUE2136" s="73"/>
      <c r="DUF2136" s="73"/>
      <c r="DUG2136" s="73"/>
      <c r="DUH2136" s="73"/>
      <c r="DUI2136" s="73"/>
      <c r="DUJ2136" s="73"/>
      <c r="DUK2136" s="73"/>
      <c r="DUL2136" s="73"/>
      <c r="DUM2136" s="73"/>
      <c r="DUN2136" s="73"/>
      <c r="DUO2136" s="73"/>
      <c r="DUP2136" s="73"/>
      <c r="DUQ2136" s="73"/>
      <c r="DUR2136" s="73"/>
      <c r="DUS2136" s="73"/>
      <c r="DUT2136" s="73"/>
      <c r="DUU2136" s="73"/>
      <c r="DUV2136" s="73"/>
      <c r="DUW2136" s="73"/>
      <c r="DUX2136" s="73"/>
      <c r="DUY2136" s="73"/>
      <c r="DUZ2136" s="73"/>
      <c r="DVA2136" s="73"/>
      <c r="DVB2136" s="73"/>
      <c r="DVC2136" s="73"/>
      <c r="DVD2136" s="73"/>
      <c r="DVE2136" s="73"/>
      <c r="DVF2136" s="73"/>
      <c r="DVG2136" s="73"/>
      <c r="DVH2136" s="73"/>
      <c r="DVI2136" s="73"/>
      <c r="DVJ2136" s="73"/>
      <c r="DVK2136" s="73"/>
      <c r="DVL2136" s="73"/>
      <c r="DVM2136" s="73"/>
      <c r="DVN2136" s="73"/>
      <c r="DVO2136" s="73"/>
      <c r="DVP2136" s="73"/>
      <c r="DVQ2136" s="73"/>
      <c r="DVR2136" s="73"/>
      <c r="DVS2136" s="73"/>
      <c r="DVT2136" s="73"/>
      <c r="DVU2136" s="73"/>
      <c r="DVV2136" s="73"/>
      <c r="DVW2136" s="73"/>
      <c r="DVX2136" s="73"/>
      <c r="DVY2136" s="73"/>
      <c r="DVZ2136" s="73"/>
      <c r="DWA2136" s="73"/>
      <c r="DWB2136" s="73"/>
      <c r="DWC2136" s="73"/>
      <c r="DWD2136" s="73"/>
      <c r="DWE2136" s="73"/>
      <c r="DWF2136" s="73"/>
      <c r="DWG2136" s="73"/>
      <c r="DWH2136" s="73"/>
      <c r="DWI2136" s="73"/>
      <c r="DWJ2136" s="73"/>
      <c r="DWK2136" s="73"/>
      <c r="DWL2136" s="73"/>
      <c r="DWM2136" s="73"/>
      <c r="DWN2136" s="73"/>
      <c r="DWO2136" s="73"/>
      <c r="DWP2136" s="73"/>
      <c r="DWQ2136" s="73"/>
      <c r="DWR2136" s="73"/>
      <c r="DWS2136" s="73"/>
      <c r="DWT2136" s="73"/>
      <c r="DWU2136" s="73"/>
      <c r="DWV2136" s="73"/>
      <c r="DWW2136" s="73"/>
      <c r="DWX2136" s="73"/>
      <c r="DWY2136" s="73"/>
      <c r="DWZ2136" s="73"/>
      <c r="DXA2136" s="73"/>
      <c r="DXB2136" s="73"/>
      <c r="DXC2136" s="73"/>
      <c r="DXD2136" s="73"/>
      <c r="DXE2136" s="73"/>
      <c r="DXF2136" s="73"/>
      <c r="DXG2136" s="73"/>
      <c r="DXH2136" s="73"/>
      <c r="DXI2136" s="73"/>
      <c r="DXJ2136" s="73"/>
      <c r="DXK2136" s="73"/>
      <c r="DXL2136" s="73"/>
      <c r="DXM2136" s="73"/>
      <c r="DXN2136" s="73"/>
      <c r="DXO2136" s="73"/>
      <c r="DXP2136" s="73"/>
      <c r="DXQ2136" s="73"/>
      <c r="DXR2136" s="73"/>
      <c r="DXS2136" s="73"/>
      <c r="DXT2136" s="73"/>
      <c r="DXU2136" s="73"/>
      <c r="DXV2136" s="73"/>
      <c r="DXW2136" s="73"/>
      <c r="DXX2136" s="73"/>
      <c r="DXY2136" s="73"/>
      <c r="DXZ2136" s="73"/>
      <c r="DYA2136" s="73"/>
      <c r="DYB2136" s="73"/>
      <c r="DYC2136" s="73"/>
      <c r="DYD2136" s="73"/>
      <c r="DYE2136" s="73"/>
      <c r="DYF2136" s="73"/>
      <c r="DYG2136" s="73"/>
      <c r="DYH2136" s="73"/>
      <c r="DYI2136" s="73"/>
      <c r="DYJ2136" s="73"/>
      <c r="DYK2136" s="73"/>
      <c r="DYL2136" s="73"/>
      <c r="DYM2136" s="73"/>
      <c r="DYN2136" s="73"/>
      <c r="DYO2136" s="73"/>
      <c r="DYP2136" s="73"/>
      <c r="DYQ2136" s="73"/>
      <c r="DYR2136" s="73"/>
      <c r="DYS2136" s="73"/>
      <c r="DYT2136" s="73"/>
      <c r="DYU2136" s="73"/>
      <c r="DYV2136" s="73"/>
      <c r="DYW2136" s="73"/>
      <c r="DYX2136" s="73"/>
      <c r="DYY2136" s="73"/>
      <c r="DYZ2136" s="73"/>
      <c r="DZA2136" s="73"/>
      <c r="DZB2136" s="73"/>
      <c r="DZC2136" s="73"/>
      <c r="DZD2136" s="73"/>
      <c r="DZE2136" s="73"/>
      <c r="DZF2136" s="73"/>
      <c r="DZG2136" s="73"/>
      <c r="DZH2136" s="73"/>
      <c r="DZI2136" s="73"/>
      <c r="DZJ2136" s="73"/>
      <c r="DZK2136" s="73"/>
      <c r="DZL2136" s="73"/>
      <c r="DZM2136" s="73"/>
      <c r="DZN2136" s="73"/>
      <c r="DZO2136" s="73"/>
      <c r="DZP2136" s="73"/>
      <c r="DZQ2136" s="73"/>
      <c r="DZR2136" s="73"/>
      <c r="DZS2136" s="73"/>
      <c r="DZT2136" s="73"/>
      <c r="DZU2136" s="73"/>
      <c r="DZV2136" s="73"/>
      <c r="DZW2136" s="73"/>
      <c r="DZX2136" s="73"/>
      <c r="DZY2136" s="73"/>
      <c r="DZZ2136" s="73"/>
      <c r="EAA2136" s="73"/>
      <c r="EAB2136" s="73"/>
      <c r="EAC2136" s="73"/>
      <c r="EAD2136" s="73"/>
      <c r="EAE2136" s="73"/>
      <c r="EAF2136" s="73"/>
      <c r="EAG2136" s="73"/>
      <c r="EAH2136" s="73"/>
      <c r="EAI2136" s="73"/>
      <c r="EAJ2136" s="73"/>
      <c r="EAK2136" s="73"/>
      <c r="EAL2136" s="73"/>
      <c r="EAM2136" s="73"/>
      <c r="EAN2136" s="73"/>
      <c r="EAO2136" s="73"/>
      <c r="EAP2136" s="73"/>
      <c r="EAQ2136" s="73"/>
      <c r="EAR2136" s="73"/>
      <c r="EAS2136" s="73"/>
      <c r="EAT2136" s="73"/>
      <c r="EAU2136" s="73"/>
      <c r="EAV2136" s="73"/>
      <c r="EAW2136" s="73"/>
      <c r="EAX2136" s="73"/>
      <c r="EAY2136" s="73"/>
      <c r="EAZ2136" s="73"/>
      <c r="EBA2136" s="73"/>
      <c r="EBB2136" s="73"/>
      <c r="EBC2136" s="73"/>
      <c r="EBD2136" s="73"/>
      <c r="EBE2136" s="73"/>
      <c r="EBF2136" s="73"/>
      <c r="EBG2136" s="73"/>
      <c r="EBH2136" s="73"/>
      <c r="EBI2136" s="73"/>
      <c r="EBJ2136" s="73"/>
      <c r="EBK2136" s="73"/>
      <c r="EBL2136" s="73"/>
      <c r="EBM2136" s="73"/>
      <c r="EBN2136" s="73"/>
      <c r="EBO2136" s="73"/>
      <c r="EBP2136" s="73"/>
      <c r="EBQ2136" s="73"/>
      <c r="EBR2136" s="73"/>
      <c r="EBS2136" s="73"/>
      <c r="EBT2136" s="73"/>
      <c r="EBU2136" s="73"/>
      <c r="EBV2136" s="73"/>
      <c r="EBW2136" s="73"/>
      <c r="EBX2136" s="73"/>
      <c r="EBY2136" s="73"/>
      <c r="EBZ2136" s="73"/>
      <c r="ECA2136" s="73"/>
      <c r="ECB2136" s="73"/>
      <c r="ECC2136" s="73"/>
      <c r="ECD2136" s="73"/>
      <c r="ECE2136" s="73"/>
      <c r="ECF2136" s="73"/>
      <c r="ECG2136" s="73"/>
      <c r="ECH2136" s="73"/>
      <c r="ECI2136" s="73"/>
      <c r="ECJ2136" s="73"/>
      <c r="ECK2136" s="73"/>
      <c r="ECL2136" s="73"/>
      <c r="ECM2136" s="73"/>
      <c r="ECN2136" s="73"/>
      <c r="ECO2136" s="73"/>
      <c r="ECP2136" s="73"/>
      <c r="ECQ2136" s="73"/>
      <c r="ECR2136" s="73"/>
      <c r="ECS2136" s="73"/>
      <c r="ECT2136" s="73"/>
      <c r="ECU2136" s="73"/>
      <c r="ECV2136" s="73"/>
      <c r="ECW2136" s="73"/>
      <c r="ECX2136" s="73"/>
      <c r="ECY2136" s="73"/>
      <c r="ECZ2136" s="73"/>
      <c r="EDA2136" s="73"/>
      <c r="EDB2136" s="73"/>
      <c r="EDC2136" s="73"/>
      <c r="EDD2136" s="73"/>
      <c r="EDE2136" s="73"/>
      <c r="EDF2136" s="73"/>
      <c r="EDG2136" s="73"/>
      <c r="EDH2136" s="73"/>
      <c r="EDI2136" s="73"/>
      <c r="EDJ2136" s="73"/>
      <c r="EDK2136" s="73"/>
      <c r="EDL2136" s="73"/>
      <c r="EDM2136" s="73"/>
      <c r="EDN2136" s="73"/>
      <c r="EDO2136" s="73"/>
      <c r="EDP2136" s="73"/>
      <c r="EDQ2136" s="73"/>
      <c r="EDR2136" s="73"/>
      <c r="EDS2136" s="73"/>
      <c r="EDT2136" s="73"/>
      <c r="EDU2136" s="73"/>
      <c r="EDV2136" s="73"/>
      <c r="EDW2136" s="73"/>
      <c r="EDX2136" s="73"/>
      <c r="EDY2136" s="73"/>
      <c r="EDZ2136" s="73"/>
      <c r="EEA2136" s="73"/>
      <c r="EEB2136" s="73"/>
      <c r="EEC2136" s="73"/>
      <c r="EED2136" s="73"/>
      <c r="EEE2136" s="73"/>
      <c r="EEF2136" s="73"/>
      <c r="EEG2136" s="73"/>
      <c r="EEH2136" s="73"/>
      <c r="EEI2136" s="73"/>
      <c r="EEJ2136" s="73"/>
      <c r="EEK2136" s="73"/>
      <c r="EEL2136" s="73"/>
      <c r="EEM2136" s="73"/>
      <c r="EEN2136" s="73"/>
      <c r="EEO2136" s="73"/>
      <c r="EEP2136" s="73"/>
      <c r="EEQ2136" s="73"/>
      <c r="EER2136" s="73"/>
      <c r="EES2136" s="73"/>
      <c r="EET2136" s="73"/>
      <c r="EEU2136" s="73"/>
      <c r="EEV2136" s="73"/>
      <c r="EEW2136" s="73"/>
      <c r="EEX2136" s="73"/>
      <c r="EEY2136" s="73"/>
      <c r="EEZ2136" s="73"/>
      <c r="EFA2136" s="73"/>
      <c r="EFB2136" s="73"/>
      <c r="EFC2136" s="73"/>
      <c r="EFD2136" s="73"/>
      <c r="EFE2136" s="73"/>
      <c r="EFF2136" s="73"/>
      <c r="EFG2136" s="73"/>
      <c r="EFH2136" s="73"/>
      <c r="EFI2136" s="73"/>
      <c r="EFJ2136" s="73"/>
      <c r="EFK2136" s="73"/>
      <c r="EFL2136" s="73"/>
      <c r="EFM2136" s="73"/>
      <c r="EFN2136" s="73"/>
      <c r="EFO2136" s="73"/>
      <c r="EFP2136" s="73"/>
      <c r="EFQ2136" s="73"/>
      <c r="EFR2136" s="73"/>
      <c r="EFS2136" s="73"/>
      <c r="EFT2136" s="73"/>
      <c r="EFU2136" s="73"/>
      <c r="EFV2136" s="73"/>
      <c r="EFW2136" s="73"/>
      <c r="EFX2136" s="73"/>
      <c r="EFY2136" s="73"/>
      <c r="EFZ2136" s="73"/>
      <c r="EGA2136" s="73"/>
      <c r="EGB2136" s="73"/>
      <c r="EGC2136" s="73"/>
      <c r="EGD2136" s="73"/>
      <c r="EGE2136" s="73"/>
      <c r="EGF2136" s="73"/>
      <c r="EGG2136" s="73"/>
      <c r="EGH2136" s="73"/>
      <c r="EGI2136" s="73"/>
      <c r="EGJ2136" s="73"/>
      <c r="EGK2136" s="73"/>
      <c r="EGL2136" s="73"/>
      <c r="EGM2136" s="73"/>
      <c r="EGN2136" s="73"/>
      <c r="EGO2136" s="73"/>
      <c r="EGP2136" s="73"/>
      <c r="EGQ2136" s="73"/>
      <c r="EGR2136" s="73"/>
      <c r="EGS2136" s="73"/>
      <c r="EGT2136" s="73"/>
      <c r="EGU2136" s="73"/>
      <c r="EGV2136" s="73"/>
      <c r="EGW2136" s="73"/>
      <c r="EGX2136" s="73"/>
      <c r="EGY2136" s="73"/>
      <c r="EGZ2136" s="73"/>
      <c r="EHA2136" s="73"/>
      <c r="EHB2136" s="73"/>
      <c r="EHC2136" s="73"/>
      <c r="EHD2136" s="73"/>
      <c r="EHE2136" s="73"/>
      <c r="EHF2136" s="73"/>
      <c r="EHG2136" s="73"/>
      <c r="EHH2136" s="73"/>
      <c r="EHI2136" s="73"/>
      <c r="EHJ2136" s="73"/>
      <c r="EHK2136" s="73"/>
      <c r="EHL2136" s="73"/>
      <c r="EHM2136" s="73"/>
      <c r="EHN2136" s="73"/>
      <c r="EHO2136" s="73"/>
      <c r="EHP2136" s="73"/>
      <c r="EHQ2136" s="73"/>
      <c r="EHR2136" s="73"/>
      <c r="EHS2136" s="73"/>
      <c r="EHT2136" s="73"/>
      <c r="EHU2136" s="73"/>
      <c r="EHV2136" s="73"/>
      <c r="EHW2136" s="73"/>
      <c r="EHX2136" s="73"/>
      <c r="EHY2136" s="73"/>
      <c r="EHZ2136" s="73"/>
      <c r="EIA2136" s="73"/>
      <c r="EIB2136" s="73"/>
      <c r="EIC2136" s="73"/>
      <c r="EID2136" s="73"/>
      <c r="EIE2136" s="73"/>
      <c r="EIF2136" s="73"/>
      <c r="EIG2136" s="73"/>
      <c r="EIH2136" s="73"/>
      <c r="EII2136" s="73"/>
      <c r="EIJ2136" s="73"/>
      <c r="EIK2136" s="73"/>
      <c r="EIL2136" s="73"/>
      <c r="EIM2136" s="73"/>
      <c r="EIN2136" s="73"/>
      <c r="EIO2136" s="73"/>
      <c r="EIP2136" s="73"/>
      <c r="EIQ2136" s="73"/>
      <c r="EIR2136" s="73"/>
      <c r="EIS2136" s="73"/>
      <c r="EIT2136" s="73"/>
      <c r="EIU2136" s="73"/>
      <c r="EIV2136" s="73"/>
      <c r="EIW2136" s="73"/>
      <c r="EIX2136" s="73"/>
      <c r="EIY2136" s="73"/>
      <c r="EIZ2136" s="73"/>
      <c r="EJA2136" s="73"/>
      <c r="EJB2136" s="73"/>
      <c r="EJC2136" s="73"/>
      <c r="EJD2136" s="73"/>
      <c r="EJE2136" s="73"/>
      <c r="EJF2136" s="73"/>
      <c r="EJG2136" s="73"/>
      <c r="EJH2136" s="73"/>
      <c r="EJI2136" s="73"/>
      <c r="EJJ2136" s="73"/>
      <c r="EJK2136" s="73"/>
      <c r="EJL2136" s="73"/>
      <c r="EJM2136" s="73"/>
      <c r="EJN2136" s="73"/>
      <c r="EJO2136" s="73"/>
      <c r="EJP2136" s="73"/>
      <c r="EJQ2136" s="73"/>
      <c r="EJR2136" s="73"/>
      <c r="EJS2136" s="73"/>
      <c r="EJT2136" s="73"/>
      <c r="EJU2136" s="73"/>
      <c r="EJV2136" s="73"/>
      <c r="EJW2136" s="73"/>
      <c r="EJX2136" s="73"/>
      <c r="EJY2136" s="73"/>
      <c r="EJZ2136" s="73"/>
      <c r="EKA2136" s="73"/>
      <c r="EKB2136" s="73"/>
      <c r="EKC2136" s="73"/>
      <c r="EKD2136" s="73"/>
      <c r="EKE2136" s="73"/>
      <c r="EKF2136" s="73"/>
      <c r="EKG2136" s="73"/>
      <c r="EKH2136" s="73"/>
      <c r="EKI2136" s="73"/>
      <c r="EKJ2136" s="73"/>
      <c r="EKK2136" s="73"/>
      <c r="EKL2136" s="73"/>
      <c r="EKM2136" s="73"/>
      <c r="EKN2136" s="73"/>
      <c r="EKO2136" s="73"/>
      <c r="EKP2136" s="73"/>
      <c r="EKQ2136" s="73"/>
      <c r="EKR2136" s="73"/>
      <c r="EKS2136" s="73"/>
      <c r="EKT2136" s="73"/>
      <c r="EKU2136" s="73"/>
      <c r="EKV2136" s="73"/>
      <c r="EKW2136" s="73"/>
      <c r="EKX2136" s="73"/>
      <c r="EKY2136" s="73"/>
      <c r="EKZ2136" s="73"/>
      <c r="ELA2136" s="73"/>
      <c r="ELB2136" s="73"/>
      <c r="ELC2136" s="73"/>
      <c r="ELD2136" s="73"/>
      <c r="ELE2136" s="73"/>
      <c r="ELF2136" s="73"/>
      <c r="ELG2136" s="73"/>
      <c r="ELH2136" s="73"/>
      <c r="ELI2136" s="73"/>
      <c r="ELJ2136" s="73"/>
      <c r="ELK2136" s="73"/>
      <c r="ELL2136" s="73"/>
      <c r="ELM2136" s="73"/>
      <c r="ELN2136" s="73"/>
      <c r="ELO2136" s="73"/>
      <c r="ELP2136" s="73"/>
      <c r="ELQ2136" s="73"/>
      <c r="ELR2136" s="73"/>
      <c r="ELS2136" s="73"/>
      <c r="ELT2136" s="73"/>
      <c r="ELU2136" s="73"/>
      <c r="ELV2136" s="73"/>
      <c r="ELW2136" s="73"/>
      <c r="ELX2136" s="73"/>
      <c r="ELY2136" s="73"/>
      <c r="ELZ2136" s="73"/>
      <c r="EMA2136" s="73"/>
      <c r="EMB2136" s="73"/>
      <c r="EMC2136" s="73"/>
      <c r="EMD2136" s="73"/>
      <c r="EME2136" s="73"/>
      <c r="EMF2136" s="73"/>
      <c r="EMG2136" s="73"/>
      <c r="EMH2136" s="73"/>
      <c r="EMI2136" s="73"/>
      <c r="EMJ2136" s="73"/>
      <c r="EMK2136" s="73"/>
      <c r="EML2136" s="73"/>
      <c r="EMM2136" s="73"/>
      <c r="EMN2136" s="73"/>
      <c r="EMO2136" s="73"/>
      <c r="EMP2136" s="73"/>
      <c r="EMQ2136" s="73"/>
      <c r="EMR2136" s="73"/>
      <c r="EMS2136" s="73"/>
      <c r="EMT2136" s="73"/>
      <c r="EMU2136" s="73"/>
      <c r="EMV2136" s="73"/>
      <c r="EMW2136" s="73"/>
      <c r="EMX2136" s="73"/>
      <c r="EMY2136" s="73"/>
      <c r="EMZ2136" s="73"/>
      <c r="ENA2136" s="73"/>
      <c r="ENB2136" s="73"/>
      <c r="ENC2136" s="73"/>
      <c r="END2136" s="73"/>
      <c r="ENE2136" s="73"/>
      <c r="ENF2136" s="73"/>
      <c r="ENG2136" s="73"/>
      <c r="ENH2136" s="73"/>
      <c r="ENI2136" s="73"/>
      <c r="ENJ2136" s="73"/>
      <c r="ENK2136" s="73"/>
      <c r="ENL2136" s="73"/>
      <c r="ENM2136" s="73"/>
      <c r="ENN2136" s="73"/>
      <c r="ENO2136" s="73"/>
      <c r="ENP2136" s="73"/>
      <c r="ENQ2136" s="73"/>
      <c r="ENR2136" s="73"/>
      <c r="ENS2136" s="73"/>
      <c r="ENT2136" s="73"/>
      <c r="ENU2136" s="73"/>
      <c r="ENV2136" s="73"/>
      <c r="ENW2136" s="73"/>
      <c r="ENX2136" s="73"/>
      <c r="ENY2136" s="73"/>
      <c r="ENZ2136" s="73"/>
      <c r="EOA2136" s="73"/>
      <c r="EOB2136" s="73"/>
      <c r="EOC2136" s="73"/>
      <c r="EOD2136" s="73"/>
      <c r="EOE2136" s="73"/>
      <c r="EOF2136" s="73"/>
      <c r="EOG2136" s="73"/>
      <c r="EOH2136" s="73"/>
      <c r="EOI2136" s="73"/>
      <c r="EOJ2136" s="73"/>
      <c r="EOK2136" s="73"/>
      <c r="EOL2136" s="73"/>
      <c r="EOM2136" s="73"/>
      <c r="EON2136" s="73"/>
      <c r="EOO2136" s="73"/>
      <c r="EOP2136" s="73"/>
      <c r="EOQ2136" s="73"/>
      <c r="EOR2136" s="73"/>
      <c r="EOS2136" s="73"/>
      <c r="EOT2136" s="73"/>
      <c r="EOU2136" s="73"/>
      <c r="EOV2136" s="73"/>
      <c r="EOW2136" s="73"/>
      <c r="EOX2136" s="73"/>
      <c r="EOY2136" s="73"/>
      <c r="EOZ2136" s="73"/>
      <c r="EPA2136" s="73"/>
      <c r="EPB2136" s="73"/>
      <c r="EPC2136" s="73"/>
      <c r="EPD2136" s="73"/>
      <c r="EPE2136" s="73"/>
      <c r="EPF2136" s="73"/>
      <c r="EPG2136" s="73"/>
      <c r="EPH2136" s="73"/>
      <c r="EPI2136" s="73"/>
      <c r="EPJ2136" s="73"/>
      <c r="EPK2136" s="73"/>
      <c r="EPL2136" s="73"/>
      <c r="EPM2136" s="73"/>
      <c r="EPN2136" s="73"/>
      <c r="EPO2136" s="73"/>
      <c r="EPP2136" s="73"/>
      <c r="EPQ2136" s="73"/>
      <c r="EPR2136" s="73"/>
      <c r="EPS2136" s="73"/>
      <c r="EPT2136" s="73"/>
      <c r="EPU2136" s="73"/>
      <c r="EPV2136" s="73"/>
      <c r="EPW2136" s="73"/>
      <c r="EPX2136" s="73"/>
      <c r="EPY2136" s="73"/>
      <c r="EPZ2136" s="73"/>
      <c r="EQA2136" s="73"/>
      <c r="EQB2136" s="73"/>
      <c r="EQC2136" s="73"/>
      <c r="EQD2136" s="73"/>
      <c r="EQE2136" s="73"/>
      <c r="EQF2136" s="73"/>
      <c r="EQG2136" s="73"/>
      <c r="EQH2136" s="73"/>
      <c r="EQI2136" s="73"/>
      <c r="EQJ2136" s="73"/>
      <c r="EQK2136" s="73"/>
      <c r="EQL2136" s="73"/>
      <c r="EQM2136" s="73"/>
      <c r="EQN2136" s="73"/>
      <c r="EQO2136" s="73"/>
      <c r="EQP2136" s="73"/>
      <c r="EQQ2136" s="73"/>
      <c r="EQR2136" s="73"/>
      <c r="EQS2136" s="73"/>
      <c r="EQT2136" s="73"/>
      <c r="EQU2136" s="73"/>
      <c r="EQV2136" s="73"/>
      <c r="EQW2136" s="73"/>
      <c r="EQX2136" s="73"/>
      <c r="EQY2136" s="73"/>
      <c r="EQZ2136" s="73"/>
      <c r="ERA2136" s="73"/>
      <c r="ERB2136" s="73"/>
      <c r="ERC2136" s="73"/>
      <c r="ERD2136" s="73"/>
      <c r="ERE2136" s="73"/>
      <c r="ERF2136" s="73"/>
      <c r="ERG2136" s="73"/>
      <c r="ERH2136" s="73"/>
      <c r="ERI2136" s="73"/>
      <c r="ERJ2136" s="73"/>
      <c r="ERK2136" s="73"/>
      <c r="ERL2136" s="73"/>
      <c r="ERM2136" s="73"/>
      <c r="ERN2136" s="73"/>
      <c r="ERO2136" s="73"/>
      <c r="ERP2136" s="73"/>
      <c r="ERQ2136" s="73"/>
      <c r="ERR2136" s="73"/>
      <c r="ERS2136" s="73"/>
      <c r="ERT2136" s="73"/>
      <c r="ERU2136" s="73"/>
      <c r="ERV2136" s="73"/>
      <c r="ERW2136" s="73"/>
      <c r="ERX2136" s="73"/>
      <c r="ERY2136" s="73"/>
      <c r="ERZ2136" s="73"/>
      <c r="ESA2136" s="73"/>
      <c r="ESB2136" s="73"/>
      <c r="ESC2136" s="73"/>
      <c r="ESD2136" s="73"/>
      <c r="ESE2136" s="73"/>
      <c r="ESF2136" s="73"/>
      <c r="ESG2136" s="73"/>
      <c r="ESH2136" s="73"/>
      <c r="ESI2136" s="73"/>
      <c r="ESJ2136" s="73"/>
      <c r="ESK2136" s="73"/>
      <c r="ESL2136" s="73"/>
      <c r="ESM2136" s="73"/>
      <c r="ESN2136" s="73"/>
      <c r="ESO2136" s="73"/>
      <c r="ESP2136" s="73"/>
      <c r="ESQ2136" s="73"/>
      <c r="ESR2136" s="73"/>
      <c r="ESS2136" s="73"/>
      <c r="EST2136" s="73"/>
      <c r="ESU2136" s="73"/>
      <c r="ESV2136" s="73"/>
      <c r="ESW2136" s="73"/>
      <c r="ESX2136" s="73"/>
      <c r="ESY2136" s="73"/>
      <c r="ESZ2136" s="73"/>
      <c r="ETA2136" s="73"/>
      <c r="ETB2136" s="73"/>
      <c r="ETC2136" s="73"/>
      <c r="ETD2136" s="73"/>
      <c r="ETE2136" s="73"/>
      <c r="ETF2136" s="73"/>
      <c r="ETG2136" s="73"/>
      <c r="ETH2136" s="73"/>
      <c r="ETI2136" s="73"/>
      <c r="ETJ2136" s="73"/>
      <c r="ETK2136" s="73"/>
      <c r="ETL2136" s="73"/>
      <c r="ETM2136" s="73"/>
      <c r="ETN2136" s="73"/>
      <c r="ETO2136" s="73"/>
      <c r="ETP2136" s="73"/>
      <c r="ETQ2136" s="73"/>
      <c r="ETR2136" s="73"/>
      <c r="ETS2136" s="73"/>
      <c r="ETT2136" s="73"/>
      <c r="ETU2136" s="73"/>
      <c r="ETV2136" s="73"/>
      <c r="ETW2136" s="73"/>
      <c r="ETX2136" s="73"/>
      <c r="ETY2136" s="73"/>
      <c r="ETZ2136" s="73"/>
      <c r="EUA2136" s="73"/>
      <c r="EUB2136" s="73"/>
      <c r="EUC2136" s="73"/>
      <c r="EUD2136" s="73"/>
      <c r="EUE2136" s="73"/>
      <c r="EUF2136" s="73"/>
      <c r="EUG2136" s="73"/>
      <c r="EUH2136" s="73"/>
      <c r="EUI2136" s="73"/>
      <c r="EUJ2136" s="73"/>
      <c r="EUK2136" s="73"/>
      <c r="EUL2136" s="73"/>
      <c r="EUM2136" s="73"/>
      <c r="EUN2136" s="73"/>
      <c r="EUO2136" s="73"/>
      <c r="EUP2136" s="73"/>
      <c r="EUQ2136" s="73"/>
      <c r="EUR2136" s="73"/>
      <c r="EUS2136" s="73"/>
      <c r="EUT2136" s="73"/>
      <c r="EUU2136" s="73"/>
      <c r="EUV2136" s="73"/>
      <c r="EUW2136" s="73"/>
      <c r="EUX2136" s="73"/>
      <c r="EUY2136" s="73"/>
      <c r="EUZ2136" s="73"/>
      <c r="EVA2136" s="73"/>
      <c r="EVB2136" s="73"/>
      <c r="EVC2136" s="73"/>
      <c r="EVD2136" s="73"/>
      <c r="EVE2136" s="73"/>
      <c r="EVF2136" s="73"/>
      <c r="EVG2136" s="73"/>
      <c r="EVH2136" s="73"/>
      <c r="EVI2136" s="73"/>
      <c r="EVJ2136" s="73"/>
      <c r="EVK2136" s="73"/>
      <c r="EVL2136" s="73"/>
      <c r="EVM2136" s="73"/>
      <c r="EVN2136" s="73"/>
      <c r="EVO2136" s="73"/>
      <c r="EVP2136" s="73"/>
      <c r="EVQ2136" s="73"/>
      <c r="EVR2136" s="73"/>
      <c r="EVS2136" s="73"/>
      <c r="EVT2136" s="73"/>
      <c r="EVU2136" s="73"/>
      <c r="EVV2136" s="73"/>
      <c r="EVW2136" s="73"/>
      <c r="EVX2136" s="73"/>
      <c r="EVY2136" s="73"/>
      <c r="EVZ2136" s="73"/>
      <c r="EWA2136" s="73"/>
      <c r="EWB2136" s="73"/>
      <c r="EWC2136" s="73"/>
      <c r="EWD2136" s="73"/>
      <c r="EWE2136" s="73"/>
      <c r="EWF2136" s="73"/>
      <c r="EWG2136" s="73"/>
      <c r="EWH2136" s="73"/>
      <c r="EWI2136" s="73"/>
      <c r="EWJ2136" s="73"/>
      <c r="EWK2136" s="73"/>
      <c r="EWL2136" s="73"/>
      <c r="EWM2136" s="73"/>
      <c r="EWN2136" s="73"/>
      <c r="EWO2136" s="73"/>
      <c r="EWP2136" s="73"/>
      <c r="EWQ2136" s="73"/>
      <c r="EWR2136" s="73"/>
      <c r="EWS2136" s="73"/>
      <c r="EWT2136" s="73"/>
      <c r="EWU2136" s="73"/>
      <c r="EWV2136" s="73"/>
      <c r="EWW2136" s="73"/>
      <c r="EWX2136" s="73"/>
      <c r="EWY2136" s="73"/>
      <c r="EWZ2136" s="73"/>
      <c r="EXA2136" s="73"/>
      <c r="EXB2136" s="73"/>
      <c r="EXC2136" s="73"/>
      <c r="EXD2136" s="73"/>
      <c r="EXE2136" s="73"/>
      <c r="EXF2136" s="73"/>
      <c r="EXG2136" s="73"/>
      <c r="EXH2136" s="73"/>
      <c r="EXI2136" s="73"/>
      <c r="EXJ2136" s="73"/>
      <c r="EXK2136" s="73"/>
      <c r="EXL2136" s="73"/>
      <c r="EXM2136" s="73"/>
      <c r="EXN2136" s="73"/>
      <c r="EXO2136" s="73"/>
      <c r="EXP2136" s="73"/>
      <c r="EXQ2136" s="73"/>
      <c r="EXR2136" s="73"/>
      <c r="EXS2136" s="73"/>
      <c r="EXT2136" s="73"/>
      <c r="EXU2136" s="73"/>
      <c r="EXV2136" s="73"/>
      <c r="EXW2136" s="73"/>
      <c r="EXX2136" s="73"/>
      <c r="EXY2136" s="73"/>
      <c r="EXZ2136" s="73"/>
      <c r="EYA2136" s="73"/>
      <c r="EYB2136" s="73"/>
      <c r="EYC2136" s="73"/>
      <c r="EYD2136" s="73"/>
      <c r="EYE2136" s="73"/>
      <c r="EYF2136" s="73"/>
      <c r="EYG2136" s="73"/>
      <c r="EYH2136" s="73"/>
      <c r="EYI2136" s="73"/>
      <c r="EYJ2136" s="73"/>
      <c r="EYK2136" s="73"/>
      <c r="EYL2136" s="73"/>
      <c r="EYM2136" s="73"/>
      <c r="EYN2136" s="73"/>
      <c r="EYO2136" s="73"/>
      <c r="EYP2136" s="73"/>
      <c r="EYQ2136" s="73"/>
      <c r="EYR2136" s="73"/>
      <c r="EYS2136" s="73"/>
      <c r="EYT2136" s="73"/>
      <c r="EYU2136" s="73"/>
      <c r="EYV2136" s="73"/>
      <c r="EYW2136" s="73"/>
      <c r="EYX2136" s="73"/>
      <c r="EYY2136" s="73"/>
      <c r="EYZ2136" s="73"/>
      <c r="EZA2136" s="73"/>
      <c r="EZB2136" s="73"/>
      <c r="EZC2136" s="73"/>
      <c r="EZD2136" s="73"/>
      <c r="EZE2136" s="73"/>
      <c r="EZF2136" s="73"/>
      <c r="EZG2136" s="73"/>
      <c r="EZH2136" s="73"/>
      <c r="EZI2136" s="73"/>
      <c r="EZJ2136" s="73"/>
      <c r="EZK2136" s="73"/>
      <c r="EZL2136" s="73"/>
      <c r="EZM2136" s="73"/>
      <c r="EZN2136" s="73"/>
      <c r="EZO2136" s="73"/>
      <c r="EZP2136" s="73"/>
      <c r="EZQ2136" s="73"/>
      <c r="EZR2136" s="73"/>
      <c r="EZS2136" s="73"/>
      <c r="EZT2136" s="73"/>
      <c r="EZU2136" s="73"/>
      <c r="EZV2136" s="73"/>
      <c r="EZW2136" s="73"/>
      <c r="EZX2136" s="73"/>
      <c r="EZY2136" s="73"/>
      <c r="EZZ2136" s="73"/>
      <c r="FAA2136" s="73"/>
      <c r="FAB2136" s="73"/>
      <c r="FAC2136" s="73"/>
      <c r="FAD2136" s="73"/>
      <c r="FAE2136" s="73"/>
      <c r="FAF2136" s="73"/>
      <c r="FAG2136" s="73"/>
      <c r="FAH2136" s="73"/>
      <c r="FAI2136" s="73"/>
      <c r="FAJ2136" s="73"/>
      <c r="FAK2136" s="73"/>
      <c r="FAL2136" s="73"/>
      <c r="FAM2136" s="73"/>
      <c r="FAN2136" s="73"/>
      <c r="FAO2136" s="73"/>
      <c r="FAP2136" s="73"/>
      <c r="FAQ2136" s="73"/>
      <c r="FAR2136" s="73"/>
      <c r="FAS2136" s="73"/>
      <c r="FAT2136" s="73"/>
      <c r="FAU2136" s="73"/>
      <c r="FAV2136" s="73"/>
      <c r="FAW2136" s="73"/>
      <c r="FAX2136" s="73"/>
      <c r="FAY2136" s="73"/>
      <c r="FAZ2136" s="73"/>
      <c r="FBA2136" s="73"/>
      <c r="FBB2136" s="73"/>
      <c r="FBC2136" s="73"/>
      <c r="FBD2136" s="73"/>
      <c r="FBE2136" s="73"/>
      <c r="FBF2136" s="73"/>
      <c r="FBG2136" s="73"/>
      <c r="FBH2136" s="73"/>
      <c r="FBI2136" s="73"/>
      <c r="FBJ2136" s="73"/>
      <c r="FBK2136" s="73"/>
      <c r="FBL2136" s="73"/>
      <c r="FBM2136" s="73"/>
      <c r="FBN2136" s="73"/>
      <c r="FBO2136" s="73"/>
      <c r="FBP2136" s="73"/>
      <c r="FBQ2136" s="73"/>
      <c r="FBR2136" s="73"/>
      <c r="FBS2136" s="73"/>
      <c r="FBT2136" s="73"/>
      <c r="FBU2136" s="73"/>
      <c r="FBV2136" s="73"/>
      <c r="FBW2136" s="73"/>
      <c r="FBX2136" s="73"/>
      <c r="FBY2136" s="73"/>
      <c r="FBZ2136" s="73"/>
      <c r="FCA2136" s="73"/>
      <c r="FCB2136" s="73"/>
      <c r="FCC2136" s="73"/>
      <c r="FCD2136" s="73"/>
      <c r="FCE2136" s="73"/>
      <c r="FCF2136" s="73"/>
      <c r="FCG2136" s="73"/>
      <c r="FCH2136" s="73"/>
      <c r="FCI2136" s="73"/>
      <c r="FCJ2136" s="73"/>
      <c r="FCK2136" s="73"/>
      <c r="FCL2136" s="73"/>
      <c r="FCM2136" s="73"/>
      <c r="FCN2136" s="73"/>
      <c r="FCO2136" s="73"/>
      <c r="FCP2136" s="73"/>
      <c r="FCQ2136" s="73"/>
      <c r="FCR2136" s="73"/>
      <c r="FCS2136" s="73"/>
      <c r="FCT2136" s="73"/>
      <c r="FCU2136" s="73"/>
      <c r="FCV2136" s="73"/>
      <c r="FCW2136" s="73"/>
      <c r="FCX2136" s="73"/>
      <c r="FCY2136" s="73"/>
      <c r="FCZ2136" s="73"/>
      <c r="FDA2136" s="73"/>
      <c r="FDB2136" s="73"/>
      <c r="FDC2136" s="73"/>
      <c r="FDD2136" s="73"/>
      <c r="FDE2136" s="73"/>
      <c r="FDF2136" s="73"/>
      <c r="FDG2136" s="73"/>
      <c r="FDH2136" s="73"/>
      <c r="FDI2136" s="73"/>
      <c r="FDJ2136" s="73"/>
      <c r="FDK2136" s="73"/>
      <c r="FDL2136" s="73"/>
      <c r="FDM2136" s="73"/>
      <c r="FDN2136" s="73"/>
      <c r="FDO2136" s="73"/>
      <c r="FDP2136" s="73"/>
      <c r="FDQ2136" s="73"/>
      <c r="FDR2136" s="73"/>
      <c r="FDS2136" s="73"/>
      <c r="FDT2136" s="73"/>
      <c r="FDU2136" s="73"/>
      <c r="FDV2136" s="73"/>
      <c r="FDW2136" s="73"/>
      <c r="FDX2136" s="73"/>
      <c r="FDY2136" s="73"/>
      <c r="FDZ2136" s="73"/>
      <c r="FEA2136" s="73"/>
      <c r="FEB2136" s="73"/>
      <c r="FEC2136" s="73"/>
      <c r="FED2136" s="73"/>
      <c r="FEE2136" s="73"/>
      <c r="FEF2136" s="73"/>
      <c r="FEG2136" s="73"/>
      <c r="FEH2136" s="73"/>
      <c r="FEI2136" s="73"/>
      <c r="FEJ2136" s="73"/>
      <c r="FEK2136" s="73"/>
      <c r="FEL2136" s="73"/>
      <c r="FEM2136" s="73"/>
      <c r="FEN2136" s="73"/>
      <c r="FEO2136" s="73"/>
      <c r="FEP2136" s="73"/>
      <c r="FEQ2136" s="73"/>
      <c r="FER2136" s="73"/>
      <c r="FES2136" s="73"/>
      <c r="FET2136" s="73"/>
      <c r="FEU2136" s="73"/>
      <c r="FEV2136" s="73"/>
      <c r="FEW2136" s="73"/>
      <c r="FEX2136" s="73"/>
      <c r="FEY2136" s="73"/>
      <c r="FEZ2136" s="73"/>
      <c r="FFA2136" s="73"/>
      <c r="FFB2136" s="73"/>
      <c r="FFC2136" s="73"/>
      <c r="FFD2136" s="73"/>
      <c r="FFE2136" s="73"/>
      <c r="FFF2136" s="73"/>
      <c r="FFG2136" s="73"/>
      <c r="FFH2136" s="73"/>
      <c r="FFI2136" s="73"/>
      <c r="FFJ2136" s="73"/>
      <c r="FFK2136" s="73"/>
      <c r="FFL2136" s="73"/>
      <c r="FFM2136" s="73"/>
      <c r="FFN2136" s="73"/>
      <c r="FFO2136" s="73"/>
      <c r="FFP2136" s="73"/>
      <c r="FFQ2136" s="73"/>
      <c r="FFR2136" s="73"/>
      <c r="FFS2136" s="73"/>
      <c r="FFT2136" s="73"/>
      <c r="FFU2136" s="73"/>
      <c r="FFV2136" s="73"/>
      <c r="FFW2136" s="73"/>
      <c r="FFX2136" s="73"/>
      <c r="FFY2136" s="73"/>
      <c r="FFZ2136" s="73"/>
      <c r="FGA2136" s="73"/>
      <c r="FGB2136" s="73"/>
      <c r="FGC2136" s="73"/>
      <c r="FGD2136" s="73"/>
      <c r="FGE2136" s="73"/>
      <c r="FGF2136" s="73"/>
      <c r="FGG2136" s="73"/>
      <c r="FGH2136" s="73"/>
      <c r="FGI2136" s="73"/>
      <c r="FGJ2136" s="73"/>
      <c r="FGK2136" s="73"/>
      <c r="FGL2136" s="73"/>
      <c r="FGM2136" s="73"/>
      <c r="FGN2136" s="73"/>
      <c r="FGO2136" s="73"/>
      <c r="FGP2136" s="73"/>
      <c r="FGQ2136" s="73"/>
      <c r="FGR2136" s="73"/>
      <c r="FGS2136" s="73"/>
      <c r="FGT2136" s="73"/>
      <c r="FGU2136" s="73"/>
      <c r="FGV2136" s="73"/>
      <c r="FGW2136" s="73"/>
      <c r="FGX2136" s="73"/>
      <c r="FGY2136" s="73"/>
      <c r="FGZ2136" s="73"/>
      <c r="FHA2136" s="73"/>
      <c r="FHB2136" s="73"/>
      <c r="FHC2136" s="73"/>
      <c r="FHD2136" s="73"/>
      <c r="FHE2136" s="73"/>
      <c r="FHF2136" s="73"/>
      <c r="FHG2136" s="73"/>
      <c r="FHH2136" s="73"/>
      <c r="FHI2136" s="73"/>
      <c r="FHJ2136" s="73"/>
      <c r="FHK2136" s="73"/>
      <c r="FHL2136" s="73"/>
      <c r="FHM2136" s="73"/>
      <c r="FHN2136" s="73"/>
      <c r="FHO2136" s="73"/>
      <c r="FHP2136" s="73"/>
      <c r="FHQ2136" s="73"/>
      <c r="FHR2136" s="73"/>
      <c r="FHS2136" s="73"/>
      <c r="FHT2136" s="73"/>
      <c r="FHU2136" s="73"/>
      <c r="FHV2136" s="73"/>
      <c r="FHW2136" s="73"/>
      <c r="FHX2136" s="73"/>
      <c r="FHY2136" s="73"/>
      <c r="FHZ2136" s="73"/>
      <c r="FIA2136" s="73"/>
      <c r="FIB2136" s="73"/>
      <c r="FIC2136" s="73"/>
      <c r="FID2136" s="73"/>
      <c r="FIE2136" s="73"/>
      <c r="FIF2136" s="73"/>
      <c r="FIG2136" s="73"/>
      <c r="FIH2136" s="73"/>
      <c r="FII2136" s="73"/>
      <c r="FIJ2136" s="73"/>
      <c r="FIK2136" s="73"/>
      <c r="FIL2136" s="73"/>
      <c r="FIM2136" s="73"/>
      <c r="FIN2136" s="73"/>
      <c r="FIO2136" s="73"/>
      <c r="FIP2136" s="73"/>
      <c r="FIQ2136" s="73"/>
      <c r="FIR2136" s="73"/>
      <c r="FIS2136" s="73"/>
      <c r="FIT2136" s="73"/>
      <c r="FIU2136" s="73"/>
      <c r="FIV2136" s="73"/>
      <c r="FIW2136" s="73"/>
      <c r="FIX2136" s="73"/>
      <c r="FIY2136" s="73"/>
      <c r="FIZ2136" s="73"/>
      <c r="FJA2136" s="73"/>
      <c r="FJB2136" s="73"/>
      <c r="FJC2136" s="73"/>
      <c r="FJD2136" s="73"/>
      <c r="FJE2136" s="73"/>
      <c r="FJF2136" s="73"/>
      <c r="FJG2136" s="73"/>
      <c r="FJH2136" s="73"/>
      <c r="FJI2136" s="73"/>
      <c r="FJJ2136" s="73"/>
      <c r="FJK2136" s="73"/>
      <c r="FJL2136" s="73"/>
      <c r="FJM2136" s="73"/>
      <c r="FJN2136" s="73"/>
      <c r="FJO2136" s="73"/>
      <c r="FJP2136" s="73"/>
      <c r="FJQ2136" s="73"/>
      <c r="FJR2136" s="73"/>
      <c r="FJS2136" s="73"/>
      <c r="FJT2136" s="73"/>
      <c r="FJU2136" s="73"/>
      <c r="FJV2136" s="73"/>
      <c r="FJW2136" s="73"/>
      <c r="FJX2136" s="73"/>
      <c r="FJY2136" s="73"/>
      <c r="FJZ2136" s="73"/>
      <c r="FKA2136" s="73"/>
      <c r="FKB2136" s="73"/>
      <c r="FKC2136" s="73"/>
      <c r="FKD2136" s="73"/>
      <c r="FKE2136" s="73"/>
      <c r="FKF2136" s="73"/>
      <c r="FKG2136" s="73"/>
      <c r="FKH2136" s="73"/>
      <c r="FKI2136" s="73"/>
      <c r="FKJ2136" s="73"/>
      <c r="FKK2136" s="73"/>
      <c r="FKL2136" s="73"/>
      <c r="FKM2136" s="73"/>
      <c r="FKN2136" s="73"/>
      <c r="FKO2136" s="73"/>
      <c r="FKP2136" s="73"/>
      <c r="FKQ2136" s="73"/>
      <c r="FKR2136" s="73"/>
      <c r="FKS2136" s="73"/>
      <c r="FKT2136" s="73"/>
      <c r="FKU2136" s="73"/>
      <c r="FKV2136" s="73"/>
      <c r="FKW2136" s="73"/>
      <c r="FKX2136" s="73"/>
      <c r="FKY2136" s="73"/>
      <c r="FKZ2136" s="73"/>
      <c r="FLA2136" s="73"/>
      <c r="FLB2136" s="73"/>
      <c r="FLC2136" s="73"/>
      <c r="FLD2136" s="73"/>
      <c r="FLE2136" s="73"/>
      <c r="FLF2136" s="73"/>
      <c r="FLG2136" s="73"/>
      <c r="FLH2136" s="73"/>
      <c r="FLI2136" s="73"/>
      <c r="FLJ2136" s="73"/>
      <c r="FLK2136" s="73"/>
      <c r="FLL2136" s="73"/>
      <c r="FLM2136" s="73"/>
      <c r="FLN2136" s="73"/>
      <c r="FLO2136" s="73"/>
      <c r="FLP2136" s="73"/>
      <c r="FLQ2136" s="73"/>
      <c r="FLR2136" s="73"/>
      <c r="FLS2136" s="73"/>
      <c r="FLT2136" s="73"/>
      <c r="FLU2136" s="73"/>
      <c r="FLV2136" s="73"/>
      <c r="FLW2136" s="73"/>
      <c r="FLX2136" s="73"/>
      <c r="FLY2136" s="73"/>
      <c r="FLZ2136" s="73"/>
      <c r="FMA2136" s="73"/>
      <c r="FMB2136" s="73"/>
      <c r="FMC2136" s="73"/>
      <c r="FMD2136" s="73"/>
      <c r="FME2136" s="73"/>
      <c r="FMF2136" s="73"/>
      <c r="FMG2136" s="73"/>
      <c r="FMH2136" s="73"/>
      <c r="FMI2136" s="73"/>
      <c r="FMJ2136" s="73"/>
      <c r="FMK2136" s="73"/>
      <c r="FML2136" s="73"/>
      <c r="FMM2136" s="73"/>
      <c r="FMN2136" s="73"/>
      <c r="FMO2136" s="73"/>
      <c r="FMP2136" s="73"/>
      <c r="FMQ2136" s="73"/>
      <c r="FMR2136" s="73"/>
      <c r="FMS2136" s="73"/>
      <c r="FMT2136" s="73"/>
      <c r="FMU2136" s="73"/>
      <c r="FMV2136" s="73"/>
      <c r="FMW2136" s="73"/>
      <c r="FMX2136" s="73"/>
      <c r="FMY2136" s="73"/>
      <c r="FMZ2136" s="73"/>
      <c r="FNA2136" s="73"/>
      <c r="FNB2136" s="73"/>
      <c r="FNC2136" s="73"/>
      <c r="FND2136" s="73"/>
      <c r="FNE2136" s="73"/>
      <c r="FNF2136" s="73"/>
      <c r="FNG2136" s="73"/>
      <c r="FNH2136" s="73"/>
      <c r="FNI2136" s="73"/>
      <c r="FNJ2136" s="73"/>
      <c r="FNK2136" s="73"/>
      <c r="FNL2136" s="73"/>
      <c r="FNM2136" s="73"/>
      <c r="FNN2136" s="73"/>
      <c r="FNO2136" s="73"/>
      <c r="FNP2136" s="73"/>
      <c r="FNQ2136" s="73"/>
      <c r="FNR2136" s="73"/>
      <c r="FNS2136" s="73"/>
      <c r="FNT2136" s="73"/>
      <c r="FNU2136" s="73"/>
      <c r="FNV2136" s="73"/>
      <c r="FNW2136" s="73"/>
      <c r="FNX2136" s="73"/>
      <c r="FNY2136" s="73"/>
      <c r="FNZ2136" s="73"/>
      <c r="FOA2136" s="73"/>
      <c r="FOB2136" s="73"/>
      <c r="FOC2136" s="73"/>
      <c r="FOD2136" s="73"/>
      <c r="FOE2136" s="73"/>
      <c r="FOF2136" s="73"/>
      <c r="FOG2136" s="73"/>
      <c r="FOH2136" s="73"/>
      <c r="FOI2136" s="73"/>
      <c r="FOJ2136" s="73"/>
      <c r="FOK2136" s="73"/>
      <c r="FOL2136" s="73"/>
      <c r="FOM2136" s="73"/>
      <c r="FON2136" s="73"/>
      <c r="FOO2136" s="73"/>
      <c r="FOP2136" s="73"/>
      <c r="FOQ2136" s="73"/>
      <c r="FOR2136" s="73"/>
      <c r="FOS2136" s="73"/>
      <c r="FOT2136" s="73"/>
      <c r="FOU2136" s="73"/>
      <c r="FOV2136" s="73"/>
      <c r="FOW2136" s="73"/>
      <c r="FOX2136" s="73"/>
      <c r="FOY2136" s="73"/>
      <c r="FOZ2136" s="73"/>
      <c r="FPA2136" s="73"/>
      <c r="FPB2136" s="73"/>
      <c r="FPC2136" s="73"/>
      <c r="FPD2136" s="73"/>
      <c r="FPE2136" s="73"/>
      <c r="FPF2136" s="73"/>
      <c r="FPG2136" s="73"/>
      <c r="FPH2136" s="73"/>
      <c r="FPI2136" s="73"/>
      <c r="FPJ2136" s="73"/>
      <c r="FPK2136" s="73"/>
      <c r="FPL2136" s="73"/>
      <c r="FPM2136" s="73"/>
      <c r="FPN2136" s="73"/>
      <c r="FPO2136" s="73"/>
      <c r="FPP2136" s="73"/>
      <c r="FPQ2136" s="73"/>
      <c r="FPR2136" s="73"/>
      <c r="FPS2136" s="73"/>
      <c r="FPT2136" s="73"/>
      <c r="FPU2136" s="73"/>
      <c r="FPV2136" s="73"/>
      <c r="FPW2136" s="73"/>
      <c r="FPX2136" s="73"/>
      <c r="FPY2136" s="73"/>
      <c r="FPZ2136" s="73"/>
      <c r="FQA2136" s="73"/>
      <c r="FQB2136" s="73"/>
      <c r="FQC2136" s="73"/>
      <c r="FQD2136" s="73"/>
      <c r="FQE2136" s="73"/>
      <c r="FQF2136" s="73"/>
      <c r="FQG2136" s="73"/>
      <c r="FQH2136" s="73"/>
      <c r="FQI2136" s="73"/>
      <c r="FQJ2136" s="73"/>
      <c r="FQK2136" s="73"/>
      <c r="FQL2136" s="73"/>
      <c r="FQM2136" s="73"/>
      <c r="FQN2136" s="73"/>
      <c r="FQO2136" s="73"/>
      <c r="FQP2136" s="73"/>
      <c r="FQQ2136" s="73"/>
      <c r="FQR2136" s="73"/>
      <c r="FQS2136" s="73"/>
      <c r="FQT2136" s="73"/>
      <c r="FQU2136" s="73"/>
      <c r="FQV2136" s="73"/>
      <c r="FQW2136" s="73"/>
      <c r="FQX2136" s="73"/>
      <c r="FQY2136" s="73"/>
      <c r="FQZ2136" s="73"/>
      <c r="FRA2136" s="73"/>
      <c r="FRB2136" s="73"/>
      <c r="FRC2136" s="73"/>
      <c r="FRD2136" s="73"/>
      <c r="FRE2136" s="73"/>
      <c r="FRF2136" s="73"/>
      <c r="FRG2136" s="73"/>
      <c r="FRH2136" s="73"/>
      <c r="FRI2136" s="73"/>
      <c r="FRJ2136" s="73"/>
      <c r="FRK2136" s="73"/>
      <c r="FRL2136" s="73"/>
      <c r="FRM2136" s="73"/>
      <c r="FRN2136" s="73"/>
      <c r="FRO2136" s="73"/>
      <c r="FRP2136" s="73"/>
      <c r="FRQ2136" s="73"/>
      <c r="FRR2136" s="73"/>
      <c r="FRS2136" s="73"/>
      <c r="FRT2136" s="73"/>
      <c r="FRU2136" s="73"/>
      <c r="FRV2136" s="73"/>
      <c r="FRW2136" s="73"/>
      <c r="FRX2136" s="73"/>
      <c r="FRY2136" s="73"/>
      <c r="FRZ2136" s="73"/>
      <c r="FSA2136" s="73"/>
      <c r="FSB2136" s="73"/>
      <c r="FSC2136" s="73"/>
      <c r="FSD2136" s="73"/>
      <c r="FSE2136" s="73"/>
      <c r="FSF2136" s="73"/>
      <c r="FSG2136" s="73"/>
      <c r="FSH2136" s="73"/>
      <c r="FSI2136" s="73"/>
      <c r="FSJ2136" s="73"/>
      <c r="FSK2136" s="73"/>
      <c r="FSL2136" s="73"/>
      <c r="FSM2136" s="73"/>
      <c r="FSN2136" s="73"/>
      <c r="FSO2136" s="73"/>
      <c r="FSP2136" s="73"/>
      <c r="FSQ2136" s="73"/>
      <c r="FSR2136" s="73"/>
      <c r="FSS2136" s="73"/>
      <c r="FST2136" s="73"/>
      <c r="FSU2136" s="73"/>
      <c r="FSV2136" s="73"/>
      <c r="FSW2136" s="73"/>
      <c r="FSX2136" s="73"/>
      <c r="FSY2136" s="73"/>
      <c r="FSZ2136" s="73"/>
      <c r="FTA2136" s="73"/>
      <c r="FTB2136" s="73"/>
      <c r="FTC2136" s="73"/>
      <c r="FTD2136" s="73"/>
      <c r="FTE2136" s="73"/>
      <c r="FTF2136" s="73"/>
      <c r="FTG2136" s="73"/>
      <c r="FTH2136" s="73"/>
      <c r="FTI2136" s="73"/>
      <c r="FTJ2136" s="73"/>
      <c r="FTK2136" s="73"/>
      <c r="FTL2136" s="73"/>
      <c r="FTM2136" s="73"/>
      <c r="FTN2136" s="73"/>
      <c r="FTO2136" s="73"/>
      <c r="FTP2136" s="73"/>
      <c r="FTQ2136" s="73"/>
      <c r="FTR2136" s="73"/>
      <c r="FTS2136" s="73"/>
      <c r="FTT2136" s="73"/>
      <c r="FTU2136" s="73"/>
      <c r="FTV2136" s="73"/>
      <c r="FTW2136" s="73"/>
      <c r="FTX2136" s="73"/>
      <c r="FTY2136" s="73"/>
      <c r="FTZ2136" s="73"/>
      <c r="FUA2136" s="73"/>
      <c r="FUB2136" s="73"/>
      <c r="FUC2136" s="73"/>
      <c r="FUD2136" s="73"/>
      <c r="FUE2136" s="73"/>
      <c r="FUF2136" s="73"/>
      <c r="FUG2136" s="73"/>
      <c r="FUH2136" s="73"/>
      <c r="FUI2136" s="73"/>
      <c r="FUJ2136" s="73"/>
      <c r="FUK2136" s="73"/>
      <c r="FUL2136" s="73"/>
      <c r="FUM2136" s="73"/>
      <c r="FUN2136" s="73"/>
      <c r="FUO2136" s="73"/>
      <c r="FUP2136" s="73"/>
      <c r="FUQ2136" s="73"/>
      <c r="FUR2136" s="73"/>
      <c r="FUS2136" s="73"/>
      <c r="FUT2136" s="73"/>
      <c r="FUU2136" s="73"/>
      <c r="FUV2136" s="73"/>
      <c r="FUW2136" s="73"/>
      <c r="FUX2136" s="73"/>
      <c r="FUY2136" s="73"/>
      <c r="FUZ2136" s="73"/>
      <c r="FVA2136" s="73"/>
      <c r="FVB2136" s="73"/>
      <c r="FVC2136" s="73"/>
      <c r="FVD2136" s="73"/>
      <c r="FVE2136" s="73"/>
      <c r="FVF2136" s="73"/>
      <c r="FVG2136" s="73"/>
      <c r="FVH2136" s="73"/>
      <c r="FVI2136" s="73"/>
      <c r="FVJ2136" s="73"/>
      <c r="FVK2136" s="73"/>
      <c r="FVL2136" s="73"/>
      <c r="FVM2136" s="73"/>
      <c r="FVN2136" s="73"/>
      <c r="FVO2136" s="73"/>
      <c r="FVP2136" s="73"/>
      <c r="FVQ2136" s="73"/>
      <c r="FVR2136" s="73"/>
      <c r="FVS2136" s="73"/>
      <c r="FVT2136" s="73"/>
      <c r="FVU2136" s="73"/>
      <c r="FVV2136" s="73"/>
      <c r="FVW2136" s="73"/>
      <c r="FVX2136" s="73"/>
      <c r="FVY2136" s="73"/>
      <c r="FVZ2136" s="73"/>
      <c r="FWA2136" s="73"/>
      <c r="FWB2136" s="73"/>
      <c r="FWC2136" s="73"/>
      <c r="FWD2136" s="73"/>
      <c r="FWE2136" s="73"/>
      <c r="FWF2136" s="73"/>
      <c r="FWG2136" s="73"/>
      <c r="FWH2136" s="73"/>
      <c r="FWI2136" s="73"/>
      <c r="FWJ2136" s="73"/>
      <c r="FWK2136" s="73"/>
      <c r="FWL2136" s="73"/>
      <c r="FWM2136" s="73"/>
      <c r="FWN2136" s="73"/>
      <c r="FWO2136" s="73"/>
      <c r="FWP2136" s="73"/>
      <c r="FWQ2136" s="73"/>
      <c r="FWR2136" s="73"/>
      <c r="FWS2136" s="73"/>
      <c r="FWT2136" s="73"/>
      <c r="FWU2136" s="73"/>
      <c r="FWV2136" s="73"/>
      <c r="FWW2136" s="73"/>
      <c r="FWX2136" s="73"/>
      <c r="FWY2136" s="73"/>
      <c r="FWZ2136" s="73"/>
      <c r="FXA2136" s="73"/>
      <c r="FXB2136" s="73"/>
      <c r="FXC2136" s="73"/>
      <c r="FXD2136" s="73"/>
      <c r="FXE2136" s="73"/>
      <c r="FXF2136" s="73"/>
      <c r="FXG2136" s="73"/>
      <c r="FXH2136" s="73"/>
      <c r="FXI2136" s="73"/>
      <c r="FXJ2136" s="73"/>
      <c r="FXK2136" s="73"/>
      <c r="FXL2136" s="73"/>
      <c r="FXM2136" s="73"/>
      <c r="FXN2136" s="73"/>
      <c r="FXO2136" s="73"/>
      <c r="FXP2136" s="73"/>
      <c r="FXQ2136" s="73"/>
      <c r="FXR2136" s="73"/>
      <c r="FXS2136" s="73"/>
      <c r="FXT2136" s="73"/>
      <c r="FXU2136" s="73"/>
      <c r="FXV2136" s="73"/>
      <c r="FXW2136" s="73"/>
      <c r="FXX2136" s="73"/>
      <c r="FXY2136" s="73"/>
      <c r="FXZ2136" s="73"/>
      <c r="FYA2136" s="73"/>
      <c r="FYB2136" s="73"/>
      <c r="FYC2136" s="73"/>
      <c r="FYD2136" s="73"/>
      <c r="FYE2136" s="73"/>
      <c r="FYF2136" s="73"/>
      <c r="FYG2136" s="73"/>
      <c r="FYH2136" s="73"/>
      <c r="FYI2136" s="73"/>
      <c r="FYJ2136" s="73"/>
      <c r="FYK2136" s="73"/>
      <c r="FYL2136" s="73"/>
      <c r="FYM2136" s="73"/>
      <c r="FYN2136" s="73"/>
      <c r="FYO2136" s="73"/>
      <c r="FYP2136" s="73"/>
      <c r="FYQ2136" s="73"/>
      <c r="FYR2136" s="73"/>
      <c r="FYS2136" s="73"/>
      <c r="FYT2136" s="73"/>
      <c r="FYU2136" s="73"/>
      <c r="FYV2136" s="73"/>
      <c r="FYW2136" s="73"/>
      <c r="FYX2136" s="73"/>
      <c r="FYY2136" s="73"/>
      <c r="FYZ2136" s="73"/>
      <c r="FZA2136" s="73"/>
      <c r="FZB2136" s="73"/>
      <c r="FZC2136" s="73"/>
      <c r="FZD2136" s="73"/>
      <c r="FZE2136" s="73"/>
      <c r="FZF2136" s="73"/>
      <c r="FZG2136" s="73"/>
      <c r="FZH2136" s="73"/>
      <c r="FZI2136" s="73"/>
      <c r="FZJ2136" s="73"/>
      <c r="FZK2136" s="73"/>
      <c r="FZL2136" s="73"/>
      <c r="FZM2136" s="73"/>
      <c r="FZN2136" s="73"/>
      <c r="FZO2136" s="73"/>
      <c r="FZP2136" s="73"/>
      <c r="FZQ2136" s="73"/>
      <c r="FZR2136" s="73"/>
      <c r="FZS2136" s="73"/>
      <c r="FZT2136" s="73"/>
      <c r="FZU2136" s="73"/>
      <c r="FZV2136" s="73"/>
      <c r="FZW2136" s="73"/>
      <c r="FZX2136" s="73"/>
      <c r="FZY2136" s="73"/>
      <c r="FZZ2136" s="73"/>
      <c r="GAA2136" s="73"/>
      <c r="GAB2136" s="73"/>
      <c r="GAC2136" s="73"/>
      <c r="GAD2136" s="73"/>
      <c r="GAE2136" s="73"/>
      <c r="GAF2136" s="73"/>
      <c r="GAG2136" s="73"/>
      <c r="GAH2136" s="73"/>
      <c r="GAI2136" s="73"/>
      <c r="GAJ2136" s="73"/>
      <c r="GAK2136" s="73"/>
      <c r="GAL2136" s="73"/>
      <c r="GAM2136" s="73"/>
      <c r="GAN2136" s="73"/>
      <c r="GAO2136" s="73"/>
      <c r="GAP2136" s="73"/>
      <c r="GAQ2136" s="73"/>
      <c r="GAR2136" s="73"/>
      <c r="GAS2136" s="73"/>
      <c r="GAT2136" s="73"/>
      <c r="GAU2136" s="73"/>
      <c r="GAV2136" s="73"/>
      <c r="GAW2136" s="73"/>
      <c r="GAX2136" s="73"/>
      <c r="GAY2136" s="73"/>
      <c r="GAZ2136" s="73"/>
      <c r="GBA2136" s="73"/>
      <c r="GBB2136" s="73"/>
      <c r="GBC2136" s="73"/>
      <c r="GBD2136" s="73"/>
      <c r="GBE2136" s="73"/>
      <c r="GBF2136" s="73"/>
      <c r="GBG2136" s="73"/>
      <c r="GBH2136" s="73"/>
      <c r="GBI2136" s="73"/>
      <c r="GBJ2136" s="73"/>
      <c r="GBK2136" s="73"/>
      <c r="GBL2136" s="73"/>
      <c r="GBM2136" s="73"/>
      <c r="GBN2136" s="73"/>
      <c r="GBO2136" s="73"/>
      <c r="GBP2136" s="73"/>
      <c r="GBQ2136" s="73"/>
      <c r="GBR2136" s="73"/>
      <c r="GBS2136" s="73"/>
      <c r="GBT2136" s="73"/>
      <c r="GBU2136" s="73"/>
      <c r="GBV2136" s="73"/>
      <c r="GBW2136" s="73"/>
      <c r="GBX2136" s="73"/>
      <c r="GBY2136" s="73"/>
      <c r="GBZ2136" s="73"/>
      <c r="GCA2136" s="73"/>
      <c r="GCB2136" s="73"/>
      <c r="GCC2136" s="73"/>
      <c r="GCD2136" s="73"/>
      <c r="GCE2136" s="73"/>
      <c r="GCF2136" s="73"/>
      <c r="GCG2136" s="73"/>
      <c r="GCH2136" s="73"/>
      <c r="GCI2136" s="73"/>
      <c r="GCJ2136" s="73"/>
      <c r="GCK2136" s="73"/>
      <c r="GCL2136" s="73"/>
      <c r="GCM2136" s="73"/>
      <c r="GCN2136" s="73"/>
      <c r="GCO2136" s="73"/>
      <c r="GCP2136" s="73"/>
      <c r="GCQ2136" s="73"/>
      <c r="GCR2136" s="73"/>
      <c r="GCS2136" s="73"/>
      <c r="GCT2136" s="73"/>
      <c r="GCU2136" s="73"/>
      <c r="GCV2136" s="73"/>
      <c r="GCW2136" s="73"/>
      <c r="GCX2136" s="73"/>
      <c r="GCY2136" s="73"/>
      <c r="GCZ2136" s="73"/>
      <c r="GDA2136" s="73"/>
      <c r="GDB2136" s="73"/>
      <c r="GDC2136" s="73"/>
      <c r="GDD2136" s="73"/>
      <c r="GDE2136" s="73"/>
      <c r="GDF2136" s="73"/>
      <c r="GDG2136" s="73"/>
      <c r="GDH2136" s="73"/>
      <c r="GDI2136" s="73"/>
      <c r="GDJ2136" s="73"/>
      <c r="GDK2136" s="73"/>
      <c r="GDL2136" s="73"/>
      <c r="GDM2136" s="73"/>
      <c r="GDN2136" s="73"/>
      <c r="GDO2136" s="73"/>
      <c r="GDP2136" s="73"/>
      <c r="GDQ2136" s="73"/>
      <c r="GDR2136" s="73"/>
      <c r="GDS2136" s="73"/>
      <c r="GDT2136" s="73"/>
      <c r="GDU2136" s="73"/>
      <c r="GDV2136" s="73"/>
      <c r="GDW2136" s="73"/>
      <c r="GDX2136" s="73"/>
      <c r="GDY2136" s="73"/>
      <c r="GDZ2136" s="73"/>
      <c r="GEA2136" s="73"/>
      <c r="GEB2136" s="73"/>
      <c r="GEC2136" s="73"/>
      <c r="GED2136" s="73"/>
      <c r="GEE2136" s="73"/>
      <c r="GEF2136" s="73"/>
      <c r="GEG2136" s="73"/>
      <c r="GEH2136" s="73"/>
      <c r="GEI2136" s="73"/>
      <c r="GEJ2136" s="73"/>
      <c r="GEK2136" s="73"/>
      <c r="GEL2136" s="73"/>
      <c r="GEM2136" s="73"/>
      <c r="GEN2136" s="73"/>
      <c r="GEO2136" s="73"/>
      <c r="GEP2136" s="73"/>
      <c r="GEQ2136" s="73"/>
      <c r="GER2136" s="73"/>
      <c r="GES2136" s="73"/>
      <c r="GET2136" s="73"/>
      <c r="GEU2136" s="73"/>
      <c r="GEV2136" s="73"/>
      <c r="GEW2136" s="73"/>
      <c r="GEX2136" s="73"/>
      <c r="GEY2136" s="73"/>
      <c r="GEZ2136" s="73"/>
      <c r="GFA2136" s="73"/>
      <c r="GFB2136" s="73"/>
      <c r="GFC2136" s="73"/>
      <c r="GFD2136" s="73"/>
      <c r="GFE2136" s="73"/>
      <c r="GFF2136" s="73"/>
      <c r="GFG2136" s="73"/>
      <c r="GFH2136" s="73"/>
      <c r="GFI2136" s="73"/>
      <c r="GFJ2136" s="73"/>
      <c r="GFK2136" s="73"/>
      <c r="GFL2136" s="73"/>
      <c r="GFM2136" s="73"/>
      <c r="GFN2136" s="73"/>
      <c r="GFO2136" s="73"/>
      <c r="GFP2136" s="73"/>
      <c r="GFQ2136" s="73"/>
      <c r="GFR2136" s="73"/>
      <c r="GFS2136" s="73"/>
      <c r="GFT2136" s="73"/>
      <c r="GFU2136" s="73"/>
      <c r="GFV2136" s="73"/>
      <c r="GFW2136" s="73"/>
      <c r="GFX2136" s="73"/>
      <c r="GFY2136" s="73"/>
      <c r="GFZ2136" s="73"/>
      <c r="GGA2136" s="73"/>
      <c r="GGB2136" s="73"/>
      <c r="GGC2136" s="73"/>
      <c r="GGD2136" s="73"/>
      <c r="GGE2136" s="73"/>
      <c r="GGF2136" s="73"/>
      <c r="GGG2136" s="73"/>
      <c r="GGH2136" s="73"/>
      <c r="GGI2136" s="73"/>
      <c r="GGJ2136" s="73"/>
      <c r="GGK2136" s="73"/>
      <c r="GGL2136" s="73"/>
      <c r="GGM2136" s="73"/>
      <c r="GGN2136" s="73"/>
      <c r="GGO2136" s="73"/>
      <c r="GGP2136" s="73"/>
      <c r="GGQ2136" s="73"/>
      <c r="GGR2136" s="73"/>
      <c r="GGS2136" s="73"/>
      <c r="GGT2136" s="73"/>
      <c r="GGU2136" s="73"/>
      <c r="GGV2136" s="73"/>
      <c r="GGW2136" s="73"/>
      <c r="GGX2136" s="73"/>
      <c r="GGY2136" s="73"/>
      <c r="GGZ2136" s="73"/>
      <c r="GHA2136" s="73"/>
      <c r="GHB2136" s="73"/>
      <c r="GHC2136" s="73"/>
      <c r="GHD2136" s="73"/>
      <c r="GHE2136" s="73"/>
      <c r="GHF2136" s="73"/>
      <c r="GHG2136" s="73"/>
      <c r="GHH2136" s="73"/>
      <c r="GHI2136" s="73"/>
      <c r="GHJ2136" s="73"/>
      <c r="GHK2136" s="73"/>
      <c r="GHL2136" s="73"/>
      <c r="GHM2136" s="73"/>
      <c r="GHN2136" s="73"/>
      <c r="GHO2136" s="73"/>
      <c r="GHP2136" s="73"/>
      <c r="GHQ2136" s="73"/>
      <c r="GHR2136" s="73"/>
      <c r="GHS2136" s="73"/>
      <c r="GHT2136" s="73"/>
      <c r="GHU2136" s="73"/>
      <c r="GHV2136" s="73"/>
      <c r="GHW2136" s="73"/>
      <c r="GHX2136" s="73"/>
      <c r="GHY2136" s="73"/>
      <c r="GHZ2136" s="73"/>
      <c r="GIA2136" s="73"/>
      <c r="GIB2136" s="73"/>
      <c r="GIC2136" s="73"/>
      <c r="GID2136" s="73"/>
      <c r="GIE2136" s="73"/>
      <c r="GIF2136" s="73"/>
      <c r="GIG2136" s="73"/>
      <c r="GIH2136" s="73"/>
      <c r="GII2136" s="73"/>
      <c r="GIJ2136" s="73"/>
      <c r="GIK2136" s="73"/>
      <c r="GIL2136" s="73"/>
      <c r="GIM2136" s="73"/>
      <c r="GIN2136" s="73"/>
      <c r="GIO2136" s="73"/>
      <c r="GIP2136" s="73"/>
      <c r="GIQ2136" s="73"/>
      <c r="GIR2136" s="73"/>
      <c r="GIS2136" s="73"/>
      <c r="GIT2136" s="73"/>
      <c r="GIU2136" s="73"/>
      <c r="GIV2136" s="73"/>
      <c r="GIW2136" s="73"/>
      <c r="GIX2136" s="73"/>
      <c r="GIY2136" s="73"/>
      <c r="GIZ2136" s="73"/>
      <c r="GJA2136" s="73"/>
      <c r="GJB2136" s="73"/>
      <c r="GJC2136" s="73"/>
      <c r="GJD2136" s="73"/>
      <c r="GJE2136" s="73"/>
      <c r="GJF2136" s="73"/>
      <c r="GJG2136" s="73"/>
      <c r="GJH2136" s="73"/>
      <c r="GJI2136" s="73"/>
      <c r="GJJ2136" s="73"/>
      <c r="GJK2136" s="73"/>
      <c r="GJL2136" s="73"/>
      <c r="GJM2136" s="73"/>
      <c r="GJN2136" s="73"/>
      <c r="GJO2136" s="73"/>
      <c r="GJP2136" s="73"/>
      <c r="GJQ2136" s="73"/>
      <c r="GJR2136" s="73"/>
      <c r="GJS2136" s="73"/>
      <c r="GJT2136" s="73"/>
      <c r="GJU2136" s="73"/>
      <c r="GJV2136" s="73"/>
      <c r="GJW2136" s="73"/>
      <c r="GJX2136" s="73"/>
      <c r="GJY2136" s="73"/>
      <c r="GJZ2136" s="73"/>
      <c r="GKA2136" s="73"/>
      <c r="GKB2136" s="73"/>
      <c r="GKC2136" s="73"/>
      <c r="GKD2136" s="73"/>
      <c r="GKE2136" s="73"/>
      <c r="GKF2136" s="73"/>
      <c r="GKG2136" s="73"/>
      <c r="GKH2136" s="73"/>
      <c r="GKI2136" s="73"/>
      <c r="GKJ2136" s="73"/>
      <c r="GKK2136" s="73"/>
      <c r="GKL2136" s="73"/>
      <c r="GKM2136" s="73"/>
      <c r="GKN2136" s="73"/>
      <c r="GKO2136" s="73"/>
      <c r="GKP2136" s="73"/>
      <c r="GKQ2136" s="73"/>
      <c r="GKR2136" s="73"/>
      <c r="GKS2136" s="73"/>
      <c r="GKT2136" s="73"/>
      <c r="GKU2136" s="73"/>
      <c r="GKV2136" s="73"/>
      <c r="GKW2136" s="73"/>
      <c r="GKX2136" s="73"/>
      <c r="GKY2136" s="73"/>
      <c r="GKZ2136" s="73"/>
      <c r="GLA2136" s="73"/>
      <c r="GLB2136" s="73"/>
      <c r="GLC2136" s="73"/>
      <c r="GLD2136" s="73"/>
      <c r="GLE2136" s="73"/>
      <c r="GLF2136" s="73"/>
      <c r="GLG2136" s="73"/>
      <c r="GLH2136" s="73"/>
      <c r="GLI2136" s="73"/>
      <c r="GLJ2136" s="73"/>
      <c r="GLK2136" s="73"/>
      <c r="GLL2136" s="73"/>
      <c r="GLM2136" s="73"/>
      <c r="GLN2136" s="73"/>
      <c r="GLO2136" s="73"/>
      <c r="GLP2136" s="73"/>
      <c r="GLQ2136" s="73"/>
      <c r="GLR2136" s="73"/>
      <c r="GLS2136" s="73"/>
      <c r="GLT2136" s="73"/>
      <c r="GLU2136" s="73"/>
      <c r="GLV2136" s="73"/>
      <c r="GLW2136" s="73"/>
      <c r="GLX2136" s="73"/>
      <c r="GLY2136" s="73"/>
      <c r="GLZ2136" s="73"/>
      <c r="GMA2136" s="73"/>
      <c r="GMB2136" s="73"/>
      <c r="GMC2136" s="73"/>
      <c r="GMD2136" s="73"/>
      <c r="GME2136" s="73"/>
      <c r="GMF2136" s="73"/>
      <c r="GMG2136" s="73"/>
      <c r="GMH2136" s="73"/>
      <c r="GMI2136" s="73"/>
      <c r="GMJ2136" s="73"/>
      <c r="GMK2136" s="73"/>
      <c r="GML2136" s="73"/>
      <c r="GMM2136" s="73"/>
      <c r="GMN2136" s="73"/>
      <c r="GMO2136" s="73"/>
      <c r="GMP2136" s="73"/>
      <c r="GMQ2136" s="73"/>
      <c r="GMR2136" s="73"/>
      <c r="GMS2136" s="73"/>
      <c r="GMT2136" s="73"/>
      <c r="GMU2136" s="73"/>
      <c r="GMV2136" s="73"/>
      <c r="GMW2136" s="73"/>
      <c r="GMX2136" s="73"/>
      <c r="GMY2136" s="73"/>
      <c r="GMZ2136" s="73"/>
      <c r="GNA2136" s="73"/>
      <c r="GNB2136" s="73"/>
      <c r="GNC2136" s="73"/>
      <c r="GND2136" s="73"/>
      <c r="GNE2136" s="73"/>
      <c r="GNF2136" s="73"/>
      <c r="GNG2136" s="73"/>
      <c r="GNH2136" s="73"/>
      <c r="GNI2136" s="73"/>
      <c r="GNJ2136" s="73"/>
      <c r="GNK2136" s="73"/>
      <c r="GNL2136" s="73"/>
      <c r="GNM2136" s="73"/>
      <c r="GNN2136" s="73"/>
      <c r="GNO2136" s="73"/>
      <c r="GNP2136" s="73"/>
      <c r="GNQ2136" s="73"/>
      <c r="GNR2136" s="73"/>
      <c r="GNS2136" s="73"/>
      <c r="GNT2136" s="73"/>
      <c r="GNU2136" s="73"/>
      <c r="GNV2136" s="73"/>
      <c r="GNW2136" s="73"/>
      <c r="GNX2136" s="73"/>
      <c r="GNY2136" s="73"/>
      <c r="GNZ2136" s="73"/>
      <c r="GOA2136" s="73"/>
      <c r="GOB2136" s="73"/>
      <c r="GOC2136" s="73"/>
      <c r="GOD2136" s="73"/>
      <c r="GOE2136" s="73"/>
      <c r="GOF2136" s="73"/>
      <c r="GOG2136" s="73"/>
      <c r="GOH2136" s="73"/>
      <c r="GOI2136" s="73"/>
      <c r="GOJ2136" s="73"/>
      <c r="GOK2136" s="73"/>
      <c r="GOL2136" s="73"/>
      <c r="GOM2136" s="73"/>
      <c r="GON2136" s="73"/>
      <c r="GOO2136" s="73"/>
      <c r="GOP2136" s="73"/>
      <c r="GOQ2136" s="73"/>
      <c r="GOR2136" s="73"/>
      <c r="GOS2136" s="73"/>
      <c r="GOT2136" s="73"/>
      <c r="GOU2136" s="73"/>
      <c r="GOV2136" s="73"/>
      <c r="GOW2136" s="73"/>
      <c r="GOX2136" s="73"/>
      <c r="GOY2136" s="73"/>
      <c r="GOZ2136" s="73"/>
      <c r="GPA2136" s="73"/>
      <c r="GPB2136" s="73"/>
      <c r="GPC2136" s="73"/>
      <c r="GPD2136" s="73"/>
      <c r="GPE2136" s="73"/>
      <c r="GPF2136" s="73"/>
      <c r="GPG2136" s="73"/>
      <c r="GPH2136" s="73"/>
      <c r="GPI2136" s="73"/>
      <c r="GPJ2136" s="73"/>
      <c r="GPK2136" s="73"/>
      <c r="GPL2136" s="73"/>
      <c r="GPM2136" s="73"/>
      <c r="GPN2136" s="73"/>
      <c r="GPO2136" s="73"/>
      <c r="GPP2136" s="73"/>
      <c r="GPQ2136" s="73"/>
      <c r="GPR2136" s="73"/>
      <c r="GPS2136" s="73"/>
      <c r="GPT2136" s="73"/>
      <c r="GPU2136" s="73"/>
      <c r="GPV2136" s="73"/>
      <c r="GPW2136" s="73"/>
      <c r="GPX2136" s="73"/>
      <c r="GPY2136" s="73"/>
      <c r="GPZ2136" s="73"/>
      <c r="GQA2136" s="73"/>
      <c r="GQB2136" s="73"/>
      <c r="GQC2136" s="73"/>
      <c r="GQD2136" s="73"/>
      <c r="GQE2136" s="73"/>
      <c r="GQF2136" s="73"/>
      <c r="GQG2136" s="73"/>
      <c r="GQH2136" s="73"/>
      <c r="GQI2136" s="73"/>
      <c r="GQJ2136" s="73"/>
      <c r="GQK2136" s="73"/>
      <c r="GQL2136" s="73"/>
      <c r="GQM2136" s="73"/>
      <c r="GQN2136" s="73"/>
      <c r="GQO2136" s="73"/>
      <c r="GQP2136" s="73"/>
      <c r="GQQ2136" s="73"/>
      <c r="GQR2136" s="73"/>
      <c r="GQS2136" s="73"/>
      <c r="GQT2136" s="73"/>
      <c r="GQU2136" s="73"/>
      <c r="GQV2136" s="73"/>
      <c r="GQW2136" s="73"/>
      <c r="GQX2136" s="73"/>
      <c r="GQY2136" s="73"/>
      <c r="GQZ2136" s="73"/>
      <c r="GRA2136" s="73"/>
      <c r="GRB2136" s="73"/>
      <c r="GRC2136" s="73"/>
      <c r="GRD2136" s="73"/>
      <c r="GRE2136" s="73"/>
      <c r="GRF2136" s="73"/>
      <c r="GRG2136" s="73"/>
      <c r="GRH2136" s="73"/>
      <c r="GRI2136" s="73"/>
      <c r="GRJ2136" s="73"/>
      <c r="GRK2136" s="73"/>
      <c r="GRL2136" s="73"/>
      <c r="GRM2136" s="73"/>
      <c r="GRN2136" s="73"/>
      <c r="GRO2136" s="73"/>
      <c r="GRP2136" s="73"/>
      <c r="GRQ2136" s="73"/>
      <c r="GRR2136" s="73"/>
      <c r="GRS2136" s="73"/>
      <c r="GRT2136" s="73"/>
      <c r="GRU2136" s="73"/>
      <c r="GRV2136" s="73"/>
      <c r="GRW2136" s="73"/>
      <c r="GRX2136" s="73"/>
      <c r="GRY2136" s="73"/>
      <c r="GRZ2136" s="73"/>
      <c r="GSA2136" s="73"/>
      <c r="GSB2136" s="73"/>
      <c r="GSC2136" s="73"/>
      <c r="GSD2136" s="73"/>
      <c r="GSE2136" s="73"/>
      <c r="GSF2136" s="73"/>
      <c r="GSG2136" s="73"/>
      <c r="GSH2136" s="73"/>
      <c r="GSI2136" s="73"/>
      <c r="GSJ2136" s="73"/>
      <c r="GSK2136" s="73"/>
      <c r="GSL2136" s="73"/>
      <c r="GSM2136" s="73"/>
      <c r="GSN2136" s="73"/>
      <c r="GSO2136" s="73"/>
      <c r="GSP2136" s="73"/>
      <c r="GSQ2136" s="73"/>
      <c r="GSR2136" s="73"/>
      <c r="GSS2136" s="73"/>
      <c r="GST2136" s="73"/>
      <c r="GSU2136" s="73"/>
      <c r="GSV2136" s="73"/>
      <c r="GSW2136" s="73"/>
      <c r="GSX2136" s="73"/>
      <c r="GSY2136" s="73"/>
      <c r="GSZ2136" s="73"/>
      <c r="GTA2136" s="73"/>
      <c r="GTB2136" s="73"/>
      <c r="GTC2136" s="73"/>
      <c r="GTD2136" s="73"/>
      <c r="GTE2136" s="73"/>
      <c r="GTF2136" s="73"/>
      <c r="GTG2136" s="73"/>
      <c r="GTH2136" s="73"/>
      <c r="GTI2136" s="73"/>
      <c r="GTJ2136" s="73"/>
      <c r="GTK2136" s="73"/>
      <c r="GTL2136" s="73"/>
      <c r="GTM2136" s="73"/>
      <c r="GTN2136" s="73"/>
      <c r="GTO2136" s="73"/>
      <c r="GTP2136" s="73"/>
      <c r="GTQ2136" s="73"/>
      <c r="GTR2136" s="73"/>
      <c r="GTS2136" s="73"/>
      <c r="GTT2136" s="73"/>
      <c r="GTU2136" s="73"/>
      <c r="GTV2136" s="73"/>
      <c r="GTW2136" s="73"/>
      <c r="GTX2136" s="73"/>
      <c r="GTY2136" s="73"/>
      <c r="GTZ2136" s="73"/>
      <c r="GUA2136" s="73"/>
      <c r="GUB2136" s="73"/>
      <c r="GUC2136" s="73"/>
      <c r="GUD2136" s="73"/>
      <c r="GUE2136" s="73"/>
      <c r="GUF2136" s="73"/>
      <c r="GUG2136" s="73"/>
      <c r="GUH2136" s="73"/>
      <c r="GUI2136" s="73"/>
      <c r="GUJ2136" s="73"/>
      <c r="GUK2136" s="73"/>
      <c r="GUL2136" s="73"/>
      <c r="GUM2136" s="73"/>
      <c r="GUN2136" s="73"/>
      <c r="GUO2136" s="73"/>
      <c r="GUP2136" s="73"/>
      <c r="GUQ2136" s="73"/>
      <c r="GUR2136" s="73"/>
      <c r="GUS2136" s="73"/>
      <c r="GUT2136" s="73"/>
      <c r="GUU2136" s="73"/>
      <c r="GUV2136" s="73"/>
      <c r="GUW2136" s="73"/>
      <c r="GUX2136" s="73"/>
      <c r="GUY2136" s="73"/>
      <c r="GUZ2136" s="73"/>
      <c r="GVA2136" s="73"/>
      <c r="GVB2136" s="73"/>
      <c r="GVC2136" s="73"/>
      <c r="GVD2136" s="73"/>
      <c r="GVE2136" s="73"/>
      <c r="GVF2136" s="73"/>
      <c r="GVG2136" s="73"/>
      <c r="GVH2136" s="73"/>
      <c r="GVI2136" s="73"/>
      <c r="GVJ2136" s="73"/>
      <c r="GVK2136" s="73"/>
      <c r="GVL2136" s="73"/>
      <c r="GVM2136" s="73"/>
      <c r="GVN2136" s="73"/>
      <c r="GVO2136" s="73"/>
      <c r="GVP2136" s="73"/>
      <c r="GVQ2136" s="73"/>
      <c r="GVR2136" s="73"/>
      <c r="GVS2136" s="73"/>
      <c r="GVT2136" s="73"/>
      <c r="GVU2136" s="73"/>
      <c r="GVV2136" s="73"/>
      <c r="GVW2136" s="73"/>
      <c r="GVX2136" s="73"/>
      <c r="GVY2136" s="73"/>
      <c r="GVZ2136" s="73"/>
      <c r="GWA2136" s="73"/>
      <c r="GWB2136" s="73"/>
      <c r="GWC2136" s="73"/>
      <c r="GWD2136" s="73"/>
      <c r="GWE2136" s="73"/>
      <c r="GWF2136" s="73"/>
      <c r="GWG2136" s="73"/>
      <c r="GWH2136" s="73"/>
      <c r="GWI2136" s="73"/>
      <c r="GWJ2136" s="73"/>
      <c r="GWK2136" s="73"/>
      <c r="GWL2136" s="73"/>
      <c r="GWM2136" s="73"/>
      <c r="GWN2136" s="73"/>
      <c r="GWO2136" s="73"/>
      <c r="GWP2136" s="73"/>
      <c r="GWQ2136" s="73"/>
      <c r="GWR2136" s="73"/>
      <c r="GWS2136" s="73"/>
      <c r="GWT2136" s="73"/>
      <c r="GWU2136" s="73"/>
      <c r="GWV2136" s="73"/>
      <c r="GWW2136" s="73"/>
      <c r="GWX2136" s="73"/>
      <c r="GWY2136" s="73"/>
      <c r="GWZ2136" s="73"/>
      <c r="GXA2136" s="73"/>
      <c r="GXB2136" s="73"/>
      <c r="GXC2136" s="73"/>
      <c r="GXD2136" s="73"/>
      <c r="GXE2136" s="73"/>
      <c r="GXF2136" s="73"/>
      <c r="GXG2136" s="73"/>
      <c r="GXH2136" s="73"/>
      <c r="GXI2136" s="73"/>
      <c r="GXJ2136" s="73"/>
      <c r="GXK2136" s="73"/>
      <c r="GXL2136" s="73"/>
      <c r="GXM2136" s="73"/>
      <c r="GXN2136" s="73"/>
      <c r="GXO2136" s="73"/>
      <c r="GXP2136" s="73"/>
      <c r="GXQ2136" s="73"/>
      <c r="GXR2136" s="73"/>
      <c r="GXS2136" s="73"/>
      <c r="GXT2136" s="73"/>
      <c r="GXU2136" s="73"/>
      <c r="GXV2136" s="73"/>
      <c r="GXW2136" s="73"/>
      <c r="GXX2136" s="73"/>
      <c r="GXY2136" s="73"/>
      <c r="GXZ2136" s="73"/>
      <c r="GYA2136" s="73"/>
      <c r="GYB2136" s="73"/>
      <c r="GYC2136" s="73"/>
      <c r="GYD2136" s="73"/>
      <c r="GYE2136" s="73"/>
      <c r="GYF2136" s="73"/>
      <c r="GYG2136" s="73"/>
      <c r="GYH2136" s="73"/>
      <c r="GYI2136" s="73"/>
      <c r="GYJ2136" s="73"/>
      <c r="GYK2136" s="73"/>
      <c r="GYL2136" s="73"/>
      <c r="GYM2136" s="73"/>
      <c r="GYN2136" s="73"/>
      <c r="GYO2136" s="73"/>
      <c r="GYP2136" s="73"/>
      <c r="GYQ2136" s="73"/>
      <c r="GYR2136" s="73"/>
      <c r="GYS2136" s="73"/>
      <c r="GYT2136" s="73"/>
      <c r="GYU2136" s="73"/>
      <c r="GYV2136" s="73"/>
      <c r="GYW2136" s="73"/>
      <c r="GYX2136" s="73"/>
      <c r="GYY2136" s="73"/>
      <c r="GYZ2136" s="73"/>
      <c r="GZA2136" s="73"/>
      <c r="GZB2136" s="73"/>
      <c r="GZC2136" s="73"/>
      <c r="GZD2136" s="73"/>
      <c r="GZE2136" s="73"/>
      <c r="GZF2136" s="73"/>
      <c r="GZG2136" s="73"/>
      <c r="GZH2136" s="73"/>
      <c r="GZI2136" s="73"/>
      <c r="GZJ2136" s="73"/>
      <c r="GZK2136" s="73"/>
      <c r="GZL2136" s="73"/>
      <c r="GZM2136" s="73"/>
      <c r="GZN2136" s="73"/>
      <c r="GZO2136" s="73"/>
      <c r="GZP2136" s="73"/>
      <c r="GZQ2136" s="73"/>
      <c r="GZR2136" s="73"/>
      <c r="GZS2136" s="73"/>
      <c r="GZT2136" s="73"/>
      <c r="GZU2136" s="73"/>
      <c r="GZV2136" s="73"/>
      <c r="GZW2136" s="73"/>
      <c r="GZX2136" s="73"/>
      <c r="GZY2136" s="73"/>
      <c r="GZZ2136" s="73"/>
      <c r="HAA2136" s="73"/>
      <c r="HAB2136" s="73"/>
      <c r="HAC2136" s="73"/>
      <c r="HAD2136" s="73"/>
      <c r="HAE2136" s="73"/>
      <c r="HAF2136" s="73"/>
      <c r="HAG2136" s="73"/>
      <c r="HAH2136" s="73"/>
      <c r="HAI2136" s="73"/>
      <c r="HAJ2136" s="73"/>
      <c r="HAK2136" s="73"/>
      <c r="HAL2136" s="73"/>
      <c r="HAM2136" s="73"/>
      <c r="HAN2136" s="73"/>
      <c r="HAO2136" s="73"/>
      <c r="HAP2136" s="73"/>
      <c r="HAQ2136" s="73"/>
      <c r="HAR2136" s="73"/>
      <c r="HAS2136" s="73"/>
      <c r="HAT2136" s="73"/>
      <c r="HAU2136" s="73"/>
      <c r="HAV2136" s="73"/>
      <c r="HAW2136" s="73"/>
      <c r="HAX2136" s="73"/>
      <c r="HAY2136" s="73"/>
      <c r="HAZ2136" s="73"/>
      <c r="HBA2136" s="73"/>
      <c r="HBB2136" s="73"/>
      <c r="HBC2136" s="73"/>
      <c r="HBD2136" s="73"/>
      <c r="HBE2136" s="73"/>
      <c r="HBF2136" s="73"/>
      <c r="HBG2136" s="73"/>
      <c r="HBH2136" s="73"/>
      <c r="HBI2136" s="73"/>
      <c r="HBJ2136" s="73"/>
      <c r="HBK2136" s="73"/>
      <c r="HBL2136" s="73"/>
      <c r="HBM2136" s="73"/>
      <c r="HBN2136" s="73"/>
      <c r="HBO2136" s="73"/>
      <c r="HBP2136" s="73"/>
      <c r="HBQ2136" s="73"/>
      <c r="HBR2136" s="73"/>
      <c r="HBS2136" s="73"/>
      <c r="HBT2136" s="73"/>
      <c r="HBU2136" s="73"/>
      <c r="HBV2136" s="73"/>
      <c r="HBW2136" s="73"/>
      <c r="HBX2136" s="73"/>
      <c r="HBY2136" s="73"/>
      <c r="HBZ2136" s="73"/>
      <c r="HCA2136" s="73"/>
      <c r="HCB2136" s="73"/>
      <c r="HCC2136" s="73"/>
      <c r="HCD2136" s="73"/>
      <c r="HCE2136" s="73"/>
      <c r="HCF2136" s="73"/>
      <c r="HCG2136" s="73"/>
      <c r="HCH2136" s="73"/>
      <c r="HCI2136" s="73"/>
      <c r="HCJ2136" s="73"/>
      <c r="HCK2136" s="73"/>
      <c r="HCL2136" s="73"/>
      <c r="HCM2136" s="73"/>
      <c r="HCN2136" s="73"/>
      <c r="HCO2136" s="73"/>
      <c r="HCP2136" s="73"/>
      <c r="HCQ2136" s="73"/>
      <c r="HCR2136" s="73"/>
      <c r="HCS2136" s="73"/>
      <c r="HCT2136" s="73"/>
      <c r="HCU2136" s="73"/>
      <c r="HCV2136" s="73"/>
      <c r="HCW2136" s="73"/>
      <c r="HCX2136" s="73"/>
      <c r="HCY2136" s="73"/>
      <c r="HCZ2136" s="73"/>
      <c r="HDA2136" s="73"/>
      <c r="HDB2136" s="73"/>
      <c r="HDC2136" s="73"/>
      <c r="HDD2136" s="73"/>
      <c r="HDE2136" s="73"/>
      <c r="HDF2136" s="73"/>
      <c r="HDG2136" s="73"/>
      <c r="HDH2136" s="73"/>
      <c r="HDI2136" s="73"/>
      <c r="HDJ2136" s="73"/>
      <c r="HDK2136" s="73"/>
      <c r="HDL2136" s="73"/>
      <c r="HDM2136" s="73"/>
      <c r="HDN2136" s="73"/>
      <c r="HDO2136" s="73"/>
      <c r="HDP2136" s="73"/>
      <c r="HDQ2136" s="73"/>
      <c r="HDR2136" s="73"/>
      <c r="HDS2136" s="73"/>
      <c r="HDT2136" s="73"/>
      <c r="HDU2136" s="73"/>
      <c r="HDV2136" s="73"/>
      <c r="HDW2136" s="73"/>
      <c r="HDX2136" s="73"/>
      <c r="HDY2136" s="73"/>
      <c r="HDZ2136" s="73"/>
      <c r="HEA2136" s="73"/>
      <c r="HEB2136" s="73"/>
      <c r="HEC2136" s="73"/>
      <c r="HED2136" s="73"/>
      <c r="HEE2136" s="73"/>
      <c r="HEF2136" s="73"/>
      <c r="HEG2136" s="73"/>
      <c r="HEH2136" s="73"/>
      <c r="HEI2136" s="73"/>
      <c r="HEJ2136" s="73"/>
      <c r="HEK2136" s="73"/>
      <c r="HEL2136" s="73"/>
      <c r="HEM2136" s="73"/>
      <c r="HEN2136" s="73"/>
      <c r="HEO2136" s="73"/>
      <c r="HEP2136" s="73"/>
      <c r="HEQ2136" s="73"/>
      <c r="HER2136" s="73"/>
      <c r="HES2136" s="73"/>
      <c r="HET2136" s="73"/>
      <c r="HEU2136" s="73"/>
      <c r="HEV2136" s="73"/>
      <c r="HEW2136" s="73"/>
      <c r="HEX2136" s="73"/>
      <c r="HEY2136" s="73"/>
      <c r="HEZ2136" s="73"/>
      <c r="HFA2136" s="73"/>
      <c r="HFB2136" s="73"/>
      <c r="HFC2136" s="73"/>
      <c r="HFD2136" s="73"/>
      <c r="HFE2136" s="73"/>
      <c r="HFF2136" s="73"/>
      <c r="HFG2136" s="73"/>
      <c r="HFH2136" s="73"/>
      <c r="HFI2136" s="73"/>
      <c r="HFJ2136" s="73"/>
      <c r="HFK2136" s="73"/>
      <c r="HFL2136" s="73"/>
      <c r="HFM2136" s="73"/>
      <c r="HFN2136" s="73"/>
      <c r="HFO2136" s="73"/>
      <c r="HFP2136" s="73"/>
      <c r="HFQ2136" s="73"/>
      <c r="HFR2136" s="73"/>
      <c r="HFS2136" s="73"/>
      <c r="HFT2136" s="73"/>
      <c r="HFU2136" s="73"/>
      <c r="HFV2136" s="73"/>
      <c r="HFW2136" s="73"/>
      <c r="HFX2136" s="73"/>
      <c r="HFY2136" s="73"/>
      <c r="HFZ2136" s="73"/>
      <c r="HGA2136" s="73"/>
      <c r="HGB2136" s="73"/>
      <c r="HGC2136" s="73"/>
      <c r="HGD2136" s="73"/>
      <c r="HGE2136" s="73"/>
      <c r="HGF2136" s="73"/>
      <c r="HGG2136" s="73"/>
      <c r="HGH2136" s="73"/>
      <c r="HGI2136" s="73"/>
      <c r="HGJ2136" s="73"/>
      <c r="HGK2136" s="73"/>
      <c r="HGL2136" s="73"/>
      <c r="HGM2136" s="73"/>
      <c r="HGN2136" s="73"/>
      <c r="HGO2136" s="73"/>
      <c r="HGP2136" s="73"/>
      <c r="HGQ2136" s="73"/>
      <c r="HGR2136" s="73"/>
      <c r="HGS2136" s="73"/>
      <c r="HGT2136" s="73"/>
      <c r="HGU2136" s="73"/>
      <c r="HGV2136" s="73"/>
      <c r="HGW2136" s="73"/>
      <c r="HGX2136" s="73"/>
      <c r="HGY2136" s="73"/>
      <c r="HGZ2136" s="73"/>
      <c r="HHA2136" s="73"/>
      <c r="HHB2136" s="73"/>
      <c r="HHC2136" s="73"/>
      <c r="HHD2136" s="73"/>
      <c r="HHE2136" s="73"/>
      <c r="HHF2136" s="73"/>
      <c r="HHG2136" s="73"/>
      <c r="HHH2136" s="73"/>
      <c r="HHI2136" s="73"/>
      <c r="HHJ2136" s="73"/>
      <c r="HHK2136" s="73"/>
      <c r="HHL2136" s="73"/>
      <c r="HHM2136" s="73"/>
      <c r="HHN2136" s="73"/>
      <c r="HHO2136" s="73"/>
      <c r="HHP2136" s="73"/>
      <c r="HHQ2136" s="73"/>
      <c r="HHR2136" s="73"/>
      <c r="HHS2136" s="73"/>
      <c r="HHT2136" s="73"/>
      <c r="HHU2136" s="73"/>
      <c r="HHV2136" s="73"/>
      <c r="HHW2136" s="73"/>
      <c r="HHX2136" s="73"/>
      <c r="HHY2136" s="73"/>
      <c r="HHZ2136" s="73"/>
      <c r="HIA2136" s="73"/>
      <c r="HIB2136" s="73"/>
      <c r="HIC2136" s="73"/>
      <c r="HID2136" s="73"/>
      <c r="HIE2136" s="73"/>
      <c r="HIF2136" s="73"/>
      <c r="HIG2136" s="73"/>
      <c r="HIH2136" s="73"/>
      <c r="HII2136" s="73"/>
      <c r="HIJ2136" s="73"/>
      <c r="HIK2136" s="73"/>
      <c r="HIL2136" s="73"/>
      <c r="HIM2136" s="73"/>
      <c r="HIN2136" s="73"/>
      <c r="HIO2136" s="73"/>
      <c r="HIP2136" s="73"/>
      <c r="HIQ2136" s="73"/>
      <c r="HIR2136" s="73"/>
      <c r="HIS2136" s="73"/>
      <c r="HIT2136" s="73"/>
      <c r="HIU2136" s="73"/>
      <c r="HIV2136" s="73"/>
      <c r="HIW2136" s="73"/>
      <c r="HIX2136" s="73"/>
      <c r="HIY2136" s="73"/>
      <c r="HIZ2136" s="73"/>
      <c r="HJA2136" s="73"/>
      <c r="HJB2136" s="73"/>
      <c r="HJC2136" s="73"/>
      <c r="HJD2136" s="73"/>
      <c r="HJE2136" s="73"/>
      <c r="HJF2136" s="73"/>
      <c r="HJG2136" s="73"/>
      <c r="HJH2136" s="73"/>
      <c r="HJI2136" s="73"/>
      <c r="HJJ2136" s="73"/>
      <c r="HJK2136" s="73"/>
      <c r="HJL2136" s="73"/>
      <c r="HJM2136" s="73"/>
      <c r="HJN2136" s="73"/>
      <c r="HJO2136" s="73"/>
      <c r="HJP2136" s="73"/>
      <c r="HJQ2136" s="73"/>
      <c r="HJR2136" s="73"/>
      <c r="HJS2136" s="73"/>
      <c r="HJT2136" s="73"/>
      <c r="HJU2136" s="73"/>
      <c r="HJV2136" s="73"/>
      <c r="HJW2136" s="73"/>
      <c r="HJX2136" s="73"/>
      <c r="HJY2136" s="73"/>
      <c r="HJZ2136" s="73"/>
      <c r="HKA2136" s="73"/>
      <c r="HKB2136" s="73"/>
      <c r="HKC2136" s="73"/>
      <c r="HKD2136" s="73"/>
      <c r="HKE2136" s="73"/>
      <c r="HKF2136" s="73"/>
      <c r="HKG2136" s="73"/>
      <c r="HKH2136" s="73"/>
      <c r="HKI2136" s="73"/>
      <c r="HKJ2136" s="73"/>
      <c r="HKK2136" s="73"/>
      <c r="HKL2136" s="73"/>
      <c r="HKM2136" s="73"/>
      <c r="HKN2136" s="73"/>
      <c r="HKO2136" s="73"/>
      <c r="HKP2136" s="73"/>
      <c r="HKQ2136" s="73"/>
      <c r="HKR2136" s="73"/>
      <c r="HKS2136" s="73"/>
      <c r="HKT2136" s="73"/>
      <c r="HKU2136" s="73"/>
      <c r="HKV2136" s="73"/>
      <c r="HKW2136" s="73"/>
      <c r="HKX2136" s="73"/>
      <c r="HKY2136" s="73"/>
      <c r="HKZ2136" s="73"/>
      <c r="HLA2136" s="73"/>
      <c r="HLB2136" s="73"/>
      <c r="HLC2136" s="73"/>
      <c r="HLD2136" s="73"/>
      <c r="HLE2136" s="73"/>
      <c r="HLF2136" s="73"/>
      <c r="HLG2136" s="73"/>
      <c r="HLH2136" s="73"/>
      <c r="HLI2136" s="73"/>
      <c r="HLJ2136" s="73"/>
      <c r="HLK2136" s="73"/>
      <c r="HLL2136" s="73"/>
      <c r="HLM2136" s="73"/>
      <c r="HLN2136" s="73"/>
      <c r="HLO2136" s="73"/>
      <c r="HLP2136" s="73"/>
      <c r="HLQ2136" s="73"/>
      <c r="HLR2136" s="73"/>
      <c r="HLS2136" s="73"/>
      <c r="HLT2136" s="73"/>
      <c r="HLU2136" s="73"/>
      <c r="HLV2136" s="73"/>
      <c r="HLW2136" s="73"/>
      <c r="HLX2136" s="73"/>
      <c r="HLY2136" s="73"/>
      <c r="HLZ2136" s="73"/>
      <c r="HMA2136" s="73"/>
      <c r="HMB2136" s="73"/>
      <c r="HMC2136" s="73"/>
      <c r="HMD2136" s="73"/>
      <c r="HME2136" s="73"/>
      <c r="HMF2136" s="73"/>
      <c r="HMG2136" s="73"/>
      <c r="HMH2136" s="73"/>
      <c r="HMI2136" s="73"/>
      <c r="HMJ2136" s="73"/>
      <c r="HMK2136" s="73"/>
      <c r="HML2136" s="73"/>
      <c r="HMM2136" s="73"/>
      <c r="HMN2136" s="73"/>
      <c r="HMO2136" s="73"/>
      <c r="HMP2136" s="73"/>
      <c r="HMQ2136" s="73"/>
      <c r="HMR2136" s="73"/>
      <c r="HMS2136" s="73"/>
      <c r="HMT2136" s="73"/>
      <c r="HMU2136" s="73"/>
      <c r="HMV2136" s="73"/>
      <c r="HMW2136" s="73"/>
      <c r="HMX2136" s="73"/>
      <c r="HMY2136" s="73"/>
      <c r="HMZ2136" s="73"/>
      <c r="HNA2136" s="73"/>
      <c r="HNB2136" s="73"/>
      <c r="HNC2136" s="73"/>
      <c r="HND2136" s="73"/>
      <c r="HNE2136" s="73"/>
      <c r="HNF2136" s="73"/>
      <c r="HNG2136" s="73"/>
      <c r="HNH2136" s="73"/>
      <c r="HNI2136" s="73"/>
      <c r="HNJ2136" s="73"/>
      <c r="HNK2136" s="73"/>
      <c r="HNL2136" s="73"/>
      <c r="HNM2136" s="73"/>
      <c r="HNN2136" s="73"/>
      <c r="HNO2136" s="73"/>
      <c r="HNP2136" s="73"/>
      <c r="HNQ2136" s="73"/>
      <c r="HNR2136" s="73"/>
      <c r="HNS2136" s="73"/>
      <c r="HNT2136" s="73"/>
      <c r="HNU2136" s="73"/>
      <c r="HNV2136" s="73"/>
      <c r="HNW2136" s="73"/>
      <c r="HNX2136" s="73"/>
      <c r="HNY2136" s="73"/>
      <c r="HNZ2136" s="73"/>
      <c r="HOA2136" s="73"/>
      <c r="HOB2136" s="73"/>
      <c r="HOC2136" s="73"/>
      <c r="HOD2136" s="73"/>
      <c r="HOE2136" s="73"/>
      <c r="HOF2136" s="73"/>
      <c r="HOG2136" s="73"/>
      <c r="HOH2136" s="73"/>
      <c r="HOI2136" s="73"/>
      <c r="HOJ2136" s="73"/>
      <c r="HOK2136" s="73"/>
      <c r="HOL2136" s="73"/>
      <c r="HOM2136" s="73"/>
      <c r="HON2136" s="73"/>
      <c r="HOO2136" s="73"/>
      <c r="HOP2136" s="73"/>
      <c r="HOQ2136" s="73"/>
      <c r="HOR2136" s="73"/>
      <c r="HOS2136" s="73"/>
      <c r="HOT2136" s="73"/>
      <c r="HOU2136" s="73"/>
      <c r="HOV2136" s="73"/>
      <c r="HOW2136" s="73"/>
      <c r="HOX2136" s="73"/>
      <c r="HOY2136" s="73"/>
      <c r="HOZ2136" s="73"/>
      <c r="HPA2136" s="73"/>
      <c r="HPB2136" s="73"/>
      <c r="HPC2136" s="73"/>
      <c r="HPD2136" s="73"/>
      <c r="HPE2136" s="73"/>
      <c r="HPF2136" s="73"/>
      <c r="HPG2136" s="73"/>
      <c r="HPH2136" s="73"/>
      <c r="HPI2136" s="73"/>
      <c r="HPJ2136" s="73"/>
      <c r="HPK2136" s="73"/>
      <c r="HPL2136" s="73"/>
      <c r="HPM2136" s="73"/>
      <c r="HPN2136" s="73"/>
      <c r="HPO2136" s="73"/>
      <c r="HPP2136" s="73"/>
      <c r="HPQ2136" s="73"/>
      <c r="HPR2136" s="73"/>
      <c r="HPS2136" s="73"/>
      <c r="HPT2136" s="73"/>
      <c r="HPU2136" s="73"/>
      <c r="HPV2136" s="73"/>
      <c r="HPW2136" s="73"/>
      <c r="HPX2136" s="73"/>
      <c r="HPY2136" s="73"/>
      <c r="HPZ2136" s="73"/>
      <c r="HQA2136" s="73"/>
      <c r="HQB2136" s="73"/>
      <c r="HQC2136" s="73"/>
      <c r="HQD2136" s="73"/>
      <c r="HQE2136" s="73"/>
      <c r="HQF2136" s="73"/>
      <c r="HQG2136" s="73"/>
      <c r="HQH2136" s="73"/>
      <c r="HQI2136" s="73"/>
      <c r="HQJ2136" s="73"/>
      <c r="HQK2136" s="73"/>
      <c r="HQL2136" s="73"/>
      <c r="HQM2136" s="73"/>
      <c r="HQN2136" s="73"/>
      <c r="HQO2136" s="73"/>
      <c r="HQP2136" s="73"/>
      <c r="HQQ2136" s="73"/>
      <c r="HQR2136" s="73"/>
      <c r="HQS2136" s="73"/>
      <c r="HQT2136" s="73"/>
      <c r="HQU2136" s="73"/>
      <c r="HQV2136" s="73"/>
      <c r="HQW2136" s="73"/>
      <c r="HQX2136" s="73"/>
      <c r="HQY2136" s="73"/>
      <c r="HQZ2136" s="73"/>
      <c r="HRA2136" s="73"/>
      <c r="HRB2136" s="73"/>
      <c r="HRC2136" s="73"/>
      <c r="HRD2136" s="73"/>
      <c r="HRE2136" s="73"/>
      <c r="HRF2136" s="73"/>
      <c r="HRG2136" s="73"/>
      <c r="HRH2136" s="73"/>
      <c r="HRI2136" s="73"/>
      <c r="HRJ2136" s="73"/>
      <c r="HRK2136" s="73"/>
      <c r="HRL2136" s="73"/>
      <c r="HRM2136" s="73"/>
      <c r="HRN2136" s="73"/>
      <c r="HRO2136" s="73"/>
      <c r="HRP2136" s="73"/>
      <c r="HRQ2136" s="73"/>
      <c r="HRR2136" s="73"/>
      <c r="HRS2136" s="73"/>
      <c r="HRT2136" s="73"/>
      <c r="HRU2136" s="73"/>
      <c r="HRV2136" s="73"/>
      <c r="HRW2136" s="73"/>
      <c r="HRX2136" s="73"/>
      <c r="HRY2136" s="73"/>
      <c r="HRZ2136" s="73"/>
      <c r="HSA2136" s="73"/>
      <c r="HSB2136" s="73"/>
      <c r="HSC2136" s="73"/>
      <c r="HSD2136" s="73"/>
      <c r="HSE2136" s="73"/>
      <c r="HSF2136" s="73"/>
      <c r="HSG2136" s="73"/>
      <c r="HSH2136" s="73"/>
      <c r="HSI2136" s="73"/>
      <c r="HSJ2136" s="73"/>
      <c r="HSK2136" s="73"/>
      <c r="HSL2136" s="73"/>
      <c r="HSM2136" s="73"/>
      <c r="HSN2136" s="73"/>
      <c r="HSO2136" s="73"/>
      <c r="HSP2136" s="73"/>
      <c r="HSQ2136" s="73"/>
      <c r="HSR2136" s="73"/>
      <c r="HSS2136" s="73"/>
      <c r="HST2136" s="73"/>
      <c r="HSU2136" s="73"/>
      <c r="HSV2136" s="73"/>
      <c r="HSW2136" s="73"/>
      <c r="HSX2136" s="73"/>
      <c r="HSY2136" s="73"/>
      <c r="HSZ2136" s="73"/>
      <c r="HTA2136" s="73"/>
      <c r="HTB2136" s="73"/>
      <c r="HTC2136" s="73"/>
      <c r="HTD2136" s="73"/>
      <c r="HTE2136" s="73"/>
      <c r="HTF2136" s="73"/>
      <c r="HTG2136" s="73"/>
      <c r="HTH2136" s="73"/>
      <c r="HTI2136" s="73"/>
      <c r="HTJ2136" s="73"/>
      <c r="HTK2136" s="73"/>
      <c r="HTL2136" s="73"/>
      <c r="HTM2136" s="73"/>
      <c r="HTN2136" s="73"/>
      <c r="HTO2136" s="73"/>
      <c r="HTP2136" s="73"/>
      <c r="HTQ2136" s="73"/>
      <c r="HTR2136" s="73"/>
      <c r="HTS2136" s="73"/>
      <c r="HTT2136" s="73"/>
      <c r="HTU2136" s="73"/>
      <c r="HTV2136" s="73"/>
      <c r="HTW2136" s="73"/>
      <c r="HTX2136" s="73"/>
      <c r="HTY2136" s="73"/>
      <c r="HTZ2136" s="73"/>
      <c r="HUA2136" s="73"/>
      <c r="HUB2136" s="73"/>
      <c r="HUC2136" s="73"/>
      <c r="HUD2136" s="73"/>
      <c r="HUE2136" s="73"/>
      <c r="HUF2136" s="73"/>
      <c r="HUG2136" s="73"/>
      <c r="HUH2136" s="73"/>
      <c r="HUI2136" s="73"/>
      <c r="HUJ2136" s="73"/>
      <c r="HUK2136" s="73"/>
      <c r="HUL2136" s="73"/>
      <c r="HUM2136" s="73"/>
      <c r="HUN2136" s="73"/>
      <c r="HUO2136" s="73"/>
      <c r="HUP2136" s="73"/>
      <c r="HUQ2136" s="73"/>
      <c r="HUR2136" s="73"/>
      <c r="HUS2136" s="73"/>
      <c r="HUT2136" s="73"/>
      <c r="HUU2136" s="73"/>
      <c r="HUV2136" s="73"/>
      <c r="HUW2136" s="73"/>
      <c r="HUX2136" s="73"/>
      <c r="HUY2136" s="73"/>
      <c r="HUZ2136" s="73"/>
      <c r="HVA2136" s="73"/>
      <c r="HVB2136" s="73"/>
      <c r="HVC2136" s="73"/>
      <c r="HVD2136" s="73"/>
      <c r="HVE2136" s="73"/>
      <c r="HVF2136" s="73"/>
      <c r="HVG2136" s="73"/>
      <c r="HVH2136" s="73"/>
      <c r="HVI2136" s="73"/>
      <c r="HVJ2136" s="73"/>
      <c r="HVK2136" s="73"/>
      <c r="HVL2136" s="73"/>
      <c r="HVM2136" s="73"/>
      <c r="HVN2136" s="73"/>
      <c r="HVO2136" s="73"/>
      <c r="HVP2136" s="73"/>
      <c r="HVQ2136" s="73"/>
      <c r="HVR2136" s="73"/>
      <c r="HVS2136" s="73"/>
      <c r="HVT2136" s="73"/>
      <c r="HVU2136" s="73"/>
      <c r="HVV2136" s="73"/>
      <c r="HVW2136" s="73"/>
      <c r="HVX2136" s="73"/>
      <c r="HVY2136" s="73"/>
      <c r="HVZ2136" s="73"/>
      <c r="HWA2136" s="73"/>
      <c r="HWB2136" s="73"/>
      <c r="HWC2136" s="73"/>
      <c r="HWD2136" s="73"/>
      <c r="HWE2136" s="73"/>
      <c r="HWF2136" s="73"/>
      <c r="HWG2136" s="73"/>
      <c r="HWH2136" s="73"/>
      <c r="HWI2136" s="73"/>
      <c r="HWJ2136" s="73"/>
      <c r="HWK2136" s="73"/>
      <c r="HWL2136" s="73"/>
      <c r="HWM2136" s="73"/>
      <c r="HWN2136" s="73"/>
      <c r="HWO2136" s="73"/>
      <c r="HWP2136" s="73"/>
      <c r="HWQ2136" s="73"/>
      <c r="HWR2136" s="73"/>
      <c r="HWS2136" s="73"/>
      <c r="HWT2136" s="73"/>
      <c r="HWU2136" s="73"/>
      <c r="HWV2136" s="73"/>
      <c r="HWW2136" s="73"/>
      <c r="HWX2136" s="73"/>
      <c r="HWY2136" s="73"/>
      <c r="HWZ2136" s="73"/>
      <c r="HXA2136" s="73"/>
      <c r="HXB2136" s="73"/>
      <c r="HXC2136" s="73"/>
      <c r="HXD2136" s="73"/>
      <c r="HXE2136" s="73"/>
      <c r="HXF2136" s="73"/>
      <c r="HXG2136" s="73"/>
      <c r="HXH2136" s="73"/>
      <c r="HXI2136" s="73"/>
      <c r="HXJ2136" s="73"/>
      <c r="HXK2136" s="73"/>
      <c r="HXL2136" s="73"/>
      <c r="HXM2136" s="73"/>
      <c r="HXN2136" s="73"/>
      <c r="HXO2136" s="73"/>
      <c r="HXP2136" s="73"/>
      <c r="HXQ2136" s="73"/>
      <c r="HXR2136" s="73"/>
      <c r="HXS2136" s="73"/>
      <c r="HXT2136" s="73"/>
      <c r="HXU2136" s="73"/>
      <c r="HXV2136" s="73"/>
      <c r="HXW2136" s="73"/>
      <c r="HXX2136" s="73"/>
      <c r="HXY2136" s="73"/>
      <c r="HXZ2136" s="73"/>
      <c r="HYA2136" s="73"/>
      <c r="HYB2136" s="73"/>
      <c r="HYC2136" s="73"/>
      <c r="HYD2136" s="73"/>
      <c r="HYE2136" s="73"/>
      <c r="HYF2136" s="73"/>
      <c r="HYG2136" s="73"/>
      <c r="HYH2136" s="73"/>
      <c r="HYI2136" s="73"/>
      <c r="HYJ2136" s="73"/>
      <c r="HYK2136" s="73"/>
      <c r="HYL2136" s="73"/>
      <c r="HYM2136" s="73"/>
      <c r="HYN2136" s="73"/>
      <c r="HYO2136" s="73"/>
      <c r="HYP2136" s="73"/>
      <c r="HYQ2136" s="73"/>
      <c r="HYR2136" s="73"/>
      <c r="HYS2136" s="73"/>
      <c r="HYT2136" s="73"/>
      <c r="HYU2136" s="73"/>
      <c r="HYV2136" s="73"/>
      <c r="HYW2136" s="73"/>
      <c r="HYX2136" s="73"/>
      <c r="HYY2136" s="73"/>
      <c r="HYZ2136" s="73"/>
      <c r="HZA2136" s="73"/>
      <c r="HZB2136" s="73"/>
      <c r="HZC2136" s="73"/>
      <c r="HZD2136" s="73"/>
      <c r="HZE2136" s="73"/>
      <c r="HZF2136" s="73"/>
      <c r="HZG2136" s="73"/>
      <c r="HZH2136" s="73"/>
      <c r="HZI2136" s="73"/>
      <c r="HZJ2136" s="73"/>
      <c r="HZK2136" s="73"/>
      <c r="HZL2136" s="73"/>
      <c r="HZM2136" s="73"/>
      <c r="HZN2136" s="73"/>
      <c r="HZO2136" s="73"/>
      <c r="HZP2136" s="73"/>
      <c r="HZQ2136" s="73"/>
      <c r="HZR2136" s="73"/>
      <c r="HZS2136" s="73"/>
      <c r="HZT2136" s="73"/>
      <c r="HZU2136" s="73"/>
      <c r="HZV2136" s="73"/>
      <c r="HZW2136" s="73"/>
      <c r="HZX2136" s="73"/>
      <c r="HZY2136" s="73"/>
      <c r="HZZ2136" s="73"/>
      <c r="IAA2136" s="73"/>
      <c r="IAB2136" s="73"/>
      <c r="IAC2136" s="73"/>
      <c r="IAD2136" s="73"/>
      <c r="IAE2136" s="73"/>
      <c r="IAF2136" s="73"/>
      <c r="IAG2136" s="73"/>
      <c r="IAH2136" s="73"/>
      <c r="IAI2136" s="73"/>
      <c r="IAJ2136" s="73"/>
      <c r="IAK2136" s="73"/>
      <c r="IAL2136" s="73"/>
      <c r="IAM2136" s="73"/>
      <c r="IAN2136" s="73"/>
      <c r="IAO2136" s="73"/>
      <c r="IAP2136" s="73"/>
      <c r="IAQ2136" s="73"/>
      <c r="IAR2136" s="73"/>
      <c r="IAS2136" s="73"/>
      <c r="IAT2136" s="73"/>
      <c r="IAU2136" s="73"/>
      <c r="IAV2136" s="73"/>
      <c r="IAW2136" s="73"/>
      <c r="IAX2136" s="73"/>
      <c r="IAY2136" s="73"/>
      <c r="IAZ2136" s="73"/>
      <c r="IBA2136" s="73"/>
      <c r="IBB2136" s="73"/>
      <c r="IBC2136" s="73"/>
      <c r="IBD2136" s="73"/>
      <c r="IBE2136" s="73"/>
      <c r="IBF2136" s="73"/>
      <c r="IBG2136" s="73"/>
      <c r="IBH2136" s="73"/>
      <c r="IBI2136" s="73"/>
      <c r="IBJ2136" s="73"/>
      <c r="IBK2136" s="73"/>
      <c r="IBL2136" s="73"/>
      <c r="IBM2136" s="73"/>
      <c r="IBN2136" s="73"/>
      <c r="IBO2136" s="73"/>
      <c r="IBP2136" s="73"/>
      <c r="IBQ2136" s="73"/>
      <c r="IBR2136" s="73"/>
      <c r="IBS2136" s="73"/>
      <c r="IBT2136" s="73"/>
      <c r="IBU2136" s="73"/>
      <c r="IBV2136" s="73"/>
      <c r="IBW2136" s="73"/>
      <c r="IBX2136" s="73"/>
      <c r="IBY2136" s="73"/>
      <c r="IBZ2136" s="73"/>
      <c r="ICA2136" s="73"/>
      <c r="ICB2136" s="73"/>
      <c r="ICC2136" s="73"/>
      <c r="ICD2136" s="73"/>
      <c r="ICE2136" s="73"/>
      <c r="ICF2136" s="73"/>
      <c r="ICG2136" s="73"/>
      <c r="ICH2136" s="73"/>
      <c r="ICI2136" s="73"/>
      <c r="ICJ2136" s="73"/>
      <c r="ICK2136" s="73"/>
      <c r="ICL2136" s="73"/>
      <c r="ICM2136" s="73"/>
      <c r="ICN2136" s="73"/>
      <c r="ICO2136" s="73"/>
      <c r="ICP2136" s="73"/>
      <c r="ICQ2136" s="73"/>
      <c r="ICR2136" s="73"/>
      <c r="ICS2136" s="73"/>
      <c r="ICT2136" s="73"/>
      <c r="ICU2136" s="73"/>
      <c r="ICV2136" s="73"/>
      <c r="ICW2136" s="73"/>
      <c r="ICX2136" s="73"/>
      <c r="ICY2136" s="73"/>
      <c r="ICZ2136" s="73"/>
      <c r="IDA2136" s="73"/>
      <c r="IDB2136" s="73"/>
      <c r="IDC2136" s="73"/>
      <c r="IDD2136" s="73"/>
      <c r="IDE2136" s="73"/>
      <c r="IDF2136" s="73"/>
      <c r="IDG2136" s="73"/>
      <c r="IDH2136" s="73"/>
      <c r="IDI2136" s="73"/>
      <c r="IDJ2136" s="73"/>
      <c r="IDK2136" s="73"/>
      <c r="IDL2136" s="73"/>
      <c r="IDM2136" s="73"/>
      <c r="IDN2136" s="73"/>
      <c r="IDO2136" s="73"/>
      <c r="IDP2136" s="73"/>
      <c r="IDQ2136" s="73"/>
      <c r="IDR2136" s="73"/>
      <c r="IDS2136" s="73"/>
      <c r="IDT2136" s="73"/>
      <c r="IDU2136" s="73"/>
      <c r="IDV2136" s="73"/>
      <c r="IDW2136" s="73"/>
      <c r="IDX2136" s="73"/>
      <c r="IDY2136" s="73"/>
      <c r="IDZ2136" s="73"/>
      <c r="IEA2136" s="73"/>
      <c r="IEB2136" s="73"/>
      <c r="IEC2136" s="73"/>
      <c r="IED2136" s="73"/>
      <c r="IEE2136" s="73"/>
      <c r="IEF2136" s="73"/>
      <c r="IEG2136" s="73"/>
      <c r="IEH2136" s="73"/>
      <c r="IEI2136" s="73"/>
      <c r="IEJ2136" s="73"/>
      <c r="IEK2136" s="73"/>
      <c r="IEL2136" s="73"/>
      <c r="IEM2136" s="73"/>
      <c r="IEN2136" s="73"/>
      <c r="IEO2136" s="73"/>
      <c r="IEP2136" s="73"/>
      <c r="IEQ2136" s="73"/>
      <c r="IER2136" s="73"/>
      <c r="IES2136" s="73"/>
      <c r="IET2136" s="73"/>
      <c r="IEU2136" s="73"/>
      <c r="IEV2136" s="73"/>
      <c r="IEW2136" s="73"/>
      <c r="IEX2136" s="73"/>
      <c r="IEY2136" s="73"/>
      <c r="IEZ2136" s="73"/>
      <c r="IFA2136" s="73"/>
      <c r="IFB2136" s="73"/>
      <c r="IFC2136" s="73"/>
      <c r="IFD2136" s="73"/>
      <c r="IFE2136" s="73"/>
      <c r="IFF2136" s="73"/>
      <c r="IFG2136" s="73"/>
      <c r="IFH2136" s="73"/>
      <c r="IFI2136" s="73"/>
      <c r="IFJ2136" s="73"/>
      <c r="IFK2136" s="73"/>
      <c r="IFL2136" s="73"/>
      <c r="IFM2136" s="73"/>
      <c r="IFN2136" s="73"/>
      <c r="IFO2136" s="73"/>
      <c r="IFP2136" s="73"/>
      <c r="IFQ2136" s="73"/>
      <c r="IFR2136" s="73"/>
      <c r="IFS2136" s="73"/>
      <c r="IFT2136" s="73"/>
      <c r="IFU2136" s="73"/>
      <c r="IFV2136" s="73"/>
      <c r="IFW2136" s="73"/>
      <c r="IFX2136" s="73"/>
      <c r="IFY2136" s="73"/>
      <c r="IFZ2136" s="73"/>
      <c r="IGA2136" s="73"/>
      <c r="IGB2136" s="73"/>
      <c r="IGC2136" s="73"/>
      <c r="IGD2136" s="73"/>
      <c r="IGE2136" s="73"/>
      <c r="IGF2136" s="73"/>
      <c r="IGG2136" s="73"/>
      <c r="IGH2136" s="73"/>
      <c r="IGI2136" s="73"/>
      <c r="IGJ2136" s="73"/>
      <c r="IGK2136" s="73"/>
      <c r="IGL2136" s="73"/>
      <c r="IGM2136" s="73"/>
      <c r="IGN2136" s="73"/>
      <c r="IGO2136" s="73"/>
      <c r="IGP2136" s="73"/>
      <c r="IGQ2136" s="73"/>
      <c r="IGR2136" s="73"/>
      <c r="IGS2136" s="73"/>
      <c r="IGT2136" s="73"/>
      <c r="IGU2136" s="73"/>
      <c r="IGV2136" s="73"/>
      <c r="IGW2136" s="73"/>
      <c r="IGX2136" s="73"/>
      <c r="IGY2136" s="73"/>
      <c r="IGZ2136" s="73"/>
      <c r="IHA2136" s="73"/>
      <c r="IHB2136" s="73"/>
      <c r="IHC2136" s="73"/>
      <c r="IHD2136" s="73"/>
      <c r="IHE2136" s="73"/>
      <c r="IHF2136" s="73"/>
      <c r="IHG2136" s="73"/>
      <c r="IHH2136" s="73"/>
      <c r="IHI2136" s="73"/>
      <c r="IHJ2136" s="73"/>
      <c r="IHK2136" s="73"/>
      <c r="IHL2136" s="73"/>
      <c r="IHM2136" s="73"/>
      <c r="IHN2136" s="73"/>
      <c r="IHO2136" s="73"/>
      <c r="IHP2136" s="73"/>
      <c r="IHQ2136" s="73"/>
      <c r="IHR2136" s="73"/>
      <c r="IHS2136" s="73"/>
      <c r="IHT2136" s="73"/>
      <c r="IHU2136" s="73"/>
      <c r="IHV2136" s="73"/>
      <c r="IHW2136" s="73"/>
      <c r="IHX2136" s="73"/>
      <c r="IHY2136" s="73"/>
      <c r="IHZ2136" s="73"/>
      <c r="IIA2136" s="73"/>
      <c r="IIB2136" s="73"/>
      <c r="IIC2136" s="73"/>
      <c r="IID2136" s="73"/>
      <c r="IIE2136" s="73"/>
      <c r="IIF2136" s="73"/>
      <c r="IIG2136" s="73"/>
      <c r="IIH2136" s="73"/>
      <c r="III2136" s="73"/>
      <c r="IIJ2136" s="73"/>
      <c r="IIK2136" s="73"/>
      <c r="IIL2136" s="73"/>
      <c r="IIM2136" s="73"/>
      <c r="IIN2136" s="73"/>
      <c r="IIO2136" s="73"/>
      <c r="IIP2136" s="73"/>
      <c r="IIQ2136" s="73"/>
      <c r="IIR2136" s="73"/>
      <c r="IIS2136" s="73"/>
      <c r="IIT2136" s="73"/>
      <c r="IIU2136" s="73"/>
      <c r="IIV2136" s="73"/>
      <c r="IIW2136" s="73"/>
      <c r="IIX2136" s="73"/>
      <c r="IIY2136" s="73"/>
      <c r="IIZ2136" s="73"/>
      <c r="IJA2136" s="73"/>
      <c r="IJB2136" s="73"/>
      <c r="IJC2136" s="73"/>
      <c r="IJD2136" s="73"/>
      <c r="IJE2136" s="73"/>
      <c r="IJF2136" s="73"/>
      <c r="IJG2136" s="73"/>
      <c r="IJH2136" s="73"/>
      <c r="IJI2136" s="73"/>
      <c r="IJJ2136" s="73"/>
      <c r="IJK2136" s="73"/>
      <c r="IJL2136" s="73"/>
      <c r="IJM2136" s="73"/>
      <c r="IJN2136" s="73"/>
      <c r="IJO2136" s="73"/>
      <c r="IJP2136" s="73"/>
      <c r="IJQ2136" s="73"/>
      <c r="IJR2136" s="73"/>
      <c r="IJS2136" s="73"/>
      <c r="IJT2136" s="73"/>
      <c r="IJU2136" s="73"/>
      <c r="IJV2136" s="73"/>
      <c r="IJW2136" s="73"/>
      <c r="IJX2136" s="73"/>
      <c r="IJY2136" s="73"/>
      <c r="IJZ2136" s="73"/>
      <c r="IKA2136" s="73"/>
      <c r="IKB2136" s="73"/>
      <c r="IKC2136" s="73"/>
      <c r="IKD2136" s="73"/>
      <c r="IKE2136" s="73"/>
      <c r="IKF2136" s="73"/>
      <c r="IKG2136" s="73"/>
      <c r="IKH2136" s="73"/>
      <c r="IKI2136" s="73"/>
      <c r="IKJ2136" s="73"/>
      <c r="IKK2136" s="73"/>
      <c r="IKL2136" s="73"/>
      <c r="IKM2136" s="73"/>
      <c r="IKN2136" s="73"/>
      <c r="IKO2136" s="73"/>
      <c r="IKP2136" s="73"/>
      <c r="IKQ2136" s="73"/>
      <c r="IKR2136" s="73"/>
      <c r="IKS2136" s="73"/>
      <c r="IKT2136" s="73"/>
      <c r="IKU2136" s="73"/>
      <c r="IKV2136" s="73"/>
      <c r="IKW2136" s="73"/>
      <c r="IKX2136" s="73"/>
      <c r="IKY2136" s="73"/>
      <c r="IKZ2136" s="73"/>
      <c r="ILA2136" s="73"/>
      <c r="ILB2136" s="73"/>
      <c r="ILC2136" s="73"/>
      <c r="ILD2136" s="73"/>
      <c r="ILE2136" s="73"/>
      <c r="ILF2136" s="73"/>
      <c r="ILG2136" s="73"/>
      <c r="ILH2136" s="73"/>
      <c r="ILI2136" s="73"/>
      <c r="ILJ2136" s="73"/>
      <c r="ILK2136" s="73"/>
      <c r="ILL2136" s="73"/>
      <c r="ILM2136" s="73"/>
      <c r="ILN2136" s="73"/>
      <c r="ILO2136" s="73"/>
      <c r="ILP2136" s="73"/>
      <c r="ILQ2136" s="73"/>
      <c r="ILR2136" s="73"/>
      <c r="ILS2136" s="73"/>
      <c r="ILT2136" s="73"/>
      <c r="ILU2136" s="73"/>
      <c r="ILV2136" s="73"/>
      <c r="ILW2136" s="73"/>
      <c r="ILX2136" s="73"/>
      <c r="ILY2136" s="73"/>
      <c r="ILZ2136" s="73"/>
      <c r="IMA2136" s="73"/>
      <c r="IMB2136" s="73"/>
      <c r="IMC2136" s="73"/>
      <c r="IMD2136" s="73"/>
      <c r="IME2136" s="73"/>
      <c r="IMF2136" s="73"/>
      <c r="IMG2136" s="73"/>
      <c r="IMH2136" s="73"/>
      <c r="IMI2136" s="73"/>
      <c r="IMJ2136" s="73"/>
      <c r="IMK2136" s="73"/>
      <c r="IML2136" s="73"/>
      <c r="IMM2136" s="73"/>
      <c r="IMN2136" s="73"/>
      <c r="IMO2136" s="73"/>
      <c r="IMP2136" s="73"/>
      <c r="IMQ2136" s="73"/>
      <c r="IMR2136" s="73"/>
      <c r="IMS2136" s="73"/>
      <c r="IMT2136" s="73"/>
      <c r="IMU2136" s="73"/>
      <c r="IMV2136" s="73"/>
      <c r="IMW2136" s="73"/>
      <c r="IMX2136" s="73"/>
      <c r="IMY2136" s="73"/>
      <c r="IMZ2136" s="73"/>
      <c r="INA2136" s="73"/>
      <c r="INB2136" s="73"/>
      <c r="INC2136" s="73"/>
      <c r="IND2136" s="73"/>
      <c r="INE2136" s="73"/>
      <c r="INF2136" s="73"/>
      <c r="ING2136" s="73"/>
      <c r="INH2136" s="73"/>
      <c r="INI2136" s="73"/>
      <c r="INJ2136" s="73"/>
      <c r="INK2136" s="73"/>
      <c r="INL2136" s="73"/>
      <c r="INM2136" s="73"/>
      <c r="INN2136" s="73"/>
      <c r="INO2136" s="73"/>
      <c r="INP2136" s="73"/>
      <c r="INQ2136" s="73"/>
      <c r="INR2136" s="73"/>
      <c r="INS2136" s="73"/>
      <c r="INT2136" s="73"/>
      <c r="INU2136" s="73"/>
      <c r="INV2136" s="73"/>
      <c r="INW2136" s="73"/>
      <c r="INX2136" s="73"/>
      <c r="INY2136" s="73"/>
      <c r="INZ2136" s="73"/>
      <c r="IOA2136" s="73"/>
      <c r="IOB2136" s="73"/>
      <c r="IOC2136" s="73"/>
      <c r="IOD2136" s="73"/>
      <c r="IOE2136" s="73"/>
      <c r="IOF2136" s="73"/>
      <c r="IOG2136" s="73"/>
      <c r="IOH2136" s="73"/>
      <c r="IOI2136" s="73"/>
      <c r="IOJ2136" s="73"/>
      <c r="IOK2136" s="73"/>
      <c r="IOL2136" s="73"/>
      <c r="IOM2136" s="73"/>
      <c r="ION2136" s="73"/>
      <c r="IOO2136" s="73"/>
      <c r="IOP2136" s="73"/>
      <c r="IOQ2136" s="73"/>
      <c r="IOR2136" s="73"/>
      <c r="IOS2136" s="73"/>
      <c r="IOT2136" s="73"/>
      <c r="IOU2136" s="73"/>
      <c r="IOV2136" s="73"/>
      <c r="IOW2136" s="73"/>
      <c r="IOX2136" s="73"/>
      <c r="IOY2136" s="73"/>
      <c r="IOZ2136" s="73"/>
      <c r="IPA2136" s="73"/>
      <c r="IPB2136" s="73"/>
      <c r="IPC2136" s="73"/>
      <c r="IPD2136" s="73"/>
      <c r="IPE2136" s="73"/>
      <c r="IPF2136" s="73"/>
      <c r="IPG2136" s="73"/>
      <c r="IPH2136" s="73"/>
      <c r="IPI2136" s="73"/>
      <c r="IPJ2136" s="73"/>
      <c r="IPK2136" s="73"/>
      <c r="IPL2136" s="73"/>
      <c r="IPM2136" s="73"/>
      <c r="IPN2136" s="73"/>
      <c r="IPO2136" s="73"/>
      <c r="IPP2136" s="73"/>
      <c r="IPQ2136" s="73"/>
      <c r="IPR2136" s="73"/>
      <c r="IPS2136" s="73"/>
      <c r="IPT2136" s="73"/>
      <c r="IPU2136" s="73"/>
      <c r="IPV2136" s="73"/>
      <c r="IPW2136" s="73"/>
      <c r="IPX2136" s="73"/>
      <c r="IPY2136" s="73"/>
      <c r="IPZ2136" s="73"/>
      <c r="IQA2136" s="73"/>
      <c r="IQB2136" s="73"/>
      <c r="IQC2136" s="73"/>
      <c r="IQD2136" s="73"/>
      <c r="IQE2136" s="73"/>
      <c r="IQF2136" s="73"/>
      <c r="IQG2136" s="73"/>
      <c r="IQH2136" s="73"/>
      <c r="IQI2136" s="73"/>
      <c r="IQJ2136" s="73"/>
      <c r="IQK2136" s="73"/>
      <c r="IQL2136" s="73"/>
      <c r="IQM2136" s="73"/>
      <c r="IQN2136" s="73"/>
      <c r="IQO2136" s="73"/>
      <c r="IQP2136" s="73"/>
      <c r="IQQ2136" s="73"/>
      <c r="IQR2136" s="73"/>
      <c r="IQS2136" s="73"/>
      <c r="IQT2136" s="73"/>
      <c r="IQU2136" s="73"/>
      <c r="IQV2136" s="73"/>
      <c r="IQW2136" s="73"/>
      <c r="IQX2136" s="73"/>
      <c r="IQY2136" s="73"/>
      <c r="IQZ2136" s="73"/>
      <c r="IRA2136" s="73"/>
      <c r="IRB2136" s="73"/>
      <c r="IRC2136" s="73"/>
      <c r="IRD2136" s="73"/>
      <c r="IRE2136" s="73"/>
      <c r="IRF2136" s="73"/>
      <c r="IRG2136" s="73"/>
      <c r="IRH2136" s="73"/>
      <c r="IRI2136" s="73"/>
      <c r="IRJ2136" s="73"/>
      <c r="IRK2136" s="73"/>
      <c r="IRL2136" s="73"/>
      <c r="IRM2136" s="73"/>
      <c r="IRN2136" s="73"/>
      <c r="IRO2136" s="73"/>
      <c r="IRP2136" s="73"/>
      <c r="IRQ2136" s="73"/>
      <c r="IRR2136" s="73"/>
      <c r="IRS2136" s="73"/>
      <c r="IRT2136" s="73"/>
      <c r="IRU2136" s="73"/>
      <c r="IRV2136" s="73"/>
      <c r="IRW2136" s="73"/>
      <c r="IRX2136" s="73"/>
      <c r="IRY2136" s="73"/>
      <c r="IRZ2136" s="73"/>
      <c r="ISA2136" s="73"/>
      <c r="ISB2136" s="73"/>
      <c r="ISC2136" s="73"/>
      <c r="ISD2136" s="73"/>
      <c r="ISE2136" s="73"/>
      <c r="ISF2136" s="73"/>
      <c r="ISG2136" s="73"/>
      <c r="ISH2136" s="73"/>
      <c r="ISI2136" s="73"/>
      <c r="ISJ2136" s="73"/>
      <c r="ISK2136" s="73"/>
      <c r="ISL2136" s="73"/>
      <c r="ISM2136" s="73"/>
      <c r="ISN2136" s="73"/>
      <c r="ISO2136" s="73"/>
      <c r="ISP2136" s="73"/>
      <c r="ISQ2136" s="73"/>
      <c r="ISR2136" s="73"/>
      <c r="ISS2136" s="73"/>
      <c r="IST2136" s="73"/>
      <c r="ISU2136" s="73"/>
      <c r="ISV2136" s="73"/>
      <c r="ISW2136" s="73"/>
      <c r="ISX2136" s="73"/>
      <c r="ISY2136" s="73"/>
      <c r="ISZ2136" s="73"/>
      <c r="ITA2136" s="73"/>
      <c r="ITB2136" s="73"/>
      <c r="ITC2136" s="73"/>
      <c r="ITD2136" s="73"/>
      <c r="ITE2136" s="73"/>
      <c r="ITF2136" s="73"/>
      <c r="ITG2136" s="73"/>
      <c r="ITH2136" s="73"/>
      <c r="ITI2136" s="73"/>
      <c r="ITJ2136" s="73"/>
      <c r="ITK2136" s="73"/>
      <c r="ITL2136" s="73"/>
      <c r="ITM2136" s="73"/>
      <c r="ITN2136" s="73"/>
      <c r="ITO2136" s="73"/>
      <c r="ITP2136" s="73"/>
      <c r="ITQ2136" s="73"/>
      <c r="ITR2136" s="73"/>
      <c r="ITS2136" s="73"/>
      <c r="ITT2136" s="73"/>
      <c r="ITU2136" s="73"/>
      <c r="ITV2136" s="73"/>
      <c r="ITW2136" s="73"/>
      <c r="ITX2136" s="73"/>
      <c r="ITY2136" s="73"/>
      <c r="ITZ2136" s="73"/>
      <c r="IUA2136" s="73"/>
      <c r="IUB2136" s="73"/>
      <c r="IUC2136" s="73"/>
      <c r="IUD2136" s="73"/>
      <c r="IUE2136" s="73"/>
      <c r="IUF2136" s="73"/>
      <c r="IUG2136" s="73"/>
      <c r="IUH2136" s="73"/>
      <c r="IUI2136" s="73"/>
      <c r="IUJ2136" s="73"/>
      <c r="IUK2136" s="73"/>
      <c r="IUL2136" s="73"/>
      <c r="IUM2136" s="73"/>
      <c r="IUN2136" s="73"/>
      <c r="IUO2136" s="73"/>
      <c r="IUP2136" s="73"/>
      <c r="IUQ2136" s="73"/>
      <c r="IUR2136" s="73"/>
      <c r="IUS2136" s="73"/>
      <c r="IUT2136" s="73"/>
      <c r="IUU2136" s="73"/>
      <c r="IUV2136" s="73"/>
      <c r="IUW2136" s="73"/>
      <c r="IUX2136" s="73"/>
      <c r="IUY2136" s="73"/>
      <c r="IUZ2136" s="73"/>
      <c r="IVA2136" s="73"/>
      <c r="IVB2136" s="73"/>
      <c r="IVC2136" s="73"/>
      <c r="IVD2136" s="73"/>
      <c r="IVE2136" s="73"/>
      <c r="IVF2136" s="73"/>
      <c r="IVG2136" s="73"/>
      <c r="IVH2136" s="73"/>
      <c r="IVI2136" s="73"/>
      <c r="IVJ2136" s="73"/>
      <c r="IVK2136" s="73"/>
      <c r="IVL2136" s="73"/>
      <c r="IVM2136" s="73"/>
      <c r="IVN2136" s="73"/>
      <c r="IVO2136" s="73"/>
      <c r="IVP2136" s="73"/>
      <c r="IVQ2136" s="73"/>
      <c r="IVR2136" s="73"/>
      <c r="IVS2136" s="73"/>
      <c r="IVT2136" s="73"/>
      <c r="IVU2136" s="73"/>
      <c r="IVV2136" s="73"/>
      <c r="IVW2136" s="73"/>
      <c r="IVX2136" s="73"/>
      <c r="IVY2136" s="73"/>
      <c r="IVZ2136" s="73"/>
      <c r="IWA2136" s="73"/>
      <c r="IWB2136" s="73"/>
      <c r="IWC2136" s="73"/>
      <c r="IWD2136" s="73"/>
      <c r="IWE2136" s="73"/>
      <c r="IWF2136" s="73"/>
      <c r="IWG2136" s="73"/>
      <c r="IWH2136" s="73"/>
      <c r="IWI2136" s="73"/>
      <c r="IWJ2136" s="73"/>
      <c r="IWK2136" s="73"/>
      <c r="IWL2136" s="73"/>
      <c r="IWM2136" s="73"/>
      <c r="IWN2136" s="73"/>
      <c r="IWO2136" s="73"/>
      <c r="IWP2136" s="73"/>
      <c r="IWQ2136" s="73"/>
      <c r="IWR2136" s="73"/>
      <c r="IWS2136" s="73"/>
      <c r="IWT2136" s="73"/>
      <c r="IWU2136" s="73"/>
      <c r="IWV2136" s="73"/>
      <c r="IWW2136" s="73"/>
      <c r="IWX2136" s="73"/>
      <c r="IWY2136" s="73"/>
      <c r="IWZ2136" s="73"/>
      <c r="IXA2136" s="73"/>
      <c r="IXB2136" s="73"/>
      <c r="IXC2136" s="73"/>
      <c r="IXD2136" s="73"/>
      <c r="IXE2136" s="73"/>
      <c r="IXF2136" s="73"/>
      <c r="IXG2136" s="73"/>
      <c r="IXH2136" s="73"/>
      <c r="IXI2136" s="73"/>
      <c r="IXJ2136" s="73"/>
      <c r="IXK2136" s="73"/>
      <c r="IXL2136" s="73"/>
      <c r="IXM2136" s="73"/>
      <c r="IXN2136" s="73"/>
      <c r="IXO2136" s="73"/>
      <c r="IXP2136" s="73"/>
      <c r="IXQ2136" s="73"/>
      <c r="IXR2136" s="73"/>
      <c r="IXS2136" s="73"/>
      <c r="IXT2136" s="73"/>
      <c r="IXU2136" s="73"/>
      <c r="IXV2136" s="73"/>
      <c r="IXW2136" s="73"/>
      <c r="IXX2136" s="73"/>
      <c r="IXY2136" s="73"/>
      <c r="IXZ2136" s="73"/>
      <c r="IYA2136" s="73"/>
      <c r="IYB2136" s="73"/>
      <c r="IYC2136" s="73"/>
      <c r="IYD2136" s="73"/>
      <c r="IYE2136" s="73"/>
      <c r="IYF2136" s="73"/>
      <c r="IYG2136" s="73"/>
      <c r="IYH2136" s="73"/>
      <c r="IYI2136" s="73"/>
      <c r="IYJ2136" s="73"/>
      <c r="IYK2136" s="73"/>
      <c r="IYL2136" s="73"/>
      <c r="IYM2136" s="73"/>
      <c r="IYN2136" s="73"/>
      <c r="IYO2136" s="73"/>
      <c r="IYP2136" s="73"/>
      <c r="IYQ2136" s="73"/>
      <c r="IYR2136" s="73"/>
      <c r="IYS2136" s="73"/>
      <c r="IYT2136" s="73"/>
      <c r="IYU2136" s="73"/>
      <c r="IYV2136" s="73"/>
      <c r="IYW2136" s="73"/>
      <c r="IYX2136" s="73"/>
      <c r="IYY2136" s="73"/>
      <c r="IYZ2136" s="73"/>
      <c r="IZA2136" s="73"/>
      <c r="IZB2136" s="73"/>
      <c r="IZC2136" s="73"/>
      <c r="IZD2136" s="73"/>
      <c r="IZE2136" s="73"/>
      <c r="IZF2136" s="73"/>
      <c r="IZG2136" s="73"/>
      <c r="IZH2136" s="73"/>
      <c r="IZI2136" s="73"/>
      <c r="IZJ2136" s="73"/>
      <c r="IZK2136" s="73"/>
      <c r="IZL2136" s="73"/>
      <c r="IZM2136" s="73"/>
      <c r="IZN2136" s="73"/>
      <c r="IZO2136" s="73"/>
      <c r="IZP2136" s="73"/>
      <c r="IZQ2136" s="73"/>
      <c r="IZR2136" s="73"/>
      <c r="IZS2136" s="73"/>
      <c r="IZT2136" s="73"/>
      <c r="IZU2136" s="73"/>
      <c r="IZV2136" s="73"/>
      <c r="IZW2136" s="73"/>
      <c r="IZX2136" s="73"/>
      <c r="IZY2136" s="73"/>
      <c r="IZZ2136" s="73"/>
      <c r="JAA2136" s="73"/>
      <c r="JAB2136" s="73"/>
      <c r="JAC2136" s="73"/>
      <c r="JAD2136" s="73"/>
      <c r="JAE2136" s="73"/>
      <c r="JAF2136" s="73"/>
      <c r="JAG2136" s="73"/>
      <c r="JAH2136" s="73"/>
      <c r="JAI2136" s="73"/>
      <c r="JAJ2136" s="73"/>
      <c r="JAK2136" s="73"/>
      <c r="JAL2136" s="73"/>
      <c r="JAM2136" s="73"/>
      <c r="JAN2136" s="73"/>
      <c r="JAO2136" s="73"/>
      <c r="JAP2136" s="73"/>
      <c r="JAQ2136" s="73"/>
      <c r="JAR2136" s="73"/>
      <c r="JAS2136" s="73"/>
      <c r="JAT2136" s="73"/>
      <c r="JAU2136" s="73"/>
      <c r="JAV2136" s="73"/>
      <c r="JAW2136" s="73"/>
      <c r="JAX2136" s="73"/>
      <c r="JAY2136" s="73"/>
      <c r="JAZ2136" s="73"/>
      <c r="JBA2136" s="73"/>
      <c r="JBB2136" s="73"/>
      <c r="JBC2136" s="73"/>
      <c r="JBD2136" s="73"/>
      <c r="JBE2136" s="73"/>
      <c r="JBF2136" s="73"/>
      <c r="JBG2136" s="73"/>
      <c r="JBH2136" s="73"/>
      <c r="JBI2136" s="73"/>
      <c r="JBJ2136" s="73"/>
      <c r="JBK2136" s="73"/>
      <c r="JBL2136" s="73"/>
      <c r="JBM2136" s="73"/>
      <c r="JBN2136" s="73"/>
      <c r="JBO2136" s="73"/>
      <c r="JBP2136" s="73"/>
      <c r="JBQ2136" s="73"/>
      <c r="JBR2136" s="73"/>
      <c r="JBS2136" s="73"/>
      <c r="JBT2136" s="73"/>
      <c r="JBU2136" s="73"/>
      <c r="JBV2136" s="73"/>
      <c r="JBW2136" s="73"/>
      <c r="JBX2136" s="73"/>
      <c r="JBY2136" s="73"/>
      <c r="JBZ2136" s="73"/>
      <c r="JCA2136" s="73"/>
      <c r="JCB2136" s="73"/>
      <c r="JCC2136" s="73"/>
      <c r="JCD2136" s="73"/>
      <c r="JCE2136" s="73"/>
      <c r="JCF2136" s="73"/>
      <c r="JCG2136" s="73"/>
      <c r="JCH2136" s="73"/>
      <c r="JCI2136" s="73"/>
      <c r="JCJ2136" s="73"/>
      <c r="JCK2136" s="73"/>
      <c r="JCL2136" s="73"/>
      <c r="JCM2136" s="73"/>
      <c r="JCN2136" s="73"/>
      <c r="JCO2136" s="73"/>
      <c r="JCP2136" s="73"/>
      <c r="JCQ2136" s="73"/>
      <c r="JCR2136" s="73"/>
      <c r="JCS2136" s="73"/>
      <c r="JCT2136" s="73"/>
      <c r="JCU2136" s="73"/>
      <c r="JCV2136" s="73"/>
      <c r="JCW2136" s="73"/>
      <c r="JCX2136" s="73"/>
      <c r="JCY2136" s="73"/>
      <c r="JCZ2136" s="73"/>
      <c r="JDA2136" s="73"/>
      <c r="JDB2136" s="73"/>
      <c r="JDC2136" s="73"/>
      <c r="JDD2136" s="73"/>
      <c r="JDE2136" s="73"/>
      <c r="JDF2136" s="73"/>
      <c r="JDG2136" s="73"/>
      <c r="JDH2136" s="73"/>
      <c r="JDI2136" s="73"/>
      <c r="JDJ2136" s="73"/>
      <c r="JDK2136" s="73"/>
      <c r="JDL2136" s="73"/>
      <c r="JDM2136" s="73"/>
      <c r="JDN2136" s="73"/>
      <c r="JDO2136" s="73"/>
      <c r="JDP2136" s="73"/>
      <c r="JDQ2136" s="73"/>
      <c r="JDR2136" s="73"/>
      <c r="JDS2136" s="73"/>
      <c r="JDT2136" s="73"/>
      <c r="JDU2136" s="73"/>
      <c r="JDV2136" s="73"/>
      <c r="JDW2136" s="73"/>
      <c r="JDX2136" s="73"/>
      <c r="JDY2136" s="73"/>
      <c r="JDZ2136" s="73"/>
      <c r="JEA2136" s="73"/>
      <c r="JEB2136" s="73"/>
      <c r="JEC2136" s="73"/>
      <c r="JED2136" s="73"/>
      <c r="JEE2136" s="73"/>
      <c r="JEF2136" s="73"/>
      <c r="JEG2136" s="73"/>
      <c r="JEH2136" s="73"/>
      <c r="JEI2136" s="73"/>
      <c r="JEJ2136" s="73"/>
      <c r="JEK2136" s="73"/>
      <c r="JEL2136" s="73"/>
      <c r="JEM2136" s="73"/>
      <c r="JEN2136" s="73"/>
      <c r="JEO2136" s="73"/>
      <c r="JEP2136" s="73"/>
      <c r="JEQ2136" s="73"/>
      <c r="JER2136" s="73"/>
      <c r="JES2136" s="73"/>
      <c r="JET2136" s="73"/>
      <c r="JEU2136" s="73"/>
      <c r="JEV2136" s="73"/>
      <c r="JEW2136" s="73"/>
      <c r="JEX2136" s="73"/>
      <c r="JEY2136" s="73"/>
      <c r="JEZ2136" s="73"/>
      <c r="JFA2136" s="73"/>
      <c r="JFB2136" s="73"/>
      <c r="JFC2136" s="73"/>
      <c r="JFD2136" s="73"/>
      <c r="JFE2136" s="73"/>
      <c r="JFF2136" s="73"/>
      <c r="JFG2136" s="73"/>
      <c r="JFH2136" s="73"/>
      <c r="JFI2136" s="73"/>
      <c r="JFJ2136" s="73"/>
      <c r="JFK2136" s="73"/>
      <c r="JFL2136" s="73"/>
      <c r="JFM2136" s="73"/>
      <c r="JFN2136" s="73"/>
      <c r="JFO2136" s="73"/>
      <c r="JFP2136" s="73"/>
      <c r="JFQ2136" s="73"/>
      <c r="JFR2136" s="73"/>
      <c r="JFS2136" s="73"/>
      <c r="JFT2136" s="73"/>
      <c r="JFU2136" s="73"/>
      <c r="JFV2136" s="73"/>
      <c r="JFW2136" s="73"/>
      <c r="JFX2136" s="73"/>
      <c r="JFY2136" s="73"/>
      <c r="JFZ2136" s="73"/>
      <c r="JGA2136" s="73"/>
      <c r="JGB2136" s="73"/>
      <c r="JGC2136" s="73"/>
      <c r="JGD2136" s="73"/>
      <c r="JGE2136" s="73"/>
      <c r="JGF2136" s="73"/>
      <c r="JGG2136" s="73"/>
      <c r="JGH2136" s="73"/>
      <c r="JGI2136" s="73"/>
      <c r="JGJ2136" s="73"/>
      <c r="JGK2136" s="73"/>
      <c r="JGL2136" s="73"/>
      <c r="JGM2136" s="73"/>
      <c r="JGN2136" s="73"/>
      <c r="JGO2136" s="73"/>
      <c r="JGP2136" s="73"/>
      <c r="JGQ2136" s="73"/>
      <c r="JGR2136" s="73"/>
      <c r="JGS2136" s="73"/>
      <c r="JGT2136" s="73"/>
      <c r="JGU2136" s="73"/>
      <c r="JGV2136" s="73"/>
      <c r="JGW2136" s="73"/>
      <c r="JGX2136" s="73"/>
      <c r="JGY2136" s="73"/>
      <c r="JGZ2136" s="73"/>
      <c r="JHA2136" s="73"/>
      <c r="JHB2136" s="73"/>
      <c r="JHC2136" s="73"/>
      <c r="JHD2136" s="73"/>
      <c r="JHE2136" s="73"/>
      <c r="JHF2136" s="73"/>
      <c r="JHG2136" s="73"/>
      <c r="JHH2136" s="73"/>
      <c r="JHI2136" s="73"/>
      <c r="JHJ2136" s="73"/>
      <c r="JHK2136" s="73"/>
      <c r="JHL2136" s="73"/>
      <c r="JHM2136" s="73"/>
      <c r="JHN2136" s="73"/>
      <c r="JHO2136" s="73"/>
      <c r="JHP2136" s="73"/>
      <c r="JHQ2136" s="73"/>
      <c r="JHR2136" s="73"/>
      <c r="JHS2136" s="73"/>
      <c r="JHT2136" s="73"/>
      <c r="JHU2136" s="73"/>
      <c r="JHV2136" s="73"/>
      <c r="JHW2136" s="73"/>
      <c r="JHX2136" s="73"/>
      <c r="JHY2136" s="73"/>
      <c r="JHZ2136" s="73"/>
      <c r="JIA2136" s="73"/>
      <c r="JIB2136" s="73"/>
      <c r="JIC2136" s="73"/>
      <c r="JID2136" s="73"/>
      <c r="JIE2136" s="73"/>
      <c r="JIF2136" s="73"/>
      <c r="JIG2136" s="73"/>
      <c r="JIH2136" s="73"/>
      <c r="JII2136" s="73"/>
      <c r="JIJ2136" s="73"/>
      <c r="JIK2136" s="73"/>
      <c r="JIL2136" s="73"/>
      <c r="JIM2136" s="73"/>
      <c r="JIN2136" s="73"/>
      <c r="JIO2136" s="73"/>
      <c r="JIP2136" s="73"/>
      <c r="JIQ2136" s="73"/>
      <c r="JIR2136" s="73"/>
      <c r="JIS2136" s="73"/>
      <c r="JIT2136" s="73"/>
      <c r="JIU2136" s="73"/>
      <c r="JIV2136" s="73"/>
      <c r="JIW2136" s="73"/>
      <c r="JIX2136" s="73"/>
      <c r="JIY2136" s="73"/>
      <c r="JIZ2136" s="73"/>
      <c r="JJA2136" s="73"/>
      <c r="JJB2136" s="73"/>
      <c r="JJC2136" s="73"/>
      <c r="JJD2136" s="73"/>
      <c r="JJE2136" s="73"/>
      <c r="JJF2136" s="73"/>
      <c r="JJG2136" s="73"/>
      <c r="JJH2136" s="73"/>
      <c r="JJI2136" s="73"/>
      <c r="JJJ2136" s="73"/>
      <c r="JJK2136" s="73"/>
      <c r="JJL2136" s="73"/>
      <c r="JJM2136" s="73"/>
      <c r="JJN2136" s="73"/>
      <c r="JJO2136" s="73"/>
      <c r="JJP2136" s="73"/>
      <c r="JJQ2136" s="73"/>
      <c r="JJR2136" s="73"/>
      <c r="JJS2136" s="73"/>
      <c r="JJT2136" s="73"/>
      <c r="JJU2136" s="73"/>
      <c r="JJV2136" s="73"/>
      <c r="JJW2136" s="73"/>
      <c r="JJX2136" s="73"/>
      <c r="JJY2136" s="73"/>
      <c r="JJZ2136" s="73"/>
      <c r="JKA2136" s="73"/>
      <c r="JKB2136" s="73"/>
      <c r="JKC2136" s="73"/>
      <c r="JKD2136" s="73"/>
      <c r="JKE2136" s="73"/>
      <c r="JKF2136" s="73"/>
      <c r="JKG2136" s="73"/>
      <c r="JKH2136" s="73"/>
      <c r="JKI2136" s="73"/>
      <c r="JKJ2136" s="73"/>
      <c r="JKK2136" s="73"/>
      <c r="JKL2136" s="73"/>
      <c r="JKM2136" s="73"/>
      <c r="JKN2136" s="73"/>
      <c r="JKO2136" s="73"/>
      <c r="JKP2136" s="73"/>
      <c r="JKQ2136" s="73"/>
      <c r="JKR2136" s="73"/>
      <c r="JKS2136" s="73"/>
      <c r="JKT2136" s="73"/>
      <c r="JKU2136" s="73"/>
      <c r="JKV2136" s="73"/>
      <c r="JKW2136" s="73"/>
      <c r="JKX2136" s="73"/>
      <c r="JKY2136" s="73"/>
      <c r="JKZ2136" s="73"/>
      <c r="JLA2136" s="73"/>
      <c r="JLB2136" s="73"/>
      <c r="JLC2136" s="73"/>
      <c r="JLD2136" s="73"/>
      <c r="JLE2136" s="73"/>
      <c r="JLF2136" s="73"/>
      <c r="JLG2136" s="73"/>
      <c r="JLH2136" s="73"/>
      <c r="JLI2136" s="73"/>
      <c r="JLJ2136" s="73"/>
      <c r="JLK2136" s="73"/>
      <c r="JLL2136" s="73"/>
      <c r="JLM2136" s="73"/>
      <c r="JLN2136" s="73"/>
      <c r="JLO2136" s="73"/>
      <c r="JLP2136" s="73"/>
      <c r="JLQ2136" s="73"/>
      <c r="JLR2136" s="73"/>
      <c r="JLS2136" s="73"/>
      <c r="JLT2136" s="73"/>
      <c r="JLU2136" s="73"/>
      <c r="JLV2136" s="73"/>
      <c r="JLW2136" s="73"/>
      <c r="JLX2136" s="73"/>
      <c r="JLY2136" s="73"/>
      <c r="JLZ2136" s="73"/>
      <c r="JMA2136" s="73"/>
      <c r="JMB2136" s="73"/>
      <c r="JMC2136" s="73"/>
      <c r="JMD2136" s="73"/>
      <c r="JME2136" s="73"/>
      <c r="JMF2136" s="73"/>
      <c r="JMG2136" s="73"/>
      <c r="JMH2136" s="73"/>
      <c r="JMI2136" s="73"/>
      <c r="JMJ2136" s="73"/>
      <c r="JMK2136" s="73"/>
      <c r="JML2136" s="73"/>
      <c r="JMM2136" s="73"/>
      <c r="JMN2136" s="73"/>
      <c r="JMO2136" s="73"/>
      <c r="JMP2136" s="73"/>
      <c r="JMQ2136" s="73"/>
      <c r="JMR2136" s="73"/>
      <c r="JMS2136" s="73"/>
      <c r="JMT2136" s="73"/>
      <c r="JMU2136" s="73"/>
      <c r="JMV2136" s="73"/>
      <c r="JMW2136" s="73"/>
      <c r="JMX2136" s="73"/>
      <c r="JMY2136" s="73"/>
      <c r="JMZ2136" s="73"/>
      <c r="JNA2136" s="73"/>
      <c r="JNB2136" s="73"/>
      <c r="JNC2136" s="73"/>
      <c r="JND2136" s="73"/>
      <c r="JNE2136" s="73"/>
      <c r="JNF2136" s="73"/>
      <c r="JNG2136" s="73"/>
      <c r="JNH2136" s="73"/>
      <c r="JNI2136" s="73"/>
      <c r="JNJ2136" s="73"/>
      <c r="JNK2136" s="73"/>
      <c r="JNL2136" s="73"/>
      <c r="JNM2136" s="73"/>
      <c r="JNN2136" s="73"/>
      <c r="JNO2136" s="73"/>
      <c r="JNP2136" s="73"/>
      <c r="JNQ2136" s="73"/>
      <c r="JNR2136" s="73"/>
      <c r="JNS2136" s="73"/>
      <c r="JNT2136" s="73"/>
      <c r="JNU2136" s="73"/>
      <c r="JNV2136" s="73"/>
      <c r="JNW2136" s="73"/>
      <c r="JNX2136" s="73"/>
      <c r="JNY2136" s="73"/>
      <c r="JNZ2136" s="73"/>
      <c r="JOA2136" s="73"/>
      <c r="JOB2136" s="73"/>
      <c r="JOC2136" s="73"/>
      <c r="JOD2136" s="73"/>
      <c r="JOE2136" s="73"/>
      <c r="JOF2136" s="73"/>
      <c r="JOG2136" s="73"/>
      <c r="JOH2136" s="73"/>
      <c r="JOI2136" s="73"/>
      <c r="JOJ2136" s="73"/>
      <c r="JOK2136" s="73"/>
      <c r="JOL2136" s="73"/>
      <c r="JOM2136" s="73"/>
      <c r="JON2136" s="73"/>
      <c r="JOO2136" s="73"/>
      <c r="JOP2136" s="73"/>
      <c r="JOQ2136" s="73"/>
      <c r="JOR2136" s="73"/>
      <c r="JOS2136" s="73"/>
      <c r="JOT2136" s="73"/>
      <c r="JOU2136" s="73"/>
      <c r="JOV2136" s="73"/>
      <c r="JOW2136" s="73"/>
      <c r="JOX2136" s="73"/>
      <c r="JOY2136" s="73"/>
      <c r="JOZ2136" s="73"/>
      <c r="JPA2136" s="73"/>
      <c r="JPB2136" s="73"/>
      <c r="JPC2136" s="73"/>
      <c r="JPD2136" s="73"/>
      <c r="JPE2136" s="73"/>
      <c r="JPF2136" s="73"/>
      <c r="JPG2136" s="73"/>
      <c r="JPH2136" s="73"/>
      <c r="JPI2136" s="73"/>
      <c r="JPJ2136" s="73"/>
      <c r="JPK2136" s="73"/>
      <c r="JPL2136" s="73"/>
      <c r="JPM2136" s="73"/>
      <c r="JPN2136" s="73"/>
      <c r="JPO2136" s="73"/>
      <c r="JPP2136" s="73"/>
      <c r="JPQ2136" s="73"/>
      <c r="JPR2136" s="73"/>
      <c r="JPS2136" s="73"/>
      <c r="JPT2136" s="73"/>
      <c r="JPU2136" s="73"/>
      <c r="JPV2136" s="73"/>
      <c r="JPW2136" s="73"/>
      <c r="JPX2136" s="73"/>
      <c r="JPY2136" s="73"/>
      <c r="JPZ2136" s="73"/>
      <c r="JQA2136" s="73"/>
      <c r="JQB2136" s="73"/>
      <c r="JQC2136" s="73"/>
      <c r="JQD2136" s="73"/>
      <c r="JQE2136" s="73"/>
      <c r="JQF2136" s="73"/>
      <c r="JQG2136" s="73"/>
      <c r="JQH2136" s="73"/>
      <c r="JQI2136" s="73"/>
      <c r="JQJ2136" s="73"/>
      <c r="JQK2136" s="73"/>
      <c r="JQL2136" s="73"/>
      <c r="JQM2136" s="73"/>
      <c r="JQN2136" s="73"/>
      <c r="JQO2136" s="73"/>
      <c r="JQP2136" s="73"/>
      <c r="JQQ2136" s="73"/>
      <c r="JQR2136" s="73"/>
      <c r="JQS2136" s="73"/>
      <c r="JQT2136" s="73"/>
      <c r="JQU2136" s="73"/>
      <c r="JQV2136" s="73"/>
      <c r="JQW2136" s="73"/>
      <c r="JQX2136" s="73"/>
      <c r="JQY2136" s="73"/>
      <c r="JQZ2136" s="73"/>
      <c r="JRA2136" s="73"/>
      <c r="JRB2136" s="73"/>
      <c r="JRC2136" s="73"/>
      <c r="JRD2136" s="73"/>
      <c r="JRE2136" s="73"/>
      <c r="JRF2136" s="73"/>
      <c r="JRG2136" s="73"/>
      <c r="JRH2136" s="73"/>
      <c r="JRI2136" s="73"/>
      <c r="JRJ2136" s="73"/>
      <c r="JRK2136" s="73"/>
      <c r="JRL2136" s="73"/>
      <c r="JRM2136" s="73"/>
      <c r="JRN2136" s="73"/>
      <c r="JRO2136" s="73"/>
      <c r="JRP2136" s="73"/>
      <c r="JRQ2136" s="73"/>
      <c r="JRR2136" s="73"/>
      <c r="JRS2136" s="73"/>
      <c r="JRT2136" s="73"/>
      <c r="JRU2136" s="73"/>
      <c r="JRV2136" s="73"/>
      <c r="JRW2136" s="73"/>
      <c r="JRX2136" s="73"/>
      <c r="JRY2136" s="73"/>
      <c r="JRZ2136" s="73"/>
      <c r="JSA2136" s="73"/>
      <c r="JSB2136" s="73"/>
      <c r="JSC2136" s="73"/>
      <c r="JSD2136" s="73"/>
      <c r="JSE2136" s="73"/>
      <c r="JSF2136" s="73"/>
      <c r="JSG2136" s="73"/>
      <c r="JSH2136" s="73"/>
      <c r="JSI2136" s="73"/>
      <c r="JSJ2136" s="73"/>
      <c r="JSK2136" s="73"/>
      <c r="JSL2136" s="73"/>
      <c r="JSM2136" s="73"/>
      <c r="JSN2136" s="73"/>
      <c r="JSO2136" s="73"/>
      <c r="JSP2136" s="73"/>
      <c r="JSQ2136" s="73"/>
      <c r="JSR2136" s="73"/>
      <c r="JSS2136" s="73"/>
      <c r="JST2136" s="73"/>
      <c r="JSU2136" s="73"/>
      <c r="JSV2136" s="73"/>
      <c r="JSW2136" s="73"/>
      <c r="JSX2136" s="73"/>
      <c r="JSY2136" s="73"/>
      <c r="JSZ2136" s="73"/>
      <c r="JTA2136" s="73"/>
      <c r="JTB2136" s="73"/>
      <c r="JTC2136" s="73"/>
      <c r="JTD2136" s="73"/>
      <c r="JTE2136" s="73"/>
      <c r="JTF2136" s="73"/>
      <c r="JTG2136" s="73"/>
      <c r="JTH2136" s="73"/>
      <c r="JTI2136" s="73"/>
      <c r="JTJ2136" s="73"/>
      <c r="JTK2136" s="73"/>
      <c r="JTL2136" s="73"/>
      <c r="JTM2136" s="73"/>
      <c r="JTN2136" s="73"/>
      <c r="JTO2136" s="73"/>
      <c r="JTP2136" s="73"/>
      <c r="JTQ2136" s="73"/>
      <c r="JTR2136" s="73"/>
      <c r="JTS2136" s="73"/>
      <c r="JTT2136" s="73"/>
      <c r="JTU2136" s="73"/>
      <c r="JTV2136" s="73"/>
      <c r="JTW2136" s="73"/>
      <c r="JTX2136" s="73"/>
      <c r="JTY2136" s="73"/>
      <c r="JTZ2136" s="73"/>
      <c r="JUA2136" s="73"/>
      <c r="JUB2136" s="73"/>
      <c r="JUC2136" s="73"/>
      <c r="JUD2136" s="73"/>
      <c r="JUE2136" s="73"/>
      <c r="JUF2136" s="73"/>
      <c r="JUG2136" s="73"/>
      <c r="JUH2136" s="73"/>
      <c r="JUI2136" s="73"/>
      <c r="JUJ2136" s="73"/>
      <c r="JUK2136" s="73"/>
      <c r="JUL2136" s="73"/>
      <c r="JUM2136" s="73"/>
      <c r="JUN2136" s="73"/>
      <c r="JUO2136" s="73"/>
      <c r="JUP2136" s="73"/>
      <c r="JUQ2136" s="73"/>
      <c r="JUR2136" s="73"/>
      <c r="JUS2136" s="73"/>
      <c r="JUT2136" s="73"/>
      <c r="JUU2136" s="73"/>
      <c r="JUV2136" s="73"/>
      <c r="JUW2136" s="73"/>
      <c r="JUX2136" s="73"/>
      <c r="JUY2136" s="73"/>
      <c r="JUZ2136" s="73"/>
      <c r="JVA2136" s="73"/>
      <c r="JVB2136" s="73"/>
      <c r="JVC2136" s="73"/>
      <c r="JVD2136" s="73"/>
      <c r="JVE2136" s="73"/>
      <c r="JVF2136" s="73"/>
      <c r="JVG2136" s="73"/>
      <c r="JVH2136" s="73"/>
      <c r="JVI2136" s="73"/>
      <c r="JVJ2136" s="73"/>
      <c r="JVK2136" s="73"/>
      <c r="JVL2136" s="73"/>
      <c r="JVM2136" s="73"/>
      <c r="JVN2136" s="73"/>
      <c r="JVO2136" s="73"/>
      <c r="JVP2136" s="73"/>
      <c r="JVQ2136" s="73"/>
      <c r="JVR2136" s="73"/>
      <c r="JVS2136" s="73"/>
      <c r="JVT2136" s="73"/>
      <c r="JVU2136" s="73"/>
      <c r="JVV2136" s="73"/>
      <c r="JVW2136" s="73"/>
      <c r="JVX2136" s="73"/>
      <c r="JVY2136" s="73"/>
      <c r="JVZ2136" s="73"/>
      <c r="JWA2136" s="73"/>
      <c r="JWB2136" s="73"/>
      <c r="JWC2136" s="73"/>
      <c r="JWD2136" s="73"/>
      <c r="JWE2136" s="73"/>
      <c r="JWF2136" s="73"/>
      <c r="JWG2136" s="73"/>
      <c r="JWH2136" s="73"/>
      <c r="JWI2136" s="73"/>
      <c r="JWJ2136" s="73"/>
      <c r="JWK2136" s="73"/>
      <c r="JWL2136" s="73"/>
      <c r="JWM2136" s="73"/>
      <c r="JWN2136" s="73"/>
      <c r="JWO2136" s="73"/>
      <c r="JWP2136" s="73"/>
      <c r="JWQ2136" s="73"/>
      <c r="JWR2136" s="73"/>
      <c r="JWS2136" s="73"/>
      <c r="JWT2136" s="73"/>
      <c r="JWU2136" s="73"/>
      <c r="JWV2136" s="73"/>
      <c r="JWW2136" s="73"/>
      <c r="JWX2136" s="73"/>
      <c r="JWY2136" s="73"/>
      <c r="JWZ2136" s="73"/>
      <c r="JXA2136" s="73"/>
      <c r="JXB2136" s="73"/>
      <c r="JXC2136" s="73"/>
      <c r="JXD2136" s="73"/>
      <c r="JXE2136" s="73"/>
      <c r="JXF2136" s="73"/>
      <c r="JXG2136" s="73"/>
      <c r="JXH2136" s="73"/>
      <c r="JXI2136" s="73"/>
      <c r="JXJ2136" s="73"/>
      <c r="JXK2136" s="73"/>
      <c r="JXL2136" s="73"/>
      <c r="JXM2136" s="73"/>
      <c r="JXN2136" s="73"/>
      <c r="JXO2136" s="73"/>
      <c r="JXP2136" s="73"/>
      <c r="JXQ2136" s="73"/>
      <c r="JXR2136" s="73"/>
      <c r="JXS2136" s="73"/>
      <c r="JXT2136" s="73"/>
      <c r="JXU2136" s="73"/>
      <c r="JXV2136" s="73"/>
      <c r="JXW2136" s="73"/>
      <c r="JXX2136" s="73"/>
      <c r="JXY2136" s="73"/>
      <c r="JXZ2136" s="73"/>
      <c r="JYA2136" s="73"/>
      <c r="JYB2136" s="73"/>
      <c r="JYC2136" s="73"/>
      <c r="JYD2136" s="73"/>
      <c r="JYE2136" s="73"/>
      <c r="JYF2136" s="73"/>
      <c r="JYG2136" s="73"/>
      <c r="JYH2136" s="73"/>
      <c r="JYI2136" s="73"/>
      <c r="JYJ2136" s="73"/>
      <c r="JYK2136" s="73"/>
      <c r="JYL2136" s="73"/>
      <c r="JYM2136" s="73"/>
      <c r="JYN2136" s="73"/>
      <c r="JYO2136" s="73"/>
      <c r="JYP2136" s="73"/>
      <c r="JYQ2136" s="73"/>
      <c r="JYR2136" s="73"/>
      <c r="JYS2136" s="73"/>
      <c r="JYT2136" s="73"/>
      <c r="JYU2136" s="73"/>
      <c r="JYV2136" s="73"/>
      <c r="JYW2136" s="73"/>
      <c r="JYX2136" s="73"/>
      <c r="JYY2136" s="73"/>
      <c r="JYZ2136" s="73"/>
      <c r="JZA2136" s="73"/>
      <c r="JZB2136" s="73"/>
      <c r="JZC2136" s="73"/>
      <c r="JZD2136" s="73"/>
      <c r="JZE2136" s="73"/>
      <c r="JZF2136" s="73"/>
      <c r="JZG2136" s="73"/>
      <c r="JZH2136" s="73"/>
      <c r="JZI2136" s="73"/>
      <c r="JZJ2136" s="73"/>
      <c r="JZK2136" s="73"/>
      <c r="JZL2136" s="73"/>
      <c r="JZM2136" s="73"/>
      <c r="JZN2136" s="73"/>
      <c r="JZO2136" s="73"/>
      <c r="JZP2136" s="73"/>
      <c r="JZQ2136" s="73"/>
      <c r="JZR2136" s="73"/>
      <c r="JZS2136" s="73"/>
      <c r="JZT2136" s="73"/>
      <c r="JZU2136" s="73"/>
      <c r="JZV2136" s="73"/>
      <c r="JZW2136" s="73"/>
      <c r="JZX2136" s="73"/>
      <c r="JZY2136" s="73"/>
      <c r="JZZ2136" s="73"/>
      <c r="KAA2136" s="73"/>
      <c r="KAB2136" s="73"/>
      <c r="KAC2136" s="73"/>
      <c r="KAD2136" s="73"/>
      <c r="KAE2136" s="73"/>
      <c r="KAF2136" s="73"/>
      <c r="KAG2136" s="73"/>
      <c r="KAH2136" s="73"/>
      <c r="KAI2136" s="73"/>
      <c r="KAJ2136" s="73"/>
      <c r="KAK2136" s="73"/>
      <c r="KAL2136" s="73"/>
      <c r="KAM2136" s="73"/>
      <c r="KAN2136" s="73"/>
      <c r="KAO2136" s="73"/>
      <c r="KAP2136" s="73"/>
      <c r="KAQ2136" s="73"/>
      <c r="KAR2136" s="73"/>
      <c r="KAS2136" s="73"/>
      <c r="KAT2136" s="73"/>
      <c r="KAU2136" s="73"/>
      <c r="KAV2136" s="73"/>
      <c r="KAW2136" s="73"/>
      <c r="KAX2136" s="73"/>
      <c r="KAY2136" s="73"/>
      <c r="KAZ2136" s="73"/>
      <c r="KBA2136" s="73"/>
      <c r="KBB2136" s="73"/>
      <c r="KBC2136" s="73"/>
      <c r="KBD2136" s="73"/>
      <c r="KBE2136" s="73"/>
      <c r="KBF2136" s="73"/>
      <c r="KBG2136" s="73"/>
      <c r="KBH2136" s="73"/>
      <c r="KBI2136" s="73"/>
      <c r="KBJ2136" s="73"/>
      <c r="KBK2136" s="73"/>
      <c r="KBL2136" s="73"/>
      <c r="KBM2136" s="73"/>
      <c r="KBN2136" s="73"/>
      <c r="KBO2136" s="73"/>
      <c r="KBP2136" s="73"/>
      <c r="KBQ2136" s="73"/>
      <c r="KBR2136" s="73"/>
      <c r="KBS2136" s="73"/>
      <c r="KBT2136" s="73"/>
      <c r="KBU2136" s="73"/>
      <c r="KBV2136" s="73"/>
      <c r="KBW2136" s="73"/>
      <c r="KBX2136" s="73"/>
      <c r="KBY2136" s="73"/>
      <c r="KBZ2136" s="73"/>
      <c r="KCA2136" s="73"/>
      <c r="KCB2136" s="73"/>
      <c r="KCC2136" s="73"/>
      <c r="KCD2136" s="73"/>
      <c r="KCE2136" s="73"/>
      <c r="KCF2136" s="73"/>
      <c r="KCG2136" s="73"/>
      <c r="KCH2136" s="73"/>
      <c r="KCI2136" s="73"/>
      <c r="KCJ2136" s="73"/>
      <c r="KCK2136" s="73"/>
      <c r="KCL2136" s="73"/>
      <c r="KCM2136" s="73"/>
      <c r="KCN2136" s="73"/>
      <c r="KCO2136" s="73"/>
      <c r="KCP2136" s="73"/>
      <c r="KCQ2136" s="73"/>
      <c r="KCR2136" s="73"/>
      <c r="KCS2136" s="73"/>
      <c r="KCT2136" s="73"/>
      <c r="KCU2136" s="73"/>
      <c r="KCV2136" s="73"/>
      <c r="KCW2136" s="73"/>
      <c r="KCX2136" s="73"/>
      <c r="KCY2136" s="73"/>
      <c r="KCZ2136" s="73"/>
      <c r="KDA2136" s="73"/>
      <c r="KDB2136" s="73"/>
      <c r="KDC2136" s="73"/>
      <c r="KDD2136" s="73"/>
      <c r="KDE2136" s="73"/>
      <c r="KDF2136" s="73"/>
      <c r="KDG2136" s="73"/>
      <c r="KDH2136" s="73"/>
      <c r="KDI2136" s="73"/>
      <c r="KDJ2136" s="73"/>
      <c r="KDK2136" s="73"/>
      <c r="KDL2136" s="73"/>
      <c r="KDM2136" s="73"/>
      <c r="KDN2136" s="73"/>
      <c r="KDO2136" s="73"/>
      <c r="KDP2136" s="73"/>
      <c r="KDQ2136" s="73"/>
      <c r="KDR2136" s="73"/>
      <c r="KDS2136" s="73"/>
      <c r="KDT2136" s="73"/>
      <c r="KDU2136" s="73"/>
      <c r="KDV2136" s="73"/>
      <c r="KDW2136" s="73"/>
      <c r="KDX2136" s="73"/>
      <c r="KDY2136" s="73"/>
      <c r="KDZ2136" s="73"/>
      <c r="KEA2136" s="73"/>
      <c r="KEB2136" s="73"/>
      <c r="KEC2136" s="73"/>
      <c r="KED2136" s="73"/>
      <c r="KEE2136" s="73"/>
      <c r="KEF2136" s="73"/>
      <c r="KEG2136" s="73"/>
      <c r="KEH2136" s="73"/>
      <c r="KEI2136" s="73"/>
      <c r="KEJ2136" s="73"/>
      <c r="KEK2136" s="73"/>
      <c r="KEL2136" s="73"/>
      <c r="KEM2136" s="73"/>
      <c r="KEN2136" s="73"/>
      <c r="KEO2136" s="73"/>
      <c r="KEP2136" s="73"/>
      <c r="KEQ2136" s="73"/>
      <c r="KER2136" s="73"/>
      <c r="KES2136" s="73"/>
      <c r="KET2136" s="73"/>
      <c r="KEU2136" s="73"/>
      <c r="KEV2136" s="73"/>
      <c r="KEW2136" s="73"/>
      <c r="KEX2136" s="73"/>
      <c r="KEY2136" s="73"/>
      <c r="KEZ2136" s="73"/>
      <c r="KFA2136" s="73"/>
      <c r="KFB2136" s="73"/>
      <c r="KFC2136" s="73"/>
      <c r="KFD2136" s="73"/>
      <c r="KFE2136" s="73"/>
      <c r="KFF2136" s="73"/>
      <c r="KFG2136" s="73"/>
      <c r="KFH2136" s="73"/>
      <c r="KFI2136" s="73"/>
      <c r="KFJ2136" s="73"/>
      <c r="KFK2136" s="73"/>
      <c r="KFL2136" s="73"/>
      <c r="KFM2136" s="73"/>
      <c r="KFN2136" s="73"/>
      <c r="KFO2136" s="73"/>
      <c r="KFP2136" s="73"/>
      <c r="KFQ2136" s="73"/>
      <c r="KFR2136" s="73"/>
      <c r="KFS2136" s="73"/>
      <c r="KFT2136" s="73"/>
      <c r="KFU2136" s="73"/>
      <c r="KFV2136" s="73"/>
      <c r="KFW2136" s="73"/>
      <c r="KFX2136" s="73"/>
      <c r="KFY2136" s="73"/>
      <c r="KFZ2136" s="73"/>
      <c r="KGA2136" s="73"/>
      <c r="KGB2136" s="73"/>
      <c r="KGC2136" s="73"/>
      <c r="KGD2136" s="73"/>
      <c r="KGE2136" s="73"/>
      <c r="KGF2136" s="73"/>
      <c r="KGG2136" s="73"/>
      <c r="KGH2136" s="73"/>
      <c r="KGI2136" s="73"/>
      <c r="KGJ2136" s="73"/>
      <c r="KGK2136" s="73"/>
      <c r="KGL2136" s="73"/>
      <c r="KGM2136" s="73"/>
      <c r="KGN2136" s="73"/>
      <c r="KGO2136" s="73"/>
      <c r="KGP2136" s="73"/>
      <c r="KGQ2136" s="73"/>
      <c r="KGR2136" s="73"/>
      <c r="KGS2136" s="73"/>
      <c r="KGT2136" s="73"/>
      <c r="KGU2136" s="73"/>
      <c r="KGV2136" s="73"/>
      <c r="KGW2136" s="73"/>
      <c r="KGX2136" s="73"/>
      <c r="KGY2136" s="73"/>
      <c r="KGZ2136" s="73"/>
      <c r="KHA2136" s="73"/>
      <c r="KHB2136" s="73"/>
      <c r="KHC2136" s="73"/>
      <c r="KHD2136" s="73"/>
      <c r="KHE2136" s="73"/>
      <c r="KHF2136" s="73"/>
      <c r="KHG2136" s="73"/>
      <c r="KHH2136" s="73"/>
      <c r="KHI2136" s="73"/>
      <c r="KHJ2136" s="73"/>
      <c r="KHK2136" s="73"/>
      <c r="KHL2136" s="73"/>
      <c r="KHM2136" s="73"/>
      <c r="KHN2136" s="73"/>
      <c r="KHO2136" s="73"/>
      <c r="KHP2136" s="73"/>
      <c r="KHQ2136" s="73"/>
      <c r="KHR2136" s="73"/>
      <c r="KHS2136" s="73"/>
      <c r="KHT2136" s="73"/>
      <c r="KHU2136" s="73"/>
      <c r="KHV2136" s="73"/>
      <c r="KHW2136" s="73"/>
      <c r="KHX2136" s="73"/>
      <c r="KHY2136" s="73"/>
      <c r="KHZ2136" s="73"/>
      <c r="KIA2136" s="73"/>
      <c r="KIB2136" s="73"/>
      <c r="KIC2136" s="73"/>
      <c r="KID2136" s="73"/>
      <c r="KIE2136" s="73"/>
      <c r="KIF2136" s="73"/>
      <c r="KIG2136" s="73"/>
      <c r="KIH2136" s="73"/>
      <c r="KII2136" s="73"/>
      <c r="KIJ2136" s="73"/>
      <c r="KIK2136" s="73"/>
      <c r="KIL2136" s="73"/>
      <c r="KIM2136" s="73"/>
      <c r="KIN2136" s="73"/>
      <c r="KIO2136" s="73"/>
      <c r="KIP2136" s="73"/>
      <c r="KIQ2136" s="73"/>
      <c r="KIR2136" s="73"/>
      <c r="KIS2136" s="73"/>
      <c r="KIT2136" s="73"/>
      <c r="KIU2136" s="73"/>
      <c r="KIV2136" s="73"/>
      <c r="KIW2136" s="73"/>
      <c r="KIX2136" s="73"/>
      <c r="KIY2136" s="73"/>
      <c r="KIZ2136" s="73"/>
      <c r="KJA2136" s="73"/>
      <c r="KJB2136" s="73"/>
      <c r="KJC2136" s="73"/>
      <c r="KJD2136" s="73"/>
      <c r="KJE2136" s="73"/>
      <c r="KJF2136" s="73"/>
      <c r="KJG2136" s="73"/>
      <c r="KJH2136" s="73"/>
      <c r="KJI2136" s="73"/>
      <c r="KJJ2136" s="73"/>
      <c r="KJK2136" s="73"/>
      <c r="KJL2136" s="73"/>
      <c r="KJM2136" s="73"/>
      <c r="KJN2136" s="73"/>
      <c r="KJO2136" s="73"/>
      <c r="KJP2136" s="73"/>
      <c r="KJQ2136" s="73"/>
      <c r="KJR2136" s="73"/>
      <c r="KJS2136" s="73"/>
      <c r="KJT2136" s="73"/>
      <c r="KJU2136" s="73"/>
      <c r="KJV2136" s="73"/>
      <c r="KJW2136" s="73"/>
      <c r="KJX2136" s="73"/>
      <c r="KJY2136" s="73"/>
      <c r="KJZ2136" s="73"/>
      <c r="KKA2136" s="73"/>
      <c r="KKB2136" s="73"/>
      <c r="KKC2136" s="73"/>
      <c r="KKD2136" s="73"/>
      <c r="KKE2136" s="73"/>
      <c r="KKF2136" s="73"/>
      <c r="KKG2136" s="73"/>
      <c r="KKH2136" s="73"/>
      <c r="KKI2136" s="73"/>
      <c r="KKJ2136" s="73"/>
      <c r="KKK2136" s="73"/>
      <c r="KKL2136" s="73"/>
      <c r="KKM2136" s="73"/>
      <c r="KKN2136" s="73"/>
      <c r="KKO2136" s="73"/>
      <c r="KKP2136" s="73"/>
      <c r="KKQ2136" s="73"/>
      <c r="KKR2136" s="73"/>
      <c r="KKS2136" s="73"/>
      <c r="KKT2136" s="73"/>
      <c r="KKU2136" s="73"/>
      <c r="KKV2136" s="73"/>
      <c r="KKW2136" s="73"/>
      <c r="KKX2136" s="73"/>
      <c r="KKY2136" s="73"/>
      <c r="KKZ2136" s="73"/>
      <c r="KLA2136" s="73"/>
      <c r="KLB2136" s="73"/>
      <c r="KLC2136" s="73"/>
      <c r="KLD2136" s="73"/>
      <c r="KLE2136" s="73"/>
      <c r="KLF2136" s="73"/>
      <c r="KLG2136" s="73"/>
      <c r="KLH2136" s="73"/>
      <c r="KLI2136" s="73"/>
      <c r="KLJ2136" s="73"/>
      <c r="KLK2136" s="73"/>
      <c r="KLL2136" s="73"/>
      <c r="KLM2136" s="73"/>
      <c r="KLN2136" s="73"/>
      <c r="KLO2136" s="73"/>
      <c r="KLP2136" s="73"/>
      <c r="KLQ2136" s="73"/>
      <c r="KLR2136" s="73"/>
      <c r="KLS2136" s="73"/>
      <c r="KLT2136" s="73"/>
      <c r="KLU2136" s="73"/>
      <c r="KLV2136" s="73"/>
      <c r="KLW2136" s="73"/>
      <c r="KLX2136" s="73"/>
      <c r="KLY2136" s="73"/>
      <c r="KLZ2136" s="73"/>
      <c r="KMA2136" s="73"/>
      <c r="KMB2136" s="73"/>
      <c r="KMC2136" s="73"/>
      <c r="KMD2136" s="73"/>
      <c r="KME2136" s="73"/>
      <c r="KMF2136" s="73"/>
      <c r="KMG2136" s="73"/>
      <c r="KMH2136" s="73"/>
      <c r="KMI2136" s="73"/>
      <c r="KMJ2136" s="73"/>
      <c r="KMK2136" s="73"/>
      <c r="KML2136" s="73"/>
      <c r="KMM2136" s="73"/>
      <c r="KMN2136" s="73"/>
      <c r="KMO2136" s="73"/>
      <c r="KMP2136" s="73"/>
      <c r="KMQ2136" s="73"/>
      <c r="KMR2136" s="73"/>
      <c r="KMS2136" s="73"/>
      <c r="KMT2136" s="73"/>
      <c r="KMU2136" s="73"/>
      <c r="KMV2136" s="73"/>
      <c r="KMW2136" s="73"/>
      <c r="KMX2136" s="73"/>
      <c r="KMY2136" s="73"/>
      <c r="KMZ2136" s="73"/>
      <c r="KNA2136" s="73"/>
      <c r="KNB2136" s="73"/>
      <c r="KNC2136" s="73"/>
      <c r="KND2136" s="73"/>
      <c r="KNE2136" s="73"/>
      <c r="KNF2136" s="73"/>
      <c r="KNG2136" s="73"/>
      <c r="KNH2136" s="73"/>
      <c r="KNI2136" s="73"/>
      <c r="KNJ2136" s="73"/>
      <c r="KNK2136" s="73"/>
      <c r="KNL2136" s="73"/>
      <c r="KNM2136" s="73"/>
      <c r="KNN2136" s="73"/>
      <c r="KNO2136" s="73"/>
      <c r="KNP2136" s="73"/>
      <c r="KNQ2136" s="73"/>
      <c r="KNR2136" s="73"/>
      <c r="KNS2136" s="73"/>
      <c r="KNT2136" s="73"/>
      <c r="KNU2136" s="73"/>
      <c r="KNV2136" s="73"/>
      <c r="KNW2136" s="73"/>
      <c r="KNX2136" s="73"/>
      <c r="KNY2136" s="73"/>
      <c r="KNZ2136" s="73"/>
      <c r="KOA2136" s="73"/>
      <c r="KOB2136" s="73"/>
      <c r="KOC2136" s="73"/>
      <c r="KOD2136" s="73"/>
      <c r="KOE2136" s="73"/>
      <c r="KOF2136" s="73"/>
      <c r="KOG2136" s="73"/>
      <c r="KOH2136" s="73"/>
      <c r="KOI2136" s="73"/>
      <c r="KOJ2136" s="73"/>
      <c r="KOK2136" s="73"/>
      <c r="KOL2136" s="73"/>
      <c r="KOM2136" s="73"/>
      <c r="KON2136" s="73"/>
      <c r="KOO2136" s="73"/>
      <c r="KOP2136" s="73"/>
      <c r="KOQ2136" s="73"/>
      <c r="KOR2136" s="73"/>
      <c r="KOS2136" s="73"/>
      <c r="KOT2136" s="73"/>
      <c r="KOU2136" s="73"/>
      <c r="KOV2136" s="73"/>
      <c r="KOW2136" s="73"/>
      <c r="KOX2136" s="73"/>
      <c r="KOY2136" s="73"/>
      <c r="KOZ2136" s="73"/>
      <c r="KPA2136" s="73"/>
      <c r="KPB2136" s="73"/>
      <c r="KPC2136" s="73"/>
      <c r="KPD2136" s="73"/>
      <c r="KPE2136" s="73"/>
      <c r="KPF2136" s="73"/>
      <c r="KPG2136" s="73"/>
      <c r="KPH2136" s="73"/>
      <c r="KPI2136" s="73"/>
      <c r="KPJ2136" s="73"/>
      <c r="KPK2136" s="73"/>
      <c r="KPL2136" s="73"/>
      <c r="KPM2136" s="73"/>
      <c r="KPN2136" s="73"/>
      <c r="KPO2136" s="73"/>
      <c r="KPP2136" s="73"/>
      <c r="KPQ2136" s="73"/>
      <c r="KPR2136" s="73"/>
      <c r="KPS2136" s="73"/>
      <c r="KPT2136" s="73"/>
      <c r="KPU2136" s="73"/>
      <c r="KPV2136" s="73"/>
      <c r="KPW2136" s="73"/>
      <c r="KPX2136" s="73"/>
      <c r="KPY2136" s="73"/>
      <c r="KPZ2136" s="73"/>
      <c r="KQA2136" s="73"/>
      <c r="KQB2136" s="73"/>
      <c r="KQC2136" s="73"/>
      <c r="KQD2136" s="73"/>
      <c r="KQE2136" s="73"/>
      <c r="KQF2136" s="73"/>
      <c r="KQG2136" s="73"/>
      <c r="KQH2136" s="73"/>
      <c r="KQI2136" s="73"/>
      <c r="KQJ2136" s="73"/>
      <c r="KQK2136" s="73"/>
      <c r="KQL2136" s="73"/>
      <c r="KQM2136" s="73"/>
      <c r="KQN2136" s="73"/>
      <c r="KQO2136" s="73"/>
      <c r="KQP2136" s="73"/>
      <c r="KQQ2136" s="73"/>
      <c r="KQR2136" s="73"/>
      <c r="KQS2136" s="73"/>
      <c r="KQT2136" s="73"/>
      <c r="KQU2136" s="73"/>
      <c r="KQV2136" s="73"/>
      <c r="KQW2136" s="73"/>
      <c r="KQX2136" s="73"/>
      <c r="KQY2136" s="73"/>
      <c r="KQZ2136" s="73"/>
      <c r="KRA2136" s="73"/>
      <c r="KRB2136" s="73"/>
      <c r="KRC2136" s="73"/>
      <c r="KRD2136" s="73"/>
      <c r="KRE2136" s="73"/>
      <c r="KRF2136" s="73"/>
      <c r="KRG2136" s="73"/>
      <c r="KRH2136" s="73"/>
      <c r="KRI2136" s="73"/>
      <c r="KRJ2136" s="73"/>
      <c r="KRK2136" s="73"/>
      <c r="KRL2136" s="73"/>
      <c r="KRM2136" s="73"/>
      <c r="KRN2136" s="73"/>
      <c r="KRO2136" s="73"/>
      <c r="KRP2136" s="73"/>
      <c r="KRQ2136" s="73"/>
      <c r="KRR2136" s="73"/>
      <c r="KRS2136" s="73"/>
      <c r="KRT2136" s="73"/>
      <c r="KRU2136" s="73"/>
      <c r="KRV2136" s="73"/>
      <c r="KRW2136" s="73"/>
      <c r="KRX2136" s="73"/>
      <c r="KRY2136" s="73"/>
      <c r="KRZ2136" s="73"/>
      <c r="KSA2136" s="73"/>
      <c r="KSB2136" s="73"/>
      <c r="KSC2136" s="73"/>
      <c r="KSD2136" s="73"/>
      <c r="KSE2136" s="73"/>
      <c r="KSF2136" s="73"/>
      <c r="KSG2136" s="73"/>
      <c r="KSH2136" s="73"/>
      <c r="KSI2136" s="73"/>
      <c r="KSJ2136" s="73"/>
      <c r="KSK2136" s="73"/>
      <c r="KSL2136" s="73"/>
      <c r="KSM2136" s="73"/>
      <c r="KSN2136" s="73"/>
      <c r="KSO2136" s="73"/>
      <c r="KSP2136" s="73"/>
      <c r="KSQ2136" s="73"/>
      <c r="KSR2136" s="73"/>
      <c r="KSS2136" s="73"/>
      <c r="KST2136" s="73"/>
      <c r="KSU2136" s="73"/>
      <c r="KSV2136" s="73"/>
      <c r="KSW2136" s="73"/>
      <c r="KSX2136" s="73"/>
      <c r="KSY2136" s="73"/>
      <c r="KSZ2136" s="73"/>
      <c r="KTA2136" s="73"/>
      <c r="KTB2136" s="73"/>
      <c r="KTC2136" s="73"/>
      <c r="KTD2136" s="73"/>
      <c r="KTE2136" s="73"/>
      <c r="KTF2136" s="73"/>
      <c r="KTG2136" s="73"/>
      <c r="KTH2136" s="73"/>
      <c r="KTI2136" s="73"/>
      <c r="KTJ2136" s="73"/>
      <c r="KTK2136" s="73"/>
      <c r="KTL2136" s="73"/>
      <c r="KTM2136" s="73"/>
      <c r="KTN2136" s="73"/>
      <c r="KTO2136" s="73"/>
      <c r="KTP2136" s="73"/>
      <c r="KTQ2136" s="73"/>
      <c r="KTR2136" s="73"/>
      <c r="KTS2136" s="73"/>
      <c r="KTT2136" s="73"/>
      <c r="KTU2136" s="73"/>
      <c r="KTV2136" s="73"/>
      <c r="KTW2136" s="73"/>
      <c r="KTX2136" s="73"/>
      <c r="KTY2136" s="73"/>
      <c r="KTZ2136" s="73"/>
      <c r="KUA2136" s="73"/>
      <c r="KUB2136" s="73"/>
      <c r="KUC2136" s="73"/>
      <c r="KUD2136" s="73"/>
      <c r="KUE2136" s="73"/>
      <c r="KUF2136" s="73"/>
      <c r="KUG2136" s="73"/>
      <c r="KUH2136" s="73"/>
      <c r="KUI2136" s="73"/>
      <c r="KUJ2136" s="73"/>
      <c r="KUK2136" s="73"/>
      <c r="KUL2136" s="73"/>
      <c r="KUM2136" s="73"/>
      <c r="KUN2136" s="73"/>
      <c r="KUO2136" s="73"/>
      <c r="KUP2136" s="73"/>
      <c r="KUQ2136" s="73"/>
      <c r="KUR2136" s="73"/>
      <c r="KUS2136" s="73"/>
      <c r="KUT2136" s="73"/>
      <c r="KUU2136" s="73"/>
      <c r="KUV2136" s="73"/>
      <c r="KUW2136" s="73"/>
      <c r="KUX2136" s="73"/>
      <c r="KUY2136" s="73"/>
      <c r="KUZ2136" s="73"/>
      <c r="KVA2136" s="73"/>
      <c r="KVB2136" s="73"/>
      <c r="KVC2136" s="73"/>
      <c r="KVD2136" s="73"/>
      <c r="KVE2136" s="73"/>
      <c r="KVF2136" s="73"/>
      <c r="KVG2136" s="73"/>
      <c r="KVH2136" s="73"/>
      <c r="KVI2136" s="73"/>
      <c r="KVJ2136" s="73"/>
      <c r="KVK2136" s="73"/>
      <c r="KVL2136" s="73"/>
      <c r="KVM2136" s="73"/>
      <c r="KVN2136" s="73"/>
      <c r="KVO2136" s="73"/>
      <c r="KVP2136" s="73"/>
      <c r="KVQ2136" s="73"/>
      <c r="KVR2136" s="73"/>
      <c r="KVS2136" s="73"/>
      <c r="KVT2136" s="73"/>
      <c r="KVU2136" s="73"/>
      <c r="KVV2136" s="73"/>
      <c r="KVW2136" s="73"/>
      <c r="KVX2136" s="73"/>
      <c r="KVY2136" s="73"/>
      <c r="KVZ2136" s="73"/>
      <c r="KWA2136" s="73"/>
      <c r="KWB2136" s="73"/>
      <c r="KWC2136" s="73"/>
      <c r="KWD2136" s="73"/>
      <c r="KWE2136" s="73"/>
      <c r="KWF2136" s="73"/>
      <c r="KWG2136" s="73"/>
      <c r="KWH2136" s="73"/>
      <c r="KWI2136" s="73"/>
      <c r="KWJ2136" s="73"/>
      <c r="KWK2136" s="73"/>
      <c r="KWL2136" s="73"/>
      <c r="KWM2136" s="73"/>
      <c r="KWN2136" s="73"/>
      <c r="KWO2136" s="73"/>
      <c r="KWP2136" s="73"/>
      <c r="KWQ2136" s="73"/>
      <c r="KWR2136" s="73"/>
      <c r="KWS2136" s="73"/>
      <c r="KWT2136" s="73"/>
      <c r="KWU2136" s="73"/>
      <c r="KWV2136" s="73"/>
      <c r="KWW2136" s="73"/>
      <c r="KWX2136" s="73"/>
      <c r="KWY2136" s="73"/>
      <c r="KWZ2136" s="73"/>
      <c r="KXA2136" s="73"/>
      <c r="KXB2136" s="73"/>
      <c r="KXC2136" s="73"/>
      <c r="KXD2136" s="73"/>
      <c r="KXE2136" s="73"/>
      <c r="KXF2136" s="73"/>
      <c r="KXG2136" s="73"/>
      <c r="KXH2136" s="73"/>
      <c r="KXI2136" s="73"/>
      <c r="KXJ2136" s="73"/>
      <c r="KXK2136" s="73"/>
      <c r="KXL2136" s="73"/>
      <c r="KXM2136" s="73"/>
      <c r="KXN2136" s="73"/>
      <c r="KXO2136" s="73"/>
      <c r="KXP2136" s="73"/>
      <c r="KXQ2136" s="73"/>
      <c r="KXR2136" s="73"/>
      <c r="KXS2136" s="73"/>
      <c r="KXT2136" s="73"/>
      <c r="KXU2136" s="73"/>
      <c r="KXV2136" s="73"/>
      <c r="KXW2136" s="73"/>
      <c r="KXX2136" s="73"/>
      <c r="KXY2136" s="73"/>
      <c r="KXZ2136" s="73"/>
      <c r="KYA2136" s="73"/>
      <c r="KYB2136" s="73"/>
      <c r="KYC2136" s="73"/>
      <c r="KYD2136" s="73"/>
      <c r="KYE2136" s="73"/>
      <c r="KYF2136" s="73"/>
      <c r="KYG2136" s="73"/>
      <c r="KYH2136" s="73"/>
      <c r="KYI2136" s="73"/>
      <c r="KYJ2136" s="73"/>
      <c r="KYK2136" s="73"/>
      <c r="KYL2136" s="73"/>
      <c r="KYM2136" s="73"/>
      <c r="KYN2136" s="73"/>
      <c r="KYO2136" s="73"/>
      <c r="KYP2136" s="73"/>
      <c r="KYQ2136" s="73"/>
      <c r="KYR2136" s="73"/>
      <c r="KYS2136" s="73"/>
      <c r="KYT2136" s="73"/>
      <c r="KYU2136" s="73"/>
      <c r="KYV2136" s="73"/>
      <c r="KYW2136" s="73"/>
      <c r="KYX2136" s="73"/>
      <c r="KYY2136" s="73"/>
      <c r="KYZ2136" s="73"/>
      <c r="KZA2136" s="73"/>
      <c r="KZB2136" s="73"/>
      <c r="KZC2136" s="73"/>
      <c r="KZD2136" s="73"/>
      <c r="KZE2136" s="73"/>
      <c r="KZF2136" s="73"/>
      <c r="KZG2136" s="73"/>
      <c r="KZH2136" s="73"/>
      <c r="KZI2136" s="73"/>
      <c r="KZJ2136" s="73"/>
      <c r="KZK2136" s="73"/>
      <c r="KZL2136" s="73"/>
      <c r="KZM2136" s="73"/>
      <c r="KZN2136" s="73"/>
      <c r="KZO2136" s="73"/>
      <c r="KZP2136" s="73"/>
      <c r="KZQ2136" s="73"/>
      <c r="KZR2136" s="73"/>
      <c r="KZS2136" s="73"/>
      <c r="KZT2136" s="73"/>
      <c r="KZU2136" s="73"/>
      <c r="KZV2136" s="73"/>
      <c r="KZW2136" s="73"/>
      <c r="KZX2136" s="73"/>
      <c r="KZY2136" s="73"/>
      <c r="KZZ2136" s="73"/>
      <c r="LAA2136" s="73"/>
      <c r="LAB2136" s="73"/>
      <c r="LAC2136" s="73"/>
      <c r="LAD2136" s="73"/>
      <c r="LAE2136" s="73"/>
      <c r="LAF2136" s="73"/>
      <c r="LAG2136" s="73"/>
      <c r="LAH2136" s="73"/>
      <c r="LAI2136" s="73"/>
      <c r="LAJ2136" s="73"/>
      <c r="LAK2136" s="73"/>
      <c r="LAL2136" s="73"/>
      <c r="LAM2136" s="73"/>
      <c r="LAN2136" s="73"/>
      <c r="LAO2136" s="73"/>
      <c r="LAP2136" s="73"/>
      <c r="LAQ2136" s="73"/>
      <c r="LAR2136" s="73"/>
      <c r="LAS2136" s="73"/>
      <c r="LAT2136" s="73"/>
      <c r="LAU2136" s="73"/>
      <c r="LAV2136" s="73"/>
      <c r="LAW2136" s="73"/>
      <c r="LAX2136" s="73"/>
      <c r="LAY2136" s="73"/>
      <c r="LAZ2136" s="73"/>
      <c r="LBA2136" s="73"/>
      <c r="LBB2136" s="73"/>
      <c r="LBC2136" s="73"/>
      <c r="LBD2136" s="73"/>
      <c r="LBE2136" s="73"/>
      <c r="LBF2136" s="73"/>
      <c r="LBG2136" s="73"/>
      <c r="LBH2136" s="73"/>
      <c r="LBI2136" s="73"/>
      <c r="LBJ2136" s="73"/>
      <c r="LBK2136" s="73"/>
      <c r="LBL2136" s="73"/>
      <c r="LBM2136" s="73"/>
      <c r="LBN2136" s="73"/>
      <c r="LBO2136" s="73"/>
      <c r="LBP2136" s="73"/>
      <c r="LBQ2136" s="73"/>
      <c r="LBR2136" s="73"/>
      <c r="LBS2136" s="73"/>
      <c r="LBT2136" s="73"/>
      <c r="LBU2136" s="73"/>
      <c r="LBV2136" s="73"/>
      <c r="LBW2136" s="73"/>
      <c r="LBX2136" s="73"/>
      <c r="LBY2136" s="73"/>
      <c r="LBZ2136" s="73"/>
      <c r="LCA2136" s="73"/>
      <c r="LCB2136" s="73"/>
      <c r="LCC2136" s="73"/>
      <c r="LCD2136" s="73"/>
      <c r="LCE2136" s="73"/>
      <c r="LCF2136" s="73"/>
      <c r="LCG2136" s="73"/>
      <c r="LCH2136" s="73"/>
      <c r="LCI2136" s="73"/>
      <c r="LCJ2136" s="73"/>
      <c r="LCK2136" s="73"/>
      <c r="LCL2136" s="73"/>
      <c r="LCM2136" s="73"/>
      <c r="LCN2136" s="73"/>
      <c r="LCO2136" s="73"/>
      <c r="LCP2136" s="73"/>
      <c r="LCQ2136" s="73"/>
      <c r="LCR2136" s="73"/>
      <c r="LCS2136" s="73"/>
      <c r="LCT2136" s="73"/>
      <c r="LCU2136" s="73"/>
      <c r="LCV2136" s="73"/>
      <c r="LCW2136" s="73"/>
      <c r="LCX2136" s="73"/>
      <c r="LCY2136" s="73"/>
      <c r="LCZ2136" s="73"/>
      <c r="LDA2136" s="73"/>
      <c r="LDB2136" s="73"/>
      <c r="LDC2136" s="73"/>
      <c r="LDD2136" s="73"/>
      <c r="LDE2136" s="73"/>
      <c r="LDF2136" s="73"/>
      <c r="LDG2136" s="73"/>
      <c r="LDH2136" s="73"/>
      <c r="LDI2136" s="73"/>
      <c r="LDJ2136" s="73"/>
      <c r="LDK2136" s="73"/>
      <c r="LDL2136" s="73"/>
      <c r="LDM2136" s="73"/>
      <c r="LDN2136" s="73"/>
      <c r="LDO2136" s="73"/>
      <c r="LDP2136" s="73"/>
      <c r="LDQ2136" s="73"/>
      <c r="LDR2136" s="73"/>
      <c r="LDS2136" s="73"/>
      <c r="LDT2136" s="73"/>
      <c r="LDU2136" s="73"/>
      <c r="LDV2136" s="73"/>
      <c r="LDW2136" s="73"/>
      <c r="LDX2136" s="73"/>
      <c r="LDY2136" s="73"/>
      <c r="LDZ2136" s="73"/>
      <c r="LEA2136" s="73"/>
      <c r="LEB2136" s="73"/>
      <c r="LEC2136" s="73"/>
      <c r="LED2136" s="73"/>
      <c r="LEE2136" s="73"/>
      <c r="LEF2136" s="73"/>
      <c r="LEG2136" s="73"/>
      <c r="LEH2136" s="73"/>
      <c r="LEI2136" s="73"/>
      <c r="LEJ2136" s="73"/>
      <c r="LEK2136" s="73"/>
      <c r="LEL2136" s="73"/>
      <c r="LEM2136" s="73"/>
      <c r="LEN2136" s="73"/>
      <c r="LEO2136" s="73"/>
      <c r="LEP2136" s="73"/>
      <c r="LEQ2136" s="73"/>
      <c r="LER2136" s="73"/>
      <c r="LES2136" s="73"/>
      <c r="LET2136" s="73"/>
      <c r="LEU2136" s="73"/>
      <c r="LEV2136" s="73"/>
      <c r="LEW2136" s="73"/>
      <c r="LEX2136" s="73"/>
      <c r="LEY2136" s="73"/>
      <c r="LEZ2136" s="73"/>
      <c r="LFA2136" s="73"/>
      <c r="LFB2136" s="73"/>
      <c r="LFC2136" s="73"/>
      <c r="LFD2136" s="73"/>
      <c r="LFE2136" s="73"/>
      <c r="LFF2136" s="73"/>
      <c r="LFG2136" s="73"/>
      <c r="LFH2136" s="73"/>
      <c r="LFI2136" s="73"/>
      <c r="LFJ2136" s="73"/>
      <c r="LFK2136" s="73"/>
      <c r="LFL2136" s="73"/>
      <c r="LFM2136" s="73"/>
      <c r="LFN2136" s="73"/>
      <c r="LFO2136" s="73"/>
      <c r="LFP2136" s="73"/>
      <c r="LFQ2136" s="73"/>
      <c r="LFR2136" s="73"/>
      <c r="LFS2136" s="73"/>
      <c r="LFT2136" s="73"/>
      <c r="LFU2136" s="73"/>
      <c r="LFV2136" s="73"/>
      <c r="LFW2136" s="73"/>
      <c r="LFX2136" s="73"/>
      <c r="LFY2136" s="73"/>
      <c r="LFZ2136" s="73"/>
      <c r="LGA2136" s="73"/>
      <c r="LGB2136" s="73"/>
      <c r="LGC2136" s="73"/>
      <c r="LGD2136" s="73"/>
      <c r="LGE2136" s="73"/>
      <c r="LGF2136" s="73"/>
      <c r="LGG2136" s="73"/>
      <c r="LGH2136" s="73"/>
      <c r="LGI2136" s="73"/>
      <c r="LGJ2136" s="73"/>
      <c r="LGK2136" s="73"/>
      <c r="LGL2136" s="73"/>
      <c r="LGM2136" s="73"/>
      <c r="LGN2136" s="73"/>
      <c r="LGO2136" s="73"/>
      <c r="LGP2136" s="73"/>
      <c r="LGQ2136" s="73"/>
      <c r="LGR2136" s="73"/>
      <c r="LGS2136" s="73"/>
      <c r="LGT2136" s="73"/>
      <c r="LGU2136" s="73"/>
      <c r="LGV2136" s="73"/>
      <c r="LGW2136" s="73"/>
      <c r="LGX2136" s="73"/>
      <c r="LGY2136" s="73"/>
      <c r="LGZ2136" s="73"/>
      <c r="LHA2136" s="73"/>
      <c r="LHB2136" s="73"/>
      <c r="LHC2136" s="73"/>
      <c r="LHD2136" s="73"/>
      <c r="LHE2136" s="73"/>
      <c r="LHF2136" s="73"/>
      <c r="LHG2136" s="73"/>
      <c r="LHH2136" s="73"/>
      <c r="LHI2136" s="73"/>
      <c r="LHJ2136" s="73"/>
      <c r="LHK2136" s="73"/>
      <c r="LHL2136" s="73"/>
      <c r="LHM2136" s="73"/>
      <c r="LHN2136" s="73"/>
      <c r="LHO2136" s="73"/>
      <c r="LHP2136" s="73"/>
      <c r="LHQ2136" s="73"/>
      <c r="LHR2136" s="73"/>
      <c r="LHS2136" s="73"/>
      <c r="LHT2136" s="73"/>
      <c r="LHU2136" s="73"/>
      <c r="LHV2136" s="73"/>
      <c r="LHW2136" s="73"/>
      <c r="LHX2136" s="73"/>
      <c r="LHY2136" s="73"/>
      <c r="LHZ2136" s="73"/>
      <c r="LIA2136" s="73"/>
      <c r="LIB2136" s="73"/>
      <c r="LIC2136" s="73"/>
      <c r="LID2136" s="73"/>
      <c r="LIE2136" s="73"/>
      <c r="LIF2136" s="73"/>
      <c r="LIG2136" s="73"/>
      <c r="LIH2136" s="73"/>
      <c r="LII2136" s="73"/>
      <c r="LIJ2136" s="73"/>
      <c r="LIK2136" s="73"/>
      <c r="LIL2136" s="73"/>
      <c r="LIM2136" s="73"/>
      <c r="LIN2136" s="73"/>
      <c r="LIO2136" s="73"/>
      <c r="LIP2136" s="73"/>
      <c r="LIQ2136" s="73"/>
      <c r="LIR2136" s="73"/>
      <c r="LIS2136" s="73"/>
      <c r="LIT2136" s="73"/>
      <c r="LIU2136" s="73"/>
      <c r="LIV2136" s="73"/>
      <c r="LIW2136" s="73"/>
      <c r="LIX2136" s="73"/>
      <c r="LIY2136" s="73"/>
      <c r="LIZ2136" s="73"/>
      <c r="LJA2136" s="73"/>
      <c r="LJB2136" s="73"/>
      <c r="LJC2136" s="73"/>
      <c r="LJD2136" s="73"/>
      <c r="LJE2136" s="73"/>
      <c r="LJF2136" s="73"/>
      <c r="LJG2136" s="73"/>
      <c r="LJH2136" s="73"/>
      <c r="LJI2136" s="73"/>
      <c r="LJJ2136" s="73"/>
      <c r="LJK2136" s="73"/>
      <c r="LJL2136" s="73"/>
      <c r="LJM2136" s="73"/>
      <c r="LJN2136" s="73"/>
      <c r="LJO2136" s="73"/>
      <c r="LJP2136" s="73"/>
      <c r="LJQ2136" s="73"/>
      <c r="LJR2136" s="73"/>
      <c r="LJS2136" s="73"/>
      <c r="LJT2136" s="73"/>
      <c r="LJU2136" s="73"/>
      <c r="LJV2136" s="73"/>
      <c r="LJW2136" s="73"/>
      <c r="LJX2136" s="73"/>
      <c r="LJY2136" s="73"/>
      <c r="LJZ2136" s="73"/>
      <c r="LKA2136" s="73"/>
      <c r="LKB2136" s="73"/>
      <c r="LKC2136" s="73"/>
      <c r="LKD2136" s="73"/>
      <c r="LKE2136" s="73"/>
      <c r="LKF2136" s="73"/>
      <c r="LKG2136" s="73"/>
      <c r="LKH2136" s="73"/>
      <c r="LKI2136" s="73"/>
      <c r="LKJ2136" s="73"/>
      <c r="LKK2136" s="73"/>
      <c r="LKL2136" s="73"/>
      <c r="LKM2136" s="73"/>
      <c r="LKN2136" s="73"/>
      <c r="LKO2136" s="73"/>
      <c r="LKP2136" s="73"/>
      <c r="LKQ2136" s="73"/>
      <c r="LKR2136" s="73"/>
      <c r="LKS2136" s="73"/>
      <c r="LKT2136" s="73"/>
      <c r="LKU2136" s="73"/>
      <c r="LKV2136" s="73"/>
      <c r="LKW2136" s="73"/>
      <c r="LKX2136" s="73"/>
      <c r="LKY2136" s="73"/>
      <c r="LKZ2136" s="73"/>
      <c r="LLA2136" s="73"/>
      <c r="LLB2136" s="73"/>
      <c r="LLC2136" s="73"/>
      <c r="LLD2136" s="73"/>
      <c r="LLE2136" s="73"/>
      <c r="LLF2136" s="73"/>
      <c r="LLG2136" s="73"/>
      <c r="LLH2136" s="73"/>
      <c r="LLI2136" s="73"/>
      <c r="LLJ2136" s="73"/>
      <c r="LLK2136" s="73"/>
      <c r="LLL2136" s="73"/>
      <c r="LLM2136" s="73"/>
      <c r="LLN2136" s="73"/>
      <c r="LLO2136" s="73"/>
      <c r="LLP2136" s="73"/>
      <c r="LLQ2136" s="73"/>
      <c r="LLR2136" s="73"/>
      <c r="LLS2136" s="73"/>
      <c r="LLT2136" s="73"/>
      <c r="LLU2136" s="73"/>
      <c r="LLV2136" s="73"/>
      <c r="LLW2136" s="73"/>
      <c r="LLX2136" s="73"/>
      <c r="LLY2136" s="73"/>
      <c r="LLZ2136" s="73"/>
      <c r="LMA2136" s="73"/>
      <c r="LMB2136" s="73"/>
      <c r="LMC2136" s="73"/>
      <c r="LMD2136" s="73"/>
      <c r="LME2136" s="73"/>
      <c r="LMF2136" s="73"/>
      <c r="LMG2136" s="73"/>
      <c r="LMH2136" s="73"/>
      <c r="LMI2136" s="73"/>
      <c r="LMJ2136" s="73"/>
      <c r="LMK2136" s="73"/>
      <c r="LML2136" s="73"/>
      <c r="LMM2136" s="73"/>
      <c r="LMN2136" s="73"/>
      <c r="LMO2136" s="73"/>
      <c r="LMP2136" s="73"/>
      <c r="LMQ2136" s="73"/>
      <c r="LMR2136" s="73"/>
      <c r="LMS2136" s="73"/>
      <c r="LMT2136" s="73"/>
      <c r="LMU2136" s="73"/>
      <c r="LMV2136" s="73"/>
      <c r="LMW2136" s="73"/>
      <c r="LMX2136" s="73"/>
      <c r="LMY2136" s="73"/>
      <c r="LMZ2136" s="73"/>
      <c r="LNA2136" s="73"/>
      <c r="LNB2136" s="73"/>
      <c r="LNC2136" s="73"/>
      <c r="LND2136" s="73"/>
      <c r="LNE2136" s="73"/>
      <c r="LNF2136" s="73"/>
      <c r="LNG2136" s="73"/>
      <c r="LNH2136" s="73"/>
      <c r="LNI2136" s="73"/>
      <c r="LNJ2136" s="73"/>
      <c r="LNK2136" s="73"/>
      <c r="LNL2136" s="73"/>
      <c r="LNM2136" s="73"/>
      <c r="LNN2136" s="73"/>
      <c r="LNO2136" s="73"/>
      <c r="LNP2136" s="73"/>
      <c r="LNQ2136" s="73"/>
      <c r="LNR2136" s="73"/>
      <c r="LNS2136" s="73"/>
      <c r="LNT2136" s="73"/>
      <c r="LNU2136" s="73"/>
      <c r="LNV2136" s="73"/>
      <c r="LNW2136" s="73"/>
      <c r="LNX2136" s="73"/>
      <c r="LNY2136" s="73"/>
      <c r="LNZ2136" s="73"/>
      <c r="LOA2136" s="73"/>
      <c r="LOB2136" s="73"/>
      <c r="LOC2136" s="73"/>
      <c r="LOD2136" s="73"/>
      <c r="LOE2136" s="73"/>
      <c r="LOF2136" s="73"/>
      <c r="LOG2136" s="73"/>
      <c r="LOH2136" s="73"/>
      <c r="LOI2136" s="73"/>
      <c r="LOJ2136" s="73"/>
      <c r="LOK2136" s="73"/>
      <c r="LOL2136" s="73"/>
      <c r="LOM2136" s="73"/>
      <c r="LON2136" s="73"/>
      <c r="LOO2136" s="73"/>
      <c r="LOP2136" s="73"/>
      <c r="LOQ2136" s="73"/>
      <c r="LOR2136" s="73"/>
      <c r="LOS2136" s="73"/>
      <c r="LOT2136" s="73"/>
      <c r="LOU2136" s="73"/>
      <c r="LOV2136" s="73"/>
      <c r="LOW2136" s="73"/>
      <c r="LOX2136" s="73"/>
      <c r="LOY2136" s="73"/>
      <c r="LOZ2136" s="73"/>
      <c r="LPA2136" s="73"/>
      <c r="LPB2136" s="73"/>
      <c r="LPC2136" s="73"/>
      <c r="LPD2136" s="73"/>
      <c r="LPE2136" s="73"/>
      <c r="LPF2136" s="73"/>
      <c r="LPG2136" s="73"/>
      <c r="LPH2136" s="73"/>
      <c r="LPI2136" s="73"/>
      <c r="LPJ2136" s="73"/>
      <c r="LPK2136" s="73"/>
      <c r="LPL2136" s="73"/>
      <c r="LPM2136" s="73"/>
      <c r="LPN2136" s="73"/>
      <c r="LPO2136" s="73"/>
      <c r="LPP2136" s="73"/>
      <c r="LPQ2136" s="73"/>
      <c r="LPR2136" s="73"/>
      <c r="LPS2136" s="73"/>
      <c r="LPT2136" s="73"/>
      <c r="LPU2136" s="73"/>
      <c r="LPV2136" s="73"/>
      <c r="LPW2136" s="73"/>
      <c r="LPX2136" s="73"/>
      <c r="LPY2136" s="73"/>
      <c r="LPZ2136" s="73"/>
      <c r="LQA2136" s="73"/>
      <c r="LQB2136" s="73"/>
      <c r="LQC2136" s="73"/>
      <c r="LQD2136" s="73"/>
      <c r="LQE2136" s="73"/>
      <c r="LQF2136" s="73"/>
      <c r="LQG2136" s="73"/>
      <c r="LQH2136" s="73"/>
      <c r="LQI2136" s="73"/>
      <c r="LQJ2136" s="73"/>
      <c r="LQK2136" s="73"/>
      <c r="LQL2136" s="73"/>
      <c r="LQM2136" s="73"/>
      <c r="LQN2136" s="73"/>
      <c r="LQO2136" s="73"/>
      <c r="LQP2136" s="73"/>
      <c r="LQQ2136" s="73"/>
      <c r="LQR2136" s="73"/>
      <c r="LQS2136" s="73"/>
      <c r="LQT2136" s="73"/>
      <c r="LQU2136" s="73"/>
      <c r="LQV2136" s="73"/>
      <c r="LQW2136" s="73"/>
      <c r="LQX2136" s="73"/>
      <c r="LQY2136" s="73"/>
      <c r="LQZ2136" s="73"/>
      <c r="LRA2136" s="73"/>
      <c r="LRB2136" s="73"/>
      <c r="LRC2136" s="73"/>
      <c r="LRD2136" s="73"/>
      <c r="LRE2136" s="73"/>
      <c r="LRF2136" s="73"/>
      <c r="LRG2136" s="73"/>
      <c r="LRH2136" s="73"/>
      <c r="LRI2136" s="73"/>
      <c r="LRJ2136" s="73"/>
      <c r="LRK2136" s="73"/>
      <c r="LRL2136" s="73"/>
      <c r="LRM2136" s="73"/>
      <c r="LRN2136" s="73"/>
      <c r="LRO2136" s="73"/>
      <c r="LRP2136" s="73"/>
      <c r="LRQ2136" s="73"/>
      <c r="LRR2136" s="73"/>
      <c r="LRS2136" s="73"/>
      <c r="LRT2136" s="73"/>
      <c r="LRU2136" s="73"/>
      <c r="LRV2136" s="73"/>
      <c r="LRW2136" s="73"/>
      <c r="LRX2136" s="73"/>
      <c r="LRY2136" s="73"/>
      <c r="LRZ2136" s="73"/>
      <c r="LSA2136" s="73"/>
      <c r="LSB2136" s="73"/>
      <c r="LSC2136" s="73"/>
      <c r="LSD2136" s="73"/>
      <c r="LSE2136" s="73"/>
      <c r="LSF2136" s="73"/>
      <c r="LSG2136" s="73"/>
      <c r="LSH2136" s="73"/>
      <c r="LSI2136" s="73"/>
      <c r="LSJ2136" s="73"/>
      <c r="LSK2136" s="73"/>
      <c r="LSL2136" s="73"/>
      <c r="LSM2136" s="73"/>
      <c r="LSN2136" s="73"/>
      <c r="LSO2136" s="73"/>
      <c r="LSP2136" s="73"/>
      <c r="LSQ2136" s="73"/>
      <c r="LSR2136" s="73"/>
      <c r="LSS2136" s="73"/>
      <c r="LST2136" s="73"/>
      <c r="LSU2136" s="73"/>
      <c r="LSV2136" s="73"/>
      <c r="LSW2136" s="73"/>
      <c r="LSX2136" s="73"/>
      <c r="LSY2136" s="73"/>
      <c r="LSZ2136" s="73"/>
      <c r="LTA2136" s="73"/>
      <c r="LTB2136" s="73"/>
      <c r="LTC2136" s="73"/>
      <c r="LTD2136" s="73"/>
      <c r="LTE2136" s="73"/>
      <c r="LTF2136" s="73"/>
      <c r="LTG2136" s="73"/>
      <c r="LTH2136" s="73"/>
      <c r="LTI2136" s="73"/>
      <c r="LTJ2136" s="73"/>
      <c r="LTK2136" s="73"/>
      <c r="LTL2136" s="73"/>
      <c r="LTM2136" s="73"/>
      <c r="LTN2136" s="73"/>
      <c r="LTO2136" s="73"/>
      <c r="LTP2136" s="73"/>
      <c r="LTQ2136" s="73"/>
      <c r="LTR2136" s="73"/>
      <c r="LTS2136" s="73"/>
      <c r="LTT2136" s="73"/>
      <c r="LTU2136" s="73"/>
      <c r="LTV2136" s="73"/>
      <c r="LTW2136" s="73"/>
      <c r="LTX2136" s="73"/>
      <c r="LTY2136" s="73"/>
      <c r="LTZ2136" s="73"/>
      <c r="LUA2136" s="73"/>
      <c r="LUB2136" s="73"/>
      <c r="LUC2136" s="73"/>
      <c r="LUD2136" s="73"/>
      <c r="LUE2136" s="73"/>
      <c r="LUF2136" s="73"/>
      <c r="LUG2136" s="73"/>
      <c r="LUH2136" s="73"/>
      <c r="LUI2136" s="73"/>
      <c r="LUJ2136" s="73"/>
      <c r="LUK2136" s="73"/>
      <c r="LUL2136" s="73"/>
      <c r="LUM2136" s="73"/>
      <c r="LUN2136" s="73"/>
      <c r="LUO2136" s="73"/>
      <c r="LUP2136" s="73"/>
      <c r="LUQ2136" s="73"/>
      <c r="LUR2136" s="73"/>
      <c r="LUS2136" s="73"/>
      <c r="LUT2136" s="73"/>
      <c r="LUU2136" s="73"/>
      <c r="LUV2136" s="73"/>
      <c r="LUW2136" s="73"/>
      <c r="LUX2136" s="73"/>
      <c r="LUY2136" s="73"/>
      <c r="LUZ2136" s="73"/>
      <c r="LVA2136" s="73"/>
      <c r="LVB2136" s="73"/>
      <c r="LVC2136" s="73"/>
      <c r="LVD2136" s="73"/>
      <c r="LVE2136" s="73"/>
      <c r="LVF2136" s="73"/>
      <c r="LVG2136" s="73"/>
      <c r="LVH2136" s="73"/>
      <c r="LVI2136" s="73"/>
      <c r="LVJ2136" s="73"/>
      <c r="LVK2136" s="73"/>
      <c r="LVL2136" s="73"/>
      <c r="LVM2136" s="73"/>
      <c r="LVN2136" s="73"/>
      <c r="LVO2136" s="73"/>
      <c r="LVP2136" s="73"/>
      <c r="LVQ2136" s="73"/>
      <c r="LVR2136" s="73"/>
      <c r="LVS2136" s="73"/>
      <c r="LVT2136" s="73"/>
      <c r="LVU2136" s="73"/>
      <c r="LVV2136" s="73"/>
      <c r="LVW2136" s="73"/>
      <c r="LVX2136" s="73"/>
      <c r="LVY2136" s="73"/>
      <c r="LVZ2136" s="73"/>
      <c r="LWA2136" s="73"/>
      <c r="LWB2136" s="73"/>
      <c r="LWC2136" s="73"/>
      <c r="LWD2136" s="73"/>
      <c r="LWE2136" s="73"/>
      <c r="LWF2136" s="73"/>
      <c r="LWG2136" s="73"/>
      <c r="LWH2136" s="73"/>
      <c r="LWI2136" s="73"/>
      <c r="LWJ2136" s="73"/>
      <c r="LWK2136" s="73"/>
      <c r="LWL2136" s="73"/>
      <c r="LWM2136" s="73"/>
      <c r="LWN2136" s="73"/>
      <c r="LWO2136" s="73"/>
      <c r="LWP2136" s="73"/>
      <c r="LWQ2136" s="73"/>
      <c r="LWR2136" s="73"/>
      <c r="LWS2136" s="73"/>
      <c r="LWT2136" s="73"/>
      <c r="LWU2136" s="73"/>
      <c r="LWV2136" s="73"/>
      <c r="LWW2136" s="73"/>
      <c r="LWX2136" s="73"/>
      <c r="LWY2136" s="73"/>
      <c r="LWZ2136" s="73"/>
      <c r="LXA2136" s="73"/>
      <c r="LXB2136" s="73"/>
      <c r="LXC2136" s="73"/>
      <c r="LXD2136" s="73"/>
      <c r="LXE2136" s="73"/>
      <c r="LXF2136" s="73"/>
      <c r="LXG2136" s="73"/>
      <c r="LXH2136" s="73"/>
      <c r="LXI2136" s="73"/>
      <c r="LXJ2136" s="73"/>
      <c r="LXK2136" s="73"/>
      <c r="LXL2136" s="73"/>
      <c r="LXM2136" s="73"/>
      <c r="LXN2136" s="73"/>
      <c r="LXO2136" s="73"/>
      <c r="LXP2136" s="73"/>
      <c r="LXQ2136" s="73"/>
      <c r="LXR2136" s="73"/>
      <c r="LXS2136" s="73"/>
      <c r="LXT2136" s="73"/>
      <c r="LXU2136" s="73"/>
      <c r="LXV2136" s="73"/>
      <c r="LXW2136" s="73"/>
      <c r="LXX2136" s="73"/>
      <c r="LXY2136" s="73"/>
      <c r="LXZ2136" s="73"/>
      <c r="LYA2136" s="73"/>
      <c r="LYB2136" s="73"/>
      <c r="LYC2136" s="73"/>
      <c r="LYD2136" s="73"/>
      <c r="LYE2136" s="73"/>
      <c r="LYF2136" s="73"/>
      <c r="LYG2136" s="73"/>
      <c r="LYH2136" s="73"/>
      <c r="LYI2136" s="73"/>
      <c r="LYJ2136" s="73"/>
      <c r="LYK2136" s="73"/>
      <c r="LYL2136" s="73"/>
      <c r="LYM2136" s="73"/>
      <c r="LYN2136" s="73"/>
      <c r="LYO2136" s="73"/>
      <c r="LYP2136" s="73"/>
      <c r="LYQ2136" s="73"/>
      <c r="LYR2136" s="73"/>
      <c r="LYS2136" s="73"/>
      <c r="LYT2136" s="73"/>
      <c r="LYU2136" s="73"/>
      <c r="LYV2136" s="73"/>
      <c r="LYW2136" s="73"/>
      <c r="LYX2136" s="73"/>
      <c r="LYY2136" s="73"/>
      <c r="LYZ2136" s="73"/>
      <c r="LZA2136" s="73"/>
      <c r="LZB2136" s="73"/>
      <c r="LZC2136" s="73"/>
      <c r="LZD2136" s="73"/>
      <c r="LZE2136" s="73"/>
      <c r="LZF2136" s="73"/>
      <c r="LZG2136" s="73"/>
      <c r="LZH2136" s="73"/>
      <c r="LZI2136" s="73"/>
      <c r="LZJ2136" s="73"/>
      <c r="LZK2136" s="73"/>
      <c r="LZL2136" s="73"/>
      <c r="LZM2136" s="73"/>
      <c r="LZN2136" s="73"/>
      <c r="LZO2136" s="73"/>
      <c r="LZP2136" s="73"/>
      <c r="LZQ2136" s="73"/>
      <c r="LZR2136" s="73"/>
      <c r="LZS2136" s="73"/>
      <c r="LZT2136" s="73"/>
      <c r="LZU2136" s="73"/>
      <c r="LZV2136" s="73"/>
      <c r="LZW2136" s="73"/>
      <c r="LZX2136" s="73"/>
      <c r="LZY2136" s="73"/>
      <c r="LZZ2136" s="73"/>
      <c r="MAA2136" s="73"/>
      <c r="MAB2136" s="73"/>
      <c r="MAC2136" s="73"/>
      <c r="MAD2136" s="73"/>
      <c r="MAE2136" s="73"/>
      <c r="MAF2136" s="73"/>
      <c r="MAG2136" s="73"/>
      <c r="MAH2136" s="73"/>
      <c r="MAI2136" s="73"/>
      <c r="MAJ2136" s="73"/>
      <c r="MAK2136" s="73"/>
      <c r="MAL2136" s="73"/>
      <c r="MAM2136" s="73"/>
      <c r="MAN2136" s="73"/>
      <c r="MAO2136" s="73"/>
      <c r="MAP2136" s="73"/>
      <c r="MAQ2136" s="73"/>
      <c r="MAR2136" s="73"/>
      <c r="MAS2136" s="73"/>
      <c r="MAT2136" s="73"/>
      <c r="MAU2136" s="73"/>
      <c r="MAV2136" s="73"/>
      <c r="MAW2136" s="73"/>
      <c r="MAX2136" s="73"/>
      <c r="MAY2136" s="73"/>
      <c r="MAZ2136" s="73"/>
      <c r="MBA2136" s="73"/>
      <c r="MBB2136" s="73"/>
      <c r="MBC2136" s="73"/>
      <c r="MBD2136" s="73"/>
      <c r="MBE2136" s="73"/>
      <c r="MBF2136" s="73"/>
      <c r="MBG2136" s="73"/>
      <c r="MBH2136" s="73"/>
      <c r="MBI2136" s="73"/>
      <c r="MBJ2136" s="73"/>
      <c r="MBK2136" s="73"/>
      <c r="MBL2136" s="73"/>
      <c r="MBM2136" s="73"/>
      <c r="MBN2136" s="73"/>
      <c r="MBO2136" s="73"/>
      <c r="MBP2136" s="73"/>
      <c r="MBQ2136" s="73"/>
      <c r="MBR2136" s="73"/>
      <c r="MBS2136" s="73"/>
      <c r="MBT2136" s="73"/>
      <c r="MBU2136" s="73"/>
      <c r="MBV2136" s="73"/>
      <c r="MBW2136" s="73"/>
      <c r="MBX2136" s="73"/>
      <c r="MBY2136" s="73"/>
      <c r="MBZ2136" s="73"/>
      <c r="MCA2136" s="73"/>
      <c r="MCB2136" s="73"/>
      <c r="MCC2136" s="73"/>
      <c r="MCD2136" s="73"/>
      <c r="MCE2136" s="73"/>
      <c r="MCF2136" s="73"/>
      <c r="MCG2136" s="73"/>
      <c r="MCH2136" s="73"/>
      <c r="MCI2136" s="73"/>
      <c r="MCJ2136" s="73"/>
      <c r="MCK2136" s="73"/>
      <c r="MCL2136" s="73"/>
      <c r="MCM2136" s="73"/>
      <c r="MCN2136" s="73"/>
      <c r="MCO2136" s="73"/>
      <c r="MCP2136" s="73"/>
      <c r="MCQ2136" s="73"/>
      <c r="MCR2136" s="73"/>
      <c r="MCS2136" s="73"/>
      <c r="MCT2136" s="73"/>
      <c r="MCU2136" s="73"/>
      <c r="MCV2136" s="73"/>
      <c r="MCW2136" s="73"/>
      <c r="MCX2136" s="73"/>
      <c r="MCY2136" s="73"/>
      <c r="MCZ2136" s="73"/>
      <c r="MDA2136" s="73"/>
      <c r="MDB2136" s="73"/>
      <c r="MDC2136" s="73"/>
      <c r="MDD2136" s="73"/>
      <c r="MDE2136" s="73"/>
      <c r="MDF2136" s="73"/>
      <c r="MDG2136" s="73"/>
      <c r="MDH2136" s="73"/>
      <c r="MDI2136" s="73"/>
      <c r="MDJ2136" s="73"/>
      <c r="MDK2136" s="73"/>
      <c r="MDL2136" s="73"/>
      <c r="MDM2136" s="73"/>
      <c r="MDN2136" s="73"/>
      <c r="MDO2136" s="73"/>
      <c r="MDP2136" s="73"/>
      <c r="MDQ2136" s="73"/>
      <c r="MDR2136" s="73"/>
      <c r="MDS2136" s="73"/>
      <c r="MDT2136" s="73"/>
      <c r="MDU2136" s="73"/>
      <c r="MDV2136" s="73"/>
      <c r="MDW2136" s="73"/>
      <c r="MDX2136" s="73"/>
      <c r="MDY2136" s="73"/>
      <c r="MDZ2136" s="73"/>
      <c r="MEA2136" s="73"/>
      <c r="MEB2136" s="73"/>
      <c r="MEC2136" s="73"/>
      <c r="MED2136" s="73"/>
      <c r="MEE2136" s="73"/>
      <c r="MEF2136" s="73"/>
      <c r="MEG2136" s="73"/>
      <c r="MEH2136" s="73"/>
      <c r="MEI2136" s="73"/>
      <c r="MEJ2136" s="73"/>
      <c r="MEK2136" s="73"/>
      <c r="MEL2136" s="73"/>
      <c r="MEM2136" s="73"/>
      <c r="MEN2136" s="73"/>
      <c r="MEO2136" s="73"/>
      <c r="MEP2136" s="73"/>
      <c r="MEQ2136" s="73"/>
      <c r="MER2136" s="73"/>
      <c r="MES2136" s="73"/>
      <c r="MET2136" s="73"/>
      <c r="MEU2136" s="73"/>
      <c r="MEV2136" s="73"/>
      <c r="MEW2136" s="73"/>
      <c r="MEX2136" s="73"/>
      <c r="MEY2136" s="73"/>
      <c r="MEZ2136" s="73"/>
      <c r="MFA2136" s="73"/>
      <c r="MFB2136" s="73"/>
      <c r="MFC2136" s="73"/>
      <c r="MFD2136" s="73"/>
      <c r="MFE2136" s="73"/>
      <c r="MFF2136" s="73"/>
      <c r="MFG2136" s="73"/>
      <c r="MFH2136" s="73"/>
      <c r="MFI2136" s="73"/>
      <c r="MFJ2136" s="73"/>
      <c r="MFK2136" s="73"/>
      <c r="MFL2136" s="73"/>
      <c r="MFM2136" s="73"/>
      <c r="MFN2136" s="73"/>
      <c r="MFO2136" s="73"/>
      <c r="MFP2136" s="73"/>
      <c r="MFQ2136" s="73"/>
      <c r="MFR2136" s="73"/>
      <c r="MFS2136" s="73"/>
      <c r="MFT2136" s="73"/>
      <c r="MFU2136" s="73"/>
      <c r="MFV2136" s="73"/>
      <c r="MFW2136" s="73"/>
      <c r="MFX2136" s="73"/>
      <c r="MFY2136" s="73"/>
      <c r="MFZ2136" s="73"/>
      <c r="MGA2136" s="73"/>
      <c r="MGB2136" s="73"/>
      <c r="MGC2136" s="73"/>
      <c r="MGD2136" s="73"/>
      <c r="MGE2136" s="73"/>
      <c r="MGF2136" s="73"/>
      <c r="MGG2136" s="73"/>
      <c r="MGH2136" s="73"/>
      <c r="MGI2136" s="73"/>
      <c r="MGJ2136" s="73"/>
      <c r="MGK2136" s="73"/>
      <c r="MGL2136" s="73"/>
      <c r="MGM2136" s="73"/>
      <c r="MGN2136" s="73"/>
      <c r="MGO2136" s="73"/>
      <c r="MGP2136" s="73"/>
      <c r="MGQ2136" s="73"/>
      <c r="MGR2136" s="73"/>
      <c r="MGS2136" s="73"/>
      <c r="MGT2136" s="73"/>
      <c r="MGU2136" s="73"/>
      <c r="MGV2136" s="73"/>
      <c r="MGW2136" s="73"/>
      <c r="MGX2136" s="73"/>
      <c r="MGY2136" s="73"/>
      <c r="MGZ2136" s="73"/>
      <c r="MHA2136" s="73"/>
      <c r="MHB2136" s="73"/>
      <c r="MHC2136" s="73"/>
      <c r="MHD2136" s="73"/>
      <c r="MHE2136" s="73"/>
      <c r="MHF2136" s="73"/>
      <c r="MHG2136" s="73"/>
      <c r="MHH2136" s="73"/>
      <c r="MHI2136" s="73"/>
      <c r="MHJ2136" s="73"/>
      <c r="MHK2136" s="73"/>
      <c r="MHL2136" s="73"/>
      <c r="MHM2136" s="73"/>
      <c r="MHN2136" s="73"/>
      <c r="MHO2136" s="73"/>
      <c r="MHP2136" s="73"/>
      <c r="MHQ2136" s="73"/>
      <c r="MHR2136" s="73"/>
      <c r="MHS2136" s="73"/>
      <c r="MHT2136" s="73"/>
      <c r="MHU2136" s="73"/>
      <c r="MHV2136" s="73"/>
      <c r="MHW2136" s="73"/>
      <c r="MHX2136" s="73"/>
      <c r="MHY2136" s="73"/>
      <c r="MHZ2136" s="73"/>
      <c r="MIA2136" s="73"/>
      <c r="MIB2136" s="73"/>
      <c r="MIC2136" s="73"/>
      <c r="MID2136" s="73"/>
      <c r="MIE2136" s="73"/>
      <c r="MIF2136" s="73"/>
      <c r="MIG2136" s="73"/>
      <c r="MIH2136" s="73"/>
      <c r="MII2136" s="73"/>
      <c r="MIJ2136" s="73"/>
      <c r="MIK2136" s="73"/>
      <c r="MIL2136" s="73"/>
      <c r="MIM2136" s="73"/>
      <c r="MIN2136" s="73"/>
      <c r="MIO2136" s="73"/>
      <c r="MIP2136" s="73"/>
      <c r="MIQ2136" s="73"/>
      <c r="MIR2136" s="73"/>
      <c r="MIS2136" s="73"/>
      <c r="MIT2136" s="73"/>
      <c r="MIU2136" s="73"/>
      <c r="MIV2136" s="73"/>
      <c r="MIW2136" s="73"/>
      <c r="MIX2136" s="73"/>
      <c r="MIY2136" s="73"/>
      <c r="MIZ2136" s="73"/>
      <c r="MJA2136" s="73"/>
      <c r="MJB2136" s="73"/>
      <c r="MJC2136" s="73"/>
      <c r="MJD2136" s="73"/>
      <c r="MJE2136" s="73"/>
      <c r="MJF2136" s="73"/>
      <c r="MJG2136" s="73"/>
      <c r="MJH2136" s="73"/>
      <c r="MJI2136" s="73"/>
      <c r="MJJ2136" s="73"/>
      <c r="MJK2136" s="73"/>
      <c r="MJL2136" s="73"/>
      <c r="MJM2136" s="73"/>
      <c r="MJN2136" s="73"/>
      <c r="MJO2136" s="73"/>
      <c r="MJP2136" s="73"/>
      <c r="MJQ2136" s="73"/>
      <c r="MJR2136" s="73"/>
      <c r="MJS2136" s="73"/>
      <c r="MJT2136" s="73"/>
      <c r="MJU2136" s="73"/>
      <c r="MJV2136" s="73"/>
      <c r="MJW2136" s="73"/>
      <c r="MJX2136" s="73"/>
      <c r="MJY2136" s="73"/>
      <c r="MJZ2136" s="73"/>
      <c r="MKA2136" s="73"/>
      <c r="MKB2136" s="73"/>
      <c r="MKC2136" s="73"/>
      <c r="MKD2136" s="73"/>
      <c r="MKE2136" s="73"/>
      <c r="MKF2136" s="73"/>
      <c r="MKG2136" s="73"/>
      <c r="MKH2136" s="73"/>
      <c r="MKI2136" s="73"/>
      <c r="MKJ2136" s="73"/>
      <c r="MKK2136" s="73"/>
      <c r="MKL2136" s="73"/>
      <c r="MKM2136" s="73"/>
      <c r="MKN2136" s="73"/>
      <c r="MKO2136" s="73"/>
      <c r="MKP2136" s="73"/>
      <c r="MKQ2136" s="73"/>
      <c r="MKR2136" s="73"/>
      <c r="MKS2136" s="73"/>
      <c r="MKT2136" s="73"/>
      <c r="MKU2136" s="73"/>
      <c r="MKV2136" s="73"/>
      <c r="MKW2136" s="73"/>
      <c r="MKX2136" s="73"/>
      <c r="MKY2136" s="73"/>
      <c r="MKZ2136" s="73"/>
      <c r="MLA2136" s="73"/>
      <c r="MLB2136" s="73"/>
      <c r="MLC2136" s="73"/>
      <c r="MLD2136" s="73"/>
      <c r="MLE2136" s="73"/>
      <c r="MLF2136" s="73"/>
      <c r="MLG2136" s="73"/>
      <c r="MLH2136" s="73"/>
      <c r="MLI2136" s="73"/>
      <c r="MLJ2136" s="73"/>
      <c r="MLK2136" s="73"/>
      <c r="MLL2136" s="73"/>
      <c r="MLM2136" s="73"/>
      <c r="MLN2136" s="73"/>
      <c r="MLO2136" s="73"/>
      <c r="MLP2136" s="73"/>
      <c r="MLQ2136" s="73"/>
      <c r="MLR2136" s="73"/>
      <c r="MLS2136" s="73"/>
      <c r="MLT2136" s="73"/>
      <c r="MLU2136" s="73"/>
      <c r="MLV2136" s="73"/>
      <c r="MLW2136" s="73"/>
      <c r="MLX2136" s="73"/>
      <c r="MLY2136" s="73"/>
      <c r="MLZ2136" s="73"/>
      <c r="MMA2136" s="73"/>
      <c r="MMB2136" s="73"/>
      <c r="MMC2136" s="73"/>
      <c r="MMD2136" s="73"/>
      <c r="MME2136" s="73"/>
      <c r="MMF2136" s="73"/>
      <c r="MMG2136" s="73"/>
      <c r="MMH2136" s="73"/>
      <c r="MMI2136" s="73"/>
      <c r="MMJ2136" s="73"/>
      <c r="MMK2136" s="73"/>
      <c r="MML2136" s="73"/>
      <c r="MMM2136" s="73"/>
      <c r="MMN2136" s="73"/>
      <c r="MMO2136" s="73"/>
      <c r="MMP2136" s="73"/>
      <c r="MMQ2136" s="73"/>
      <c r="MMR2136" s="73"/>
      <c r="MMS2136" s="73"/>
      <c r="MMT2136" s="73"/>
      <c r="MMU2136" s="73"/>
      <c r="MMV2136" s="73"/>
      <c r="MMW2136" s="73"/>
      <c r="MMX2136" s="73"/>
      <c r="MMY2136" s="73"/>
      <c r="MMZ2136" s="73"/>
      <c r="MNA2136" s="73"/>
      <c r="MNB2136" s="73"/>
      <c r="MNC2136" s="73"/>
      <c r="MND2136" s="73"/>
      <c r="MNE2136" s="73"/>
      <c r="MNF2136" s="73"/>
      <c r="MNG2136" s="73"/>
      <c r="MNH2136" s="73"/>
      <c r="MNI2136" s="73"/>
      <c r="MNJ2136" s="73"/>
      <c r="MNK2136" s="73"/>
      <c r="MNL2136" s="73"/>
      <c r="MNM2136" s="73"/>
      <c r="MNN2136" s="73"/>
      <c r="MNO2136" s="73"/>
      <c r="MNP2136" s="73"/>
      <c r="MNQ2136" s="73"/>
      <c r="MNR2136" s="73"/>
      <c r="MNS2136" s="73"/>
      <c r="MNT2136" s="73"/>
      <c r="MNU2136" s="73"/>
      <c r="MNV2136" s="73"/>
      <c r="MNW2136" s="73"/>
      <c r="MNX2136" s="73"/>
      <c r="MNY2136" s="73"/>
      <c r="MNZ2136" s="73"/>
      <c r="MOA2136" s="73"/>
      <c r="MOB2136" s="73"/>
      <c r="MOC2136" s="73"/>
      <c r="MOD2136" s="73"/>
      <c r="MOE2136" s="73"/>
      <c r="MOF2136" s="73"/>
      <c r="MOG2136" s="73"/>
      <c r="MOH2136" s="73"/>
      <c r="MOI2136" s="73"/>
      <c r="MOJ2136" s="73"/>
      <c r="MOK2136" s="73"/>
      <c r="MOL2136" s="73"/>
      <c r="MOM2136" s="73"/>
      <c r="MON2136" s="73"/>
      <c r="MOO2136" s="73"/>
      <c r="MOP2136" s="73"/>
      <c r="MOQ2136" s="73"/>
      <c r="MOR2136" s="73"/>
      <c r="MOS2136" s="73"/>
      <c r="MOT2136" s="73"/>
      <c r="MOU2136" s="73"/>
      <c r="MOV2136" s="73"/>
      <c r="MOW2136" s="73"/>
      <c r="MOX2136" s="73"/>
      <c r="MOY2136" s="73"/>
      <c r="MOZ2136" s="73"/>
      <c r="MPA2136" s="73"/>
      <c r="MPB2136" s="73"/>
      <c r="MPC2136" s="73"/>
      <c r="MPD2136" s="73"/>
      <c r="MPE2136" s="73"/>
      <c r="MPF2136" s="73"/>
      <c r="MPG2136" s="73"/>
      <c r="MPH2136" s="73"/>
      <c r="MPI2136" s="73"/>
      <c r="MPJ2136" s="73"/>
      <c r="MPK2136" s="73"/>
      <c r="MPL2136" s="73"/>
      <c r="MPM2136" s="73"/>
      <c r="MPN2136" s="73"/>
      <c r="MPO2136" s="73"/>
      <c r="MPP2136" s="73"/>
      <c r="MPQ2136" s="73"/>
      <c r="MPR2136" s="73"/>
      <c r="MPS2136" s="73"/>
      <c r="MPT2136" s="73"/>
      <c r="MPU2136" s="73"/>
      <c r="MPV2136" s="73"/>
      <c r="MPW2136" s="73"/>
      <c r="MPX2136" s="73"/>
      <c r="MPY2136" s="73"/>
      <c r="MPZ2136" s="73"/>
      <c r="MQA2136" s="73"/>
      <c r="MQB2136" s="73"/>
      <c r="MQC2136" s="73"/>
      <c r="MQD2136" s="73"/>
      <c r="MQE2136" s="73"/>
      <c r="MQF2136" s="73"/>
      <c r="MQG2136" s="73"/>
      <c r="MQH2136" s="73"/>
      <c r="MQI2136" s="73"/>
      <c r="MQJ2136" s="73"/>
      <c r="MQK2136" s="73"/>
      <c r="MQL2136" s="73"/>
      <c r="MQM2136" s="73"/>
      <c r="MQN2136" s="73"/>
      <c r="MQO2136" s="73"/>
      <c r="MQP2136" s="73"/>
      <c r="MQQ2136" s="73"/>
      <c r="MQR2136" s="73"/>
      <c r="MQS2136" s="73"/>
      <c r="MQT2136" s="73"/>
      <c r="MQU2136" s="73"/>
      <c r="MQV2136" s="73"/>
      <c r="MQW2136" s="73"/>
      <c r="MQX2136" s="73"/>
      <c r="MQY2136" s="73"/>
      <c r="MQZ2136" s="73"/>
      <c r="MRA2136" s="73"/>
      <c r="MRB2136" s="73"/>
      <c r="MRC2136" s="73"/>
      <c r="MRD2136" s="73"/>
      <c r="MRE2136" s="73"/>
      <c r="MRF2136" s="73"/>
      <c r="MRG2136" s="73"/>
      <c r="MRH2136" s="73"/>
      <c r="MRI2136" s="73"/>
      <c r="MRJ2136" s="73"/>
      <c r="MRK2136" s="73"/>
      <c r="MRL2136" s="73"/>
      <c r="MRM2136" s="73"/>
      <c r="MRN2136" s="73"/>
      <c r="MRO2136" s="73"/>
      <c r="MRP2136" s="73"/>
      <c r="MRQ2136" s="73"/>
      <c r="MRR2136" s="73"/>
      <c r="MRS2136" s="73"/>
      <c r="MRT2136" s="73"/>
      <c r="MRU2136" s="73"/>
      <c r="MRV2136" s="73"/>
      <c r="MRW2136" s="73"/>
      <c r="MRX2136" s="73"/>
      <c r="MRY2136" s="73"/>
      <c r="MRZ2136" s="73"/>
      <c r="MSA2136" s="73"/>
      <c r="MSB2136" s="73"/>
      <c r="MSC2136" s="73"/>
      <c r="MSD2136" s="73"/>
      <c r="MSE2136" s="73"/>
      <c r="MSF2136" s="73"/>
      <c r="MSG2136" s="73"/>
      <c r="MSH2136" s="73"/>
      <c r="MSI2136" s="73"/>
      <c r="MSJ2136" s="73"/>
      <c r="MSK2136" s="73"/>
      <c r="MSL2136" s="73"/>
      <c r="MSM2136" s="73"/>
      <c r="MSN2136" s="73"/>
      <c r="MSO2136" s="73"/>
      <c r="MSP2136" s="73"/>
      <c r="MSQ2136" s="73"/>
      <c r="MSR2136" s="73"/>
      <c r="MSS2136" s="73"/>
      <c r="MST2136" s="73"/>
      <c r="MSU2136" s="73"/>
      <c r="MSV2136" s="73"/>
      <c r="MSW2136" s="73"/>
      <c r="MSX2136" s="73"/>
      <c r="MSY2136" s="73"/>
      <c r="MSZ2136" s="73"/>
      <c r="MTA2136" s="73"/>
      <c r="MTB2136" s="73"/>
      <c r="MTC2136" s="73"/>
      <c r="MTD2136" s="73"/>
      <c r="MTE2136" s="73"/>
      <c r="MTF2136" s="73"/>
      <c r="MTG2136" s="73"/>
      <c r="MTH2136" s="73"/>
      <c r="MTI2136" s="73"/>
      <c r="MTJ2136" s="73"/>
      <c r="MTK2136" s="73"/>
      <c r="MTL2136" s="73"/>
      <c r="MTM2136" s="73"/>
      <c r="MTN2136" s="73"/>
      <c r="MTO2136" s="73"/>
      <c r="MTP2136" s="73"/>
      <c r="MTQ2136" s="73"/>
      <c r="MTR2136" s="73"/>
      <c r="MTS2136" s="73"/>
      <c r="MTT2136" s="73"/>
      <c r="MTU2136" s="73"/>
      <c r="MTV2136" s="73"/>
      <c r="MTW2136" s="73"/>
      <c r="MTX2136" s="73"/>
      <c r="MTY2136" s="73"/>
      <c r="MTZ2136" s="73"/>
      <c r="MUA2136" s="73"/>
      <c r="MUB2136" s="73"/>
      <c r="MUC2136" s="73"/>
      <c r="MUD2136" s="73"/>
      <c r="MUE2136" s="73"/>
      <c r="MUF2136" s="73"/>
      <c r="MUG2136" s="73"/>
      <c r="MUH2136" s="73"/>
      <c r="MUI2136" s="73"/>
      <c r="MUJ2136" s="73"/>
      <c r="MUK2136" s="73"/>
      <c r="MUL2136" s="73"/>
      <c r="MUM2136" s="73"/>
      <c r="MUN2136" s="73"/>
      <c r="MUO2136" s="73"/>
      <c r="MUP2136" s="73"/>
      <c r="MUQ2136" s="73"/>
      <c r="MUR2136" s="73"/>
      <c r="MUS2136" s="73"/>
      <c r="MUT2136" s="73"/>
      <c r="MUU2136" s="73"/>
      <c r="MUV2136" s="73"/>
      <c r="MUW2136" s="73"/>
      <c r="MUX2136" s="73"/>
      <c r="MUY2136" s="73"/>
      <c r="MUZ2136" s="73"/>
      <c r="MVA2136" s="73"/>
      <c r="MVB2136" s="73"/>
      <c r="MVC2136" s="73"/>
      <c r="MVD2136" s="73"/>
      <c r="MVE2136" s="73"/>
      <c r="MVF2136" s="73"/>
      <c r="MVG2136" s="73"/>
      <c r="MVH2136" s="73"/>
      <c r="MVI2136" s="73"/>
      <c r="MVJ2136" s="73"/>
      <c r="MVK2136" s="73"/>
      <c r="MVL2136" s="73"/>
      <c r="MVM2136" s="73"/>
      <c r="MVN2136" s="73"/>
      <c r="MVO2136" s="73"/>
      <c r="MVP2136" s="73"/>
      <c r="MVQ2136" s="73"/>
      <c r="MVR2136" s="73"/>
      <c r="MVS2136" s="73"/>
      <c r="MVT2136" s="73"/>
      <c r="MVU2136" s="73"/>
      <c r="MVV2136" s="73"/>
      <c r="MVW2136" s="73"/>
      <c r="MVX2136" s="73"/>
      <c r="MVY2136" s="73"/>
      <c r="MVZ2136" s="73"/>
      <c r="MWA2136" s="73"/>
      <c r="MWB2136" s="73"/>
      <c r="MWC2136" s="73"/>
      <c r="MWD2136" s="73"/>
      <c r="MWE2136" s="73"/>
      <c r="MWF2136" s="73"/>
      <c r="MWG2136" s="73"/>
      <c r="MWH2136" s="73"/>
      <c r="MWI2136" s="73"/>
      <c r="MWJ2136" s="73"/>
      <c r="MWK2136" s="73"/>
      <c r="MWL2136" s="73"/>
      <c r="MWM2136" s="73"/>
      <c r="MWN2136" s="73"/>
      <c r="MWO2136" s="73"/>
      <c r="MWP2136" s="73"/>
      <c r="MWQ2136" s="73"/>
      <c r="MWR2136" s="73"/>
      <c r="MWS2136" s="73"/>
      <c r="MWT2136" s="73"/>
      <c r="MWU2136" s="73"/>
      <c r="MWV2136" s="73"/>
      <c r="MWW2136" s="73"/>
      <c r="MWX2136" s="73"/>
      <c r="MWY2136" s="73"/>
      <c r="MWZ2136" s="73"/>
      <c r="MXA2136" s="73"/>
      <c r="MXB2136" s="73"/>
      <c r="MXC2136" s="73"/>
      <c r="MXD2136" s="73"/>
      <c r="MXE2136" s="73"/>
      <c r="MXF2136" s="73"/>
      <c r="MXG2136" s="73"/>
      <c r="MXH2136" s="73"/>
      <c r="MXI2136" s="73"/>
      <c r="MXJ2136" s="73"/>
      <c r="MXK2136" s="73"/>
      <c r="MXL2136" s="73"/>
      <c r="MXM2136" s="73"/>
      <c r="MXN2136" s="73"/>
      <c r="MXO2136" s="73"/>
      <c r="MXP2136" s="73"/>
      <c r="MXQ2136" s="73"/>
      <c r="MXR2136" s="73"/>
      <c r="MXS2136" s="73"/>
      <c r="MXT2136" s="73"/>
      <c r="MXU2136" s="73"/>
      <c r="MXV2136" s="73"/>
      <c r="MXW2136" s="73"/>
      <c r="MXX2136" s="73"/>
      <c r="MXY2136" s="73"/>
      <c r="MXZ2136" s="73"/>
      <c r="MYA2136" s="73"/>
      <c r="MYB2136" s="73"/>
      <c r="MYC2136" s="73"/>
      <c r="MYD2136" s="73"/>
      <c r="MYE2136" s="73"/>
      <c r="MYF2136" s="73"/>
      <c r="MYG2136" s="73"/>
      <c r="MYH2136" s="73"/>
      <c r="MYI2136" s="73"/>
      <c r="MYJ2136" s="73"/>
      <c r="MYK2136" s="73"/>
      <c r="MYL2136" s="73"/>
      <c r="MYM2136" s="73"/>
      <c r="MYN2136" s="73"/>
      <c r="MYO2136" s="73"/>
      <c r="MYP2136" s="73"/>
      <c r="MYQ2136" s="73"/>
      <c r="MYR2136" s="73"/>
      <c r="MYS2136" s="73"/>
      <c r="MYT2136" s="73"/>
      <c r="MYU2136" s="73"/>
      <c r="MYV2136" s="73"/>
      <c r="MYW2136" s="73"/>
      <c r="MYX2136" s="73"/>
      <c r="MYY2136" s="73"/>
      <c r="MYZ2136" s="73"/>
      <c r="MZA2136" s="73"/>
      <c r="MZB2136" s="73"/>
      <c r="MZC2136" s="73"/>
      <c r="MZD2136" s="73"/>
      <c r="MZE2136" s="73"/>
      <c r="MZF2136" s="73"/>
      <c r="MZG2136" s="73"/>
      <c r="MZH2136" s="73"/>
      <c r="MZI2136" s="73"/>
      <c r="MZJ2136" s="73"/>
      <c r="MZK2136" s="73"/>
      <c r="MZL2136" s="73"/>
      <c r="MZM2136" s="73"/>
      <c r="MZN2136" s="73"/>
      <c r="MZO2136" s="73"/>
      <c r="MZP2136" s="73"/>
      <c r="MZQ2136" s="73"/>
      <c r="MZR2136" s="73"/>
      <c r="MZS2136" s="73"/>
      <c r="MZT2136" s="73"/>
      <c r="MZU2136" s="73"/>
      <c r="MZV2136" s="73"/>
      <c r="MZW2136" s="73"/>
      <c r="MZX2136" s="73"/>
      <c r="MZY2136" s="73"/>
      <c r="MZZ2136" s="73"/>
      <c r="NAA2136" s="73"/>
      <c r="NAB2136" s="73"/>
      <c r="NAC2136" s="73"/>
      <c r="NAD2136" s="73"/>
      <c r="NAE2136" s="73"/>
      <c r="NAF2136" s="73"/>
      <c r="NAG2136" s="73"/>
      <c r="NAH2136" s="73"/>
      <c r="NAI2136" s="73"/>
      <c r="NAJ2136" s="73"/>
      <c r="NAK2136" s="73"/>
      <c r="NAL2136" s="73"/>
      <c r="NAM2136" s="73"/>
      <c r="NAN2136" s="73"/>
      <c r="NAO2136" s="73"/>
      <c r="NAP2136" s="73"/>
      <c r="NAQ2136" s="73"/>
      <c r="NAR2136" s="73"/>
      <c r="NAS2136" s="73"/>
      <c r="NAT2136" s="73"/>
      <c r="NAU2136" s="73"/>
      <c r="NAV2136" s="73"/>
      <c r="NAW2136" s="73"/>
      <c r="NAX2136" s="73"/>
      <c r="NAY2136" s="73"/>
      <c r="NAZ2136" s="73"/>
      <c r="NBA2136" s="73"/>
      <c r="NBB2136" s="73"/>
      <c r="NBC2136" s="73"/>
      <c r="NBD2136" s="73"/>
      <c r="NBE2136" s="73"/>
      <c r="NBF2136" s="73"/>
      <c r="NBG2136" s="73"/>
      <c r="NBH2136" s="73"/>
      <c r="NBI2136" s="73"/>
      <c r="NBJ2136" s="73"/>
      <c r="NBK2136" s="73"/>
      <c r="NBL2136" s="73"/>
      <c r="NBM2136" s="73"/>
      <c r="NBN2136" s="73"/>
      <c r="NBO2136" s="73"/>
      <c r="NBP2136" s="73"/>
      <c r="NBQ2136" s="73"/>
      <c r="NBR2136" s="73"/>
      <c r="NBS2136" s="73"/>
      <c r="NBT2136" s="73"/>
      <c r="NBU2136" s="73"/>
      <c r="NBV2136" s="73"/>
      <c r="NBW2136" s="73"/>
      <c r="NBX2136" s="73"/>
      <c r="NBY2136" s="73"/>
      <c r="NBZ2136" s="73"/>
      <c r="NCA2136" s="73"/>
      <c r="NCB2136" s="73"/>
      <c r="NCC2136" s="73"/>
      <c r="NCD2136" s="73"/>
      <c r="NCE2136" s="73"/>
      <c r="NCF2136" s="73"/>
      <c r="NCG2136" s="73"/>
      <c r="NCH2136" s="73"/>
      <c r="NCI2136" s="73"/>
      <c r="NCJ2136" s="73"/>
      <c r="NCK2136" s="73"/>
      <c r="NCL2136" s="73"/>
      <c r="NCM2136" s="73"/>
      <c r="NCN2136" s="73"/>
      <c r="NCO2136" s="73"/>
      <c r="NCP2136" s="73"/>
      <c r="NCQ2136" s="73"/>
      <c r="NCR2136" s="73"/>
      <c r="NCS2136" s="73"/>
      <c r="NCT2136" s="73"/>
      <c r="NCU2136" s="73"/>
      <c r="NCV2136" s="73"/>
      <c r="NCW2136" s="73"/>
      <c r="NCX2136" s="73"/>
      <c r="NCY2136" s="73"/>
      <c r="NCZ2136" s="73"/>
      <c r="NDA2136" s="73"/>
      <c r="NDB2136" s="73"/>
      <c r="NDC2136" s="73"/>
      <c r="NDD2136" s="73"/>
      <c r="NDE2136" s="73"/>
      <c r="NDF2136" s="73"/>
      <c r="NDG2136" s="73"/>
      <c r="NDH2136" s="73"/>
      <c r="NDI2136" s="73"/>
      <c r="NDJ2136" s="73"/>
      <c r="NDK2136" s="73"/>
      <c r="NDL2136" s="73"/>
      <c r="NDM2136" s="73"/>
      <c r="NDN2136" s="73"/>
      <c r="NDO2136" s="73"/>
      <c r="NDP2136" s="73"/>
      <c r="NDQ2136" s="73"/>
      <c r="NDR2136" s="73"/>
      <c r="NDS2136" s="73"/>
      <c r="NDT2136" s="73"/>
      <c r="NDU2136" s="73"/>
      <c r="NDV2136" s="73"/>
      <c r="NDW2136" s="73"/>
      <c r="NDX2136" s="73"/>
      <c r="NDY2136" s="73"/>
      <c r="NDZ2136" s="73"/>
      <c r="NEA2136" s="73"/>
      <c r="NEB2136" s="73"/>
      <c r="NEC2136" s="73"/>
      <c r="NED2136" s="73"/>
      <c r="NEE2136" s="73"/>
      <c r="NEF2136" s="73"/>
      <c r="NEG2136" s="73"/>
      <c r="NEH2136" s="73"/>
      <c r="NEI2136" s="73"/>
      <c r="NEJ2136" s="73"/>
      <c r="NEK2136" s="73"/>
      <c r="NEL2136" s="73"/>
      <c r="NEM2136" s="73"/>
      <c r="NEN2136" s="73"/>
      <c r="NEO2136" s="73"/>
      <c r="NEP2136" s="73"/>
      <c r="NEQ2136" s="73"/>
      <c r="NER2136" s="73"/>
      <c r="NES2136" s="73"/>
      <c r="NET2136" s="73"/>
      <c r="NEU2136" s="73"/>
      <c r="NEV2136" s="73"/>
      <c r="NEW2136" s="73"/>
      <c r="NEX2136" s="73"/>
      <c r="NEY2136" s="73"/>
      <c r="NEZ2136" s="73"/>
      <c r="NFA2136" s="73"/>
      <c r="NFB2136" s="73"/>
      <c r="NFC2136" s="73"/>
      <c r="NFD2136" s="73"/>
      <c r="NFE2136" s="73"/>
      <c r="NFF2136" s="73"/>
      <c r="NFG2136" s="73"/>
      <c r="NFH2136" s="73"/>
      <c r="NFI2136" s="73"/>
      <c r="NFJ2136" s="73"/>
      <c r="NFK2136" s="73"/>
      <c r="NFL2136" s="73"/>
      <c r="NFM2136" s="73"/>
      <c r="NFN2136" s="73"/>
      <c r="NFO2136" s="73"/>
      <c r="NFP2136" s="73"/>
      <c r="NFQ2136" s="73"/>
      <c r="NFR2136" s="73"/>
      <c r="NFS2136" s="73"/>
      <c r="NFT2136" s="73"/>
      <c r="NFU2136" s="73"/>
      <c r="NFV2136" s="73"/>
      <c r="NFW2136" s="73"/>
      <c r="NFX2136" s="73"/>
      <c r="NFY2136" s="73"/>
      <c r="NFZ2136" s="73"/>
      <c r="NGA2136" s="73"/>
      <c r="NGB2136" s="73"/>
      <c r="NGC2136" s="73"/>
      <c r="NGD2136" s="73"/>
      <c r="NGE2136" s="73"/>
      <c r="NGF2136" s="73"/>
      <c r="NGG2136" s="73"/>
      <c r="NGH2136" s="73"/>
      <c r="NGI2136" s="73"/>
      <c r="NGJ2136" s="73"/>
      <c r="NGK2136" s="73"/>
      <c r="NGL2136" s="73"/>
      <c r="NGM2136" s="73"/>
      <c r="NGN2136" s="73"/>
      <c r="NGO2136" s="73"/>
      <c r="NGP2136" s="73"/>
      <c r="NGQ2136" s="73"/>
      <c r="NGR2136" s="73"/>
      <c r="NGS2136" s="73"/>
      <c r="NGT2136" s="73"/>
      <c r="NGU2136" s="73"/>
      <c r="NGV2136" s="73"/>
      <c r="NGW2136" s="73"/>
      <c r="NGX2136" s="73"/>
      <c r="NGY2136" s="73"/>
      <c r="NGZ2136" s="73"/>
      <c r="NHA2136" s="73"/>
      <c r="NHB2136" s="73"/>
      <c r="NHC2136" s="73"/>
      <c r="NHD2136" s="73"/>
      <c r="NHE2136" s="73"/>
      <c r="NHF2136" s="73"/>
      <c r="NHG2136" s="73"/>
      <c r="NHH2136" s="73"/>
      <c r="NHI2136" s="73"/>
      <c r="NHJ2136" s="73"/>
      <c r="NHK2136" s="73"/>
      <c r="NHL2136" s="73"/>
      <c r="NHM2136" s="73"/>
      <c r="NHN2136" s="73"/>
      <c r="NHO2136" s="73"/>
      <c r="NHP2136" s="73"/>
      <c r="NHQ2136" s="73"/>
      <c r="NHR2136" s="73"/>
      <c r="NHS2136" s="73"/>
      <c r="NHT2136" s="73"/>
      <c r="NHU2136" s="73"/>
      <c r="NHV2136" s="73"/>
      <c r="NHW2136" s="73"/>
      <c r="NHX2136" s="73"/>
      <c r="NHY2136" s="73"/>
      <c r="NHZ2136" s="73"/>
      <c r="NIA2136" s="73"/>
      <c r="NIB2136" s="73"/>
      <c r="NIC2136" s="73"/>
      <c r="NID2136" s="73"/>
      <c r="NIE2136" s="73"/>
      <c r="NIF2136" s="73"/>
      <c r="NIG2136" s="73"/>
      <c r="NIH2136" s="73"/>
      <c r="NII2136" s="73"/>
      <c r="NIJ2136" s="73"/>
      <c r="NIK2136" s="73"/>
      <c r="NIL2136" s="73"/>
      <c r="NIM2136" s="73"/>
      <c r="NIN2136" s="73"/>
      <c r="NIO2136" s="73"/>
      <c r="NIP2136" s="73"/>
      <c r="NIQ2136" s="73"/>
      <c r="NIR2136" s="73"/>
      <c r="NIS2136" s="73"/>
      <c r="NIT2136" s="73"/>
      <c r="NIU2136" s="73"/>
      <c r="NIV2136" s="73"/>
      <c r="NIW2136" s="73"/>
      <c r="NIX2136" s="73"/>
      <c r="NIY2136" s="73"/>
      <c r="NIZ2136" s="73"/>
      <c r="NJA2136" s="73"/>
      <c r="NJB2136" s="73"/>
      <c r="NJC2136" s="73"/>
      <c r="NJD2136" s="73"/>
      <c r="NJE2136" s="73"/>
      <c r="NJF2136" s="73"/>
      <c r="NJG2136" s="73"/>
      <c r="NJH2136" s="73"/>
      <c r="NJI2136" s="73"/>
      <c r="NJJ2136" s="73"/>
      <c r="NJK2136" s="73"/>
      <c r="NJL2136" s="73"/>
      <c r="NJM2136" s="73"/>
      <c r="NJN2136" s="73"/>
      <c r="NJO2136" s="73"/>
      <c r="NJP2136" s="73"/>
      <c r="NJQ2136" s="73"/>
      <c r="NJR2136" s="73"/>
      <c r="NJS2136" s="73"/>
      <c r="NJT2136" s="73"/>
      <c r="NJU2136" s="73"/>
      <c r="NJV2136" s="73"/>
      <c r="NJW2136" s="73"/>
      <c r="NJX2136" s="73"/>
      <c r="NJY2136" s="73"/>
      <c r="NJZ2136" s="73"/>
      <c r="NKA2136" s="73"/>
      <c r="NKB2136" s="73"/>
      <c r="NKC2136" s="73"/>
      <c r="NKD2136" s="73"/>
      <c r="NKE2136" s="73"/>
      <c r="NKF2136" s="73"/>
      <c r="NKG2136" s="73"/>
      <c r="NKH2136" s="73"/>
      <c r="NKI2136" s="73"/>
      <c r="NKJ2136" s="73"/>
      <c r="NKK2136" s="73"/>
      <c r="NKL2136" s="73"/>
      <c r="NKM2136" s="73"/>
      <c r="NKN2136" s="73"/>
      <c r="NKO2136" s="73"/>
      <c r="NKP2136" s="73"/>
      <c r="NKQ2136" s="73"/>
      <c r="NKR2136" s="73"/>
      <c r="NKS2136" s="73"/>
      <c r="NKT2136" s="73"/>
      <c r="NKU2136" s="73"/>
      <c r="NKV2136" s="73"/>
      <c r="NKW2136" s="73"/>
      <c r="NKX2136" s="73"/>
      <c r="NKY2136" s="73"/>
      <c r="NKZ2136" s="73"/>
      <c r="NLA2136" s="73"/>
      <c r="NLB2136" s="73"/>
      <c r="NLC2136" s="73"/>
      <c r="NLD2136" s="73"/>
      <c r="NLE2136" s="73"/>
      <c r="NLF2136" s="73"/>
      <c r="NLG2136" s="73"/>
      <c r="NLH2136" s="73"/>
      <c r="NLI2136" s="73"/>
      <c r="NLJ2136" s="73"/>
      <c r="NLK2136" s="73"/>
      <c r="NLL2136" s="73"/>
      <c r="NLM2136" s="73"/>
      <c r="NLN2136" s="73"/>
      <c r="NLO2136" s="73"/>
      <c r="NLP2136" s="73"/>
      <c r="NLQ2136" s="73"/>
      <c r="NLR2136" s="73"/>
      <c r="NLS2136" s="73"/>
      <c r="NLT2136" s="73"/>
      <c r="NLU2136" s="73"/>
      <c r="NLV2136" s="73"/>
      <c r="NLW2136" s="73"/>
      <c r="NLX2136" s="73"/>
      <c r="NLY2136" s="73"/>
      <c r="NLZ2136" s="73"/>
      <c r="NMA2136" s="73"/>
      <c r="NMB2136" s="73"/>
      <c r="NMC2136" s="73"/>
      <c r="NMD2136" s="73"/>
      <c r="NME2136" s="73"/>
      <c r="NMF2136" s="73"/>
      <c r="NMG2136" s="73"/>
      <c r="NMH2136" s="73"/>
      <c r="NMI2136" s="73"/>
      <c r="NMJ2136" s="73"/>
      <c r="NMK2136" s="73"/>
      <c r="NML2136" s="73"/>
      <c r="NMM2136" s="73"/>
      <c r="NMN2136" s="73"/>
      <c r="NMO2136" s="73"/>
      <c r="NMP2136" s="73"/>
      <c r="NMQ2136" s="73"/>
      <c r="NMR2136" s="73"/>
      <c r="NMS2136" s="73"/>
      <c r="NMT2136" s="73"/>
      <c r="NMU2136" s="73"/>
      <c r="NMV2136" s="73"/>
      <c r="NMW2136" s="73"/>
      <c r="NMX2136" s="73"/>
      <c r="NMY2136" s="73"/>
      <c r="NMZ2136" s="73"/>
      <c r="NNA2136" s="73"/>
      <c r="NNB2136" s="73"/>
      <c r="NNC2136" s="73"/>
      <c r="NND2136" s="73"/>
      <c r="NNE2136" s="73"/>
      <c r="NNF2136" s="73"/>
      <c r="NNG2136" s="73"/>
      <c r="NNH2136" s="73"/>
      <c r="NNI2136" s="73"/>
      <c r="NNJ2136" s="73"/>
      <c r="NNK2136" s="73"/>
      <c r="NNL2136" s="73"/>
      <c r="NNM2136" s="73"/>
      <c r="NNN2136" s="73"/>
      <c r="NNO2136" s="73"/>
      <c r="NNP2136" s="73"/>
      <c r="NNQ2136" s="73"/>
      <c r="NNR2136" s="73"/>
      <c r="NNS2136" s="73"/>
      <c r="NNT2136" s="73"/>
      <c r="NNU2136" s="73"/>
      <c r="NNV2136" s="73"/>
      <c r="NNW2136" s="73"/>
      <c r="NNX2136" s="73"/>
      <c r="NNY2136" s="73"/>
      <c r="NNZ2136" s="73"/>
      <c r="NOA2136" s="73"/>
      <c r="NOB2136" s="73"/>
      <c r="NOC2136" s="73"/>
      <c r="NOD2136" s="73"/>
      <c r="NOE2136" s="73"/>
      <c r="NOF2136" s="73"/>
      <c r="NOG2136" s="73"/>
      <c r="NOH2136" s="73"/>
      <c r="NOI2136" s="73"/>
      <c r="NOJ2136" s="73"/>
      <c r="NOK2136" s="73"/>
      <c r="NOL2136" s="73"/>
      <c r="NOM2136" s="73"/>
      <c r="NON2136" s="73"/>
      <c r="NOO2136" s="73"/>
      <c r="NOP2136" s="73"/>
      <c r="NOQ2136" s="73"/>
      <c r="NOR2136" s="73"/>
      <c r="NOS2136" s="73"/>
      <c r="NOT2136" s="73"/>
      <c r="NOU2136" s="73"/>
      <c r="NOV2136" s="73"/>
      <c r="NOW2136" s="73"/>
      <c r="NOX2136" s="73"/>
      <c r="NOY2136" s="73"/>
      <c r="NOZ2136" s="73"/>
      <c r="NPA2136" s="73"/>
      <c r="NPB2136" s="73"/>
      <c r="NPC2136" s="73"/>
      <c r="NPD2136" s="73"/>
      <c r="NPE2136" s="73"/>
      <c r="NPF2136" s="73"/>
      <c r="NPG2136" s="73"/>
      <c r="NPH2136" s="73"/>
      <c r="NPI2136" s="73"/>
      <c r="NPJ2136" s="73"/>
      <c r="NPK2136" s="73"/>
      <c r="NPL2136" s="73"/>
      <c r="NPM2136" s="73"/>
      <c r="NPN2136" s="73"/>
      <c r="NPO2136" s="73"/>
      <c r="NPP2136" s="73"/>
      <c r="NPQ2136" s="73"/>
      <c r="NPR2136" s="73"/>
      <c r="NPS2136" s="73"/>
      <c r="NPT2136" s="73"/>
      <c r="NPU2136" s="73"/>
      <c r="NPV2136" s="73"/>
      <c r="NPW2136" s="73"/>
      <c r="NPX2136" s="73"/>
      <c r="NPY2136" s="73"/>
      <c r="NPZ2136" s="73"/>
      <c r="NQA2136" s="73"/>
      <c r="NQB2136" s="73"/>
      <c r="NQC2136" s="73"/>
      <c r="NQD2136" s="73"/>
      <c r="NQE2136" s="73"/>
      <c r="NQF2136" s="73"/>
      <c r="NQG2136" s="73"/>
      <c r="NQH2136" s="73"/>
      <c r="NQI2136" s="73"/>
      <c r="NQJ2136" s="73"/>
      <c r="NQK2136" s="73"/>
      <c r="NQL2136" s="73"/>
      <c r="NQM2136" s="73"/>
      <c r="NQN2136" s="73"/>
      <c r="NQO2136" s="73"/>
      <c r="NQP2136" s="73"/>
      <c r="NQQ2136" s="73"/>
      <c r="NQR2136" s="73"/>
      <c r="NQS2136" s="73"/>
      <c r="NQT2136" s="73"/>
      <c r="NQU2136" s="73"/>
      <c r="NQV2136" s="73"/>
      <c r="NQW2136" s="73"/>
      <c r="NQX2136" s="73"/>
      <c r="NQY2136" s="73"/>
      <c r="NQZ2136" s="73"/>
      <c r="NRA2136" s="73"/>
      <c r="NRB2136" s="73"/>
      <c r="NRC2136" s="73"/>
      <c r="NRD2136" s="73"/>
      <c r="NRE2136" s="73"/>
      <c r="NRF2136" s="73"/>
      <c r="NRG2136" s="73"/>
      <c r="NRH2136" s="73"/>
      <c r="NRI2136" s="73"/>
      <c r="NRJ2136" s="73"/>
      <c r="NRK2136" s="73"/>
      <c r="NRL2136" s="73"/>
      <c r="NRM2136" s="73"/>
      <c r="NRN2136" s="73"/>
      <c r="NRO2136" s="73"/>
      <c r="NRP2136" s="73"/>
      <c r="NRQ2136" s="73"/>
      <c r="NRR2136" s="73"/>
      <c r="NRS2136" s="73"/>
      <c r="NRT2136" s="73"/>
      <c r="NRU2136" s="73"/>
      <c r="NRV2136" s="73"/>
      <c r="NRW2136" s="73"/>
      <c r="NRX2136" s="73"/>
      <c r="NRY2136" s="73"/>
      <c r="NRZ2136" s="73"/>
      <c r="NSA2136" s="73"/>
      <c r="NSB2136" s="73"/>
      <c r="NSC2136" s="73"/>
      <c r="NSD2136" s="73"/>
      <c r="NSE2136" s="73"/>
      <c r="NSF2136" s="73"/>
      <c r="NSG2136" s="73"/>
      <c r="NSH2136" s="73"/>
      <c r="NSI2136" s="73"/>
      <c r="NSJ2136" s="73"/>
      <c r="NSK2136" s="73"/>
      <c r="NSL2136" s="73"/>
      <c r="NSM2136" s="73"/>
      <c r="NSN2136" s="73"/>
      <c r="NSO2136" s="73"/>
      <c r="NSP2136" s="73"/>
      <c r="NSQ2136" s="73"/>
      <c r="NSR2136" s="73"/>
      <c r="NSS2136" s="73"/>
      <c r="NST2136" s="73"/>
      <c r="NSU2136" s="73"/>
      <c r="NSV2136" s="73"/>
      <c r="NSW2136" s="73"/>
      <c r="NSX2136" s="73"/>
      <c r="NSY2136" s="73"/>
      <c r="NSZ2136" s="73"/>
      <c r="NTA2136" s="73"/>
      <c r="NTB2136" s="73"/>
      <c r="NTC2136" s="73"/>
      <c r="NTD2136" s="73"/>
      <c r="NTE2136" s="73"/>
      <c r="NTF2136" s="73"/>
      <c r="NTG2136" s="73"/>
      <c r="NTH2136" s="73"/>
      <c r="NTI2136" s="73"/>
      <c r="NTJ2136" s="73"/>
      <c r="NTK2136" s="73"/>
      <c r="NTL2136" s="73"/>
      <c r="NTM2136" s="73"/>
      <c r="NTN2136" s="73"/>
      <c r="NTO2136" s="73"/>
      <c r="NTP2136" s="73"/>
      <c r="NTQ2136" s="73"/>
      <c r="NTR2136" s="73"/>
      <c r="NTS2136" s="73"/>
      <c r="NTT2136" s="73"/>
      <c r="NTU2136" s="73"/>
      <c r="NTV2136" s="73"/>
      <c r="NTW2136" s="73"/>
      <c r="NTX2136" s="73"/>
      <c r="NTY2136" s="73"/>
      <c r="NTZ2136" s="73"/>
      <c r="NUA2136" s="73"/>
      <c r="NUB2136" s="73"/>
      <c r="NUC2136" s="73"/>
      <c r="NUD2136" s="73"/>
      <c r="NUE2136" s="73"/>
      <c r="NUF2136" s="73"/>
      <c r="NUG2136" s="73"/>
      <c r="NUH2136" s="73"/>
      <c r="NUI2136" s="73"/>
      <c r="NUJ2136" s="73"/>
      <c r="NUK2136" s="73"/>
      <c r="NUL2136" s="73"/>
      <c r="NUM2136" s="73"/>
      <c r="NUN2136" s="73"/>
      <c r="NUO2136" s="73"/>
      <c r="NUP2136" s="73"/>
      <c r="NUQ2136" s="73"/>
      <c r="NUR2136" s="73"/>
      <c r="NUS2136" s="73"/>
      <c r="NUT2136" s="73"/>
      <c r="NUU2136" s="73"/>
      <c r="NUV2136" s="73"/>
      <c r="NUW2136" s="73"/>
      <c r="NUX2136" s="73"/>
      <c r="NUY2136" s="73"/>
      <c r="NUZ2136" s="73"/>
      <c r="NVA2136" s="73"/>
      <c r="NVB2136" s="73"/>
      <c r="NVC2136" s="73"/>
      <c r="NVD2136" s="73"/>
      <c r="NVE2136" s="73"/>
      <c r="NVF2136" s="73"/>
      <c r="NVG2136" s="73"/>
      <c r="NVH2136" s="73"/>
      <c r="NVI2136" s="73"/>
      <c r="NVJ2136" s="73"/>
      <c r="NVK2136" s="73"/>
      <c r="NVL2136" s="73"/>
      <c r="NVM2136" s="73"/>
      <c r="NVN2136" s="73"/>
      <c r="NVO2136" s="73"/>
      <c r="NVP2136" s="73"/>
      <c r="NVQ2136" s="73"/>
      <c r="NVR2136" s="73"/>
      <c r="NVS2136" s="73"/>
      <c r="NVT2136" s="73"/>
      <c r="NVU2136" s="73"/>
      <c r="NVV2136" s="73"/>
      <c r="NVW2136" s="73"/>
      <c r="NVX2136" s="73"/>
      <c r="NVY2136" s="73"/>
      <c r="NVZ2136" s="73"/>
      <c r="NWA2136" s="73"/>
      <c r="NWB2136" s="73"/>
      <c r="NWC2136" s="73"/>
      <c r="NWD2136" s="73"/>
      <c r="NWE2136" s="73"/>
      <c r="NWF2136" s="73"/>
      <c r="NWG2136" s="73"/>
      <c r="NWH2136" s="73"/>
      <c r="NWI2136" s="73"/>
      <c r="NWJ2136" s="73"/>
      <c r="NWK2136" s="73"/>
      <c r="NWL2136" s="73"/>
      <c r="NWM2136" s="73"/>
      <c r="NWN2136" s="73"/>
      <c r="NWO2136" s="73"/>
      <c r="NWP2136" s="73"/>
      <c r="NWQ2136" s="73"/>
      <c r="NWR2136" s="73"/>
      <c r="NWS2136" s="73"/>
      <c r="NWT2136" s="73"/>
      <c r="NWU2136" s="73"/>
      <c r="NWV2136" s="73"/>
      <c r="NWW2136" s="73"/>
      <c r="NWX2136" s="73"/>
      <c r="NWY2136" s="73"/>
      <c r="NWZ2136" s="73"/>
      <c r="NXA2136" s="73"/>
      <c r="NXB2136" s="73"/>
      <c r="NXC2136" s="73"/>
      <c r="NXD2136" s="73"/>
      <c r="NXE2136" s="73"/>
      <c r="NXF2136" s="73"/>
      <c r="NXG2136" s="73"/>
      <c r="NXH2136" s="73"/>
      <c r="NXI2136" s="73"/>
      <c r="NXJ2136" s="73"/>
      <c r="NXK2136" s="73"/>
      <c r="NXL2136" s="73"/>
      <c r="NXM2136" s="73"/>
      <c r="NXN2136" s="73"/>
      <c r="NXO2136" s="73"/>
      <c r="NXP2136" s="73"/>
      <c r="NXQ2136" s="73"/>
      <c r="NXR2136" s="73"/>
      <c r="NXS2136" s="73"/>
      <c r="NXT2136" s="73"/>
      <c r="NXU2136" s="73"/>
      <c r="NXV2136" s="73"/>
      <c r="NXW2136" s="73"/>
      <c r="NXX2136" s="73"/>
      <c r="NXY2136" s="73"/>
      <c r="NXZ2136" s="73"/>
      <c r="NYA2136" s="73"/>
      <c r="NYB2136" s="73"/>
      <c r="NYC2136" s="73"/>
      <c r="NYD2136" s="73"/>
      <c r="NYE2136" s="73"/>
      <c r="NYF2136" s="73"/>
      <c r="NYG2136" s="73"/>
      <c r="NYH2136" s="73"/>
      <c r="NYI2136" s="73"/>
      <c r="NYJ2136" s="73"/>
      <c r="NYK2136" s="73"/>
      <c r="NYL2136" s="73"/>
      <c r="NYM2136" s="73"/>
      <c r="NYN2136" s="73"/>
      <c r="NYO2136" s="73"/>
      <c r="NYP2136" s="73"/>
      <c r="NYQ2136" s="73"/>
      <c r="NYR2136" s="73"/>
      <c r="NYS2136" s="73"/>
      <c r="NYT2136" s="73"/>
      <c r="NYU2136" s="73"/>
      <c r="NYV2136" s="73"/>
      <c r="NYW2136" s="73"/>
      <c r="NYX2136" s="73"/>
      <c r="NYY2136" s="73"/>
      <c r="NYZ2136" s="73"/>
      <c r="NZA2136" s="73"/>
      <c r="NZB2136" s="73"/>
      <c r="NZC2136" s="73"/>
      <c r="NZD2136" s="73"/>
      <c r="NZE2136" s="73"/>
      <c r="NZF2136" s="73"/>
      <c r="NZG2136" s="73"/>
      <c r="NZH2136" s="73"/>
      <c r="NZI2136" s="73"/>
      <c r="NZJ2136" s="73"/>
      <c r="NZK2136" s="73"/>
      <c r="NZL2136" s="73"/>
      <c r="NZM2136" s="73"/>
      <c r="NZN2136" s="73"/>
      <c r="NZO2136" s="73"/>
      <c r="NZP2136" s="73"/>
      <c r="NZQ2136" s="73"/>
      <c r="NZR2136" s="73"/>
      <c r="NZS2136" s="73"/>
      <c r="NZT2136" s="73"/>
      <c r="NZU2136" s="73"/>
      <c r="NZV2136" s="73"/>
      <c r="NZW2136" s="73"/>
      <c r="NZX2136" s="73"/>
      <c r="NZY2136" s="73"/>
      <c r="NZZ2136" s="73"/>
      <c r="OAA2136" s="73"/>
      <c r="OAB2136" s="73"/>
      <c r="OAC2136" s="73"/>
      <c r="OAD2136" s="73"/>
      <c r="OAE2136" s="73"/>
      <c r="OAF2136" s="73"/>
      <c r="OAG2136" s="73"/>
      <c r="OAH2136" s="73"/>
      <c r="OAI2136" s="73"/>
      <c r="OAJ2136" s="73"/>
      <c r="OAK2136" s="73"/>
      <c r="OAL2136" s="73"/>
      <c r="OAM2136" s="73"/>
      <c r="OAN2136" s="73"/>
      <c r="OAO2136" s="73"/>
      <c r="OAP2136" s="73"/>
      <c r="OAQ2136" s="73"/>
      <c r="OAR2136" s="73"/>
      <c r="OAS2136" s="73"/>
      <c r="OAT2136" s="73"/>
      <c r="OAU2136" s="73"/>
      <c r="OAV2136" s="73"/>
      <c r="OAW2136" s="73"/>
      <c r="OAX2136" s="73"/>
      <c r="OAY2136" s="73"/>
      <c r="OAZ2136" s="73"/>
      <c r="OBA2136" s="73"/>
      <c r="OBB2136" s="73"/>
      <c r="OBC2136" s="73"/>
      <c r="OBD2136" s="73"/>
      <c r="OBE2136" s="73"/>
      <c r="OBF2136" s="73"/>
      <c r="OBG2136" s="73"/>
      <c r="OBH2136" s="73"/>
      <c r="OBI2136" s="73"/>
      <c r="OBJ2136" s="73"/>
      <c r="OBK2136" s="73"/>
      <c r="OBL2136" s="73"/>
      <c r="OBM2136" s="73"/>
      <c r="OBN2136" s="73"/>
      <c r="OBO2136" s="73"/>
      <c r="OBP2136" s="73"/>
      <c r="OBQ2136" s="73"/>
      <c r="OBR2136" s="73"/>
      <c r="OBS2136" s="73"/>
      <c r="OBT2136" s="73"/>
      <c r="OBU2136" s="73"/>
      <c r="OBV2136" s="73"/>
      <c r="OBW2136" s="73"/>
      <c r="OBX2136" s="73"/>
      <c r="OBY2136" s="73"/>
      <c r="OBZ2136" s="73"/>
      <c r="OCA2136" s="73"/>
      <c r="OCB2136" s="73"/>
      <c r="OCC2136" s="73"/>
      <c r="OCD2136" s="73"/>
      <c r="OCE2136" s="73"/>
      <c r="OCF2136" s="73"/>
      <c r="OCG2136" s="73"/>
      <c r="OCH2136" s="73"/>
      <c r="OCI2136" s="73"/>
      <c r="OCJ2136" s="73"/>
      <c r="OCK2136" s="73"/>
      <c r="OCL2136" s="73"/>
      <c r="OCM2136" s="73"/>
      <c r="OCN2136" s="73"/>
      <c r="OCO2136" s="73"/>
      <c r="OCP2136" s="73"/>
      <c r="OCQ2136" s="73"/>
      <c r="OCR2136" s="73"/>
      <c r="OCS2136" s="73"/>
      <c r="OCT2136" s="73"/>
      <c r="OCU2136" s="73"/>
      <c r="OCV2136" s="73"/>
      <c r="OCW2136" s="73"/>
      <c r="OCX2136" s="73"/>
      <c r="OCY2136" s="73"/>
      <c r="OCZ2136" s="73"/>
      <c r="ODA2136" s="73"/>
      <c r="ODB2136" s="73"/>
      <c r="ODC2136" s="73"/>
      <c r="ODD2136" s="73"/>
      <c r="ODE2136" s="73"/>
      <c r="ODF2136" s="73"/>
      <c r="ODG2136" s="73"/>
      <c r="ODH2136" s="73"/>
      <c r="ODI2136" s="73"/>
      <c r="ODJ2136" s="73"/>
      <c r="ODK2136" s="73"/>
      <c r="ODL2136" s="73"/>
      <c r="ODM2136" s="73"/>
      <c r="ODN2136" s="73"/>
      <c r="ODO2136" s="73"/>
      <c r="ODP2136" s="73"/>
      <c r="ODQ2136" s="73"/>
      <c r="ODR2136" s="73"/>
      <c r="ODS2136" s="73"/>
      <c r="ODT2136" s="73"/>
      <c r="ODU2136" s="73"/>
      <c r="ODV2136" s="73"/>
      <c r="ODW2136" s="73"/>
      <c r="ODX2136" s="73"/>
      <c r="ODY2136" s="73"/>
      <c r="ODZ2136" s="73"/>
      <c r="OEA2136" s="73"/>
      <c r="OEB2136" s="73"/>
      <c r="OEC2136" s="73"/>
      <c r="OED2136" s="73"/>
      <c r="OEE2136" s="73"/>
      <c r="OEF2136" s="73"/>
      <c r="OEG2136" s="73"/>
      <c r="OEH2136" s="73"/>
      <c r="OEI2136" s="73"/>
      <c r="OEJ2136" s="73"/>
      <c r="OEK2136" s="73"/>
      <c r="OEL2136" s="73"/>
      <c r="OEM2136" s="73"/>
      <c r="OEN2136" s="73"/>
      <c r="OEO2136" s="73"/>
      <c r="OEP2136" s="73"/>
      <c r="OEQ2136" s="73"/>
      <c r="OER2136" s="73"/>
      <c r="OES2136" s="73"/>
      <c r="OET2136" s="73"/>
      <c r="OEU2136" s="73"/>
      <c r="OEV2136" s="73"/>
      <c r="OEW2136" s="73"/>
      <c r="OEX2136" s="73"/>
      <c r="OEY2136" s="73"/>
      <c r="OEZ2136" s="73"/>
      <c r="OFA2136" s="73"/>
      <c r="OFB2136" s="73"/>
      <c r="OFC2136" s="73"/>
      <c r="OFD2136" s="73"/>
      <c r="OFE2136" s="73"/>
      <c r="OFF2136" s="73"/>
      <c r="OFG2136" s="73"/>
      <c r="OFH2136" s="73"/>
      <c r="OFI2136" s="73"/>
      <c r="OFJ2136" s="73"/>
      <c r="OFK2136" s="73"/>
      <c r="OFL2136" s="73"/>
      <c r="OFM2136" s="73"/>
      <c r="OFN2136" s="73"/>
      <c r="OFO2136" s="73"/>
      <c r="OFP2136" s="73"/>
      <c r="OFQ2136" s="73"/>
      <c r="OFR2136" s="73"/>
      <c r="OFS2136" s="73"/>
      <c r="OFT2136" s="73"/>
      <c r="OFU2136" s="73"/>
      <c r="OFV2136" s="73"/>
      <c r="OFW2136" s="73"/>
      <c r="OFX2136" s="73"/>
      <c r="OFY2136" s="73"/>
      <c r="OFZ2136" s="73"/>
      <c r="OGA2136" s="73"/>
      <c r="OGB2136" s="73"/>
      <c r="OGC2136" s="73"/>
      <c r="OGD2136" s="73"/>
      <c r="OGE2136" s="73"/>
      <c r="OGF2136" s="73"/>
      <c r="OGG2136" s="73"/>
      <c r="OGH2136" s="73"/>
      <c r="OGI2136" s="73"/>
      <c r="OGJ2136" s="73"/>
      <c r="OGK2136" s="73"/>
      <c r="OGL2136" s="73"/>
      <c r="OGM2136" s="73"/>
      <c r="OGN2136" s="73"/>
      <c r="OGO2136" s="73"/>
      <c r="OGP2136" s="73"/>
      <c r="OGQ2136" s="73"/>
      <c r="OGR2136" s="73"/>
      <c r="OGS2136" s="73"/>
      <c r="OGT2136" s="73"/>
      <c r="OGU2136" s="73"/>
      <c r="OGV2136" s="73"/>
      <c r="OGW2136" s="73"/>
      <c r="OGX2136" s="73"/>
      <c r="OGY2136" s="73"/>
      <c r="OGZ2136" s="73"/>
      <c r="OHA2136" s="73"/>
      <c r="OHB2136" s="73"/>
      <c r="OHC2136" s="73"/>
      <c r="OHD2136" s="73"/>
      <c r="OHE2136" s="73"/>
      <c r="OHF2136" s="73"/>
      <c r="OHG2136" s="73"/>
      <c r="OHH2136" s="73"/>
      <c r="OHI2136" s="73"/>
      <c r="OHJ2136" s="73"/>
      <c r="OHK2136" s="73"/>
      <c r="OHL2136" s="73"/>
      <c r="OHM2136" s="73"/>
      <c r="OHN2136" s="73"/>
      <c r="OHO2136" s="73"/>
      <c r="OHP2136" s="73"/>
      <c r="OHQ2136" s="73"/>
      <c r="OHR2136" s="73"/>
      <c r="OHS2136" s="73"/>
      <c r="OHT2136" s="73"/>
      <c r="OHU2136" s="73"/>
      <c r="OHV2136" s="73"/>
      <c r="OHW2136" s="73"/>
      <c r="OHX2136" s="73"/>
      <c r="OHY2136" s="73"/>
      <c r="OHZ2136" s="73"/>
      <c r="OIA2136" s="73"/>
      <c r="OIB2136" s="73"/>
      <c r="OIC2136" s="73"/>
      <c r="OID2136" s="73"/>
      <c r="OIE2136" s="73"/>
      <c r="OIF2136" s="73"/>
      <c r="OIG2136" s="73"/>
      <c r="OIH2136" s="73"/>
      <c r="OII2136" s="73"/>
      <c r="OIJ2136" s="73"/>
      <c r="OIK2136" s="73"/>
      <c r="OIL2136" s="73"/>
      <c r="OIM2136" s="73"/>
      <c r="OIN2136" s="73"/>
      <c r="OIO2136" s="73"/>
      <c r="OIP2136" s="73"/>
      <c r="OIQ2136" s="73"/>
      <c r="OIR2136" s="73"/>
      <c r="OIS2136" s="73"/>
      <c r="OIT2136" s="73"/>
      <c r="OIU2136" s="73"/>
      <c r="OIV2136" s="73"/>
      <c r="OIW2136" s="73"/>
      <c r="OIX2136" s="73"/>
      <c r="OIY2136" s="73"/>
      <c r="OIZ2136" s="73"/>
      <c r="OJA2136" s="73"/>
      <c r="OJB2136" s="73"/>
      <c r="OJC2136" s="73"/>
      <c r="OJD2136" s="73"/>
      <c r="OJE2136" s="73"/>
      <c r="OJF2136" s="73"/>
      <c r="OJG2136" s="73"/>
      <c r="OJH2136" s="73"/>
      <c r="OJI2136" s="73"/>
      <c r="OJJ2136" s="73"/>
      <c r="OJK2136" s="73"/>
      <c r="OJL2136" s="73"/>
      <c r="OJM2136" s="73"/>
      <c r="OJN2136" s="73"/>
      <c r="OJO2136" s="73"/>
      <c r="OJP2136" s="73"/>
      <c r="OJQ2136" s="73"/>
      <c r="OJR2136" s="73"/>
      <c r="OJS2136" s="73"/>
      <c r="OJT2136" s="73"/>
      <c r="OJU2136" s="73"/>
      <c r="OJV2136" s="73"/>
      <c r="OJW2136" s="73"/>
      <c r="OJX2136" s="73"/>
      <c r="OJY2136" s="73"/>
      <c r="OJZ2136" s="73"/>
      <c r="OKA2136" s="73"/>
      <c r="OKB2136" s="73"/>
      <c r="OKC2136" s="73"/>
      <c r="OKD2136" s="73"/>
      <c r="OKE2136" s="73"/>
      <c r="OKF2136" s="73"/>
      <c r="OKG2136" s="73"/>
      <c r="OKH2136" s="73"/>
      <c r="OKI2136" s="73"/>
      <c r="OKJ2136" s="73"/>
      <c r="OKK2136" s="73"/>
      <c r="OKL2136" s="73"/>
      <c r="OKM2136" s="73"/>
      <c r="OKN2136" s="73"/>
      <c r="OKO2136" s="73"/>
      <c r="OKP2136" s="73"/>
      <c r="OKQ2136" s="73"/>
      <c r="OKR2136" s="73"/>
      <c r="OKS2136" s="73"/>
      <c r="OKT2136" s="73"/>
      <c r="OKU2136" s="73"/>
      <c r="OKV2136" s="73"/>
      <c r="OKW2136" s="73"/>
      <c r="OKX2136" s="73"/>
      <c r="OKY2136" s="73"/>
      <c r="OKZ2136" s="73"/>
      <c r="OLA2136" s="73"/>
      <c r="OLB2136" s="73"/>
      <c r="OLC2136" s="73"/>
      <c r="OLD2136" s="73"/>
      <c r="OLE2136" s="73"/>
      <c r="OLF2136" s="73"/>
      <c r="OLG2136" s="73"/>
      <c r="OLH2136" s="73"/>
      <c r="OLI2136" s="73"/>
      <c r="OLJ2136" s="73"/>
      <c r="OLK2136" s="73"/>
      <c r="OLL2136" s="73"/>
      <c r="OLM2136" s="73"/>
      <c r="OLN2136" s="73"/>
      <c r="OLO2136" s="73"/>
      <c r="OLP2136" s="73"/>
      <c r="OLQ2136" s="73"/>
      <c r="OLR2136" s="73"/>
      <c r="OLS2136" s="73"/>
      <c r="OLT2136" s="73"/>
      <c r="OLU2136" s="73"/>
      <c r="OLV2136" s="73"/>
      <c r="OLW2136" s="73"/>
      <c r="OLX2136" s="73"/>
      <c r="OLY2136" s="73"/>
      <c r="OLZ2136" s="73"/>
      <c r="OMA2136" s="73"/>
      <c r="OMB2136" s="73"/>
      <c r="OMC2136" s="73"/>
      <c r="OMD2136" s="73"/>
      <c r="OME2136" s="73"/>
      <c r="OMF2136" s="73"/>
      <c r="OMG2136" s="73"/>
      <c r="OMH2136" s="73"/>
      <c r="OMI2136" s="73"/>
      <c r="OMJ2136" s="73"/>
      <c r="OMK2136" s="73"/>
      <c r="OML2136" s="73"/>
      <c r="OMM2136" s="73"/>
      <c r="OMN2136" s="73"/>
      <c r="OMO2136" s="73"/>
      <c r="OMP2136" s="73"/>
      <c r="OMQ2136" s="73"/>
      <c r="OMR2136" s="73"/>
      <c r="OMS2136" s="73"/>
      <c r="OMT2136" s="73"/>
      <c r="OMU2136" s="73"/>
      <c r="OMV2136" s="73"/>
      <c r="OMW2136" s="73"/>
      <c r="OMX2136" s="73"/>
      <c r="OMY2136" s="73"/>
      <c r="OMZ2136" s="73"/>
      <c r="ONA2136" s="73"/>
      <c r="ONB2136" s="73"/>
      <c r="ONC2136" s="73"/>
      <c r="OND2136" s="73"/>
      <c r="ONE2136" s="73"/>
      <c r="ONF2136" s="73"/>
      <c r="ONG2136" s="73"/>
      <c r="ONH2136" s="73"/>
      <c r="ONI2136" s="73"/>
      <c r="ONJ2136" s="73"/>
      <c r="ONK2136" s="73"/>
      <c r="ONL2136" s="73"/>
      <c r="ONM2136" s="73"/>
      <c r="ONN2136" s="73"/>
      <c r="ONO2136" s="73"/>
      <c r="ONP2136" s="73"/>
      <c r="ONQ2136" s="73"/>
      <c r="ONR2136" s="73"/>
      <c r="ONS2136" s="73"/>
      <c r="ONT2136" s="73"/>
      <c r="ONU2136" s="73"/>
      <c r="ONV2136" s="73"/>
      <c r="ONW2136" s="73"/>
      <c r="ONX2136" s="73"/>
      <c r="ONY2136" s="73"/>
      <c r="ONZ2136" s="73"/>
      <c r="OOA2136" s="73"/>
      <c r="OOB2136" s="73"/>
      <c r="OOC2136" s="73"/>
      <c r="OOD2136" s="73"/>
      <c r="OOE2136" s="73"/>
      <c r="OOF2136" s="73"/>
      <c r="OOG2136" s="73"/>
      <c r="OOH2136" s="73"/>
      <c r="OOI2136" s="73"/>
      <c r="OOJ2136" s="73"/>
      <c r="OOK2136" s="73"/>
      <c r="OOL2136" s="73"/>
      <c r="OOM2136" s="73"/>
      <c r="OON2136" s="73"/>
      <c r="OOO2136" s="73"/>
      <c r="OOP2136" s="73"/>
      <c r="OOQ2136" s="73"/>
      <c r="OOR2136" s="73"/>
      <c r="OOS2136" s="73"/>
      <c r="OOT2136" s="73"/>
      <c r="OOU2136" s="73"/>
      <c r="OOV2136" s="73"/>
      <c r="OOW2136" s="73"/>
      <c r="OOX2136" s="73"/>
      <c r="OOY2136" s="73"/>
      <c r="OOZ2136" s="73"/>
      <c r="OPA2136" s="73"/>
      <c r="OPB2136" s="73"/>
      <c r="OPC2136" s="73"/>
      <c r="OPD2136" s="73"/>
      <c r="OPE2136" s="73"/>
      <c r="OPF2136" s="73"/>
      <c r="OPG2136" s="73"/>
      <c r="OPH2136" s="73"/>
      <c r="OPI2136" s="73"/>
      <c r="OPJ2136" s="73"/>
      <c r="OPK2136" s="73"/>
      <c r="OPL2136" s="73"/>
      <c r="OPM2136" s="73"/>
      <c r="OPN2136" s="73"/>
      <c r="OPO2136" s="73"/>
      <c r="OPP2136" s="73"/>
      <c r="OPQ2136" s="73"/>
      <c r="OPR2136" s="73"/>
      <c r="OPS2136" s="73"/>
      <c r="OPT2136" s="73"/>
      <c r="OPU2136" s="73"/>
      <c r="OPV2136" s="73"/>
      <c r="OPW2136" s="73"/>
      <c r="OPX2136" s="73"/>
      <c r="OPY2136" s="73"/>
      <c r="OPZ2136" s="73"/>
      <c r="OQA2136" s="73"/>
      <c r="OQB2136" s="73"/>
      <c r="OQC2136" s="73"/>
      <c r="OQD2136" s="73"/>
      <c r="OQE2136" s="73"/>
      <c r="OQF2136" s="73"/>
      <c r="OQG2136" s="73"/>
      <c r="OQH2136" s="73"/>
      <c r="OQI2136" s="73"/>
      <c r="OQJ2136" s="73"/>
      <c r="OQK2136" s="73"/>
      <c r="OQL2136" s="73"/>
      <c r="OQM2136" s="73"/>
      <c r="OQN2136" s="73"/>
      <c r="OQO2136" s="73"/>
      <c r="OQP2136" s="73"/>
      <c r="OQQ2136" s="73"/>
      <c r="OQR2136" s="73"/>
      <c r="OQS2136" s="73"/>
      <c r="OQT2136" s="73"/>
      <c r="OQU2136" s="73"/>
      <c r="OQV2136" s="73"/>
      <c r="OQW2136" s="73"/>
      <c r="OQX2136" s="73"/>
      <c r="OQY2136" s="73"/>
      <c r="OQZ2136" s="73"/>
      <c r="ORA2136" s="73"/>
      <c r="ORB2136" s="73"/>
      <c r="ORC2136" s="73"/>
      <c r="ORD2136" s="73"/>
      <c r="ORE2136" s="73"/>
      <c r="ORF2136" s="73"/>
      <c r="ORG2136" s="73"/>
      <c r="ORH2136" s="73"/>
      <c r="ORI2136" s="73"/>
      <c r="ORJ2136" s="73"/>
      <c r="ORK2136" s="73"/>
      <c r="ORL2136" s="73"/>
      <c r="ORM2136" s="73"/>
      <c r="ORN2136" s="73"/>
      <c r="ORO2136" s="73"/>
      <c r="ORP2136" s="73"/>
      <c r="ORQ2136" s="73"/>
      <c r="ORR2136" s="73"/>
      <c r="ORS2136" s="73"/>
      <c r="ORT2136" s="73"/>
      <c r="ORU2136" s="73"/>
      <c r="ORV2136" s="73"/>
      <c r="ORW2136" s="73"/>
      <c r="ORX2136" s="73"/>
      <c r="ORY2136" s="73"/>
      <c r="ORZ2136" s="73"/>
      <c r="OSA2136" s="73"/>
      <c r="OSB2136" s="73"/>
      <c r="OSC2136" s="73"/>
      <c r="OSD2136" s="73"/>
      <c r="OSE2136" s="73"/>
      <c r="OSF2136" s="73"/>
      <c r="OSG2136" s="73"/>
      <c r="OSH2136" s="73"/>
      <c r="OSI2136" s="73"/>
      <c r="OSJ2136" s="73"/>
      <c r="OSK2136" s="73"/>
      <c r="OSL2136" s="73"/>
      <c r="OSM2136" s="73"/>
      <c r="OSN2136" s="73"/>
      <c r="OSO2136" s="73"/>
      <c r="OSP2136" s="73"/>
      <c r="OSQ2136" s="73"/>
      <c r="OSR2136" s="73"/>
      <c r="OSS2136" s="73"/>
      <c r="OST2136" s="73"/>
      <c r="OSU2136" s="73"/>
      <c r="OSV2136" s="73"/>
      <c r="OSW2136" s="73"/>
      <c r="OSX2136" s="73"/>
      <c r="OSY2136" s="73"/>
      <c r="OSZ2136" s="73"/>
      <c r="OTA2136" s="73"/>
      <c r="OTB2136" s="73"/>
      <c r="OTC2136" s="73"/>
      <c r="OTD2136" s="73"/>
      <c r="OTE2136" s="73"/>
      <c r="OTF2136" s="73"/>
      <c r="OTG2136" s="73"/>
      <c r="OTH2136" s="73"/>
      <c r="OTI2136" s="73"/>
      <c r="OTJ2136" s="73"/>
      <c r="OTK2136" s="73"/>
      <c r="OTL2136" s="73"/>
      <c r="OTM2136" s="73"/>
      <c r="OTN2136" s="73"/>
      <c r="OTO2136" s="73"/>
      <c r="OTP2136" s="73"/>
      <c r="OTQ2136" s="73"/>
      <c r="OTR2136" s="73"/>
      <c r="OTS2136" s="73"/>
      <c r="OTT2136" s="73"/>
      <c r="OTU2136" s="73"/>
      <c r="OTV2136" s="73"/>
      <c r="OTW2136" s="73"/>
      <c r="OTX2136" s="73"/>
      <c r="OTY2136" s="73"/>
      <c r="OTZ2136" s="73"/>
      <c r="OUA2136" s="73"/>
      <c r="OUB2136" s="73"/>
      <c r="OUC2136" s="73"/>
      <c r="OUD2136" s="73"/>
      <c r="OUE2136" s="73"/>
      <c r="OUF2136" s="73"/>
      <c r="OUG2136" s="73"/>
      <c r="OUH2136" s="73"/>
      <c r="OUI2136" s="73"/>
      <c r="OUJ2136" s="73"/>
      <c r="OUK2136" s="73"/>
      <c r="OUL2136" s="73"/>
      <c r="OUM2136" s="73"/>
      <c r="OUN2136" s="73"/>
      <c r="OUO2136" s="73"/>
      <c r="OUP2136" s="73"/>
      <c r="OUQ2136" s="73"/>
      <c r="OUR2136" s="73"/>
      <c r="OUS2136" s="73"/>
      <c r="OUT2136" s="73"/>
      <c r="OUU2136" s="73"/>
      <c r="OUV2136" s="73"/>
      <c r="OUW2136" s="73"/>
      <c r="OUX2136" s="73"/>
      <c r="OUY2136" s="73"/>
      <c r="OUZ2136" s="73"/>
      <c r="OVA2136" s="73"/>
      <c r="OVB2136" s="73"/>
      <c r="OVC2136" s="73"/>
      <c r="OVD2136" s="73"/>
      <c r="OVE2136" s="73"/>
      <c r="OVF2136" s="73"/>
      <c r="OVG2136" s="73"/>
      <c r="OVH2136" s="73"/>
      <c r="OVI2136" s="73"/>
      <c r="OVJ2136" s="73"/>
      <c r="OVK2136" s="73"/>
      <c r="OVL2136" s="73"/>
      <c r="OVM2136" s="73"/>
      <c r="OVN2136" s="73"/>
      <c r="OVO2136" s="73"/>
      <c r="OVP2136" s="73"/>
      <c r="OVQ2136" s="73"/>
      <c r="OVR2136" s="73"/>
      <c r="OVS2136" s="73"/>
      <c r="OVT2136" s="73"/>
      <c r="OVU2136" s="73"/>
      <c r="OVV2136" s="73"/>
      <c r="OVW2136" s="73"/>
      <c r="OVX2136" s="73"/>
      <c r="OVY2136" s="73"/>
      <c r="OVZ2136" s="73"/>
      <c r="OWA2136" s="73"/>
      <c r="OWB2136" s="73"/>
      <c r="OWC2136" s="73"/>
      <c r="OWD2136" s="73"/>
      <c r="OWE2136" s="73"/>
      <c r="OWF2136" s="73"/>
      <c r="OWG2136" s="73"/>
      <c r="OWH2136" s="73"/>
      <c r="OWI2136" s="73"/>
      <c r="OWJ2136" s="73"/>
      <c r="OWK2136" s="73"/>
      <c r="OWL2136" s="73"/>
      <c r="OWM2136" s="73"/>
      <c r="OWN2136" s="73"/>
      <c r="OWO2136" s="73"/>
      <c r="OWP2136" s="73"/>
      <c r="OWQ2136" s="73"/>
      <c r="OWR2136" s="73"/>
      <c r="OWS2136" s="73"/>
      <c r="OWT2136" s="73"/>
      <c r="OWU2136" s="73"/>
      <c r="OWV2136" s="73"/>
      <c r="OWW2136" s="73"/>
      <c r="OWX2136" s="73"/>
      <c r="OWY2136" s="73"/>
      <c r="OWZ2136" s="73"/>
      <c r="OXA2136" s="73"/>
      <c r="OXB2136" s="73"/>
      <c r="OXC2136" s="73"/>
      <c r="OXD2136" s="73"/>
      <c r="OXE2136" s="73"/>
      <c r="OXF2136" s="73"/>
      <c r="OXG2136" s="73"/>
      <c r="OXH2136" s="73"/>
      <c r="OXI2136" s="73"/>
      <c r="OXJ2136" s="73"/>
      <c r="OXK2136" s="73"/>
      <c r="OXL2136" s="73"/>
      <c r="OXM2136" s="73"/>
      <c r="OXN2136" s="73"/>
      <c r="OXO2136" s="73"/>
      <c r="OXP2136" s="73"/>
      <c r="OXQ2136" s="73"/>
      <c r="OXR2136" s="73"/>
      <c r="OXS2136" s="73"/>
      <c r="OXT2136" s="73"/>
      <c r="OXU2136" s="73"/>
      <c r="OXV2136" s="73"/>
      <c r="OXW2136" s="73"/>
      <c r="OXX2136" s="73"/>
      <c r="OXY2136" s="73"/>
      <c r="OXZ2136" s="73"/>
      <c r="OYA2136" s="73"/>
      <c r="OYB2136" s="73"/>
      <c r="OYC2136" s="73"/>
      <c r="OYD2136" s="73"/>
      <c r="OYE2136" s="73"/>
      <c r="OYF2136" s="73"/>
      <c r="OYG2136" s="73"/>
      <c r="OYH2136" s="73"/>
      <c r="OYI2136" s="73"/>
      <c r="OYJ2136" s="73"/>
      <c r="OYK2136" s="73"/>
      <c r="OYL2136" s="73"/>
      <c r="OYM2136" s="73"/>
      <c r="OYN2136" s="73"/>
      <c r="OYO2136" s="73"/>
      <c r="OYP2136" s="73"/>
      <c r="OYQ2136" s="73"/>
      <c r="OYR2136" s="73"/>
      <c r="OYS2136" s="73"/>
      <c r="OYT2136" s="73"/>
      <c r="OYU2136" s="73"/>
      <c r="OYV2136" s="73"/>
      <c r="OYW2136" s="73"/>
      <c r="OYX2136" s="73"/>
      <c r="OYY2136" s="73"/>
      <c r="OYZ2136" s="73"/>
      <c r="OZA2136" s="73"/>
      <c r="OZB2136" s="73"/>
      <c r="OZC2136" s="73"/>
      <c r="OZD2136" s="73"/>
      <c r="OZE2136" s="73"/>
      <c r="OZF2136" s="73"/>
      <c r="OZG2136" s="73"/>
      <c r="OZH2136" s="73"/>
      <c r="OZI2136" s="73"/>
      <c r="OZJ2136" s="73"/>
      <c r="OZK2136" s="73"/>
      <c r="OZL2136" s="73"/>
      <c r="OZM2136" s="73"/>
      <c r="OZN2136" s="73"/>
      <c r="OZO2136" s="73"/>
      <c r="OZP2136" s="73"/>
      <c r="OZQ2136" s="73"/>
      <c r="OZR2136" s="73"/>
      <c r="OZS2136" s="73"/>
      <c r="OZT2136" s="73"/>
      <c r="OZU2136" s="73"/>
      <c r="OZV2136" s="73"/>
      <c r="OZW2136" s="73"/>
      <c r="OZX2136" s="73"/>
      <c r="OZY2136" s="73"/>
      <c r="OZZ2136" s="73"/>
      <c r="PAA2136" s="73"/>
      <c r="PAB2136" s="73"/>
      <c r="PAC2136" s="73"/>
      <c r="PAD2136" s="73"/>
      <c r="PAE2136" s="73"/>
      <c r="PAF2136" s="73"/>
      <c r="PAG2136" s="73"/>
      <c r="PAH2136" s="73"/>
      <c r="PAI2136" s="73"/>
      <c r="PAJ2136" s="73"/>
      <c r="PAK2136" s="73"/>
      <c r="PAL2136" s="73"/>
      <c r="PAM2136" s="73"/>
      <c r="PAN2136" s="73"/>
      <c r="PAO2136" s="73"/>
      <c r="PAP2136" s="73"/>
      <c r="PAQ2136" s="73"/>
      <c r="PAR2136" s="73"/>
      <c r="PAS2136" s="73"/>
      <c r="PAT2136" s="73"/>
      <c r="PAU2136" s="73"/>
      <c r="PAV2136" s="73"/>
      <c r="PAW2136" s="73"/>
      <c r="PAX2136" s="73"/>
      <c r="PAY2136" s="73"/>
      <c r="PAZ2136" s="73"/>
      <c r="PBA2136" s="73"/>
      <c r="PBB2136" s="73"/>
      <c r="PBC2136" s="73"/>
      <c r="PBD2136" s="73"/>
      <c r="PBE2136" s="73"/>
      <c r="PBF2136" s="73"/>
      <c r="PBG2136" s="73"/>
      <c r="PBH2136" s="73"/>
      <c r="PBI2136" s="73"/>
      <c r="PBJ2136" s="73"/>
      <c r="PBK2136" s="73"/>
      <c r="PBL2136" s="73"/>
      <c r="PBM2136" s="73"/>
      <c r="PBN2136" s="73"/>
      <c r="PBO2136" s="73"/>
      <c r="PBP2136" s="73"/>
      <c r="PBQ2136" s="73"/>
      <c r="PBR2136" s="73"/>
      <c r="PBS2136" s="73"/>
      <c r="PBT2136" s="73"/>
      <c r="PBU2136" s="73"/>
      <c r="PBV2136" s="73"/>
      <c r="PBW2136" s="73"/>
      <c r="PBX2136" s="73"/>
      <c r="PBY2136" s="73"/>
      <c r="PBZ2136" s="73"/>
      <c r="PCA2136" s="73"/>
      <c r="PCB2136" s="73"/>
      <c r="PCC2136" s="73"/>
      <c r="PCD2136" s="73"/>
      <c r="PCE2136" s="73"/>
      <c r="PCF2136" s="73"/>
      <c r="PCG2136" s="73"/>
      <c r="PCH2136" s="73"/>
      <c r="PCI2136" s="73"/>
      <c r="PCJ2136" s="73"/>
      <c r="PCK2136" s="73"/>
      <c r="PCL2136" s="73"/>
      <c r="PCM2136" s="73"/>
      <c r="PCN2136" s="73"/>
      <c r="PCO2136" s="73"/>
      <c r="PCP2136" s="73"/>
      <c r="PCQ2136" s="73"/>
      <c r="PCR2136" s="73"/>
      <c r="PCS2136" s="73"/>
      <c r="PCT2136" s="73"/>
      <c r="PCU2136" s="73"/>
      <c r="PCV2136" s="73"/>
      <c r="PCW2136" s="73"/>
      <c r="PCX2136" s="73"/>
      <c r="PCY2136" s="73"/>
      <c r="PCZ2136" s="73"/>
      <c r="PDA2136" s="73"/>
      <c r="PDB2136" s="73"/>
      <c r="PDC2136" s="73"/>
      <c r="PDD2136" s="73"/>
      <c r="PDE2136" s="73"/>
      <c r="PDF2136" s="73"/>
      <c r="PDG2136" s="73"/>
      <c r="PDH2136" s="73"/>
      <c r="PDI2136" s="73"/>
      <c r="PDJ2136" s="73"/>
      <c r="PDK2136" s="73"/>
      <c r="PDL2136" s="73"/>
      <c r="PDM2136" s="73"/>
      <c r="PDN2136" s="73"/>
      <c r="PDO2136" s="73"/>
      <c r="PDP2136" s="73"/>
      <c r="PDQ2136" s="73"/>
      <c r="PDR2136" s="73"/>
      <c r="PDS2136" s="73"/>
      <c r="PDT2136" s="73"/>
      <c r="PDU2136" s="73"/>
      <c r="PDV2136" s="73"/>
      <c r="PDW2136" s="73"/>
      <c r="PDX2136" s="73"/>
      <c r="PDY2136" s="73"/>
      <c r="PDZ2136" s="73"/>
      <c r="PEA2136" s="73"/>
      <c r="PEB2136" s="73"/>
      <c r="PEC2136" s="73"/>
      <c r="PED2136" s="73"/>
      <c r="PEE2136" s="73"/>
      <c r="PEF2136" s="73"/>
      <c r="PEG2136" s="73"/>
      <c r="PEH2136" s="73"/>
      <c r="PEI2136" s="73"/>
      <c r="PEJ2136" s="73"/>
      <c r="PEK2136" s="73"/>
      <c r="PEL2136" s="73"/>
      <c r="PEM2136" s="73"/>
      <c r="PEN2136" s="73"/>
      <c r="PEO2136" s="73"/>
      <c r="PEP2136" s="73"/>
      <c r="PEQ2136" s="73"/>
      <c r="PER2136" s="73"/>
      <c r="PES2136" s="73"/>
      <c r="PET2136" s="73"/>
      <c r="PEU2136" s="73"/>
      <c r="PEV2136" s="73"/>
      <c r="PEW2136" s="73"/>
      <c r="PEX2136" s="73"/>
      <c r="PEY2136" s="73"/>
      <c r="PEZ2136" s="73"/>
      <c r="PFA2136" s="73"/>
      <c r="PFB2136" s="73"/>
      <c r="PFC2136" s="73"/>
      <c r="PFD2136" s="73"/>
      <c r="PFE2136" s="73"/>
      <c r="PFF2136" s="73"/>
      <c r="PFG2136" s="73"/>
      <c r="PFH2136" s="73"/>
      <c r="PFI2136" s="73"/>
      <c r="PFJ2136" s="73"/>
      <c r="PFK2136" s="73"/>
      <c r="PFL2136" s="73"/>
      <c r="PFM2136" s="73"/>
      <c r="PFN2136" s="73"/>
      <c r="PFO2136" s="73"/>
      <c r="PFP2136" s="73"/>
      <c r="PFQ2136" s="73"/>
      <c r="PFR2136" s="73"/>
      <c r="PFS2136" s="73"/>
      <c r="PFT2136" s="73"/>
      <c r="PFU2136" s="73"/>
      <c r="PFV2136" s="73"/>
      <c r="PFW2136" s="73"/>
      <c r="PFX2136" s="73"/>
      <c r="PFY2136" s="73"/>
      <c r="PFZ2136" s="73"/>
      <c r="PGA2136" s="73"/>
      <c r="PGB2136" s="73"/>
      <c r="PGC2136" s="73"/>
      <c r="PGD2136" s="73"/>
      <c r="PGE2136" s="73"/>
      <c r="PGF2136" s="73"/>
      <c r="PGG2136" s="73"/>
      <c r="PGH2136" s="73"/>
      <c r="PGI2136" s="73"/>
      <c r="PGJ2136" s="73"/>
      <c r="PGK2136" s="73"/>
      <c r="PGL2136" s="73"/>
      <c r="PGM2136" s="73"/>
      <c r="PGN2136" s="73"/>
      <c r="PGO2136" s="73"/>
      <c r="PGP2136" s="73"/>
      <c r="PGQ2136" s="73"/>
      <c r="PGR2136" s="73"/>
      <c r="PGS2136" s="73"/>
      <c r="PGT2136" s="73"/>
      <c r="PGU2136" s="73"/>
      <c r="PGV2136" s="73"/>
      <c r="PGW2136" s="73"/>
      <c r="PGX2136" s="73"/>
      <c r="PGY2136" s="73"/>
      <c r="PGZ2136" s="73"/>
      <c r="PHA2136" s="73"/>
      <c r="PHB2136" s="73"/>
      <c r="PHC2136" s="73"/>
      <c r="PHD2136" s="73"/>
      <c r="PHE2136" s="73"/>
      <c r="PHF2136" s="73"/>
      <c r="PHG2136" s="73"/>
      <c r="PHH2136" s="73"/>
      <c r="PHI2136" s="73"/>
      <c r="PHJ2136" s="73"/>
      <c r="PHK2136" s="73"/>
      <c r="PHL2136" s="73"/>
      <c r="PHM2136" s="73"/>
      <c r="PHN2136" s="73"/>
      <c r="PHO2136" s="73"/>
      <c r="PHP2136" s="73"/>
      <c r="PHQ2136" s="73"/>
      <c r="PHR2136" s="73"/>
      <c r="PHS2136" s="73"/>
      <c r="PHT2136" s="73"/>
      <c r="PHU2136" s="73"/>
      <c r="PHV2136" s="73"/>
      <c r="PHW2136" s="73"/>
      <c r="PHX2136" s="73"/>
      <c r="PHY2136" s="73"/>
      <c r="PHZ2136" s="73"/>
      <c r="PIA2136" s="73"/>
      <c r="PIB2136" s="73"/>
      <c r="PIC2136" s="73"/>
      <c r="PID2136" s="73"/>
      <c r="PIE2136" s="73"/>
      <c r="PIF2136" s="73"/>
      <c r="PIG2136" s="73"/>
      <c r="PIH2136" s="73"/>
      <c r="PII2136" s="73"/>
      <c r="PIJ2136" s="73"/>
      <c r="PIK2136" s="73"/>
      <c r="PIL2136" s="73"/>
      <c r="PIM2136" s="73"/>
      <c r="PIN2136" s="73"/>
      <c r="PIO2136" s="73"/>
      <c r="PIP2136" s="73"/>
      <c r="PIQ2136" s="73"/>
      <c r="PIR2136" s="73"/>
      <c r="PIS2136" s="73"/>
      <c r="PIT2136" s="73"/>
      <c r="PIU2136" s="73"/>
      <c r="PIV2136" s="73"/>
      <c r="PIW2136" s="73"/>
      <c r="PIX2136" s="73"/>
      <c r="PIY2136" s="73"/>
      <c r="PIZ2136" s="73"/>
      <c r="PJA2136" s="73"/>
      <c r="PJB2136" s="73"/>
      <c r="PJC2136" s="73"/>
      <c r="PJD2136" s="73"/>
      <c r="PJE2136" s="73"/>
      <c r="PJF2136" s="73"/>
      <c r="PJG2136" s="73"/>
      <c r="PJH2136" s="73"/>
      <c r="PJI2136" s="73"/>
      <c r="PJJ2136" s="73"/>
      <c r="PJK2136" s="73"/>
      <c r="PJL2136" s="73"/>
      <c r="PJM2136" s="73"/>
      <c r="PJN2136" s="73"/>
      <c r="PJO2136" s="73"/>
      <c r="PJP2136" s="73"/>
      <c r="PJQ2136" s="73"/>
      <c r="PJR2136" s="73"/>
      <c r="PJS2136" s="73"/>
      <c r="PJT2136" s="73"/>
      <c r="PJU2136" s="73"/>
      <c r="PJV2136" s="73"/>
      <c r="PJW2136" s="73"/>
      <c r="PJX2136" s="73"/>
      <c r="PJY2136" s="73"/>
      <c r="PJZ2136" s="73"/>
      <c r="PKA2136" s="73"/>
      <c r="PKB2136" s="73"/>
      <c r="PKC2136" s="73"/>
      <c r="PKD2136" s="73"/>
      <c r="PKE2136" s="73"/>
      <c r="PKF2136" s="73"/>
      <c r="PKG2136" s="73"/>
      <c r="PKH2136" s="73"/>
      <c r="PKI2136" s="73"/>
      <c r="PKJ2136" s="73"/>
      <c r="PKK2136" s="73"/>
      <c r="PKL2136" s="73"/>
      <c r="PKM2136" s="73"/>
      <c r="PKN2136" s="73"/>
      <c r="PKO2136" s="73"/>
      <c r="PKP2136" s="73"/>
      <c r="PKQ2136" s="73"/>
      <c r="PKR2136" s="73"/>
      <c r="PKS2136" s="73"/>
      <c r="PKT2136" s="73"/>
      <c r="PKU2136" s="73"/>
      <c r="PKV2136" s="73"/>
      <c r="PKW2136" s="73"/>
      <c r="PKX2136" s="73"/>
      <c r="PKY2136" s="73"/>
      <c r="PKZ2136" s="73"/>
      <c r="PLA2136" s="73"/>
      <c r="PLB2136" s="73"/>
      <c r="PLC2136" s="73"/>
      <c r="PLD2136" s="73"/>
      <c r="PLE2136" s="73"/>
      <c r="PLF2136" s="73"/>
      <c r="PLG2136" s="73"/>
      <c r="PLH2136" s="73"/>
      <c r="PLI2136" s="73"/>
      <c r="PLJ2136" s="73"/>
      <c r="PLK2136" s="73"/>
      <c r="PLL2136" s="73"/>
      <c r="PLM2136" s="73"/>
      <c r="PLN2136" s="73"/>
      <c r="PLO2136" s="73"/>
      <c r="PLP2136" s="73"/>
      <c r="PLQ2136" s="73"/>
      <c r="PLR2136" s="73"/>
      <c r="PLS2136" s="73"/>
      <c r="PLT2136" s="73"/>
      <c r="PLU2136" s="73"/>
      <c r="PLV2136" s="73"/>
      <c r="PLW2136" s="73"/>
      <c r="PLX2136" s="73"/>
      <c r="PLY2136" s="73"/>
      <c r="PLZ2136" s="73"/>
      <c r="PMA2136" s="73"/>
      <c r="PMB2136" s="73"/>
      <c r="PMC2136" s="73"/>
      <c r="PMD2136" s="73"/>
      <c r="PME2136" s="73"/>
      <c r="PMF2136" s="73"/>
      <c r="PMG2136" s="73"/>
      <c r="PMH2136" s="73"/>
      <c r="PMI2136" s="73"/>
      <c r="PMJ2136" s="73"/>
      <c r="PMK2136" s="73"/>
      <c r="PML2136" s="73"/>
      <c r="PMM2136" s="73"/>
      <c r="PMN2136" s="73"/>
      <c r="PMO2136" s="73"/>
      <c r="PMP2136" s="73"/>
      <c r="PMQ2136" s="73"/>
      <c r="PMR2136" s="73"/>
      <c r="PMS2136" s="73"/>
      <c r="PMT2136" s="73"/>
      <c r="PMU2136" s="73"/>
      <c r="PMV2136" s="73"/>
      <c r="PMW2136" s="73"/>
      <c r="PMX2136" s="73"/>
      <c r="PMY2136" s="73"/>
      <c r="PMZ2136" s="73"/>
      <c r="PNA2136" s="73"/>
      <c r="PNB2136" s="73"/>
      <c r="PNC2136" s="73"/>
      <c r="PND2136" s="73"/>
      <c r="PNE2136" s="73"/>
      <c r="PNF2136" s="73"/>
      <c r="PNG2136" s="73"/>
      <c r="PNH2136" s="73"/>
      <c r="PNI2136" s="73"/>
      <c r="PNJ2136" s="73"/>
      <c r="PNK2136" s="73"/>
      <c r="PNL2136" s="73"/>
      <c r="PNM2136" s="73"/>
      <c r="PNN2136" s="73"/>
      <c r="PNO2136" s="73"/>
      <c r="PNP2136" s="73"/>
      <c r="PNQ2136" s="73"/>
      <c r="PNR2136" s="73"/>
      <c r="PNS2136" s="73"/>
      <c r="PNT2136" s="73"/>
      <c r="PNU2136" s="73"/>
      <c r="PNV2136" s="73"/>
      <c r="PNW2136" s="73"/>
      <c r="PNX2136" s="73"/>
      <c r="PNY2136" s="73"/>
      <c r="PNZ2136" s="73"/>
      <c r="POA2136" s="73"/>
      <c r="POB2136" s="73"/>
      <c r="POC2136" s="73"/>
      <c r="POD2136" s="73"/>
      <c r="POE2136" s="73"/>
      <c r="POF2136" s="73"/>
      <c r="POG2136" s="73"/>
      <c r="POH2136" s="73"/>
      <c r="POI2136" s="73"/>
      <c r="POJ2136" s="73"/>
      <c r="POK2136" s="73"/>
      <c r="POL2136" s="73"/>
      <c r="POM2136" s="73"/>
      <c r="PON2136" s="73"/>
      <c r="POO2136" s="73"/>
      <c r="POP2136" s="73"/>
      <c r="POQ2136" s="73"/>
      <c r="POR2136" s="73"/>
      <c r="POS2136" s="73"/>
      <c r="POT2136" s="73"/>
      <c r="POU2136" s="73"/>
      <c r="POV2136" s="73"/>
      <c r="POW2136" s="73"/>
      <c r="POX2136" s="73"/>
      <c r="POY2136" s="73"/>
      <c r="POZ2136" s="73"/>
      <c r="PPA2136" s="73"/>
      <c r="PPB2136" s="73"/>
      <c r="PPC2136" s="73"/>
      <c r="PPD2136" s="73"/>
      <c r="PPE2136" s="73"/>
      <c r="PPF2136" s="73"/>
      <c r="PPG2136" s="73"/>
      <c r="PPH2136" s="73"/>
      <c r="PPI2136" s="73"/>
      <c r="PPJ2136" s="73"/>
      <c r="PPK2136" s="73"/>
      <c r="PPL2136" s="73"/>
      <c r="PPM2136" s="73"/>
      <c r="PPN2136" s="73"/>
      <c r="PPO2136" s="73"/>
      <c r="PPP2136" s="73"/>
      <c r="PPQ2136" s="73"/>
      <c r="PPR2136" s="73"/>
      <c r="PPS2136" s="73"/>
      <c r="PPT2136" s="73"/>
      <c r="PPU2136" s="73"/>
      <c r="PPV2136" s="73"/>
      <c r="PPW2136" s="73"/>
      <c r="PPX2136" s="73"/>
      <c r="PPY2136" s="73"/>
      <c r="PPZ2136" s="73"/>
      <c r="PQA2136" s="73"/>
      <c r="PQB2136" s="73"/>
      <c r="PQC2136" s="73"/>
      <c r="PQD2136" s="73"/>
      <c r="PQE2136" s="73"/>
      <c r="PQF2136" s="73"/>
      <c r="PQG2136" s="73"/>
      <c r="PQH2136" s="73"/>
      <c r="PQI2136" s="73"/>
      <c r="PQJ2136" s="73"/>
      <c r="PQK2136" s="73"/>
      <c r="PQL2136" s="73"/>
      <c r="PQM2136" s="73"/>
      <c r="PQN2136" s="73"/>
      <c r="PQO2136" s="73"/>
      <c r="PQP2136" s="73"/>
      <c r="PQQ2136" s="73"/>
      <c r="PQR2136" s="73"/>
      <c r="PQS2136" s="73"/>
      <c r="PQT2136" s="73"/>
      <c r="PQU2136" s="73"/>
      <c r="PQV2136" s="73"/>
      <c r="PQW2136" s="73"/>
      <c r="PQX2136" s="73"/>
      <c r="PQY2136" s="73"/>
      <c r="PQZ2136" s="73"/>
      <c r="PRA2136" s="73"/>
      <c r="PRB2136" s="73"/>
      <c r="PRC2136" s="73"/>
      <c r="PRD2136" s="73"/>
      <c r="PRE2136" s="73"/>
      <c r="PRF2136" s="73"/>
      <c r="PRG2136" s="73"/>
      <c r="PRH2136" s="73"/>
      <c r="PRI2136" s="73"/>
      <c r="PRJ2136" s="73"/>
      <c r="PRK2136" s="73"/>
      <c r="PRL2136" s="73"/>
      <c r="PRM2136" s="73"/>
      <c r="PRN2136" s="73"/>
      <c r="PRO2136" s="73"/>
      <c r="PRP2136" s="73"/>
      <c r="PRQ2136" s="73"/>
      <c r="PRR2136" s="73"/>
      <c r="PRS2136" s="73"/>
      <c r="PRT2136" s="73"/>
      <c r="PRU2136" s="73"/>
      <c r="PRV2136" s="73"/>
      <c r="PRW2136" s="73"/>
      <c r="PRX2136" s="73"/>
      <c r="PRY2136" s="73"/>
      <c r="PRZ2136" s="73"/>
      <c r="PSA2136" s="73"/>
      <c r="PSB2136" s="73"/>
      <c r="PSC2136" s="73"/>
      <c r="PSD2136" s="73"/>
      <c r="PSE2136" s="73"/>
      <c r="PSF2136" s="73"/>
      <c r="PSG2136" s="73"/>
      <c r="PSH2136" s="73"/>
      <c r="PSI2136" s="73"/>
      <c r="PSJ2136" s="73"/>
      <c r="PSK2136" s="73"/>
      <c r="PSL2136" s="73"/>
      <c r="PSM2136" s="73"/>
      <c r="PSN2136" s="73"/>
      <c r="PSO2136" s="73"/>
      <c r="PSP2136" s="73"/>
      <c r="PSQ2136" s="73"/>
      <c r="PSR2136" s="73"/>
      <c r="PSS2136" s="73"/>
      <c r="PST2136" s="73"/>
      <c r="PSU2136" s="73"/>
      <c r="PSV2136" s="73"/>
      <c r="PSW2136" s="73"/>
      <c r="PSX2136" s="73"/>
      <c r="PSY2136" s="73"/>
      <c r="PSZ2136" s="73"/>
      <c r="PTA2136" s="73"/>
      <c r="PTB2136" s="73"/>
      <c r="PTC2136" s="73"/>
      <c r="PTD2136" s="73"/>
      <c r="PTE2136" s="73"/>
      <c r="PTF2136" s="73"/>
      <c r="PTG2136" s="73"/>
      <c r="PTH2136" s="73"/>
      <c r="PTI2136" s="73"/>
      <c r="PTJ2136" s="73"/>
      <c r="PTK2136" s="73"/>
      <c r="PTL2136" s="73"/>
      <c r="PTM2136" s="73"/>
      <c r="PTN2136" s="73"/>
      <c r="PTO2136" s="73"/>
      <c r="PTP2136" s="73"/>
      <c r="PTQ2136" s="73"/>
      <c r="PTR2136" s="73"/>
      <c r="PTS2136" s="73"/>
      <c r="PTT2136" s="73"/>
      <c r="PTU2136" s="73"/>
      <c r="PTV2136" s="73"/>
      <c r="PTW2136" s="73"/>
      <c r="PTX2136" s="73"/>
      <c r="PTY2136" s="73"/>
      <c r="PTZ2136" s="73"/>
      <c r="PUA2136" s="73"/>
      <c r="PUB2136" s="73"/>
      <c r="PUC2136" s="73"/>
      <c r="PUD2136" s="73"/>
      <c r="PUE2136" s="73"/>
      <c r="PUF2136" s="73"/>
      <c r="PUG2136" s="73"/>
      <c r="PUH2136" s="73"/>
      <c r="PUI2136" s="73"/>
      <c r="PUJ2136" s="73"/>
      <c r="PUK2136" s="73"/>
      <c r="PUL2136" s="73"/>
      <c r="PUM2136" s="73"/>
      <c r="PUN2136" s="73"/>
      <c r="PUO2136" s="73"/>
      <c r="PUP2136" s="73"/>
      <c r="PUQ2136" s="73"/>
      <c r="PUR2136" s="73"/>
      <c r="PUS2136" s="73"/>
      <c r="PUT2136" s="73"/>
      <c r="PUU2136" s="73"/>
      <c r="PUV2136" s="73"/>
      <c r="PUW2136" s="73"/>
      <c r="PUX2136" s="73"/>
      <c r="PUY2136" s="73"/>
      <c r="PUZ2136" s="73"/>
      <c r="PVA2136" s="73"/>
      <c r="PVB2136" s="73"/>
      <c r="PVC2136" s="73"/>
      <c r="PVD2136" s="73"/>
      <c r="PVE2136" s="73"/>
      <c r="PVF2136" s="73"/>
      <c r="PVG2136" s="73"/>
      <c r="PVH2136" s="73"/>
      <c r="PVI2136" s="73"/>
      <c r="PVJ2136" s="73"/>
      <c r="PVK2136" s="73"/>
      <c r="PVL2136" s="73"/>
      <c r="PVM2136" s="73"/>
      <c r="PVN2136" s="73"/>
      <c r="PVO2136" s="73"/>
      <c r="PVP2136" s="73"/>
      <c r="PVQ2136" s="73"/>
      <c r="PVR2136" s="73"/>
      <c r="PVS2136" s="73"/>
      <c r="PVT2136" s="73"/>
      <c r="PVU2136" s="73"/>
      <c r="PVV2136" s="73"/>
      <c r="PVW2136" s="73"/>
      <c r="PVX2136" s="73"/>
      <c r="PVY2136" s="73"/>
      <c r="PVZ2136" s="73"/>
      <c r="PWA2136" s="73"/>
      <c r="PWB2136" s="73"/>
      <c r="PWC2136" s="73"/>
      <c r="PWD2136" s="73"/>
      <c r="PWE2136" s="73"/>
      <c r="PWF2136" s="73"/>
      <c r="PWG2136" s="73"/>
      <c r="PWH2136" s="73"/>
      <c r="PWI2136" s="73"/>
      <c r="PWJ2136" s="73"/>
      <c r="PWK2136" s="73"/>
      <c r="PWL2136" s="73"/>
      <c r="PWM2136" s="73"/>
      <c r="PWN2136" s="73"/>
      <c r="PWO2136" s="73"/>
      <c r="PWP2136" s="73"/>
      <c r="PWQ2136" s="73"/>
      <c r="PWR2136" s="73"/>
      <c r="PWS2136" s="73"/>
      <c r="PWT2136" s="73"/>
      <c r="PWU2136" s="73"/>
      <c r="PWV2136" s="73"/>
      <c r="PWW2136" s="73"/>
      <c r="PWX2136" s="73"/>
      <c r="PWY2136" s="73"/>
      <c r="PWZ2136" s="73"/>
      <c r="PXA2136" s="73"/>
      <c r="PXB2136" s="73"/>
      <c r="PXC2136" s="73"/>
      <c r="PXD2136" s="73"/>
      <c r="PXE2136" s="73"/>
      <c r="PXF2136" s="73"/>
      <c r="PXG2136" s="73"/>
      <c r="PXH2136" s="73"/>
      <c r="PXI2136" s="73"/>
      <c r="PXJ2136" s="73"/>
      <c r="PXK2136" s="73"/>
      <c r="PXL2136" s="73"/>
      <c r="PXM2136" s="73"/>
      <c r="PXN2136" s="73"/>
      <c r="PXO2136" s="73"/>
      <c r="PXP2136" s="73"/>
      <c r="PXQ2136" s="73"/>
      <c r="PXR2136" s="73"/>
      <c r="PXS2136" s="73"/>
      <c r="PXT2136" s="73"/>
      <c r="PXU2136" s="73"/>
      <c r="PXV2136" s="73"/>
      <c r="PXW2136" s="73"/>
      <c r="PXX2136" s="73"/>
      <c r="PXY2136" s="73"/>
      <c r="PXZ2136" s="73"/>
      <c r="PYA2136" s="73"/>
      <c r="PYB2136" s="73"/>
      <c r="PYC2136" s="73"/>
      <c r="PYD2136" s="73"/>
      <c r="PYE2136" s="73"/>
      <c r="PYF2136" s="73"/>
      <c r="PYG2136" s="73"/>
      <c r="PYH2136" s="73"/>
      <c r="PYI2136" s="73"/>
      <c r="PYJ2136" s="73"/>
      <c r="PYK2136" s="73"/>
      <c r="PYL2136" s="73"/>
      <c r="PYM2136" s="73"/>
      <c r="PYN2136" s="73"/>
      <c r="PYO2136" s="73"/>
      <c r="PYP2136" s="73"/>
      <c r="PYQ2136" s="73"/>
      <c r="PYR2136" s="73"/>
      <c r="PYS2136" s="73"/>
      <c r="PYT2136" s="73"/>
      <c r="PYU2136" s="73"/>
      <c r="PYV2136" s="73"/>
      <c r="PYW2136" s="73"/>
      <c r="PYX2136" s="73"/>
      <c r="PYY2136" s="73"/>
      <c r="PYZ2136" s="73"/>
      <c r="PZA2136" s="73"/>
      <c r="PZB2136" s="73"/>
      <c r="PZC2136" s="73"/>
      <c r="PZD2136" s="73"/>
      <c r="PZE2136" s="73"/>
      <c r="PZF2136" s="73"/>
      <c r="PZG2136" s="73"/>
      <c r="PZH2136" s="73"/>
      <c r="PZI2136" s="73"/>
      <c r="PZJ2136" s="73"/>
      <c r="PZK2136" s="73"/>
      <c r="PZL2136" s="73"/>
      <c r="PZM2136" s="73"/>
      <c r="PZN2136" s="73"/>
      <c r="PZO2136" s="73"/>
      <c r="PZP2136" s="73"/>
      <c r="PZQ2136" s="73"/>
      <c r="PZR2136" s="73"/>
      <c r="PZS2136" s="73"/>
      <c r="PZT2136" s="73"/>
      <c r="PZU2136" s="73"/>
      <c r="PZV2136" s="73"/>
      <c r="PZW2136" s="73"/>
      <c r="PZX2136" s="73"/>
      <c r="PZY2136" s="73"/>
      <c r="PZZ2136" s="73"/>
      <c r="QAA2136" s="73"/>
      <c r="QAB2136" s="73"/>
      <c r="QAC2136" s="73"/>
      <c r="QAD2136" s="73"/>
      <c r="QAE2136" s="73"/>
      <c r="QAF2136" s="73"/>
      <c r="QAG2136" s="73"/>
      <c r="QAH2136" s="73"/>
      <c r="QAI2136" s="73"/>
      <c r="QAJ2136" s="73"/>
      <c r="QAK2136" s="73"/>
      <c r="QAL2136" s="73"/>
      <c r="QAM2136" s="73"/>
      <c r="QAN2136" s="73"/>
      <c r="QAO2136" s="73"/>
      <c r="QAP2136" s="73"/>
      <c r="QAQ2136" s="73"/>
      <c r="QAR2136" s="73"/>
      <c r="QAS2136" s="73"/>
      <c r="QAT2136" s="73"/>
      <c r="QAU2136" s="73"/>
      <c r="QAV2136" s="73"/>
      <c r="QAW2136" s="73"/>
      <c r="QAX2136" s="73"/>
      <c r="QAY2136" s="73"/>
      <c r="QAZ2136" s="73"/>
      <c r="QBA2136" s="73"/>
      <c r="QBB2136" s="73"/>
      <c r="QBC2136" s="73"/>
      <c r="QBD2136" s="73"/>
      <c r="QBE2136" s="73"/>
      <c r="QBF2136" s="73"/>
      <c r="QBG2136" s="73"/>
      <c r="QBH2136" s="73"/>
      <c r="QBI2136" s="73"/>
      <c r="QBJ2136" s="73"/>
      <c r="QBK2136" s="73"/>
      <c r="QBL2136" s="73"/>
      <c r="QBM2136" s="73"/>
      <c r="QBN2136" s="73"/>
      <c r="QBO2136" s="73"/>
      <c r="QBP2136" s="73"/>
      <c r="QBQ2136" s="73"/>
      <c r="QBR2136" s="73"/>
      <c r="QBS2136" s="73"/>
      <c r="QBT2136" s="73"/>
      <c r="QBU2136" s="73"/>
      <c r="QBV2136" s="73"/>
      <c r="QBW2136" s="73"/>
      <c r="QBX2136" s="73"/>
      <c r="QBY2136" s="73"/>
      <c r="QBZ2136" s="73"/>
      <c r="QCA2136" s="73"/>
      <c r="QCB2136" s="73"/>
      <c r="QCC2136" s="73"/>
      <c r="QCD2136" s="73"/>
      <c r="QCE2136" s="73"/>
      <c r="QCF2136" s="73"/>
      <c r="QCG2136" s="73"/>
      <c r="QCH2136" s="73"/>
      <c r="QCI2136" s="73"/>
      <c r="QCJ2136" s="73"/>
      <c r="QCK2136" s="73"/>
      <c r="QCL2136" s="73"/>
      <c r="QCM2136" s="73"/>
      <c r="QCN2136" s="73"/>
      <c r="QCO2136" s="73"/>
      <c r="QCP2136" s="73"/>
      <c r="QCQ2136" s="73"/>
      <c r="QCR2136" s="73"/>
      <c r="QCS2136" s="73"/>
      <c r="QCT2136" s="73"/>
      <c r="QCU2136" s="73"/>
      <c r="QCV2136" s="73"/>
      <c r="QCW2136" s="73"/>
      <c r="QCX2136" s="73"/>
      <c r="QCY2136" s="73"/>
      <c r="QCZ2136" s="73"/>
      <c r="QDA2136" s="73"/>
      <c r="QDB2136" s="73"/>
      <c r="QDC2136" s="73"/>
      <c r="QDD2136" s="73"/>
      <c r="QDE2136" s="73"/>
      <c r="QDF2136" s="73"/>
      <c r="QDG2136" s="73"/>
      <c r="QDH2136" s="73"/>
      <c r="QDI2136" s="73"/>
      <c r="QDJ2136" s="73"/>
      <c r="QDK2136" s="73"/>
      <c r="QDL2136" s="73"/>
      <c r="QDM2136" s="73"/>
      <c r="QDN2136" s="73"/>
      <c r="QDO2136" s="73"/>
      <c r="QDP2136" s="73"/>
      <c r="QDQ2136" s="73"/>
      <c r="QDR2136" s="73"/>
      <c r="QDS2136" s="73"/>
      <c r="QDT2136" s="73"/>
      <c r="QDU2136" s="73"/>
      <c r="QDV2136" s="73"/>
      <c r="QDW2136" s="73"/>
      <c r="QDX2136" s="73"/>
      <c r="QDY2136" s="73"/>
      <c r="QDZ2136" s="73"/>
      <c r="QEA2136" s="73"/>
      <c r="QEB2136" s="73"/>
      <c r="QEC2136" s="73"/>
      <c r="QED2136" s="73"/>
      <c r="QEE2136" s="73"/>
      <c r="QEF2136" s="73"/>
      <c r="QEG2136" s="73"/>
      <c r="QEH2136" s="73"/>
      <c r="QEI2136" s="73"/>
      <c r="QEJ2136" s="73"/>
      <c r="QEK2136" s="73"/>
      <c r="QEL2136" s="73"/>
      <c r="QEM2136" s="73"/>
      <c r="QEN2136" s="73"/>
      <c r="QEO2136" s="73"/>
      <c r="QEP2136" s="73"/>
      <c r="QEQ2136" s="73"/>
      <c r="QER2136" s="73"/>
      <c r="QES2136" s="73"/>
      <c r="QET2136" s="73"/>
      <c r="QEU2136" s="73"/>
      <c r="QEV2136" s="73"/>
      <c r="QEW2136" s="73"/>
      <c r="QEX2136" s="73"/>
      <c r="QEY2136" s="73"/>
      <c r="QEZ2136" s="73"/>
      <c r="QFA2136" s="73"/>
      <c r="QFB2136" s="73"/>
      <c r="QFC2136" s="73"/>
      <c r="QFD2136" s="73"/>
      <c r="QFE2136" s="73"/>
      <c r="QFF2136" s="73"/>
      <c r="QFG2136" s="73"/>
      <c r="QFH2136" s="73"/>
      <c r="QFI2136" s="73"/>
      <c r="QFJ2136" s="73"/>
      <c r="QFK2136" s="73"/>
      <c r="QFL2136" s="73"/>
      <c r="QFM2136" s="73"/>
      <c r="QFN2136" s="73"/>
      <c r="QFO2136" s="73"/>
      <c r="QFP2136" s="73"/>
      <c r="QFQ2136" s="73"/>
      <c r="QFR2136" s="73"/>
      <c r="QFS2136" s="73"/>
      <c r="QFT2136" s="73"/>
      <c r="QFU2136" s="73"/>
      <c r="QFV2136" s="73"/>
      <c r="QFW2136" s="73"/>
      <c r="QFX2136" s="73"/>
      <c r="QFY2136" s="73"/>
      <c r="QFZ2136" s="73"/>
      <c r="QGA2136" s="73"/>
      <c r="QGB2136" s="73"/>
      <c r="QGC2136" s="73"/>
      <c r="QGD2136" s="73"/>
      <c r="QGE2136" s="73"/>
      <c r="QGF2136" s="73"/>
      <c r="QGG2136" s="73"/>
      <c r="QGH2136" s="73"/>
      <c r="QGI2136" s="73"/>
      <c r="QGJ2136" s="73"/>
      <c r="QGK2136" s="73"/>
      <c r="QGL2136" s="73"/>
      <c r="QGM2136" s="73"/>
      <c r="QGN2136" s="73"/>
      <c r="QGO2136" s="73"/>
      <c r="QGP2136" s="73"/>
      <c r="QGQ2136" s="73"/>
      <c r="QGR2136" s="73"/>
      <c r="QGS2136" s="73"/>
      <c r="QGT2136" s="73"/>
      <c r="QGU2136" s="73"/>
      <c r="QGV2136" s="73"/>
      <c r="QGW2136" s="73"/>
      <c r="QGX2136" s="73"/>
      <c r="QGY2136" s="73"/>
      <c r="QGZ2136" s="73"/>
      <c r="QHA2136" s="73"/>
      <c r="QHB2136" s="73"/>
      <c r="QHC2136" s="73"/>
      <c r="QHD2136" s="73"/>
      <c r="QHE2136" s="73"/>
      <c r="QHF2136" s="73"/>
      <c r="QHG2136" s="73"/>
      <c r="QHH2136" s="73"/>
      <c r="QHI2136" s="73"/>
      <c r="QHJ2136" s="73"/>
      <c r="QHK2136" s="73"/>
      <c r="QHL2136" s="73"/>
      <c r="QHM2136" s="73"/>
      <c r="QHN2136" s="73"/>
      <c r="QHO2136" s="73"/>
      <c r="QHP2136" s="73"/>
      <c r="QHQ2136" s="73"/>
      <c r="QHR2136" s="73"/>
      <c r="QHS2136" s="73"/>
      <c r="QHT2136" s="73"/>
      <c r="QHU2136" s="73"/>
      <c r="QHV2136" s="73"/>
      <c r="QHW2136" s="73"/>
      <c r="QHX2136" s="73"/>
      <c r="QHY2136" s="73"/>
      <c r="QHZ2136" s="73"/>
      <c r="QIA2136" s="73"/>
      <c r="QIB2136" s="73"/>
      <c r="QIC2136" s="73"/>
      <c r="QID2136" s="73"/>
      <c r="QIE2136" s="73"/>
      <c r="QIF2136" s="73"/>
      <c r="QIG2136" s="73"/>
      <c r="QIH2136" s="73"/>
      <c r="QII2136" s="73"/>
      <c r="QIJ2136" s="73"/>
      <c r="QIK2136" s="73"/>
      <c r="QIL2136" s="73"/>
      <c r="QIM2136" s="73"/>
      <c r="QIN2136" s="73"/>
      <c r="QIO2136" s="73"/>
      <c r="QIP2136" s="73"/>
      <c r="QIQ2136" s="73"/>
      <c r="QIR2136" s="73"/>
      <c r="QIS2136" s="73"/>
      <c r="QIT2136" s="73"/>
      <c r="QIU2136" s="73"/>
      <c r="QIV2136" s="73"/>
      <c r="QIW2136" s="73"/>
      <c r="QIX2136" s="73"/>
      <c r="QIY2136" s="73"/>
      <c r="QIZ2136" s="73"/>
      <c r="QJA2136" s="73"/>
      <c r="QJB2136" s="73"/>
      <c r="QJC2136" s="73"/>
      <c r="QJD2136" s="73"/>
      <c r="QJE2136" s="73"/>
      <c r="QJF2136" s="73"/>
      <c r="QJG2136" s="73"/>
      <c r="QJH2136" s="73"/>
      <c r="QJI2136" s="73"/>
      <c r="QJJ2136" s="73"/>
      <c r="QJK2136" s="73"/>
      <c r="QJL2136" s="73"/>
      <c r="QJM2136" s="73"/>
      <c r="QJN2136" s="73"/>
      <c r="QJO2136" s="73"/>
      <c r="QJP2136" s="73"/>
      <c r="QJQ2136" s="73"/>
      <c r="QJR2136" s="73"/>
      <c r="QJS2136" s="73"/>
      <c r="QJT2136" s="73"/>
      <c r="QJU2136" s="73"/>
      <c r="QJV2136" s="73"/>
      <c r="QJW2136" s="73"/>
      <c r="QJX2136" s="73"/>
      <c r="QJY2136" s="73"/>
      <c r="QJZ2136" s="73"/>
      <c r="QKA2136" s="73"/>
      <c r="QKB2136" s="73"/>
      <c r="QKC2136" s="73"/>
      <c r="QKD2136" s="73"/>
      <c r="QKE2136" s="73"/>
      <c r="QKF2136" s="73"/>
      <c r="QKG2136" s="73"/>
      <c r="QKH2136" s="73"/>
      <c r="QKI2136" s="73"/>
      <c r="QKJ2136" s="73"/>
      <c r="QKK2136" s="73"/>
      <c r="QKL2136" s="73"/>
      <c r="QKM2136" s="73"/>
      <c r="QKN2136" s="73"/>
      <c r="QKO2136" s="73"/>
      <c r="QKP2136" s="73"/>
      <c r="QKQ2136" s="73"/>
      <c r="QKR2136" s="73"/>
      <c r="QKS2136" s="73"/>
      <c r="QKT2136" s="73"/>
      <c r="QKU2136" s="73"/>
      <c r="QKV2136" s="73"/>
      <c r="QKW2136" s="73"/>
      <c r="QKX2136" s="73"/>
      <c r="QKY2136" s="73"/>
      <c r="QKZ2136" s="73"/>
      <c r="QLA2136" s="73"/>
      <c r="QLB2136" s="73"/>
      <c r="QLC2136" s="73"/>
      <c r="QLD2136" s="73"/>
      <c r="QLE2136" s="73"/>
      <c r="QLF2136" s="73"/>
      <c r="QLG2136" s="73"/>
      <c r="QLH2136" s="73"/>
      <c r="QLI2136" s="73"/>
      <c r="QLJ2136" s="73"/>
      <c r="QLK2136" s="73"/>
      <c r="QLL2136" s="73"/>
      <c r="QLM2136" s="73"/>
      <c r="QLN2136" s="73"/>
      <c r="QLO2136" s="73"/>
      <c r="QLP2136" s="73"/>
      <c r="QLQ2136" s="73"/>
      <c r="QLR2136" s="73"/>
      <c r="QLS2136" s="73"/>
      <c r="QLT2136" s="73"/>
      <c r="QLU2136" s="73"/>
      <c r="QLV2136" s="73"/>
      <c r="QLW2136" s="73"/>
      <c r="QLX2136" s="73"/>
      <c r="QLY2136" s="73"/>
      <c r="QLZ2136" s="73"/>
      <c r="QMA2136" s="73"/>
      <c r="QMB2136" s="73"/>
      <c r="QMC2136" s="73"/>
      <c r="QMD2136" s="73"/>
      <c r="QME2136" s="73"/>
      <c r="QMF2136" s="73"/>
      <c r="QMG2136" s="73"/>
      <c r="QMH2136" s="73"/>
      <c r="QMI2136" s="73"/>
      <c r="QMJ2136" s="73"/>
      <c r="QMK2136" s="73"/>
      <c r="QML2136" s="73"/>
      <c r="QMM2136" s="73"/>
      <c r="QMN2136" s="73"/>
      <c r="QMO2136" s="73"/>
      <c r="QMP2136" s="73"/>
      <c r="QMQ2136" s="73"/>
      <c r="QMR2136" s="73"/>
      <c r="QMS2136" s="73"/>
      <c r="QMT2136" s="73"/>
      <c r="QMU2136" s="73"/>
      <c r="QMV2136" s="73"/>
      <c r="QMW2136" s="73"/>
      <c r="QMX2136" s="73"/>
      <c r="QMY2136" s="73"/>
      <c r="QMZ2136" s="73"/>
      <c r="QNA2136" s="73"/>
      <c r="QNB2136" s="73"/>
      <c r="QNC2136" s="73"/>
      <c r="QND2136" s="73"/>
      <c r="QNE2136" s="73"/>
      <c r="QNF2136" s="73"/>
      <c r="QNG2136" s="73"/>
      <c r="QNH2136" s="73"/>
      <c r="QNI2136" s="73"/>
      <c r="QNJ2136" s="73"/>
      <c r="QNK2136" s="73"/>
      <c r="QNL2136" s="73"/>
      <c r="QNM2136" s="73"/>
      <c r="QNN2136" s="73"/>
      <c r="QNO2136" s="73"/>
      <c r="QNP2136" s="73"/>
      <c r="QNQ2136" s="73"/>
      <c r="QNR2136" s="73"/>
      <c r="QNS2136" s="73"/>
      <c r="QNT2136" s="73"/>
      <c r="QNU2136" s="73"/>
      <c r="QNV2136" s="73"/>
      <c r="QNW2136" s="73"/>
      <c r="QNX2136" s="73"/>
      <c r="QNY2136" s="73"/>
      <c r="QNZ2136" s="73"/>
      <c r="QOA2136" s="73"/>
      <c r="QOB2136" s="73"/>
      <c r="QOC2136" s="73"/>
      <c r="QOD2136" s="73"/>
      <c r="QOE2136" s="73"/>
      <c r="QOF2136" s="73"/>
      <c r="QOG2136" s="73"/>
      <c r="QOH2136" s="73"/>
      <c r="QOI2136" s="73"/>
      <c r="QOJ2136" s="73"/>
      <c r="QOK2136" s="73"/>
      <c r="QOL2136" s="73"/>
      <c r="QOM2136" s="73"/>
      <c r="QON2136" s="73"/>
      <c r="QOO2136" s="73"/>
      <c r="QOP2136" s="73"/>
      <c r="QOQ2136" s="73"/>
      <c r="QOR2136" s="73"/>
      <c r="QOS2136" s="73"/>
      <c r="QOT2136" s="73"/>
      <c r="QOU2136" s="73"/>
      <c r="QOV2136" s="73"/>
      <c r="QOW2136" s="73"/>
      <c r="QOX2136" s="73"/>
      <c r="QOY2136" s="73"/>
      <c r="QOZ2136" s="73"/>
      <c r="QPA2136" s="73"/>
      <c r="QPB2136" s="73"/>
      <c r="QPC2136" s="73"/>
      <c r="QPD2136" s="73"/>
      <c r="QPE2136" s="73"/>
      <c r="QPF2136" s="73"/>
      <c r="QPG2136" s="73"/>
      <c r="QPH2136" s="73"/>
      <c r="QPI2136" s="73"/>
      <c r="QPJ2136" s="73"/>
      <c r="QPK2136" s="73"/>
      <c r="QPL2136" s="73"/>
      <c r="QPM2136" s="73"/>
      <c r="QPN2136" s="73"/>
      <c r="QPO2136" s="73"/>
      <c r="QPP2136" s="73"/>
      <c r="QPQ2136" s="73"/>
      <c r="QPR2136" s="73"/>
      <c r="QPS2136" s="73"/>
      <c r="QPT2136" s="73"/>
      <c r="QPU2136" s="73"/>
      <c r="QPV2136" s="73"/>
      <c r="QPW2136" s="73"/>
      <c r="QPX2136" s="73"/>
      <c r="QPY2136" s="73"/>
      <c r="QPZ2136" s="73"/>
      <c r="QQA2136" s="73"/>
      <c r="QQB2136" s="73"/>
      <c r="QQC2136" s="73"/>
      <c r="QQD2136" s="73"/>
      <c r="QQE2136" s="73"/>
      <c r="QQF2136" s="73"/>
      <c r="QQG2136" s="73"/>
      <c r="QQH2136" s="73"/>
      <c r="QQI2136" s="73"/>
      <c r="QQJ2136" s="73"/>
      <c r="QQK2136" s="73"/>
      <c r="QQL2136" s="73"/>
      <c r="QQM2136" s="73"/>
      <c r="QQN2136" s="73"/>
      <c r="QQO2136" s="73"/>
      <c r="QQP2136" s="73"/>
      <c r="QQQ2136" s="73"/>
      <c r="QQR2136" s="73"/>
      <c r="QQS2136" s="73"/>
      <c r="QQT2136" s="73"/>
      <c r="QQU2136" s="73"/>
      <c r="QQV2136" s="73"/>
      <c r="QQW2136" s="73"/>
      <c r="QQX2136" s="73"/>
      <c r="QQY2136" s="73"/>
      <c r="QQZ2136" s="73"/>
      <c r="QRA2136" s="73"/>
      <c r="QRB2136" s="73"/>
      <c r="QRC2136" s="73"/>
      <c r="QRD2136" s="73"/>
      <c r="QRE2136" s="73"/>
      <c r="QRF2136" s="73"/>
      <c r="QRG2136" s="73"/>
      <c r="QRH2136" s="73"/>
      <c r="QRI2136" s="73"/>
      <c r="QRJ2136" s="73"/>
      <c r="QRK2136" s="73"/>
      <c r="QRL2136" s="73"/>
      <c r="QRM2136" s="73"/>
      <c r="QRN2136" s="73"/>
      <c r="QRO2136" s="73"/>
      <c r="QRP2136" s="73"/>
      <c r="QRQ2136" s="73"/>
      <c r="QRR2136" s="73"/>
      <c r="QRS2136" s="73"/>
      <c r="QRT2136" s="73"/>
      <c r="QRU2136" s="73"/>
      <c r="QRV2136" s="73"/>
      <c r="QRW2136" s="73"/>
      <c r="QRX2136" s="73"/>
      <c r="QRY2136" s="73"/>
      <c r="QRZ2136" s="73"/>
      <c r="QSA2136" s="73"/>
      <c r="QSB2136" s="73"/>
      <c r="QSC2136" s="73"/>
      <c r="QSD2136" s="73"/>
      <c r="QSE2136" s="73"/>
      <c r="QSF2136" s="73"/>
      <c r="QSG2136" s="73"/>
      <c r="QSH2136" s="73"/>
      <c r="QSI2136" s="73"/>
      <c r="QSJ2136" s="73"/>
      <c r="QSK2136" s="73"/>
      <c r="QSL2136" s="73"/>
      <c r="QSM2136" s="73"/>
      <c r="QSN2136" s="73"/>
      <c r="QSO2136" s="73"/>
      <c r="QSP2136" s="73"/>
      <c r="QSQ2136" s="73"/>
      <c r="QSR2136" s="73"/>
      <c r="QSS2136" s="73"/>
      <c r="QST2136" s="73"/>
      <c r="QSU2136" s="73"/>
      <c r="QSV2136" s="73"/>
      <c r="QSW2136" s="73"/>
      <c r="QSX2136" s="73"/>
      <c r="QSY2136" s="73"/>
      <c r="QSZ2136" s="73"/>
      <c r="QTA2136" s="73"/>
      <c r="QTB2136" s="73"/>
      <c r="QTC2136" s="73"/>
      <c r="QTD2136" s="73"/>
      <c r="QTE2136" s="73"/>
      <c r="QTF2136" s="73"/>
      <c r="QTG2136" s="73"/>
      <c r="QTH2136" s="73"/>
      <c r="QTI2136" s="73"/>
      <c r="QTJ2136" s="73"/>
      <c r="QTK2136" s="73"/>
      <c r="QTL2136" s="73"/>
      <c r="QTM2136" s="73"/>
      <c r="QTN2136" s="73"/>
      <c r="QTO2136" s="73"/>
      <c r="QTP2136" s="73"/>
      <c r="QTQ2136" s="73"/>
      <c r="QTR2136" s="73"/>
      <c r="QTS2136" s="73"/>
      <c r="QTT2136" s="73"/>
      <c r="QTU2136" s="73"/>
      <c r="QTV2136" s="73"/>
      <c r="QTW2136" s="73"/>
      <c r="QTX2136" s="73"/>
      <c r="QTY2136" s="73"/>
      <c r="QTZ2136" s="73"/>
      <c r="QUA2136" s="73"/>
      <c r="QUB2136" s="73"/>
      <c r="QUC2136" s="73"/>
      <c r="QUD2136" s="73"/>
      <c r="QUE2136" s="73"/>
      <c r="QUF2136" s="73"/>
      <c r="QUG2136" s="73"/>
      <c r="QUH2136" s="73"/>
      <c r="QUI2136" s="73"/>
      <c r="QUJ2136" s="73"/>
      <c r="QUK2136" s="73"/>
      <c r="QUL2136" s="73"/>
      <c r="QUM2136" s="73"/>
      <c r="QUN2136" s="73"/>
      <c r="QUO2136" s="73"/>
      <c r="QUP2136" s="73"/>
      <c r="QUQ2136" s="73"/>
      <c r="QUR2136" s="73"/>
      <c r="QUS2136" s="73"/>
      <c r="QUT2136" s="73"/>
      <c r="QUU2136" s="73"/>
      <c r="QUV2136" s="73"/>
      <c r="QUW2136" s="73"/>
      <c r="QUX2136" s="73"/>
      <c r="QUY2136" s="73"/>
      <c r="QUZ2136" s="73"/>
      <c r="QVA2136" s="73"/>
      <c r="QVB2136" s="73"/>
      <c r="QVC2136" s="73"/>
      <c r="QVD2136" s="73"/>
      <c r="QVE2136" s="73"/>
      <c r="QVF2136" s="73"/>
      <c r="QVG2136" s="73"/>
      <c r="QVH2136" s="73"/>
      <c r="QVI2136" s="73"/>
      <c r="QVJ2136" s="73"/>
      <c r="QVK2136" s="73"/>
      <c r="QVL2136" s="73"/>
      <c r="QVM2136" s="73"/>
      <c r="QVN2136" s="73"/>
      <c r="QVO2136" s="73"/>
      <c r="QVP2136" s="73"/>
      <c r="QVQ2136" s="73"/>
      <c r="QVR2136" s="73"/>
      <c r="QVS2136" s="73"/>
      <c r="QVT2136" s="73"/>
      <c r="QVU2136" s="73"/>
      <c r="QVV2136" s="73"/>
      <c r="QVW2136" s="73"/>
      <c r="QVX2136" s="73"/>
      <c r="QVY2136" s="73"/>
      <c r="QVZ2136" s="73"/>
      <c r="QWA2136" s="73"/>
      <c r="QWB2136" s="73"/>
      <c r="QWC2136" s="73"/>
      <c r="QWD2136" s="73"/>
      <c r="QWE2136" s="73"/>
      <c r="QWF2136" s="73"/>
      <c r="QWG2136" s="73"/>
      <c r="QWH2136" s="73"/>
      <c r="QWI2136" s="73"/>
      <c r="QWJ2136" s="73"/>
      <c r="QWK2136" s="73"/>
      <c r="QWL2136" s="73"/>
      <c r="QWM2136" s="73"/>
      <c r="QWN2136" s="73"/>
      <c r="QWO2136" s="73"/>
      <c r="QWP2136" s="73"/>
      <c r="QWQ2136" s="73"/>
      <c r="QWR2136" s="73"/>
      <c r="QWS2136" s="73"/>
      <c r="QWT2136" s="73"/>
      <c r="QWU2136" s="73"/>
      <c r="QWV2136" s="73"/>
      <c r="QWW2136" s="73"/>
      <c r="QWX2136" s="73"/>
      <c r="QWY2136" s="73"/>
      <c r="QWZ2136" s="73"/>
      <c r="QXA2136" s="73"/>
      <c r="QXB2136" s="73"/>
      <c r="QXC2136" s="73"/>
      <c r="QXD2136" s="73"/>
      <c r="QXE2136" s="73"/>
      <c r="QXF2136" s="73"/>
      <c r="QXG2136" s="73"/>
      <c r="QXH2136" s="73"/>
      <c r="QXI2136" s="73"/>
      <c r="QXJ2136" s="73"/>
      <c r="QXK2136" s="73"/>
      <c r="QXL2136" s="73"/>
      <c r="QXM2136" s="73"/>
      <c r="QXN2136" s="73"/>
      <c r="QXO2136" s="73"/>
      <c r="QXP2136" s="73"/>
      <c r="QXQ2136" s="73"/>
      <c r="QXR2136" s="73"/>
      <c r="QXS2136" s="73"/>
      <c r="QXT2136" s="73"/>
      <c r="QXU2136" s="73"/>
      <c r="QXV2136" s="73"/>
      <c r="QXW2136" s="73"/>
      <c r="QXX2136" s="73"/>
      <c r="QXY2136" s="73"/>
      <c r="QXZ2136" s="73"/>
      <c r="QYA2136" s="73"/>
      <c r="QYB2136" s="73"/>
      <c r="QYC2136" s="73"/>
      <c r="QYD2136" s="73"/>
      <c r="QYE2136" s="73"/>
      <c r="QYF2136" s="73"/>
      <c r="QYG2136" s="73"/>
      <c r="QYH2136" s="73"/>
      <c r="QYI2136" s="73"/>
      <c r="QYJ2136" s="73"/>
      <c r="QYK2136" s="73"/>
      <c r="QYL2136" s="73"/>
      <c r="QYM2136" s="73"/>
      <c r="QYN2136" s="73"/>
      <c r="QYO2136" s="73"/>
      <c r="QYP2136" s="73"/>
      <c r="QYQ2136" s="73"/>
      <c r="QYR2136" s="73"/>
      <c r="QYS2136" s="73"/>
      <c r="QYT2136" s="73"/>
      <c r="QYU2136" s="73"/>
      <c r="QYV2136" s="73"/>
      <c r="QYW2136" s="73"/>
      <c r="QYX2136" s="73"/>
      <c r="QYY2136" s="73"/>
      <c r="QYZ2136" s="73"/>
      <c r="QZA2136" s="73"/>
      <c r="QZB2136" s="73"/>
      <c r="QZC2136" s="73"/>
      <c r="QZD2136" s="73"/>
      <c r="QZE2136" s="73"/>
      <c r="QZF2136" s="73"/>
      <c r="QZG2136" s="73"/>
      <c r="QZH2136" s="73"/>
      <c r="QZI2136" s="73"/>
      <c r="QZJ2136" s="73"/>
      <c r="QZK2136" s="73"/>
      <c r="QZL2136" s="73"/>
      <c r="QZM2136" s="73"/>
      <c r="QZN2136" s="73"/>
      <c r="QZO2136" s="73"/>
      <c r="QZP2136" s="73"/>
      <c r="QZQ2136" s="73"/>
      <c r="QZR2136" s="73"/>
      <c r="QZS2136" s="73"/>
      <c r="QZT2136" s="73"/>
      <c r="QZU2136" s="73"/>
      <c r="QZV2136" s="73"/>
      <c r="QZW2136" s="73"/>
      <c r="QZX2136" s="73"/>
      <c r="QZY2136" s="73"/>
      <c r="QZZ2136" s="73"/>
      <c r="RAA2136" s="73"/>
      <c r="RAB2136" s="73"/>
      <c r="RAC2136" s="73"/>
      <c r="RAD2136" s="73"/>
      <c r="RAE2136" s="73"/>
      <c r="RAF2136" s="73"/>
      <c r="RAG2136" s="73"/>
      <c r="RAH2136" s="73"/>
      <c r="RAI2136" s="73"/>
      <c r="RAJ2136" s="73"/>
      <c r="RAK2136" s="73"/>
      <c r="RAL2136" s="73"/>
      <c r="RAM2136" s="73"/>
      <c r="RAN2136" s="73"/>
      <c r="RAO2136" s="73"/>
      <c r="RAP2136" s="73"/>
      <c r="RAQ2136" s="73"/>
      <c r="RAR2136" s="73"/>
      <c r="RAS2136" s="73"/>
      <c r="RAT2136" s="73"/>
      <c r="RAU2136" s="73"/>
      <c r="RAV2136" s="73"/>
      <c r="RAW2136" s="73"/>
      <c r="RAX2136" s="73"/>
      <c r="RAY2136" s="73"/>
      <c r="RAZ2136" s="73"/>
      <c r="RBA2136" s="73"/>
      <c r="RBB2136" s="73"/>
      <c r="RBC2136" s="73"/>
      <c r="RBD2136" s="73"/>
      <c r="RBE2136" s="73"/>
      <c r="RBF2136" s="73"/>
      <c r="RBG2136" s="73"/>
      <c r="RBH2136" s="73"/>
      <c r="RBI2136" s="73"/>
      <c r="RBJ2136" s="73"/>
      <c r="RBK2136" s="73"/>
      <c r="RBL2136" s="73"/>
      <c r="RBM2136" s="73"/>
      <c r="RBN2136" s="73"/>
      <c r="RBO2136" s="73"/>
      <c r="RBP2136" s="73"/>
      <c r="RBQ2136" s="73"/>
      <c r="RBR2136" s="73"/>
      <c r="RBS2136" s="73"/>
      <c r="RBT2136" s="73"/>
      <c r="RBU2136" s="73"/>
      <c r="RBV2136" s="73"/>
      <c r="RBW2136" s="73"/>
      <c r="RBX2136" s="73"/>
      <c r="RBY2136" s="73"/>
      <c r="RBZ2136" s="73"/>
      <c r="RCA2136" s="73"/>
      <c r="RCB2136" s="73"/>
      <c r="RCC2136" s="73"/>
      <c r="RCD2136" s="73"/>
      <c r="RCE2136" s="73"/>
      <c r="RCF2136" s="73"/>
      <c r="RCG2136" s="73"/>
      <c r="RCH2136" s="73"/>
      <c r="RCI2136" s="73"/>
      <c r="RCJ2136" s="73"/>
      <c r="RCK2136" s="73"/>
      <c r="RCL2136" s="73"/>
      <c r="RCM2136" s="73"/>
      <c r="RCN2136" s="73"/>
      <c r="RCO2136" s="73"/>
      <c r="RCP2136" s="73"/>
      <c r="RCQ2136" s="73"/>
      <c r="RCR2136" s="73"/>
      <c r="RCS2136" s="73"/>
      <c r="RCT2136" s="73"/>
      <c r="RCU2136" s="73"/>
      <c r="RCV2136" s="73"/>
      <c r="RCW2136" s="73"/>
      <c r="RCX2136" s="73"/>
      <c r="RCY2136" s="73"/>
      <c r="RCZ2136" s="73"/>
      <c r="RDA2136" s="73"/>
      <c r="RDB2136" s="73"/>
      <c r="RDC2136" s="73"/>
      <c r="RDD2136" s="73"/>
      <c r="RDE2136" s="73"/>
      <c r="RDF2136" s="73"/>
      <c r="RDG2136" s="73"/>
      <c r="RDH2136" s="73"/>
      <c r="RDI2136" s="73"/>
      <c r="RDJ2136" s="73"/>
      <c r="RDK2136" s="73"/>
      <c r="RDL2136" s="73"/>
      <c r="RDM2136" s="73"/>
      <c r="RDN2136" s="73"/>
      <c r="RDO2136" s="73"/>
      <c r="RDP2136" s="73"/>
      <c r="RDQ2136" s="73"/>
      <c r="RDR2136" s="73"/>
      <c r="RDS2136" s="73"/>
      <c r="RDT2136" s="73"/>
      <c r="RDU2136" s="73"/>
      <c r="RDV2136" s="73"/>
      <c r="RDW2136" s="73"/>
      <c r="RDX2136" s="73"/>
      <c r="RDY2136" s="73"/>
      <c r="RDZ2136" s="73"/>
      <c r="REA2136" s="73"/>
      <c r="REB2136" s="73"/>
      <c r="REC2136" s="73"/>
      <c r="RED2136" s="73"/>
      <c r="REE2136" s="73"/>
      <c r="REF2136" s="73"/>
      <c r="REG2136" s="73"/>
      <c r="REH2136" s="73"/>
      <c r="REI2136" s="73"/>
      <c r="REJ2136" s="73"/>
      <c r="REK2136" s="73"/>
      <c r="REL2136" s="73"/>
      <c r="REM2136" s="73"/>
      <c r="REN2136" s="73"/>
      <c r="REO2136" s="73"/>
      <c r="REP2136" s="73"/>
      <c r="REQ2136" s="73"/>
      <c r="RER2136" s="73"/>
      <c r="RES2136" s="73"/>
      <c r="RET2136" s="73"/>
      <c r="REU2136" s="73"/>
      <c r="REV2136" s="73"/>
      <c r="REW2136" s="73"/>
      <c r="REX2136" s="73"/>
      <c r="REY2136" s="73"/>
      <c r="REZ2136" s="73"/>
      <c r="RFA2136" s="73"/>
      <c r="RFB2136" s="73"/>
      <c r="RFC2136" s="73"/>
      <c r="RFD2136" s="73"/>
      <c r="RFE2136" s="73"/>
      <c r="RFF2136" s="73"/>
      <c r="RFG2136" s="73"/>
      <c r="RFH2136" s="73"/>
      <c r="RFI2136" s="73"/>
      <c r="RFJ2136" s="73"/>
      <c r="RFK2136" s="73"/>
      <c r="RFL2136" s="73"/>
      <c r="RFM2136" s="73"/>
      <c r="RFN2136" s="73"/>
      <c r="RFO2136" s="73"/>
      <c r="RFP2136" s="73"/>
      <c r="RFQ2136" s="73"/>
      <c r="RFR2136" s="73"/>
      <c r="RFS2136" s="73"/>
      <c r="RFT2136" s="73"/>
      <c r="RFU2136" s="73"/>
      <c r="RFV2136" s="73"/>
      <c r="RFW2136" s="73"/>
      <c r="RFX2136" s="73"/>
      <c r="RFY2136" s="73"/>
      <c r="RFZ2136" s="73"/>
      <c r="RGA2136" s="73"/>
      <c r="RGB2136" s="73"/>
      <c r="RGC2136" s="73"/>
      <c r="RGD2136" s="73"/>
      <c r="RGE2136" s="73"/>
      <c r="RGF2136" s="73"/>
      <c r="RGG2136" s="73"/>
      <c r="RGH2136" s="73"/>
      <c r="RGI2136" s="73"/>
      <c r="RGJ2136" s="73"/>
      <c r="RGK2136" s="73"/>
      <c r="RGL2136" s="73"/>
      <c r="RGM2136" s="73"/>
      <c r="RGN2136" s="73"/>
      <c r="RGO2136" s="73"/>
      <c r="RGP2136" s="73"/>
      <c r="RGQ2136" s="73"/>
      <c r="RGR2136" s="73"/>
      <c r="RGS2136" s="73"/>
      <c r="RGT2136" s="73"/>
      <c r="RGU2136" s="73"/>
      <c r="RGV2136" s="73"/>
      <c r="RGW2136" s="73"/>
      <c r="RGX2136" s="73"/>
      <c r="RGY2136" s="73"/>
      <c r="RGZ2136" s="73"/>
      <c r="RHA2136" s="73"/>
      <c r="RHB2136" s="73"/>
      <c r="RHC2136" s="73"/>
      <c r="RHD2136" s="73"/>
      <c r="RHE2136" s="73"/>
      <c r="RHF2136" s="73"/>
      <c r="RHG2136" s="73"/>
      <c r="RHH2136" s="73"/>
      <c r="RHI2136" s="73"/>
      <c r="RHJ2136" s="73"/>
      <c r="RHK2136" s="73"/>
      <c r="RHL2136" s="73"/>
      <c r="RHM2136" s="73"/>
      <c r="RHN2136" s="73"/>
      <c r="RHO2136" s="73"/>
      <c r="RHP2136" s="73"/>
      <c r="RHQ2136" s="73"/>
      <c r="RHR2136" s="73"/>
      <c r="RHS2136" s="73"/>
      <c r="RHT2136" s="73"/>
      <c r="RHU2136" s="73"/>
      <c r="RHV2136" s="73"/>
      <c r="RHW2136" s="73"/>
      <c r="RHX2136" s="73"/>
      <c r="RHY2136" s="73"/>
      <c r="RHZ2136" s="73"/>
      <c r="RIA2136" s="73"/>
      <c r="RIB2136" s="73"/>
      <c r="RIC2136" s="73"/>
      <c r="RID2136" s="73"/>
      <c r="RIE2136" s="73"/>
      <c r="RIF2136" s="73"/>
      <c r="RIG2136" s="73"/>
      <c r="RIH2136" s="73"/>
      <c r="RII2136" s="73"/>
      <c r="RIJ2136" s="73"/>
      <c r="RIK2136" s="73"/>
      <c r="RIL2136" s="73"/>
      <c r="RIM2136" s="73"/>
      <c r="RIN2136" s="73"/>
      <c r="RIO2136" s="73"/>
      <c r="RIP2136" s="73"/>
      <c r="RIQ2136" s="73"/>
      <c r="RIR2136" s="73"/>
      <c r="RIS2136" s="73"/>
      <c r="RIT2136" s="73"/>
      <c r="RIU2136" s="73"/>
      <c r="RIV2136" s="73"/>
      <c r="RIW2136" s="73"/>
      <c r="RIX2136" s="73"/>
      <c r="RIY2136" s="73"/>
      <c r="RIZ2136" s="73"/>
      <c r="RJA2136" s="73"/>
      <c r="RJB2136" s="73"/>
      <c r="RJC2136" s="73"/>
      <c r="RJD2136" s="73"/>
      <c r="RJE2136" s="73"/>
      <c r="RJF2136" s="73"/>
      <c r="RJG2136" s="73"/>
      <c r="RJH2136" s="73"/>
      <c r="RJI2136" s="73"/>
      <c r="RJJ2136" s="73"/>
      <c r="RJK2136" s="73"/>
      <c r="RJL2136" s="73"/>
      <c r="RJM2136" s="73"/>
      <c r="RJN2136" s="73"/>
      <c r="RJO2136" s="73"/>
      <c r="RJP2136" s="73"/>
      <c r="RJQ2136" s="73"/>
      <c r="RJR2136" s="73"/>
      <c r="RJS2136" s="73"/>
      <c r="RJT2136" s="73"/>
      <c r="RJU2136" s="73"/>
      <c r="RJV2136" s="73"/>
      <c r="RJW2136" s="73"/>
      <c r="RJX2136" s="73"/>
      <c r="RJY2136" s="73"/>
      <c r="RJZ2136" s="73"/>
      <c r="RKA2136" s="73"/>
      <c r="RKB2136" s="73"/>
      <c r="RKC2136" s="73"/>
      <c r="RKD2136" s="73"/>
      <c r="RKE2136" s="73"/>
      <c r="RKF2136" s="73"/>
      <c r="RKG2136" s="73"/>
      <c r="RKH2136" s="73"/>
      <c r="RKI2136" s="73"/>
      <c r="RKJ2136" s="73"/>
      <c r="RKK2136" s="73"/>
      <c r="RKL2136" s="73"/>
      <c r="RKM2136" s="73"/>
      <c r="RKN2136" s="73"/>
      <c r="RKO2136" s="73"/>
      <c r="RKP2136" s="73"/>
      <c r="RKQ2136" s="73"/>
      <c r="RKR2136" s="73"/>
      <c r="RKS2136" s="73"/>
      <c r="RKT2136" s="73"/>
      <c r="RKU2136" s="73"/>
      <c r="RKV2136" s="73"/>
      <c r="RKW2136" s="73"/>
      <c r="RKX2136" s="73"/>
      <c r="RKY2136" s="73"/>
      <c r="RKZ2136" s="73"/>
      <c r="RLA2136" s="73"/>
      <c r="RLB2136" s="73"/>
      <c r="RLC2136" s="73"/>
      <c r="RLD2136" s="73"/>
      <c r="RLE2136" s="73"/>
      <c r="RLF2136" s="73"/>
      <c r="RLG2136" s="73"/>
      <c r="RLH2136" s="73"/>
      <c r="RLI2136" s="73"/>
      <c r="RLJ2136" s="73"/>
      <c r="RLK2136" s="73"/>
      <c r="RLL2136" s="73"/>
      <c r="RLM2136" s="73"/>
      <c r="RLN2136" s="73"/>
      <c r="RLO2136" s="73"/>
      <c r="RLP2136" s="73"/>
      <c r="RLQ2136" s="73"/>
      <c r="RLR2136" s="73"/>
      <c r="RLS2136" s="73"/>
      <c r="RLT2136" s="73"/>
      <c r="RLU2136" s="73"/>
      <c r="RLV2136" s="73"/>
      <c r="RLW2136" s="73"/>
      <c r="RLX2136" s="73"/>
      <c r="RLY2136" s="73"/>
      <c r="RLZ2136" s="73"/>
      <c r="RMA2136" s="73"/>
      <c r="RMB2136" s="73"/>
      <c r="RMC2136" s="73"/>
      <c r="RMD2136" s="73"/>
      <c r="RME2136" s="73"/>
      <c r="RMF2136" s="73"/>
      <c r="RMG2136" s="73"/>
      <c r="RMH2136" s="73"/>
      <c r="RMI2136" s="73"/>
      <c r="RMJ2136" s="73"/>
      <c r="RMK2136" s="73"/>
      <c r="RML2136" s="73"/>
      <c r="RMM2136" s="73"/>
      <c r="RMN2136" s="73"/>
      <c r="RMO2136" s="73"/>
      <c r="RMP2136" s="73"/>
      <c r="RMQ2136" s="73"/>
      <c r="RMR2136" s="73"/>
      <c r="RMS2136" s="73"/>
      <c r="RMT2136" s="73"/>
      <c r="RMU2136" s="73"/>
      <c r="RMV2136" s="73"/>
      <c r="RMW2136" s="73"/>
      <c r="RMX2136" s="73"/>
      <c r="RMY2136" s="73"/>
      <c r="RMZ2136" s="73"/>
      <c r="RNA2136" s="73"/>
      <c r="RNB2136" s="73"/>
      <c r="RNC2136" s="73"/>
      <c r="RND2136" s="73"/>
      <c r="RNE2136" s="73"/>
      <c r="RNF2136" s="73"/>
      <c r="RNG2136" s="73"/>
      <c r="RNH2136" s="73"/>
      <c r="RNI2136" s="73"/>
      <c r="RNJ2136" s="73"/>
      <c r="RNK2136" s="73"/>
      <c r="RNL2136" s="73"/>
      <c r="RNM2136" s="73"/>
      <c r="RNN2136" s="73"/>
      <c r="RNO2136" s="73"/>
      <c r="RNP2136" s="73"/>
      <c r="RNQ2136" s="73"/>
      <c r="RNR2136" s="73"/>
      <c r="RNS2136" s="73"/>
      <c r="RNT2136" s="73"/>
      <c r="RNU2136" s="73"/>
      <c r="RNV2136" s="73"/>
      <c r="RNW2136" s="73"/>
      <c r="RNX2136" s="73"/>
      <c r="RNY2136" s="73"/>
      <c r="RNZ2136" s="73"/>
      <c r="ROA2136" s="73"/>
      <c r="ROB2136" s="73"/>
      <c r="ROC2136" s="73"/>
      <c r="ROD2136" s="73"/>
      <c r="ROE2136" s="73"/>
      <c r="ROF2136" s="73"/>
      <c r="ROG2136" s="73"/>
      <c r="ROH2136" s="73"/>
      <c r="ROI2136" s="73"/>
      <c r="ROJ2136" s="73"/>
      <c r="ROK2136" s="73"/>
      <c r="ROL2136" s="73"/>
      <c r="ROM2136" s="73"/>
      <c r="RON2136" s="73"/>
      <c r="ROO2136" s="73"/>
      <c r="ROP2136" s="73"/>
      <c r="ROQ2136" s="73"/>
      <c r="ROR2136" s="73"/>
      <c r="ROS2136" s="73"/>
      <c r="ROT2136" s="73"/>
      <c r="ROU2136" s="73"/>
      <c r="ROV2136" s="73"/>
      <c r="ROW2136" s="73"/>
      <c r="ROX2136" s="73"/>
      <c r="ROY2136" s="73"/>
      <c r="ROZ2136" s="73"/>
      <c r="RPA2136" s="73"/>
      <c r="RPB2136" s="73"/>
      <c r="RPC2136" s="73"/>
      <c r="RPD2136" s="73"/>
      <c r="RPE2136" s="73"/>
      <c r="RPF2136" s="73"/>
      <c r="RPG2136" s="73"/>
      <c r="RPH2136" s="73"/>
      <c r="RPI2136" s="73"/>
      <c r="RPJ2136" s="73"/>
      <c r="RPK2136" s="73"/>
      <c r="RPL2136" s="73"/>
      <c r="RPM2136" s="73"/>
      <c r="RPN2136" s="73"/>
      <c r="RPO2136" s="73"/>
      <c r="RPP2136" s="73"/>
      <c r="RPQ2136" s="73"/>
      <c r="RPR2136" s="73"/>
      <c r="RPS2136" s="73"/>
      <c r="RPT2136" s="73"/>
      <c r="RPU2136" s="73"/>
      <c r="RPV2136" s="73"/>
      <c r="RPW2136" s="73"/>
      <c r="RPX2136" s="73"/>
      <c r="RPY2136" s="73"/>
      <c r="RPZ2136" s="73"/>
      <c r="RQA2136" s="73"/>
      <c r="RQB2136" s="73"/>
      <c r="RQC2136" s="73"/>
      <c r="RQD2136" s="73"/>
      <c r="RQE2136" s="73"/>
      <c r="RQF2136" s="73"/>
      <c r="RQG2136" s="73"/>
      <c r="RQH2136" s="73"/>
      <c r="RQI2136" s="73"/>
      <c r="RQJ2136" s="73"/>
      <c r="RQK2136" s="73"/>
      <c r="RQL2136" s="73"/>
      <c r="RQM2136" s="73"/>
      <c r="RQN2136" s="73"/>
      <c r="RQO2136" s="73"/>
      <c r="RQP2136" s="73"/>
      <c r="RQQ2136" s="73"/>
      <c r="RQR2136" s="73"/>
      <c r="RQS2136" s="73"/>
      <c r="RQT2136" s="73"/>
      <c r="RQU2136" s="73"/>
      <c r="RQV2136" s="73"/>
      <c r="RQW2136" s="73"/>
      <c r="RQX2136" s="73"/>
      <c r="RQY2136" s="73"/>
      <c r="RQZ2136" s="73"/>
      <c r="RRA2136" s="73"/>
      <c r="RRB2136" s="73"/>
      <c r="RRC2136" s="73"/>
      <c r="RRD2136" s="73"/>
      <c r="RRE2136" s="73"/>
      <c r="RRF2136" s="73"/>
      <c r="RRG2136" s="73"/>
      <c r="RRH2136" s="73"/>
      <c r="RRI2136" s="73"/>
      <c r="RRJ2136" s="73"/>
      <c r="RRK2136" s="73"/>
      <c r="RRL2136" s="73"/>
      <c r="RRM2136" s="73"/>
      <c r="RRN2136" s="73"/>
      <c r="RRO2136" s="73"/>
      <c r="RRP2136" s="73"/>
      <c r="RRQ2136" s="73"/>
      <c r="RRR2136" s="73"/>
      <c r="RRS2136" s="73"/>
      <c r="RRT2136" s="73"/>
      <c r="RRU2136" s="73"/>
      <c r="RRV2136" s="73"/>
      <c r="RRW2136" s="73"/>
      <c r="RRX2136" s="73"/>
      <c r="RRY2136" s="73"/>
      <c r="RRZ2136" s="73"/>
      <c r="RSA2136" s="73"/>
      <c r="RSB2136" s="73"/>
      <c r="RSC2136" s="73"/>
      <c r="RSD2136" s="73"/>
      <c r="RSE2136" s="73"/>
      <c r="RSF2136" s="73"/>
      <c r="RSG2136" s="73"/>
      <c r="RSH2136" s="73"/>
      <c r="RSI2136" s="73"/>
      <c r="RSJ2136" s="73"/>
      <c r="RSK2136" s="73"/>
      <c r="RSL2136" s="73"/>
      <c r="RSM2136" s="73"/>
      <c r="RSN2136" s="73"/>
      <c r="RSO2136" s="73"/>
      <c r="RSP2136" s="73"/>
      <c r="RSQ2136" s="73"/>
      <c r="RSR2136" s="73"/>
      <c r="RSS2136" s="73"/>
      <c r="RST2136" s="73"/>
      <c r="RSU2136" s="73"/>
      <c r="RSV2136" s="73"/>
      <c r="RSW2136" s="73"/>
      <c r="RSX2136" s="73"/>
      <c r="RSY2136" s="73"/>
      <c r="RSZ2136" s="73"/>
      <c r="RTA2136" s="73"/>
      <c r="RTB2136" s="73"/>
      <c r="RTC2136" s="73"/>
      <c r="RTD2136" s="73"/>
      <c r="RTE2136" s="73"/>
      <c r="RTF2136" s="73"/>
      <c r="RTG2136" s="73"/>
      <c r="RTH2136" s="73"/>
      <c r="RTI2136" s="73"/>
      <c r="RTJ2136" s="73"/>
      <c r="RTK2136" s="73"/>
      <c r="RTL2136" s="73"/>
      <c r="RTM2136" s="73"/>
      <c r="RTN2136" s="73"/>
      <c r="RTO2136" s="73"/>
      <c r="RTP2136" s="73"/>
      <c r="RTQ2136" s="73"/>
      <c r="RTR2136" s="73"/>
      <c r="RTS2136" s="73"/>
      <c r="RTT2136" s="73"/>
      <c r="RTU2136" s="73"/>
      <c r="RTV2136" s="73"/>
      <c r="RTW2136" s="73"/>
      <c r="RTX2136" s="73"/>
      <c r="RTY2136" s="73"/>
      <c r="RTZ2136" s="73"/>
      <c r="RUA2136" s="73"/>
      <c r="RUB2136" s="73"/>
      <c r="RUC2136" s="73"/>
      <c r="RUD2136" s="73"/>
      <c r="RUE2136" s="73"/>
      <c r="RUF2136" s="73"/>
      <c r="RUG2136" s="73"/>
      <c r="RUH2136" s="73"/>
      <c r="RUI2136" s="73"/>
      <c r="RUJ2136" s="73"/>
      <c r="RUK2136" s="73"/>
      <c r="RUL2136" s="73"/>
      <c r="RUM2136" s="73"/>
      <c r="RUN2136" s="73"/>
      <c r="RUO2136" s="73"/>
      <c r="RUP2136" s="73"/>
      <c r="RUQ2136" s="73"/>
      <c r="RUR2136" s="73"/>
      <c r="RUS2136" s="73"/>
      <c r="RUT2136" s="73"/>
      <c r="RUU2136" s="73"/>
      <c r="RUV2136" s="73"/>
      <c r="RUW2136" s="73"/>
      <c r="RUX2136" s="73"/>
      <c r="RUY2136" s="73"/>
      <c r="RUZ2136" s="73"/>
      <c r="RVA2136" s="73"/>
      <c r="RVB2136" s="73"/>
      <c r="RVC2136" s="73"/>
      <c r="RVD2136" s="73"/>
      <c r="RVE2136" s="73"/>
      <c r="RVF2136" s="73"/>
      <c r="RVG2136" s="73"/>
      <c r="RVH2136" s="73"/>
      <c r="RVI2136" s="73"/>
      <c r="RVJ2136" s="73"/>
      <c r="RVK2136" s="73"/>
      <c r="RVL2136" s="73"/>
      <c r="RVM2136" s="73"/>
      <c r="RVN2136" s="73"/>
      <c r="RVO2136" s="73"/>
      <c r="RVP2136" s="73"/>
      <c r="RVQ2136" s="73"/>
      <c r="RVR2136" s="73"/>
      <c r="RVS2136" s="73"/>
      <c r="RVT2136" s="73"/>
      <c r="RVU2136" s="73"/>
      <c r="RVV2136" s="73"/>
      <c r="RVW2136" s="73"/>
      <c r="RVX2136" s="73"/>
      <c r="RVY2136" s="73"/>
      <c r="RVZ2136" s="73"/>
      <c r="RWA2136" s="73"/>
      <c r="RWB2136" s="73"/>
      <c r="RWC2136" s="73"/>
      <c r="RWD2136" s="73"/>
      <c r="RWE2136" s="73"/>
      <c r="RWF2136" s="73"/>
      <c r="RWG2136" s="73"/>
      <c r="RWH2136" s="73"/>
      <c r="RWI2136" s="73"/>
      <c r="RWJ2136" s="73"/>
      <c r="RWK2136" s="73"/>
      <c r="RWL2136" s="73"/>
      <c r="RWM2136" s="73"/>
      <c r="RWN2136" s="73"/>
      <c r="RWO2136" s="73"/>
      <c r="RWP2136" s="73"/>
      <c r="RWQ2136" s="73"/>
      <c r="RWR2136" s="73"/>
      <c r="RWS2136" s="73"/>
      <c r="RWT2136" s="73"/>
      <c r="RWU2136" s="73"/>
      <c r="RWV2136" s="73"/>
      <c r="RWW2136" s="73"/>
      <c r="RWX2136" s="73"/>
      <c r="RWY2136" s="73"/>
      <c r="RWZ2136" s="73"/>
      <c r="RXA2136" s="73"/>
      <c r="RXB2136" s="73"/>
      <c r="RXC2136" s="73"/>
      <c r="RXD2136" s="73"/>
      <c r="RXE2136" s="73"/>
      <c r="RXF2136" s="73"/>
      <c r="RXG2136" s="73"/>
      <c r="RXH2136" s="73"/>
      <c r="RXI2136" s="73"/>
      <c r="RXJ2136" s="73"/>
      <c r="RXK2136" s="73"/>
      <c r="RXL2136" s="73"/>
      <c r="RXM2136" s="73"/>
      <c r="RXN2136" s="73"/>
      <c r="RXO2136" s="73"/>
      <c r="RXP2136" s="73"/>
      <c r="RXQ2136" s="73"/>
      <c r="RXR2136" s="73"/>
      <c r="RXS2136" s="73"/>
      <c r="RXT2136" s="73"/>
      <c r="RXU2136" s="73"/>
      <c r="RXV2136" s="73"/>
      <c r="RXW2136" s="73"/>
      <c r="RXX2136" s="73"/>
      <c r="RXY2136" s="73"/>
      <c r="RXZ2136" s="73"/>
      <c r="RYA2136" s="73"/>
      <c r="RYB2136" s="73"/>
      <c r="RYC2136" s="73"/>
      <c r="RYD2136" s="73"/>
      <c r="RYE2136" s="73"/>
      <c r="RYF2136" s="73"/>
      <c r="RYG2136" s="73"/>
      <c r="RYH2136" s="73"/>
      <c r="RYI2136" s="73"/>
      <c r="RYJ2136" s="73"/>
      <c r="RYK2136" s="73"/>
      <c r="RYL2136" s="73"/>
      <c r="RYM2136" s="73"/>
      <c r="RYN2136" s="73"/>
      <c r="RYO2136" s="73"/>
      <c r="RYP2136" s="73"/>
      <c r="RYQ2136" s="73"/>
      <c r="RYR2136" s="73"/>
      <c r="RYS2136" s="73"/>
      <c r="RYT2136" s="73"/>
      <c r="RYU2136" s="73"/>
      <c r="RYV2136" s="73"/>
      <c r="RYW2136" s="73"/>
      <c r="RYX2136" s="73"/>
      <c r="RYY2136" s="73"/>
      <c r="RYZ2136" s="73"/>
      <c r="RZA2136" s="73"/>
      <c r="RZB2136" s="73"/>
      <c r="RZC2136" s="73"/>
      <c r="RZD2136" s="73"/>
      <c r="RZE2136" s="73"/>
      <c r="RZF2136" s="73"/>
      <c r="RZG2136" s="73"/>
      <c r="RZH2136" s="73"/>
      <c r="RZI2136" s="73"/>
      <c r="RZJ2136" s="73"/>
      <c r="RZK2136" s="73"/>
      <c r="RZL2136" s="73"/>
      <c r="RZM2136" s="73"/>
      <c r="RZN2136" s="73"/>
      <c r="RZO2136" s="73"/>
      <c r="RZP2136" s="73"/>
      <c r="RZQ2136" s="73"/>
      <c r="RZR2136" s="73"/>
      <c r="RZS2136" s="73"/>
      <c r="RZT2136" s="73"/>
      <c r="RZU2136" s="73"/>
      <c r="RZV2136" s="73"/>
      <c r="RZW2136" s="73"/>
      <c r="RZX2136" s="73"/>
      <c r="RZY2136" s="73"/>
      <c r="RZZ2136" s="73"/>
      <c r="SAA2136" s="73"/>
      <c r="SAB2136" s="73"/>
      <c r="SAC2136" s="73"/>
      <c r="SAD2136" s="73"/>
      <c r="SAE2136" s="73"/>
      <c r="SAF2136" s="73"/>
      <c r="SAG2136" s="73"/>
      <c r="SAH2136" s="73"/>
      <c r="SAI2136" s="73"/>
      <c r="SAJ2136" s="73"/>
      <c r="SAK2136" s="73"/>
      <c r="SAL2136" s="73"/>
      <c r="SAM2136" s="73"/>
      <c r="SAN2136" s="73"/>
      <c r="SAO2136" s="73"/>
      <c r="SAP2136" s="73"/>
      <c r="SAQ2136" s="73"/>
      <c r="SAR2136" s="73"/>
      <c r="SAS2136" s="73"/>
      <c r="SAT2136" s="73"/>
      <c r="SAU2136" s="73"/>
      <c r="SAV2136" s="73"/>
      <c r="SAW2136" s="73"/>
      <c r="SAX2136" s="73"/>
      <c r="SAY2136" s="73"/>
      <c r="SAZ2136" s="73"/>
      <c r="SBA2136" s="73"/>
      <c r="SBB2136" s="73"/>
      <c r="SBC2136" s="73"/>
      <c r="SBD2136" s="73"/>
      <c r="SBE2136" s="73"/>
      <c r="SBF2136" s="73"/>
      <c r="SBG2136" s="73"/>
      <c r="SBH2136" s="73"/>
      <c r="SBI2136" s="73"/>
      <c r="SBJ2136" s="73"/>
      <c r="SBK2136" s="73"/>
      <c r="SBL2136" s="73"/>
      <c r="SBM2136" s="73"/>
      <c r="SBN2136" s="73"/>
      <c r="SBO2136" s="73"/>
      <c r="SBP2136" s="73"/>
      <c r="SBQ2136" s="73"/>
      <c r="SBR2136" s="73"/>
      <c r="SBS2136" s="73"/>
      <c r="SBT2136" s="73"/>
      <c r="SBU2136" s="73"/>
      <c r="SBV2136" s="73"/>
      <c r="SBW2136" s="73"/>
      <c r="SBX2136" s="73"/>
      <c r="SBY2136" s="73"/>
      <c r="SBZ2136" s="73"/>
      <c r="SCA2136" s="73"/>
      <c r="SCB2136" s="73"/>
      <c r="SCC2136" s="73"/>
      <c r="SCD2136" s="73"/>
      <c r="SCE2136" s="73"/>
      <c r="SCF2136" s="73"/>
      <c r="SCG2136" s="73"/>
      <c r="SCH2136" s="73"/>
      <c r="SCI2136" s="73"/>
      <c r="SCJ2136" s="73"/>
      <c r="SCK2136" s="73"/>
      <c r="SCL2136" s="73"/>
      <c r="SCM2136" s="73"/>
      <c r="SCN2136" s="73"/>
      <c r="SCO2136" s="73"/>
      <c r="SCP2136" s="73"/>
      <c r="SCQ2136" s="73"/>
      <c r="SCR2136" s="73"/>
      <c r="SCS2136" s="73"/>
      <c r="SCT2136" s="73"/>
      <c r="SCU2136" s="73"/>
      <c r="SCV2136" s="73"/>
      <c r="SCW2136" s="73"/>
      <c r="SCX2136" s="73"/>
      <c r="SCY2136" s="73"/>
      <c r="SCZ2136" s="73"/>
      <c r="SDA2136" s="73"/>
      <c r="SDB2136" s="73"/>
      <c r="SDC2136" s="73"/>
      <c r="SDD2136" s="73"/>
      <c r="SDE2136" s="73"/>
      <c r="SDF2136" s="73"/>
      <c r="SDG2136" s="73"/>
      <c r="SDH2136" s="73"/>
      <c r="SDI2136" s="73"/>
      <c r="SDJ2136" s="73"/>
      <c r="SDK2136" s="73"/>
      <c r="SDL2136" s="73"/>
      <c r="SDM2136" s="73"/>
      <c r="SDN2136" s="73"/>
      <c r="SDO2136" s="73"/>
      <c r="SDP2136" s="73"/>
      <c r="SDQ2136" s="73"/>
      <c r="SDR2136" s="73"/>
      <c r="SDS2136" s="73"/>
      <c r="SDT2136" s="73"/>
      <c r="SDU2136" s="73"/>
      <c r="SDV2136" s="73"/>
      <c r="SDW2136" s="73"/>
      <c r="SDX2136" s="73"/>
      <c r="SDY2136" s="73"/>
      <c r="SDZ2136" s="73"/>
      <c r="SEA2136" s="73"/>
      <c r="SEB2136" s="73"/>
      <c r="SEC2136" s="73"/>
      <c r="SED2136" s="73"/>
      <c r="SEE2136" s="73"/>
      <c r="SEF2136" s="73"/>
      <c r="SEG2136" s="73"/>
      <c r="SEH2136" s="73"/>
      <c r="SEI2136" s="73"/>
      <c r="SEJ2136" s="73"/>
      <c r="SEK2136" s="73"/>
      <c r="SEL2136" s="73"/>
      <c r="SEM2136" s="73"/>
      <c r="SEN2136" s="73"/>
      <c r="SEO2136" s="73"/>
      <c r="SEP2136" s="73"/>
      <c r="SEQ2136" s="73"/>
      <c r="SER2136" s="73"/>
      <c r="SES2136" s="73"/>
      <c r="SET2136" s="73"/>
      <c r="SEU2136" s="73"/>
      <c r="SEV2136" s="73"/>
      <c r="SEW2136" s="73"/>
      <c r="SEX2136" s="73"/>
      <c r="SEY2136" s="73"/>
      <c r="SEZ2136" s="73"/>
      <c r="SFA2136" s="73"/>
      <c r="SFB2136" s="73"/>
      <c r="SFC2136" s="73"/>
      <c r="SFD2136" s="73"/>
      <c r="SFE2136" s="73"/>
      <c r="SFF2136" s="73"/>
      <c r="SFG2136" s="73"/>
      <c r="SFH2136" s="73"/>
      <c r="SFI2136" s="73"/>
      <c r="SFJ2136" s="73"/>
      <c r="SFK2136" s="73"/>
      <c r="SFL2136" s="73"/>
      <c r="SFM2136" s="73"/>
      <c r="SFN2136" s="73"/>
      <c r="SFO2136" s="73"/>
      <c r="SFP2136" s="73"/>
      <c r="SFQ2136" s="73"/>
      <c r="SFR2136" s="73"/>
      <c r="SFS2136" s="73"/>
      <c r="SFT2136" s="73"/>
      <c r="SFU2136" s="73"/>
      <c r="SFV2136" s="73"/>
      <c r="SFW2136" s="73"/>
      <c r="SFX2136" s="73"/>
      <c r="SFY2136" s="73"/>
      <c r="SFZ2136" s="73"/>
      <c r="SGA2136" s="73"/>
      <c r="SGB2136" s="73"/>
      <c r="SGC2136" s="73"/>
      <c r="SGD2136" s="73"/>
      <c r="SGE2136" s="73"/>
      <c r="SGF2136" s="73"/>
      <c r="SGG2136" s="73"/>
      <c r="SGH2136" s="73"/>
      <c r="SGI2136" s="73"/>
      <c r="SGJ2136" s="73"/>
      <c r="SGK2136" s="73"/>
      <c r="SGL2136" s="73"/>
      <c r="SGM2136" s="73"/>
      <c r="SGN2136" s="73"/>
      <c r="SGO2136" s="73"/>
      <c r="SGP2136" s="73"/>
      <c r="SGQ2136" s="73"/>
      <c r="SGR2136" s="73"/>
      <c r="SGS2136" s="73"/>
      <c r="SGT2136" s="73"/>
      <c r="SGU2136" s="73"/>
      <c r="SGV2136" s="73"/>
      <c r="SGW2136" s="73"/>
      <c r="SGX2136" s="73"/>
      <c r="SGY2136" s="73"/>
      <c r="SGZ2136" s="73"/>
      <c r="SHA2136" s="73"/>
      <c r="SHB2136" s="73"/>
      <c r="SHC2136" s="73"/>
      <c r="SHD2136" s="73"/>
      <c r="SHE2136" s="73"/>
      <c r="SHF2136" s="73"/>
      <c r="SHG2136" s="73"/>
      <c r="SHH2136" s="73"/>
      <c r="SHI2136" s="73"/>
      <c r="SHJ2136" s="73"/>
      <c r="SHK2136" s="73"/>
      <c r="SHL2136" s="73"/>
      <c r="SHM2136" s="73"/>
      <c r="SHN2136" s="73"/>
      <c r="SHO2136" s="73"/>
      <c r="SHP2136" s="73"/>
      <c r="SHQ2136" s="73"/>
      <c r="SHR2136" s="73"/>
      <c r="SHS2136" s="73"/>
      <c r="SHT2136" s="73"/>
      <c r="SHU2136" s="73"/>
      <c r="SHV2136" s="73"/>
      <c r="SHW2136" s="73"/>
      <c r="SHX2136" s="73"/>
      <c r="SHY2136" s="73"/>
      <c r="SHZ2136" s="73"/>
      <c r="SIA2136" s="73"/>
      <c r="SIB2136" s="73"/>
      <c r="SIC2136" s="73"/>
      <c r="SID2136" s="73"/>
      <c r="SIE2136" s="73"/>
      <c r="SIF2136" s="73"/>
      <c r="SIG2136" s="73"/>
      <c r="SIH2136" s="73"/>
      <c r="SII2136" s="73"/>
      <c r="SIJ2136" s="73"/>
      <c r="SIK2136" s="73"/>
      <c r="SIL2136" s="73"/>
      <c r="SIM2136" s="73"/>
      <c r="SIN2136" s="73"/>
      <c r="SIO2136" s="73"/>
      <c r="SIP2136" s="73"/>
      <c r="SIQ2136" s="73"/>
      <c r="SIR2136" s="73"/>
      <c r="SIS2136" s="73"/>
      <c r="SIT2136" s="73"/>
      <c r="SIU2136" s="73"/>
      <c r="SIV2136" s="73"/>
      <c r="SIW2136" s="73"/>
      <c r="SIX2136" s="73"/>
      <c r="SIY2136" s="73"/>
      <c r="SIZ2136" s="73"/>
      <c r="SJA2136" s="73"/>
      <c r="SJB2136" s="73"/>
      <c r="SJC2136" s="73"/>
      <c r="SJD2136" s="73"/>
      <c r="SJE2136" s="73"/>
      <c r="SJF2136" s="73"/>
      <c r="SJG2136" s="73"/>
      <c r="SJH2136" s="73"/>
      <c r="SJI2136" s="73"/>
      <c r="SJJ2136" s="73"/>
      <c r="SJK2136" s="73"/>
      <c r="SJL2136" s="73"/>
      <c r="SJM2136" s="73"/>
      <c r="SJN2136" s="73"/>
      <c r="SJO2136" s="73"/>
      <c r="SJP2136" s="73"/>
      <c r="SJQ2136" s="73"/>
      <c r="SJR2136" s="73"/>
      <c r="SJS2136" s="73"/>
      <c r="SJT2136" s="73"/>
      <c r="SJU2136" s="73"/>
      <c r="SJV2136" s="73"/>
      <c r="SJW2136" s="73"/>
      <c r="SJX2136" s="73"/>
      <c r="SJY2136" s="73"/>
      <c r="SJZ2136" s="73"/>
      <c r="SKA2136" s="73"/>
      <c r="SKB2136" s="73"/>
      <c r="SKC2136" s="73"/>
      <c r="SKD2136" s="73"/>
      <c r="SKE2136" s="73"/>
      <c r="SKF2136" s="73"/>
      <c r="SKG2136" s="73"/>
      <c r="SKH2136" s="73"/>
      <c r="SKI2136" s="73"/>
      <c r="SKJ2136" s="73"/>
      <c r="SKK2136" s="73"/>
      <c r="SKL2136" s="73"/>
      <c r="SKM2136" s="73"/>
      <c r="SKN2136" s="73"/>
      <c r="SKO2136" s="73"/>
      <c r="SKP2136" s="73"/>
      <c r="SKQ2136" s="73"/>
      <c r="SKR2136" s="73"/>
      <c r="SKS2136" s="73"/>
      <c r="SKT2136" s="73"/>
      <c r="SKU2136" s="73"/>
      <c r="SKV2136" s="73"/>
      <c r="SKW2136" s="73"/>
      <c r="SKX2136" s="73"/>
      <c r="SKY2136" s="73"/>
      <c r="SKZ2136" s="73"/>
      <c r="SLA2136" s="73"/>
      <c r="SLB2136" s="73"/>
      <c r="SLC2136" s="73"/>
      <c r="SLD2136" s="73"/>
      <c r="SLE2136" s="73"/>
      <c r="SLF2136" s="73"/>
      <c r="SLG2136" s="73"/>
      <c r="SLH2136" s="73"/>
      <c r="SLI2136" s="73"/>
      <c r="SLJ2136" s="73"/>
      <c r="SLK2136" s="73"/>
      <c r="SLL2136" s="73"/>
      <c r="SLM2136" s="73"/>
      <c r="SLN2136" s="73"/>
      <c r="SLO2136" s="73"/>
      <c r="SLP2136" s="73"/>
      <c r="SLQ2136" s="73"/>
      <c r="SLR2136" s="73"/>
      <c r="SLS2136" s="73"/>
      <c r="SLT2136" s="73"/>
      <c r="SLU2136" s="73"/>
      <c r="SLV2136" s="73"/>
      <c r="SLW2136" s="73"/>
      <c r="SLX2136" s="73"/>
      <c r="SLY2136" s="73"/>
      <c r="SLZ2136" s="73"/>
      <c r="SMA2136" s="73"/>
      <c r="SMB2136" s="73"/>
      <c r="SMC2136" s="73"/>
      <c r="SMD2136" s="73"/>
      <c r="SME2136" s="73"/>
      <c r="SMF2136" s="73"/>
      <c r="SMG2136" s="73"/>
      <c r="SMH2136" s="73"/>
      <c r="SMI2136" s="73"/>
      <c r="SMJ2136" s="73"/>
      <c r="SMK2136" s="73"/>
      <c r="SML2136" s="73"/>
      <c r="SMM2136" s="73"/>
      <c r="SMN2136" s="73"/>
      <c r="SMO2136" s="73"/>
      <c r="SMP2136" s="73"/>
      <c r="SMQ2136" s="73"/>
      <c r="SMR2136" s="73"/>
      <c r="SMS2136" s="73"/>
      <c r="SMT2136" s="73"/>
      <c r="SMU2136" s="73"/>
      <c r="SMV2136" s="73"/>
      <c r="SMW2136" s="73"/>
      <c r="SMX2136" s="73"/>
      <c r="SMY2136" s="73"/>
      <c r="SMZ2136" s="73"/>
      <c r="SNA2136" s="73"/>
      <c r="SNB2136" s="73"/>
      <c r="SNC2136" s="73"/>
      <c r="SND2136" s="73"/>
      <c r="SNE2136" s="73"/>
      <c r="SNF2136" s="73"/>
      <c r="SNG2136" s="73"/>
      <c r="SNH2136" s="73"/>
      <c r="SNI2136" s="73"/>
      <c r="SNJ2136" s="73"/>
      <c r="SNK2136" s="73"/>
      <c r="SNL2136" s="73"/>
      <c r="SNM2136" s="73"/>
      <c r="SNN2136" s="73"/>
      <c r="SNO2136" s="73"/>
      <c r="SNP2136" s="73"/>
      <c r="SNQ2136" s="73"/>
      <c r="SNR2136" s="73"/>
      <c r="SNS2136" s="73"/>
      <c r="SNT2136" s="73"/>
      <c r="SNU2136" s="73"/>
      <c r="SNV2136" s="73"/>
      <c r="SNW2136" s="73"/>
      <c r="SNX2136" s="73"/>
      <c r="SNY2136" s="73"/>
      <c r="SNZ2136" s="73"/>
      <c r="SOA2136" s="73"/>
      <c r="SOB2136" s="73"/>
      <c r="SOC2136" s="73"/>
      <c r="SOD2136" s="73"/>
      <c r="SOE2136" s="73"/>
      <c r="SOF2136" s="73"/>
      <c r="SOG2136" s="73"/>
      <c r="SOH2136" s="73"/>
      <c r="SOI2136" s="73"/>
      <c r="SOJ2136" s="73"/>
      <c r="SOK2136" s="73"/>
      <c r="SOL2136" s="73"/>
      <c r="SOM2136" s="73"/>
      <c r="SON2136" s="73"/>
      <c r="SOO2136" s="73"/>
      <c r="SOP2136" s="73"/>
      <c r="SOQ2136" s="73"/>
      <c r="SOR2136" s="73"/>
      <c r="SOS2136" s="73"/>
      <c r="SOT2136" s="73"/>
      <c r="SOU2136" s="73"/>
      <c r="SOV2136" s="73"/>
      <c r="SOW2136" s="73"/>
      <c r="SOX2136" s="73"/>
      <c r="SOY2136" s="73"/>
      <c r="SOZ2136" s="73"/>
      <c r="SPA2136" s="73"/>
      <c r="SPB2136" s="73"/>
      <c r="SPC2136" s="73"/>
      <c r="SPD2136" s="73"/>
      <c r="SPE2136" s="73"/>
      <c r="SPF2136" s="73"/>
      <c r="SPG2136" s="73"/>
      <c r="SPH2136" s="73"/>
      <c r="SPI2136" s="73"/>
      <c r="SPJ2136" s="73"/>
      <c r="SPK2136" s="73"/>
      <c r="SPL2136" s="73"/>
      <c r="SPM2136" s="73"/>
      <c r="SPN2136" s="73"/>
      <c r="SPO2136" s="73"/>
      <c r="SPP2136" s="73"/>
      <c r="SPQ2136" s="73"/>
      <c r="SPR2136" s="73"/>
      <c r="SPS2136" s="73"/>
      <c r="SPT2136" s="73"/>
      <c r="SPU2136" s="73"/>
      <c r="SPV2136" s="73"/>
      <c r="SPW2136" s="73"/>
      <c r="SPX2136" s="73"/>
      <c r="SPY2136" s="73"/>
      <c r="SPZ2136" s="73"/>
      <c r="SQA2136" s="73"/>
      <c r="SQB2136" s="73"/>
      <c r="SQC2136" s="73"/>
      <c r="SQD2136" s="73"/>
      <c r="SQE2136" s="73"/>
      <c r="SQF2136" s="73"/>
      <c r="SQG2136" s="73"/>
      <c r="SQH2136" s="73"/>
      <c r="SQI2136" s="73"/>
      <c r="SQJ2136" s="73"/>
      <c r="SQK2136" s="73"/>
      <c r="SQL2136" s="73"/>
      <c r="SQM2136" s="73"/>
      <c r="SQN2136" s="73"/>
      <c r="SQO2136" s="73"/>
      <c r="SQP2136" s="73"/>
      <c r="SQQ2136" s="73"/>
      <c r="SQR2136" s="73"/>
      <c r="SQS2136" s="73"/>
      <c r="SQT2136" s="73"/>
      <c r="SQU2136" s="73"/>
      <c r="SQV2136" s="73"/>
      <c r="SQW2136" s="73"/>
      <c r="SQX2136" s="73"/>
      <c r="SQY2136" s="73"/>
      <c r="SQZ2136" s="73"/>
      <c r="SRA2136" s="73"/>
      <c r="SRB2136" s="73"/>
      <c r="SRC2136" s="73"/>
      <c r="SRD2136" s="73"/>
      <c r="SRE2136" s="73"/>
      <c r="SRF2136" s="73"/>
      <c r="SRG2136" s="73"/>
      <c r="SRH2136" s="73"/>
      <c r="SRI2136" s="73"/>
      <c r="SRJ2136" s="73"/>
      <c r="SRK2136" s="73"/>
      <c r="SRL2136" s="73"/>
      <c r="SRM2136" s="73"/>
      <c r="SRN2136" s="73"/>
      <c r="SRO2136" s="73"/>
      <c r="SRP2136" s="73"/>
      <c r="SRQ2136" s="73"/>
      <c r="SRR2136" s="73"/>
      <c r="SRS2136" s="73"/>
      <c r="SRT2136" s="73"/>
      <c r="SRU2136" s="73"/>
      <c r="SRV2136" s="73"/>
      <c r="SRW2136" s="73"/>
      <c r="SRX2136" s="73"/>
      <c r="SRY2136" s="73"/>
      <c r="SRZ2136" s="73"/>
      <c r="SSA2136" s="73"/>
      <c r="SSB2136" s="73"/>
      <c r="SSC2136" s="73"/>
      <c r="SSD2136" s="73"/>
      <c r="SSE2136" s="73"/>
      <c r="SSF2136" s="73"/>
      <c r="SSG2136" s="73"/>
      <c r="SSH2136" s="73"/>
      <c r="SSI2136" s="73"/>
      <c r="SSJ2136" s="73"/>
      <c r="SSK2136" s="73"/>
      <c r="SSL2136" s="73"/>
      <c r="SSM2136" s="73"/>
      <c r="SSN2136" s="73"/>
      <c r="SSO2136" s="73"/>
      <c r="SSP2136" s="73"/>
      <c r="SSQ2136" s="73"/>
      <c r="SSR2136" s="73"/>
      <c r="SSS2136" s="73"/>
      <c r="SST2136" s="73"/>
      <c r="SSU2136" s="73"/>
      <c r="SSV2136" s="73"/>
      <c r="SSW2136" s="73"/>
      <c r="SSX2136" s="73"/>
      <c r="SSY2136" s="73"/>
      <c r="SSZ2136" s="73"/>
      <c r="STA2136" s="73"/>
      <c r="STB2136" s="73"/>
      <c r="STC2136" s="73"/>
      <c r="STD2136" s="73"/>
      <c r="STE2136" s="73"/>
      <c r="STF2136" s="73"/>
      <c r="STG2136" s="73"/>
      <c r="STH2136" s="73"/>
      <c r="STI2136" s="73"/>
      <c r="STJ2136" s="73"/>
      <c r="STK2136" s="73"/>
      <c r="STL2136" s="73"/>
      <c r="STM2136" s="73"/>
      <c r="STN2136" s="73"/>
      <c r="STO2136" s="73"/>
      <c r="STP2136" s="73"/>
      <c r="STQ2136" s="73"/>
      <c r="STR2136" s="73"/>
      <c r="STS2136" s="73"/>
      <c r="STT2136" s="73"/>
      <c r="STU2136" s="73"/>
      <c r="STV2136" s="73"/>
      <c r="STW2136" s="73"/>
      <c r="STX2136" s="73"/>
      <c r="STY2136" s="73"/>
      <c r="STZ2136" s="73"/>
      <c r="SUA2136" s="73"/>
      <c r="SUB2136" s="73"/>
      <c r="SUC2136" s="73"/>
      <c r="SUD2136" s="73"/>
      <c r="SUE2136" s="73"/>
      <c r="SUF2136" s="73"/>
      <c r="SUG2136" s="73"/>
      <c r="SUH2136" s="73"/>
      <c r="SUI2136" s="73"/>
      <c r="SUJ2136" s="73"/>
      <c r="SUK2136" s="73"/>
      <c r="SUL2136" s="73"/>
      <c r="SUM2136" s="73"/>
      <c r="SUN2136" s="73"/>
      <c r="SUO2136" s="73"/>
      <c r="SUP2136" s="73"/>
      <c r="SUQ2136" s="73"/>
      <c r="SUR2136" s="73"/>
      <c r="SUS2136" s="73"/>
      <c r="SUT2136" s="73"/>
      <c r="SUU2136" s="73"/>
      <c r="SUV2136" s="73"/>
      <c r="SUW2136" s="73"/>
      <c r="SUX2136" s="73"/>
      <c r="SUY2136" s="73"/>
      <c r="SUZ2136" s="73"/>
      <c r="SVA2136" s="73"/>
      <c r="SVB2136" s="73"/>
      <c r="SVC2136" s="73"/>
      <c r="SVD2136" s="73"/>
      <c r="SVE2136" s="73"/>
      <c r="SVF2136" s="73"/>
      <c r="SVG2136" s="73"/>
      <c r="SVH2136" s="73"/>
      <c r="SVI2136" s="73"/>
      <c r="SVJ2136" s="73"/>
      <c r="SVK2136" s="73"/>
      <c r="SVL2136" s="73"/>
      <c r="SVM2136" s="73"/>
      <c r="SVN2136" s="73"/>
      <c r="SVO2136" s="73"/>
      <c r="SVP2136" s="73"/>
      <c r="SVQ2136" s="73"/>
      <c r="SVR2136" s="73"/>
      <c r="SVS2136" s="73"/>
      <c r="SVT2136" s="73"/>
      <c r="SVU2136" s="73"/>
      <c r="SVV2136" s="73"/>
      <c r="SVW2136" s="73"/>
      <c r="SVX2136" s="73"/>
      <c r="SVY2136" s="73"/>
      <c r="SVZ2136" s="73"/>
      <c r="SWA2136" s="73"/>
      <c r="SWB2136" s="73"/>
      <c r="SWC2136" s="73"/>
      <c r="SWD2136" s="73"/>
      <c r="SWE2136" s="73"/>
      <c r="SWF2136" s="73"/>
      <c r="SWG2136" s="73"/>
      <c r="SWH2136" s="73"/>
      <c r="SWI2136" s="73"/>
      <c r="SWJ2136" s="73"/>
      <c r="SWK2136" s="73"/>
      <c r="SWL2136" s="73"/>
      <c r="SWM2136" s="73"/>
      <c r="SWN2136" s="73"/>
      <c r="SWO2136" s="73"/>
      <c r="SWP2136" s="73"/>
      <c r="SWQ2136" s="73"/>
      <c r="SWR2136" s="73"/>
      <c r="SWS2136" s="73"/>
      <c r="SWT2136" s="73"/>
      <c r="SWU2136" s="73"/>
      <c r="SWV2136" s="73"/>
      <c r="SWW2136" s="73"/>
      <c r="SWX2136" s="73"/>
      <c r="SWY2136" s="73"/>
      <c r="SWZ2136" s="73"/>
      <c r="SXA2136" s="73"/>
      <c r="SXB2136" s="73"/>
      <c r="SXC2136" s="73"/>
      <c r="SXD2136" s="73"/>
      <c r="SXE2136" s="73"/>
      <c r="SXF2136" s="73"/>
      <c r="SXG2136" s="73"/>
      <c r="SXH2136" s="73"/>
      <c r="SXI2136" s="73"/>
      <c r="SXJ2136" s="73"/>
      <c r="SXK2136" s="73"/>
      <c r="SXL2136" s="73"/>
      <c r="SXM2136" s="73"/>
      <c r="SXN2136" s="73"/>
      <c r="SXO2136" s="73"/>
      <c r="SXP2136" s="73"/>
      <c r="SXQ2136" s="73"/>
      <c r="SXR2136" s="73"/>
      <c r="SXS2136" s="73"/>
      <c r="SXT2136" s="73"/>
      <c r="SXU2136" s="73"/>
      <c r="SXV2136" s="73"/>
      <c r="SXW2136" s="73"/>
      <c r="SXX2136" s="73"/>
      <c r="SXY2136" s="73"/>
      <c r="SXZ2136" s="73"/>
      <c r="SYA2136" s="73"/>
      <c r="SYB2136" s="73"/>
      <c r="SYC2136" s="73"/>
      <c r="SYD2136" s="73"/>
      <c r="SYE2136" s="73"/>
      <c r="SYF2136" s="73"/>
      <c r="SYG2136" s="73"/>
      <c r="SYH2136" s="73"/>
      <c r="SYI2136" s="73"/>
      <c r="SYJ2136" s="73"/>
      <c r="SYK2136" s="73"/>
      <c r="SYL2136" s="73"/>
      <c r="SYM2136" s="73"/>
      <c r="SYN2136" s="73"/>
      <c r="SYO2136" s="73"/>
      <c r="SYP2136" s="73"/>
      <c r="SYQ2136" s="73"/>
      <c r="SYR2136" s="73"/>
      <c r="SYS2136" s="73"/>
      <c r="SYT2136" s="73"/>
      <c r="SYU2136" s="73"/>
      <c r="SYV2136" s="73"/>
      <c r="SYW2136" s="73"/>
      <c r="SYX2136" s="73"/>
      <c r="SYY2136" s="73"/>
      <c r="SYZ2136" s="73"/>
      <c r="SZA2136" s="73"/>
      <c r="SZB2136" s="73"/>
      <c r="SZC2136" s="73"/>
      <c r="SZD2136" s="73"/>
      <c r="SZE2136" s="73"/>
      <c r="SZF2136" s="73"/>
      <c r="SZG2136" s="73"/>
      <c r="SZH2136" s="73"/>
      <c r="SZI2136" s="73"/>
      <c r="SZJ2136" s="73"/>
      <c r="SZK2136" s="73"/>
      <c r="SZL2136" s="73"/>
      <c r="SZM2136" s="73"/>
      <c r="SZN2136" s="73"/>
      <c r="SZO2136" s="73"/>
      <c r="SZP2136" s="73"/>
      <c r="SZQ2136" s="73"/>
      <c r="SZR2136" s="73"/>
      <c r="SZS2136" s="73"/>
      <c r="SZT2136" s="73"/>
      <c r="SZU2136" s="73"/>
      <c r="SZV2136" s="73"/>
      <c r="SZW2136" s="73"/>
      <c r="SZX2136" s="73"/>
      <c r="SZY2136" s="73"/>
      <c r="SZZ2136" s="73"/>
      <c r="TAA2136" s="73"/>
      <c r="TAB2136" s="73"/>
      <c r="TAC2136" s="73"/>
      <c r="TAD2136" s="73"/>
      <c r="TAE2136" s="73"/>
      <c r="TAF2136" s="73"/>
      <c r="TAG2136" s="73"/>
      <c r="TAH2136" s="73"/>
      <c r="TAI2136" s="73"/>
      <c r="TAJ2136" s="73"/>
      <c r="TAK2136" s="73"/>
      <c r="TAL2136" s="73"/>
      <c r="TAM2136" s="73"/>
      <c r="TAN2136" s="73"/>
      <c r="TAO2136" s="73"/>
      <c r="TAP2136" s="73"/>
      <c r="TAQ2136" s="73"/>
      <c r="TAR2136" s="73"/>
      <c r="TAS2136" s="73"/>
      <c r="TAT2136" s="73"/>
      <c r="TAU2136" s="73"/>
      <c r="TAV2136" s="73"/>
      <c r="TAW2136" s="73"/>
      <c r="TAX2136" s="73"/>
      <c r="TAY2136" s="73"/>
      <c r="TAZ2136" s="73"/>
      <c r="TBA2136" s="73"/>
      <c r="TBB2136" s="73"/>
      <c r="TBC2136" s="73"/>
      <c r="TBD2136" s="73"/>
      <c r="TBE2136" s="73"/>
      <c r="TBF2136" s="73"/>
      <c r="TBG2136" s="73"/>
      <c r="TBH2136" s="73"/>
      <c r="TBI2136" s="73"/>
      <c r="TBJ2136" s="73"/>
      <c r="TBK2136" s="73"/>
      <c r="TBL2136" s="73"/>
      <c r="TBM2136" s="73"/>
      <c r="TBN2136" s="73"/>
      <c r="TBO2136" s="73"/>
      <c r="TBP2136" s="73"/>
      <c r="TBQ2136" s="73"/>
      <c r="TBR2136" s="73"/>
      <c r="TBS2136" s="73"/>
      <c r="TBT2136" s="73"/>
      <c r="TBU2136" s="73"/>
      <c r="TBV2136" s="73"/>
      <c r="TBW2136" s="73"/>
      <c r="TBX2136" s="73"/>
      <c r="TBY2136" s="73"/>
      <c r="TBZ2136" s="73"/>
      <c r="TCA2136" s="73"/>
      <c r="TCB2136" s="73"/>
      <c r="TCC2136" s="73"/>
      <c r="TCD2136" s="73"/>
      <c r="TCE2136" s="73"/>
      <c r="TCF2136" s="73"/>
      <c r="TCG2136" s="73"/>
      <c r="TCH2136" s="73"/>
      <c r="TCI2136" s="73"/>
      <c r="TCJ2136" s="73"/>
      <c r="TCK2136" s="73"/>
      <c r="TCL2136" s="73"/>
      <c r="TCM2136" s="73"/>
      <c r="TCN2136" s="73"/>
      <c r="TCO2136" s="73"/>
      <c r="TCP2136" s="73"/>
      <c r="TCQ2136" s="73"/>
      <c r="TCR2136" s="73"/>
      <c r="TCS2136" s="73"/>
      <c r="TCT2136" s="73"/>
      <c r="TCU2136" s="73"/>
      <c r="TCV2136" s="73"/>
      <c r="TCW2136" s="73"/>
      <c r="TCX2136" s="73"/>
      <c r="TCY2136" s="73"/>
      <c r="TCZ2136" s="73"/>
      <c r="TDA2136" s="73"/>
      <c r="TDB2136" s="73"/>
      <c r="TDC2136" s="73"/>
      <c r="TDD2136" s="73"/>
      <c r="TDE2136" s="73"/>
      <c r="TDF2136" s="73"/>
      <c r="TDG2136" s="73"/>
      <c r="TDH2136" s="73"/>
      <c r="TDI2136" s="73"/>
      <c r="TDJ2136" s="73"/>
      <c r="TDK2136" s="73"/>
      <c r="TDL2136" s="73"/>
      <c r="TDM2136" s="73"/>
      <c r="TDN2136" s="73"/>
      <c r="TDO2136" s="73"/>
      <c r="TDP2136" s="73"/>
      <c r="TDQ2136" s="73"/>
      <c r="TDR2136" s="73"/>
      <c r="TDS2136" s="73"/>
      <c r="TDT2136" s="73"/>
      <c r="TDU2136" s="73"/>
      <c r="TDV2136" s="73"/>
      <c r="TDW2136" s="73"/>
      <c r="TDX2136" s="73"/>
      <c r="TDY2136" s="73"/>
      <c r="TDZ2136" s="73"/>
      <c r="TEA2136" s="73"/>
      <c r="TEB2136" s="73"/>
      <c r="TEC2136" s="73"/>
      <c r="TED2136" s="73"/>
      <c r="TEE2136" s="73"/>
      <c r="TEF2136" s="73"/>
      <c r="TEG2136" s="73"/>
      <c r="TEH2136" s="73"/>
      <c r="TEI2136" s="73"/>
      <c r="TEJ2136" s="73"/>
      <c r="TEK2136" s="73"/>
      <c r="TEL2136" s="73"/>
      <c r="TEM2136" s="73"/>
      <c r="TEN2136" s="73"/>
      <c r="TEO2136" s="73"/>
      <c r="TEP2136" s="73"/>
      <c r="TEQ2136" s="73"/>
      <c r="TER2136" s="73"/>
      <c r="TES2136" s="73"/>
      <c r="TET2136" s="73"/>
      <c r="TEU2136" s="73"/>
      <c r="TEV2136" s="73"/>
      <c r="TEW2136" s="73"/>
      <c r="TEX2136" s="73"/>
      <c r="TEY2136" s="73"/>
      <c r="TEZ2136" s="73"/>
      <c r="TFA2136" s="73"/>
      <c r="TFB2136" s="73"/>
      <c r="TFC2136" s="73"/>
      <c r="TFD2136" s="73"/>
      <c r="TFE2136" s="73"/>
      <c r="TFF2136" s="73"/>
      <c r="TFG2136" s="73"/>
      <c r="TFH2136" s="73"/>
      <c r="TFI2136" s="73"/>
      <c r="TFJ2136" s="73"/>
      <c r="TFK2136" s="73"/>
      <c r="TFL2136" s="73"/>
      <c r="TFM2136" s="73"/>
      <c r="TFN2136" s="73"/>
      <c r="TFO2136" s="73"/>
      <c r="TFP2136" s="73"/>
      <c r="TFQ2136" s="73"/>
      <c r="TFR2136" s="73"/>
      <c r="TFS2136" s="73"/>
      <c r="TFT2136" s="73"/>
      <c r="TFU2136" s="73"/>
      <c r="TFV2136" s="73"/>
      <c r="TFW2136" s="73"/>
      <c r="TFX2136" s="73"/>
      <c r="TFY2136" s="73"/>
      <c r="TFZ2136" s="73"/>
      <c r="TGA2136" s="73"/>
      <c r="TGB2136" s="73"/>
      <c r="TGC2136" s="73"/>
      <c r="TGD2136" s="73"/>
      <c r="TGE2136" s="73"/>
      <c r="TGF2136" s="73"/>
      <c r="TGG2136" s="73"/>
      <c r="TGH2136" s="73"/>
      <c r="TGI2136" s="73"/>
      <c r="TGJ2136" s="73"/>
      <c r="TGK2136" s="73"/>
      <c r="TGL2136" s="73"/>
      <c r="TGM2136" s="73"/>
      <c r="TGN2136" s="73"/>
      <c r="TGO2136" s="73"/>
      <c r="TGP2136" s="73"/>
      <c r="TGQ2136" s="73"/>
      <c r="TGR2136" s="73"/>
      <c r="TGS2136" s="73"/>
      <c r="TGT2136" s="73"/>
      <c r="TGU2136" s="73"/>
      <c r="TGV2136" s="73"/>
      <c r="TGW2136" s="73"/>
      <c r="TGX2136" s="73"/>
      <c r="TGY2136" s="73"/>
      <c r="TGZ2136" s="73"/>
      <c r="THA2136" s="73"/>
      <c r="THB2136" s="73"/>
      <c r="THC2136" s="73"/>
      <c r="THD2136" s="73"/>
      <c r="THE2136" s="73"/>
      <c r="THF2136" s="73"/>
      <c r="THG2136" s="73"/>
      <c r="THH2136" s="73"/>
      <c r="THI2136" s="73"/>
      <c r="THJ2136" s="73"/>
      <c r="THK2136" s="73"/>
      <c r="THL2136" s="73"/>
      <c r="THM2136" s="73"/>
      <c r="THN2136" s="73"/>
      <c r="THO2136" s="73"/>
      <c r="THP2136" s="73"/>
      <c r="THQ2136" s="73"/>
      <c r="THR2136" s="73"/>
      <c r="THS2136" s="73"/>
      <c r="THT2136" s="73"/>
      <c r="THU2136" s="73"/>
      <c r="THV2136" s="73"/>
      <c r="THW2136" s="73"/>
      <c r="THX2136" s="73"/>
      <c r="THY2136" s="73"/>
      <c r="THZ2136" s="73"/>
      <c r="TIA2136" s="73"/>
      <c r="TIB2136" s="73"/>
      <c r="TIC2136" s="73"/>
      <c r="TID2136" s="73"/>
      <c r="TIE2136" s="73"/>
      <c r="TIF2136" s="73"/>
      <c r="TIG2136" s="73"/>
      <c r="TIH2136" s="73"/>
      <c r="TII2136" s="73"/>
      <c r="TIJ2136" s="73"/>
      <c r="TIK2136" s="73"/>
      <c r="TIL2136" s="73"/>
      <c r="TIM2136" s="73"/>
      <c r="TIN2136" s="73"/>
      <c r="TIO2136" s="73"/>
      <c r="TIP2136" s="73"/>
      <c r="TIQ2136" s="73"/>
      <c r="TIR2136" s="73"/>
      <c r="TIS2136" s="73"/>
      <c r="TIT2136" s="73"/>
      <c r="TIU2136" s="73"/>
      <c r="TIV2136" s="73"/>
      <c r="TIW2136" s="73"/>
      <c r="TIX2136" s="73"/>
      <c r="TIY2136" s="73"/>
      <c r="TIZ2136" s="73"/>
      <c r="TJA2136" s="73"/>
      <c r="TJB2136" s="73"/>
      <c r="TJC2136" s="73"/>
      <c r="TJD2136" s="73"/>
      <c r="TJE2136" s="73"/>
      <c r="TJF2136" s="73"/>
      <c r="TJG2136" s="73"/>
      <c r="TJH2136" s="73"/>
      <c r="TJI2136" s="73"/>
      <c r="TJJ2136" s="73"/>
      <c r="TJK2136" s="73"/>
      <c r="TJL2136" s="73"/>
      <c r="TJM2136" s="73"/>
      <c r="TJN2136" s="73"/>
      <c r="TJO2136" s="73"/>
      <c r="TJP2136" s="73"/>
      <c r="TJQ2136" s="73"/>
      <c r="TJR2136" s="73"/>
      <c r="TJS2136" s="73"/>
      <c r="TJT2136" s="73"/>
      <c r="TJU2136" s="73"/>
      <c r="TJV2136" s="73"/>
      <c r="TJW2136" s="73"/>
      <c r="TJX2136" s="73"/>
      <c r="TJY2136" s="73"/>
      <c r="TJZ2136" s="73"/>
      <c r="TKA2136" s="73"/>
      <c r="TKB2136" s="73"/>
      <c r="TKC2136" s="73"/>
      <c r="TKD2136" s="73"/>
      <c r="TKE2136" s="73"/>
      <c r="TKF2136" s="73"/>
      <c r="TKG2136" s="73"/>
      <c r="TKH2136" s="73"/>
      <c r="TKI2136" s="73"/>
      <c r="TKJ2136" s="73"/>
      <c r="TKK2136" s="73"/>
      <c r="TKL2136" s="73"/>
      <c r="TKM2136" s="73"/>
      <c r="TKN2136" s="73"/>
      <c r="TKO2136" s="73"/>
      <c r="TKP2136" s="73"/>
      <c r="TKQ2136" s="73"/>
      <c r="TKR2136" s="73"/>
      <c r="TKS2136" s="73"/>
      <c r="TKT2136" s="73"/>
      <c r="TKU2136" s="73"/>
      <c r="TKV2136" s="73"/>
      <c r="TKW2136" s="73"/>
      <c r="TKX2136" s="73"/>
      <c r="TKY2136" s="73"/>
      <c r="TKZ2136" s="73"/>
      <c r="TLA2136" s="73"/>
      <c r="TLB2136" s="73"/>
      <c r="TLC2136" s="73"/>
      <c r="TLD2136" s="73"/>
      <c r="TLE2136" s="73"/>
      <c r="TLF2136" s="73"/>
      <c r="TLG2136" s="73"/>
      <c r="TLH2136" s="73"/>
      <c r="TLI2136" s="73"/>
      <c r="TLJ2136" s="73"/>
      <c r="TLK2136" s="73"/>
      <c r="TLL2136" s="73"/>
      <c r="TLM2136" s="73"/>
      <c r="TLN2136" s="73"/>
      <c r="TLO2136" s="73"/>
      <c r="TLP2136" s="73"/>
      <c r="TLQ2136" s="73"/>
      <c r="TLR2136" s="73"/>
      <c r="TLS2136" s="73"/>
      <c r="TLT2136" s="73"/>
      <c r="TLU2136" s="73"/>
      <c r="TLV2136" s="73"/>
      <c r="TLW2136" s="73"/>
      <c r="TLX2136" s="73"/>
      <c r="TLY2136" s="73"/>
      <c r="TLZ2136" s="73"/>
      <c r="TMA2136" s="73"/>
      <c r="TMB2136" s="73"/>
      <c r="TMC2136" s="73"/>
      <c r="TMD2136" s="73"/>
      <c r="TME2136" s="73"/>
      <c r="TMF2136" s="73"/>
      <c r="TMG2136" s="73"/>
      <c r="TMH2136" s="73"/>
      <c r="TMI2136" s="73"/>
      <c r="TMJ2136" s="73"/>
      <c r="TMK2136" s="73"/>
      <c r="TML2136" s="73"/>
      <c r="TMM2136" s="73"/>
      <c r="TMN2136" s="73"/>
      <c r="TMO2136" s="73"/>
      <c r="TMP2136" s="73"/>
      <c r="TMQ2136" s="73"/>
      <c r="TMR2136" s="73"/>
      <c r="TMS2136" s="73"/>
      <c r="TMT2136" s="73"/>
      <c r="TMU2136" s="73"/>
      <c r="TMV2136" s="73"/>
      <c r="TMW2136" s="73"/>
      <c r="TMX2136" s="73"/>
      <c r="TMY2136" s="73"/>
      <c r="TMZ2136" s="73"/>
      <c r="TNA2136" s="73"/>
      <c r="TNB2136" s="73"/>
      <c r="TNC2136" s="73"/>
      <c r="TND2136" s="73"/>
      <c r="TNE2136" s="73"/>
      <c r="TNF2136" s="73"/>
      <c r="TNG2136" s="73"/>
      <c r="TNH2136" s="73"/>
      <c r="TNI2136" s="73"/>
      <c r="TNJ2136" s="73"/>
      <c r="TNK2136" s="73"/>
      <c r="TNL2136" s="73"/>
      <c r="TNM2136" s="73"/>
      <c r="TNN2136" s="73"/>
      <c r="TNO2136" s="73"/>
      <c r="TNP2136" s="73"/>
      <c r="TNQ2136" s="73"/>
      <c r="TNR2136" s="73"/>
      <c r="TNS2136" s="73"/>
      <c r="TNT2136" s="73"/>
      <c r="TNU2136" s="73"/>
      <c r="TNV2136" s="73"/>
      <c r="TNW2136" s="73"/>
      <c r="TNX2136" s="73"/>
      <c r="TNY2136" s="73"/>
      <c r="TNZ2136" s="73"/>
      <c r="TOA2136" s="73"/>
      <c r="TOB2136" s="73"/>
      <c r="TOC2136" s="73"/>
      <c r="TOD2136" s="73"/>
      <c r="TOE2136" s="73"/>
      <c r="TOF2136" s="73"/>
      <c r="TOG2136" s="73"/>
      <c r="TOH2136" s="73"/>
      <c r="TOI2136" s="73"/>
      <c r="TOJ2136" s="73"/>
      <c r="TOK2136" s="73"/>
      <c r="TOL2136" s="73"/>
      <c r="TOM2136" s="73"/>
      <c r="TON2136" s="73"/>
      <c r="TOO2136" s="73"/>
      <c r="TOP2136" s="73"/>
      <c r="TOQ2136" s="73"/>
      <c r="TOR2136" s="73"/>
      <c r="TOS2136" s="73"/>
      <c r="TOT2136" s="73"/>
      <c r="TOU2136" s="73"/>
      <c r="TOV2136" s="73"/>
      <c r="TOW2136" s="73"/>
      <c r="TOX2136" s="73"/>
      <c r="TOY2136" s="73"/>
      <c r="TOZ2136" s="73"/>
      <c r="TPA2136" s="73"/>
      <c r="TPB2136" s="73"/>
      <c r="TPC2136" s="73"/>
      <c r="TPD2136" s="73"/>
      <c r="TPE2136" s="73"/>
      <c r="TPF2136" s="73"/>
      <c r="TPG2136" s="73"/>
      <c r="TPH2136" s="73"/>
      <c r="TPI2136" s="73"/>
      <c r="TPJ2136" s="73"/>
      <c r="TPK2136" s="73"/>
      <c r="TPL2136" s="73"/>
      <c r="TPM2136" s="73"/>
      <c r="TPN2136" s="73"/>
      <c r="TPO2136" s="73"/>
      <c r="TPP2136" s="73"/>
      <c r="TPQ2136" s="73"/>
      <c r="TPR2136" s="73"/>
      <c r="TPS2136" s="73"/>
      <c r="TPT2136" s="73"/>
      <c r="TPU2136" s="73"/>
      <c r="TPV2136" s="73"/>
      <c r="TPW2136" s="73"/>
      <c r="TPX2136" s="73"/>
      <c r="TPY2136" s="73"/>
      <c r="TPZ2136" s="73"/>
      <c r="TQA2136" s="73"/>
      <c r="TQB2136" s="73"/>
      <c r="TQC2136" s="73"/>
      <c r="TQD2136" s="73"/>
      <c r="TQE2136" s="73"/>
      <c r="TQF2136" s="73"/>
      <c r="TQG2136" s="73"/>
      <c r="TQH2136" s="73"/>
      <c r="TQI2136" s="73"/>
      <c r="TQJ2136" s="73"/>
      <c r="TQK2136" s="73"/>
      <c r="TQL2136" s="73"/>
      <c r="TQM2136" s="73"/>
      <c r="TQN2136" s="73"/>
      <c r="TQO2136" s="73"/>
      <c r="TQP2136" s="73"/>
      <c r="TQQ2136" s="73"/>
      <c r="TQR2136" s="73"/>
      <c r="TQS2136" s="73"/>
      <c r="TQT2136" s="73"/>
      <c r="TQU2136" s="73"/>
      <c r="TQV2136" s="73"/>
      <c r="TQW2136" s="73"/>
      <c r="TQX2136" s="73"/>
      <c r="TQY2136" s="73"/>
      <c r="TQZ2136" s="73"/>
      <c r="TRA2136" s="73"/>
      <c r="TRB2136" s="73"/>
      <c r="TRC2136" s="73"/>
      <c r="TRD2136" s="73"/>
      <c r="TRE2136" s="73"/>
      <c r="TRF2136" s="73"/>
      <c r="TRG2136" s="73"/>
      <c r="TRH2136" s="73"/>
      <c r="TRI2136" s="73"/>
      <c r="TRJ2136" s="73"/>
      <c r="TRK2136" s="73"/>
      <c r="TRL2136" s="73"/>
      <c r="TRM2136" s="73"/>
      <c r="TRN2136" s="73"/>
      <c r="TRO2136" s="73"/>
      <c r="TRP2136" s="73"/>
      <c r="TRQ2136" s="73"/>
      <c r="TRR2136" s="73"/>
      <c r="TRS2136" s="73"/>
      <c r="TRT2136" s="73"/>
      <c r="TRU2136" s="73"/>
      <c r="TRV2136" s="73"/>
      <c r="TRW2136" s="73"/>
      <c r="TRX2136" s="73"/>
      <c r="TRY2136" s="73"/>
      <c r="TRZ2136" s="73"/>
      <c r="TSA2136" s="73"/>
      <c r="TSB2136" s="73"/>
      <c r="TSC2136" s="73"/>
      <c r="TSD2136" s="73"/>
      <c r="TSE2136" s="73"/>
      <c r="TSF2136" s="73"/>
      <c r="TSG2136" s="73"/>
      <c r="TSH2136" s="73"/>
      <c r="TSI2136" s="73"/>
      <c r="TSJ2136" s="73"/>
      <c r="TSK2136" s="73"/>
      <c r="TSL2136" s="73"/>
      <c r="TSM2136" s="73"/>
      <c r="TSN2136" s="73"/>
      <c r="TSO2136" s="73"/>
      <c r="TSP2136" s="73"/>
      <c r="TSQ2136" s="73"/>
      <c r="TSR2136" s="73"/>
      <c r="TSS2136" s="73"/>
      <c r="TST2136" s="73"/>
      <c r="TSU2136" s="73"/>
      <c r="TSV2136" s="73"/>
      <c r="TSW2136" s="73"/>
      <c r="TSX2136" s="73"/>
      <c r="TSY2136" s="73"/>
      <c r="TSZ2136" s="73"/>
      <c r="TTA2136" s="73"/>
      <c r="TTB2136" s="73"/>
      <c r="TTC2136" s="73"/>
      <c r="TTD2136" s="73"/>
      <c r="TTE2136" s="73"/>
      <c r="TTF2136" s="73"/>
      <c r="TTG2136" s="73"/>
      <c r="TTH2136" s="73"/>
      <c r="TTI2136" s="73"/>
      <c r="TTJ2136" s="73"/>
      <c r="TTK2136" s="73"/>
      <c r="TTL2136" s="73"/>
      <c r="TTM2136" s="73"/>
      <c r="TTN2136" s="73"/>
      <c r="TTO2136" s="73"/>
      <c r="TTP2136" s="73"/>
      <c r="TTQ2136" s="73"/>
      <c r="TTR2136" s="73"/>
      <c r="TTS2136" s="73"/>
      <c r="TTT2136" s="73"/>
      <c r="TTU2136" s="73"/>
      <c r="TTV2136" s="73"/>
      <c r="TTW2136" s="73"/>
      <c r="TTX2136" s="73"/>
      <c r="TTY2136" s="73"/>
      <c r="TTZ2136" s="73"/>
      <c r="TUA2136" s="73"/>
      <c r="TUB2136" s="73"/>
      <c r="TUC2136" s="73"/>
      <c r="TUD2136" s="73"/>
      <c r="TUE2136" s="73"/>
      <c r="TUF2136" s="73"/>
      <c r="TUG2136" s="73"/>
      <c r="TUH2136" s="73"/>
      <c r="TUI2136" s="73"/>
      <c r="TUJ2136" s="73"/>
      <c r="TUK2136" s="73"/>
      <c r="TUL2136" s="73"/>
      <c r="TUM2136" s="73"/>
      <c r="TUN2136" s="73"/>
      <c r="TUO2136" s="73"/>
      <c r="TUP2136" s="73"/>
      <c r="TUQ2136" s="73"/>
      <c r="TUR2136" s="73"/>
      <c r="TUS2136" s="73"/>
      <c r="TUT2136" s="73"/>
      <c r="TUU2136" s="73"/>
      <c r="TUV2136" s="73"/>
      <c r="TUW2136" s="73"/>
      <c r="TUX2136" s="73"/>
      <c r="TUY2136" s="73"/>
      <c r="TUZ2136" s="73"/>
      <c r="TVA2136" s="73"/>
      <c r="TVB2136" s="73"/>
      <c r="TVC2136" s="73"/>
      <c r="TVD2136" s="73"/>
      <c r="TVE2136" s="73"/>
      <c r="TVF2136" s="73"/>
      <c r="TVG2136" s="73"/>
      <c r="TVH2136" s="73"/>
      <c r="TVI2136" s="73"/>
      <c r="TVJ2136" s="73"/>
      <c r="TVK2136" s="73"/>
      <c r="TVL2136" s="73"/>
      <c r="TVM2136" s="73"/>
      <c r="TVN2136" s="73"/>
      <c r="TVO2136" s="73"/>
      <c r="TVP2136" s="73"/>
      <c r="TVQ2136" s="73"/>
      <c r="TVR2136" s="73"/>
      <c r="TVS2136" s="73"/>
      <c r="TVT2136" s="73"/>
      <c r="TVU2136" s="73"/>
      <c r="TVV2136" s="73"/>
      <c r="TVW2136" s="73"/>
      <c r="TVX2136" s="73"/>
      <c r="TVY2136" s="73"/>
      <c r="TVZ2136" s="73"/>
      <c r="TWA2136" s="73"/>
      <c r="TWB2136" s="73"/>
      <c r="TWC2136" s="73"/>
      <c r="TWD2136" s="73"/>
      <c r="TWE2136" s="73"/>
      <c r="TWF2136" s="73"/>
      <c r="TWG2136" s="73"/>
      <c r="TWH2136" s="73"/>
      <c r="TWI2136" s="73"/>
      <c r="TWJ2136" s="73"/>
      <c r="TWK2136" s="73"/>
      <c r="TWL2136" s="73"/>
      <c r="TWM2136" s="73"/>
      <c r="TWN2136" s="73"/>
      <c r="TWO2136" s="73"/>
      <c r="TWP2136" s="73"/>
      <c r="TWQ2136" s="73"/>
      <c r="TWR2136" s="73"/>
      <c r="TWS2136" s="73"/>
      <c r="TWT2136" s="73"/>
      <c r="TWU2136" s="73"/>
      <c r="TWV2136" s="73"/>
      <c r="TWW2136" s="73"/>
      <c r="TWX2136" s="73"/>
      <c r="TWY2136" s="73"/>
      <c r="TWZ2136" s="73"/>
      <c r="TXA2136" s="73"/>
      <c r="TXB2136" s="73"/>
      <c r="TXC2136" s="73"/>
      <c r="TXD2136" s="73"/>
      <c r="TXE2136" s="73"/>
      <c r="TXF2136" s="73"/>
      <c r="TXG2136" s="73"/>
      <c r="TXH2136" s="73"/>
      <c r="TXI2136" s="73"/>
      <c r="TXJ2136" s="73"/>
      <c r="TXK2136" s="73"/>
      <c r="TXL2136" s="73"/>
      <c r="TXM2136" s="73"/>
      <c r="TXN2136" s="73"/>
      <c r="TXO2136" s="73"/>
      <c r="TXP2136" s="73"/>
      <c r="TXQ2136" s="73"/>
      <c r="TXR2136" s="73"/>
      <c r="TXS2136" s="73"/>
      <c r="TXT2136" s="73"/>
      <c r="TXU2136" s="73"/>
      <c r="TXV2136" s="73"/>
      <c r="TXW2136" s="73"/>
      <c r="TXX2136" s="73"/>
      <c r="TXY2136" s="73"/>
      <c r="TXZ2136" s="73"/>
      <c r="TYA2136" s="73"/>
      <c r="TYB2136" s="73"/>
      <c r="TYC2136" s="73"/>
      <c r="TYD2136" s="73"/>
      <c r="TYE2136" s="73"/>
      <c r="TYF2136" s="73"/>
      <c r="TYG2136" s="73"/>
      <c r="TYH2136" s="73"/>
      <c r="TYI2136" s="73"/>
      <c r="TYJ2136" s="73"/>
      <c r="TYK2136" s="73"/>
      <c r="TYL2136" s="73"/>
      <c r="TYM2136" s="73"/>
      <c r="TYN2136" s="73"/>
      <c r="TYO2136" s="73"/>
      <c r="TYP2136" s="73"/>
      <c r="TYQ2136" s="73"/>
      <c r="TYR2136" s="73"/>
      <c r="TYS2136" s="73"/>
      <c r="TYT2136" s="73"/>
      <c r="TYU2136" s="73"/>
      <c r="TYV2136" s="73"/>
      <c r="TYW2136" s="73"/>
      <c r="TYX2136" s="73"/>
      <c r="TYY2136" s="73"/>
      <c r="TYZ2136" s="73"/>
      <c r="TZA2136" s="73"/>
      <c r="TZB2136" s="73"/>
      <c r="TZC2136" s="73"/>
      <c r="TZD2136" s="73"/>
      <c r="TZE2136" s="73"/>
      <c r="TZF2136" s="73"/>
      <c r="TZG2136" s="73"/>
      <c r="TZH2136" s="73"/>
      <c r="TZI2136" s="73"/>
      <c r="TZJ2136" s="73"/>
      <c r="TZK2136" s="73"/>
      <c r="TZL2136" s="73"/>
      <c r="TZM2136" s="73"/>
      <c r="TZN2136" s="73"/>
      <c r="TZO2136" s="73"/>
      <c r="TZP2136" s="73"/>
      <c r="TZQ2136" s="73"/>
      <c r="TZR2136" s="73"/>
      <c r="TZS2136" s="73"/>
      <c r="TZT2136" s="73"/>
      <c r="TZU2136" s="73"/>
      <c r="TZV2136" s="73"/>
      <c r="TZW2136" s="73"/>
      <c r="TZX2136" s="73"/>
      <c r="TZY2136" s="73"/>
      <c r="TZZ2136" s="73"/>
      <c r="UAA2136" s="73"/>
      <c r="UAB2136" s="73"/>
      <c r="UAC2136" s="73"/>
      <c r="UAD2136" s="73"/>
      <c r="UAE2136" s="73"/>
      <c r="UAF2136" s="73"/>
      <c r="UAG2136" s="73"/>
      <c r="UAH2136" s="73"/>
      <c r="UAI2136" s="73"/>
      <c r="UAJ2136" s="73"/>
      <c r="UAK2136" s="73"/>
      <c r="UAL2136" s="73"/>
      <c r="UAM2136" s="73"/>
      <c r="UAN2136" s="73"/>
      <c r="UAO2136" s="73"/>
      <c r="UAP2136" s="73"/>
      <c r="UAQ2136" s="73"/>
      <c r="UAR2136" s="73"/>
      <c r="UAS2136" s="73"/>
      <c r="UAT2136" s="73"/>
      <c r="UAU2136" s="73"/>
      <c r="UAV2136" s="73"/>
      <c r="UAW2136" s="73"/>
      <c r="UAX2136" s="73"/>
      <c r="UAY2136" s="73"/>
      <c r="UAZ2136" s="73"/>
      <c r="UBA2136" s="73"/>
      <c r="UBB2136" s="73"/>
      <c r="UBC2136" s="73"/>
      <c r="UBD2136" s="73"/>
      <c r="UBE2136" s="73"/>
      <c r="UBF2136" s="73"/>
      <c r="UBG2136" s="73"/>
      <c r="UBH2136" s="73"/>
      <c r="UBI2136" s="73"/>
      <c r="UBJ2136" s="73"/>
      <c r="UBK2136" s="73"/>
      <c r="UBL2136" s="73"/>
      <c r="UBM2136" s="73"/>
      <c r="UBN2136" s="73"/>
      <c r="UBO2136" s="73"/>
      <c r="UBP2136" s="73"/>
      <c r="UBQ2136" s="73"/>
      <c r="UBR2136" s="73"/>
      <c r="UBS2136" s="73"/>
      <c r="UBT2136" s="73"/>
      <c r="UBU2136" s="73"/>
      <c r="UBV2136" s="73"/>
      <c r="UBW2136" s="73"/>
      <c r="UBX2136" s="73"/>
      <c r="UBY2136" s="73"/>
      <c r="UBZ2136" s="73"/>
      <c r="UCA2136" s="73"/>
      <c r="UCB2136" s="73"/>
      <c r="UCC2136" s="73"/>
      <c r="UCD2136" s="73"/>
      <c r="UCE2136" s="73"/>
      <c r="UCF2136" s="73"/>
      <c r="UCG2136" s="73"/>
      <c r="UCH2136" s="73"/>
      <c r="UCI2136" s="73"/>
      <c r="UCJ2136" s="73"/>
      <c r="UCK2136" s="73"/>
      <c r="UCL2136" s="73"/>
      <c r="UCM2136" s="73"/>
      <c r="UCN2136" s="73"/>
      <c r="UCO2136" s="73"/>
      <c r="UCP2136" s="73"/>
      <c r="UCQ2136" s="73"/>
      <c r="UCR2136" s="73"/>
      <c r="UCS2136" s="73"/>
      <c r="UCT2136" s="73"/>
      <c r="UCU2136" s="73"/>
      <c r="UCV2136" s="73"/>
      <c r="UCW2136" s="73"/>
      <c r="UCX2136" s="73"/>
      <c r="UCY2136" s="73"/>
      <c r="UCZ2136" s="73"/>
      <c r="UDA2136" s="73"/>
      <c r="UDB2136" s="73"/>
      <c r="UDC2136" s="73"/>
      <c r="UDD2136" s="73"/>
      <c r="UDE2136" s="73"/>
      <c r="UDF2136" s="73"/>
      <c r="UDG2136" s="73"/>
      <c r="UDH2136" s="73"/>
      <c r="UDI2136" s="73"/>
      <c r="UDJ2136" s="73"/>
      <c r="UDK2136" s="73"/>
      <c r="UDL2136" s="73"/>
      <c r="UDM2136" s="73"/>
      <c r="UDN2136" s="73"/>
      <c r="UDO2136" s="73"/>
      <c r="UDP2136" s="73"/>
      <c r="UDQ2136" s="73"/>
      <c r="UDR2136" s="73"/>
      <c r="UDS2136" s="73"/>
      <c r="UDT2136" s="73"/>
      <c r="UDU2136" s="73"/>
      <c r="UDV2136" s="73"/>
      <c r="UDW2136" s="73"/>
      <c r="UDX2136" s="73"/>
      <c r="UDY2136" s="73"/>
      <c r="UDZ2136" s="73"/>
      <c r="UEA2136" s="73"/>
      <c r="UEB2136" s="73"/>
      <c r="UEC2136" s="73"/>
      <c r="UED2136" s="73"/>
      <c r="UEE2136" s="73"/>
      <c r="UEF2136" s="73"/>
      <c r="UEG2136" s="73"/>
      <c r="UEH2136" s="73"/>
      <c r="UEI2136" s="73"/>
      <c r="UEJ2136" s="73"/>
      <c r="UEK2136" s="73"/>
      <c r="UEL2136" s="73"/>
      <c r="UEM2136" s="73"/>
      <c r="UEN2136" s="73"/>
      <c r="UEO2136" s="73"/>
      <c r="UEP2136" s="73"/>
      <c r="UEQ2136" s="73"/>
      <c r="UER2136" s="73"/>
      <c r="UES2136" s="73"/>
      <c r="UET2136" s="73"/>
      <c r="UEU2136" s="73"/>
      <c r="UEV2136" s="73"/>
      <c r="UEW2136" s="73"/>
      <c r="UEX2136" s="73"/>
      <c r="UEY2136" s="73"/>
      <c r="UEZ2136" s="73"/>
      <c r="UFA2136" s="73"/>
      <c r="UFB2136" s="73"/>
      <c r="UFC2136" s="73"/>
      <c r="UFD2136" s="73"/>
      <c r="UFE2136" s="73"/>
      <c r="UFF2136" s="73"/>
      <c r="UFG2136" s="73"/>
      <c r="UFH2136" s="73"/>
      <c r="UFI2136" s="73"/>
      <c r="UFJ2136" s="73"/>
      <c r="UFK2136" s="73"/>
      <c r="UFL2136" s="73"/>
      <c r="UFM2136" s="73"/>
      <c r="UFN2136" s="73"/>
      <c r="UFO2136" s="73"/>
      <c r="UFP2136" s="73"/>
      <c r="UFQ2136" s="73"/>
      <c r="UFR2136" s="73"/>
      <c r="UFS2136" s="73"/>
      <c r="UFT2136" s="73"/>
      <c r="UFU2136" s="73"/>
      <c r="UFV2136" s="73"/>
      <c r="UFW2136" s="73"/>
      <c r="UFX2136" s="73"/>
      <c r="UFY2136" s="73"/>
      <c r="UFZ2136" s="73"/>
      <c r="UGA2136" s="73"/>
      <c r="UGB2136" s="73"/>
      <c r="UGC2136" s="73"/>
      <c r="UGD2136" s="73"/>
      <c r="UGE2136" s="73"/>
      <c r="UGF2136" s="73"/>
      <c r="UGG2136" s="73"/>
      <c r="UGH2136" s="73"/>
      <c r="UGI2136" s="73"/>
      <c r="UGJ2136" s="73"/>
      <c r="UGK2136" s="73"/>
      <c r="UGL2136" s="73"/>
      <c r="UGM2136" s="73"/>
      <c r="UGN2136" s="73"/>
      <c r="UGO2136" s="73"/>
      <c r="UGP2136" s="73"/>
      <c r="UGQ2136" s="73"/>
      <c r="UGR2136" s="73"/>
      <c r="UGS2136" s="73"/>
      <c r="UGT2136" s="73"/>
      <c r="UGU2136" s="73"/>
      <c r="UGV2136" s="73"/>
      <c r="UGW2136" s="73"/>
      <c r="UGX2136" s="73"/>
      <c r="UGY2136" s="73"/>
      <c r="UGZ2136" s="73"/>
      <c r="UHA2136" s="73"/>
      <c r="UHB2136" s="73"/>
      <c r="UHC2136" s="73"/>
      <c r="UHD2136" s="73"/>
      <c r="UHE2136" s="73"/>
      <c r="UHF2136" s="73"/>
      <c r="UHG2136" s="73"/>
      <c r="UHH2136" s="73"/>
      <c r="UHI2136" s="73"/>
      <c r="UHJ2136" s="73"/>
      <c r="UHK2136" s="73"/>
      <c r="UHL2136" s="73"/>
      <c r="UHM2136" s="73"/>
      <c r="UHN2136" s="73"/>
      <c r="UHO2136" s="73"/>
      <c r="UHP2136" s="73"/>
      <c r="UHQ2136" s="73"/>
      <c r="UHR2136" s="73"/>
      <c r="UHS2136" s="73"/>
      <c r="UHT2136" s="73"/>
      <c r="UHU2136" s="73"/>
      <c r="UHV2136" s="73"/>
      <c r="UHW2136" s="73"/>
      <c r="UHX2136" s="73"/>
      <c r="UHY2136" s="73"/>
      <c r="UHZ2136" s="73"/>
      <c r="UIA2136" s="73"/>
      <c r="UIB2136" s="73"/>
      <c r="UIC2136" s="73"/>
      <c r="UID2136" s="73"/>
      <c r="UIE2136" s="73"/>
      <c r="UIF2136" s="73"/>
      <c r="UIG2136" s="73"/>
      <c r="UIH2136" s="73"/>
      <c r="UII2136" s="73"/>
      <c r="UIJ2136" s="73"/>
      <c r="UIK2136" s="73"/>
      <c r="UIL2136" s="73"/>
      <c r="UIM2136" s="73"/>
      <c r="UIN2136" s="73"/>
      <c r="UIO2136" s="73"/>
      <c r="UIP2136" s="73"/>
      <c r="UIQ2136" s="73"/>
      <c r="UIR2136" s="73"/>
      <c r="UIS2136" s="73"/>
      <c r="UIT2136" s="73"/>
      <c r="UIU2136" s="73"/>
      <c r="UIV2136" s="73"/>
      <c r="UIW2136" s="73"/>
      <c r="UIX2136" s="73"/>
      <c r="UIY2136" s="73"/>
      <c r="UIZ2136" s="73"/>
      <c r="UJA2136" s="73"/>
      <c r="UJB2136" s="73"/>
      <c r="UJC2136" s="73"/>
      <c r="UJD2136" s="73"/>
      <c r="UJE2136" s="73"/>
      <c r="UJF2136" s="73"/>
      <c r="UJG2136" s="73"/>
      <c r="UJH2136" s="73"/>
      <c r="UJI2136" s="73"/>
      <c r="UJJ2136" s="73"/>
      <c r="UJK2136" s="73"/>
      <c r="UJL2136" s="73"/>
      <c r="UJM2136" s="73"/>
      <c r="UJN2136" s="73"/>
      <c r="UJO2136" s="73"/>
      <c r="UJP2136" s="73"/>
      <c r="UJQ2136" s="73"/>
      <c r="UJR2136" s="73"/>
      <c r="UJS2136" s="73"/>
      <c r="UJT2136" s="73"/>
      <c r="UJU2136" s="73"/>
      <c r="UJV2136" s="73"/>
      <c r="UJW2136" s="73"/>
      <c r="UJX2136" s="73"/>
      <c r="UJY2136" s="73"/>
      <c r="UJZ2136" s="73"/>
      <c r="UKA2136" s="73"/>
      <c r="UKB2136" s="73"/>
      <c r="UKC2136" s="73"/>
      <c r="UKD2136" s="73"/>
      <c r="UKE2136" s="73"/>
      <c r="UKF2136" s="73"/>
      <c r="UKG2136" s="73"/>
      <c r="UKH2136" s="73"/>
      <c r="UKI2136" s="73"/>
      <c r="UKJ2136" s="73"/>
      <c r="UKK2136" s="73"/>
      <c r="UKL2136" s="73"/>
      <c r="UKM2136" s="73"/>
      <c r="UKN2136" s="73"/>
      <c r="UKO2136" s="73"/>
      <c r="UKP2136" s="73"/>
      <c r="UKQ2136" s="73"/>
      <c r="UKR2136" s="73"/>
      <c r="UKS2136" s="73"/>
      <c r="UKT2136" s="73"/>
      <c r="UKU2136" s="73"/>
      <c r="UKV2136" s="73"/>
      <c r="UKW2136" s="73"/>
      <c r="UKX2136" s="73"/>
      <c r="UKY2136" s="73"/>
      <c r="UKZ2136" s="73"/>
      <c r="ULA2136" s="73"/>
      <c r="ULB2136" s="73"/>
      <c r="ULC2136" s="73"/>
      <c r="ULD2136" s="73"/>
      <c r="ULE2136" s="73"/>
      <c r="ULF2136" s="73"/>
      <c r="ULG2136" s="73"/>
      <c r="ULH2136" s="73"/>
      <c r="ULI2136" s="73"/>
      <c r="ULJ2136" s="73"/>
      <c r="ULK2136" s="73"/>
      <c r="ULL2136" s="73"/>
      <c r="ULM2136" s="73"/>
      <c r="ULN2136" s="73"/>
      <c r="ULO2136" s="73"/>
      <c r="ULP2136" s="73"/>
      <c r="ULQ2136" s="73"/>
      <c r="ULR2136" s="73"/>
      <c r="ULS2136" s="73"/>
      <c r="ULT2136" s="73"/>
      <c r="ULU2136" s="73"/>
      <c r="ULV2136" s="73"/>
      <c r="ULW2136" s="73"/>
      <c r="ULX2136" s="73"/>
      <c r="ULY2136" s="73"/>
      <c r="ULZ2136" s="73"/>
      <c r="UMA2136" s="73"/>
      <c r="UMB2136" s="73"/>
      <c r="UMC2136" s="73"/>
      <c r="UMD2136" s="73"/>
      <c r="UME2136" s="73"/>
      <c r="UMF2136" s="73"/>
      <c r="UMG2136" s="73"/>
      <c r="UMH2136" s="73"/>
      <c r="UMI2136" s="73"/>
      <c r="UMJ2136" s="73"/>
      <c r="UMK2136" s="73"/>
      <c r="UML2136" s="73"/>
      <c r="UMM2136" s="73"/>
      <c r="UMN2136" s="73"/>
      <c r="UMO2136" s="73"/>
      <c r="UMP2136" s="73"/>
      <c r="UMQ2136" s="73"/>
      <c r="UMR2136" s="73"/>
      <c r="UMS2136" s="73"/>
      <c r="UMT2136" s="73"/>
      <c r="UMU2136" s="73"/>
      <c r="UMV2136" s="73"/>
      <c r="UMW2136" s="73"/>
      <c r="UMX2136" s="73"/>
      <c r="UMY2136" s="73"/>
      <c r="UMZ2136" s="73"/>
      <c r="UNA2136" s="73"/>
      <c r="UNB2136" s="73"/>
      <c r="UNC2136" s="73"/>
      <c r="UND2136" s="73"/>
      <c r="UNE2136" s="73"/>
      <c r="UNF2136" s="73"/>
      <c r="UNG2136" s="73"/>
      <c r="UNH2136" s="73"/>
      <c r="UNI2136" s="73"/>
      <c r="UNJ2136" s="73"/>
      <c r="UNK2136" s="73"/>
      <c r="UNL2136" s="73"/>
      <c r="UNM2136" s="73"/>
      <c r="UNN2136" s="73"/>
      <c r="UNO2136" s="73"/>
      <c r="UNP2136" s="73"/>
      <c r="UNQ2136" s="73"/>
      <c r="UNR2136" s="73"/>
      <c r="UNS2136" s="73"/>
      <c r="UNT2136" s="73"/>
      <c r="UNU2136" s="73"/>
      <c r="UNV2136" s="73"/>
      <c r="UNW2136" s="73"/>
      <c r="UNX2136" s="73"/>
      <c r="UNY2136" s="73"/>
      <c r="UNZ2136" s="73"/>
      <c r="UOA2136" s="73"/>
      <c r="UOB2136" s="73"/>
      <c r="UOC2136" s="73"/>
      <c r="UOD2136" s="73"/>
      <c r="UOE2136" s="73"/>
      <c r="UOF2136" s="73"/>
      <c r="UOG2136" s="73"/>
      <c r="UOH2136" s="73"/>
      <c r="UOI2136" s="73"/>
      <c r="UOJ2136" s="73"/>
      <c r="UOK2136" s="73"/>
      <c r="UOL2136" s="73"/>
      <c r="UOM2136" s="73"/>
      <c r="UON2136" s="73"/>
      <c r="UOO2136" s="73"/>
      <c r="UOP2136" s="73"/>
      <c r="UOQ2136" s="73"/>
      <c r="UOR2136" s="73"/>
      <c r="UOS2136" s="73"/>
      <c r="UOT2136" s="73"/>
      <c r="UOU2136" s="73"/>
      <c r="UOV2136" s="73"/>
      <c r="UOW2136" s="73"/>
      <c r="UOX2136" s="73"/>
      <c r="UOY2136" s="73"/>
      <c r="UOZ2136" s="73"/>
      <c r="UPA2136" s="73"/>
      <c r="UPB2136" s="73"/>
      <c r="UPC2136" s="73"/>
      <c r="UPD2136" s="73"/>
      <c r="UPE2136" s="73"/>
      <c r="UPF2136" s="73"/>
      <c r="UPG2136" s="73"/>
      <c r="UPH2136" s="73"/>
      <c r="UPI2136" s="73"/>
      <c r="UPJ2136" s="73"/>
      <c r="UPK2136" s="73"/>
      <c r="UPL2136" s="73"/>
      <c r="UPM2136" s="73"/>
      <c r="UPN2136" s="73"/>
      <c r="UPO2136" s="73"/>
      <c r="UPP2136" s="73"/>
      <c r="UPQ2136" s="73"/>
      <c r="UPR2136" s="73"/>
      <c r="UPS2136" s="73"/>
      <c r="UPT2136" s="73"/>
      <c r="UPU2136" s="73"/>
      <c r="UPV2136" s="73"/>
      <c r="UPW2136" s="73"/>
      <c r="UPX2136" s="73"/>
      <c r="UPY2136" s="73"/>
      <c r="UPZ2136" s="73"/>
      <c r="UQA2136" s="73"/>
      <c r="UQB2136" s="73"/>
      <c r="UQC2136" s="73"/>
      <c r="UQD2136" s="73"/>
      <c r="UQE2136" s="73"/>
      <c r="UQF2136" s="73"/>
      <c r="UQG2136" s="73"/>
      <c r="UQH2136" s="73"/>
      <c r="UQI2136" s="73"/>
      <c r="UQJ2136" s="73"/>
      <c r="UQK2136" s="73"/>
      <c r="UQL2136" s="73"/>
      <c r="UQM2136" s="73"/>
      <c r="UQN2136" s="73"/>
      <c r="UQO2136" s="73"/>
      <c r="UQP2136" s="73"/>
      <c r="UQQ2136" s="73"/>
      <c r="UQR2136" s="73"/>
      <c r="UQS2136" s="73"/>
      <c r="UQT2136" s="73"/>
      <c r="UQU2136" s="73"/>
      <c r="UQV2136" s="73"/>
      <c r="UQW2136" s="73"/>
      <c r="UQX2136" s="73"/>
      <c r="UQY2136" s="73"/>
      <c r="UQZ2136" s="73"/>
      <c r="URA2136" s="73"/>
      <c r="URB2136" s="73"/>
      <c r="URC2136" s="73"/>
      <c r="URD2136" s="73"/>
      <c r="URE2136" s="73"/>
      <c r="URF2136" s="73"/>
      <c r="URG2136" s="73"/>
      <c r="URH2136" s="73"/>
      <c r="URI2136" s="73"/>
      <c r="URJ2136" s="73"/>
      <c r="URK2136" s="73"/>
      <c r="URL2136" s="73"/>
      <c r="URM2136" s="73"/>
      <c r="URN2136" s="73"/>
      <c r="URO2136" s="73"/>
      <c r="URP2136" s="73"/>
      <c r="URQ2136" s="73"/>
      <c r="URR2136" s="73"/>
      <c r="URS2136" s="73"/>
      <c r="URT2136" s="73"/>
      <c r="URU2136" s="73"/>
      <c r="URV2136" s="73"/>
      <c r="URW2136" s="73"/>
      <c r="URX2136" s="73"/>
      <c r="URY2136" s="73"/>
      <c r="URZ2136" s="73"/>
      <c r="USA2136" s="73"/>
      <c r="USB2136" s="73"/>
      <c r="USC2136" s="73"/>
      <c r="USD2136" s="73"/>
      <c r="USE2136" s="73"/>
      <c r="USF2136" s="73"/>
      <c r="USG2136" s="73"/>
      <c r="USH2136" s="73"/>
      <c r="USI2136" s="73"/>
      <c r="USJ2136" s="73"/>
      <c r="USK2136" s="73"/>
      <c r="USL2136" s="73"/>
      <c r="USM2136" s="73"/>
      <c r="USN2136" s="73"/>
      <c r="USO2136" s="73"/>
      <c r="USP2136" s="73"/>
      <c r="USQ2136" s="73"/>
      <c r="USR2136" s="73"/>
      <c r="USS2136" s="73"/>
      <c r="UST2136" s="73"/>
      <c r="USU2136" s="73"/>
      <c r="USV2136" s="73"/>
      <c r="USW2136" s="73"/>
      <c r="USX2136" s="73"/>
      <c r="USY2136" s="73"/>
      <c r="USZ2136" s="73"/>
      <c r="UTA2136" s="73"/>
      <c r="UTB2136" s="73"/>
      <c r="UTC2136" s="73"/>
      <c r="UTD2136" s="73"/>
      <c r="UTE2136" s="73"/>
      <c r="UTF2136" s="73"/>
      <c r="UTG2136" s="73"/>
      <c r="UTH2136" s="73"/>
      <c r="UTI2136" s="73"/>
      <c r="UTJ2136" s="73"/>
      <c r="UTK2136" s="73"/>
      <c r="UTL2136" s="73"/>
      <c r="UTM2136" s="73"/>
      <c r="UTN2136" s="73"/>
      <c r="UTO2136" s="73"/>
      <c r="UTP2136" s="73"/>
      <c r="UTQ2136" s="73"/>
      <c r="UTR2136" s="73"/>
      <c r="UTS2136" s="73"/>
      <c r="UTT2136" s="73"/>
      <c r="UTU2136" s="73"/>
      <c r="UTV2136" s="73"/>
      <c r="UTW2136" s="73"/>
      <c r="UTX2136" s="73"/>
      <c r="UTY2136" s="73"/>
      <c r="UTZ2136" s="73"/>
      <c r="UUA2136" s="73"/>
      <c r="UUB2136" s="73"/>
      <c r="UUC2136" s="73"/>
      <c r="UUD2136" s="73"/>
      <c r="UUE2136" s="73"/>
      <c r="UUF2136" s="73"/>
      <c r="UUG2136" s="73"/>
      <c r="UUH2136" s="73"/>
      <c r="UUI2136" s="73"/>
      <c r="UUJ2136" s="73"/>
      <c r="UUK2136" s="73"/>
      <c r="UUL2136" s="73"/>
      <c r="UUM2136" s="73"/>
      <c r="UUN2136" s="73"/>
      <c r="UUO2136" s="73"/>
      <c r="UUP2136" s="73"/>
      <c r="UUQ2136" s="73"/>
      <c r="UUR2136" s="73"/>
      <c r="UUS2136" s="73"/>
      <c r="UUT2136" s="73"/>
      <c r="UUU2136" s="73"/>
      <c r="UUV2136" s="73"/>
      <c r="UUW2136" s="73"/>
      <c r="UUX2136" s="73"/>
      <c r="UUY2136" s="73"/>
      <c r="UUZ2136" s="73"/>
      <c r="UVA2136" s="73"/>
      <c r="UVB2136" s="73"/>
      <c r="UVC2136" s="73"/>
      <c r="UVD2136" s="73"/>
      <c r="UVE2136" s="73"/>
      <c r="UVF2136" s="73"/>
      <c r="UVG2136" s="73"/>
      <c r="UVH2136" s="73"/>
      <c r="UVI2136" s="73"/>
      <c r="UVJ2136" s="73"/>
      <c r="UVK2136" s="73"/>
      <c r="UVL2136" s="73"/>
      <c r="UVM2136" s="73"/>
      <c r="UVN2136" s="73"/>
      <c r="UVO2136" s="73"/>
      <c r="UVP2136" s="73"/>
      <c r="UVQ2136" s="73"/>
      <c r="UVR2136" s="73"/>
      <c r="UVS2136" s="73"/>
      <c r="UVT2136" s="73"/>
      <c r="UVU2136" s="73"/>
      <c r="UVV2136" s="73"/>
      <c r="UVW2136" s="73"/>
      <c r="UVX2136" s="73"/>
      <c r="UVY2136" s="73"/>
      <c r="UVZ2136" s="73"/>
      <c r="UWA2136" s="73"/>
      <c r="UWB2136" s="73"/>
      <c r="UWC2136" s="73"/>
      <c r="UWD2136" s="73"/>
      <c r="UWE2136" s="73"/>
      <c r="UWF2136" s="73"/>
      <c r="UWG2136" s="73"/>
      <c r="UWH2136" s="73"/>
      <c r="UWI2136" s="73"/>
      <c r="UWJ2136" s="73"/>
      <c r="UWK2136" s="73"/>
      <c r="UWL2136" s="73"/>
      <c r="UWM2136" s="73"/>
      <c r="UWN2136" s="73"/>
      <c r="UWO2136" s="73"/>
      <c r="UWP2136" s="73"/>
      <c r="UWQ2136" s="73"/>
      <c r="UWR2136" s="73"/>
      <c r="UWS2136" s="73"/>
      <c r="UWT2136" s="73"/>
      <c r="UWU2136" s="73"/>
      <c r="UWV2136" s="73"/>
      <c r="UWW2136" s="73"/>
      <c r="UWX2136" s="73"/>
      <c r="UWY2136" s="73"/>
      <c r="UWZ2136" s="73"/>
      <c r="UXA2136" s="73"/>
      <c r="UXB2136" s="73"/>
      <c r="UXC2136" s="73"/>
      <c r="UXD2136" s="73"/>
      <c r="UXE2136" s="73"/>
      <c r="UXF2136" s="73"/>
      <c r="UXG2136" s="73"/>
      <c r="UXH2136" s="73"/>
      <c r="UXI2136" s="73"/>
      <c r="UXJ2136" s="73"/>
      <c r="UXK2136" s="73"/>
      <c r="UXL2136" s="73"/>
      <c r="UXM2136" s="73"/>
      <c r="UXN2136" s="73"/>
      <c r="UXO2136" s="73"/>
      <c r="UXP2136" s="73"/>
      <c r="UXQ2136" s="73"/>
      <c r="UXR2136" s="73"/>
      <c r="UXS2136" s="73"/>
      <c r="UXT2136" s="73"/>
      <c r="UXU2136" s="73"/>
      <c r="UXV2136" s="73"/>
      <c r="UXW2136" s="73"/>
      <c r="UXX2136" s="73"/>
      <c r="UXY2136" s="73"/>
      <c r="UXZ2136" s="73"/>
      <c r="UYA2136" s="73"/>
      <c r="UYB2136" s="73"/>
      <c r="UYC2136" s="73"/>
      <c r="UYD2136" s="73"/>
      <c r="UYE2136" s="73"/>
      <c r="UYF2136" s="73"/>
      <c r="UYG2136" s="73"/>
      <c r="UYH2136" s="73"/>
      <c r="UYI2136" s="73"/>
      <c r="UYJ2136" s="73"/>
      <c r="UYK2136" s="73"/>
      <c r="UYL2136" s="73"/>
      <c r="UYM2136" s="73"/>
      <c r="UYN2136" s="73"/>
      <c r="UYO2136" s="73"/>
      <c r="UYP2136" s="73"/>
      <c r="UYQ2136" s="73"/>
      <c r="UYR2136" s="73"/>
      <c r="UYS2136" s="73"/>
      <c r="UYT2136" s="73"/>
      <c r="UYU2136" s="73"/>
      <c r="UYV2136" s="73"/>
      <c r="UYW2136" s="73"/>
      <c r="UYX2136" s="73"/>
      <c r="UYY2136" s="73"/>
      <c r="UYZ2136" s="73"/>
      <c r="UZA2136" s="73"/>
      <c r="UZB2136" s="73"/>
      <c r="UZC2136" s="73"/>
      <c r="UZD2136" s="73"/>
      <c r="UZE2136" s="73"/>
      <c r="UZF2136" s="73"/>
      <c r="UZG2136" s="73"/>
      <c r="UZH2136" s="73"/>
      <c r="UZI2136" s="73"/>
      <c r="UZJ2136" s="73"/>
      <c r="UZK2136" s="73"/>
      <c r="UZL2136" s="73"/>
      <c r="UZM2136" s="73"/>
      <c r="UZN2136" s="73"/>
      <c r="UZO2136" s="73"/>
      <c r="UZP2136" s="73"/>
      <c r="UZQ2136" s="73"/>
      <c r="UZR2136" s="73"/>
      <c r="UZS2136" s="73"/>
      <c r="UZT2136" s="73"/>
      <c r="UZU2136" s="73"/>
      <c r="UZV2136" s="73"/>
      <c r="UZW2136" s="73"/>
      <c r="UZX2136" s="73"/>
      <c r="UZY2136" s="73"/>
      <c r="UZZ2136" s="73"/>
      <c r="VAA2136" s="73"/>
      <c r="VAB2136" s="73"/>
      <c r="VAC2136" s="73"/>
      <c r="VAD2136" s="73"/>
      <c r="VAE2136" s="73"/>
      <c r="VAF2136" s="73"/>
      <c r="VAG2136" s="73"/>
      <c r="VAH2136" s="73"/>
      <c r="VAI2136" s="73"/>
      <c r="VAJ2136" s="73"/>
      <c r="VAK2136" s="73"/>
      <c r="VAL2136" s="73"/>
      <c r="VAM2136" s="73"/>
      <c r="VAN2136" s="73"/>
      <c r="VAO2136" s="73"/>
      <c r="VAP2136" s="73"/>
      <c r="VAQ2136" s="73"/>
      <c r="VAR2136" s="73"/>
      <c r="VAS2136" s="73"/>
      <c r="VAT2136" s="73"/>
      <c r="VAU2136" s="73"/>
      <c r="VAV2136" s="73"/>
      <c r="VAW2136" s="73"/>
      <c r="VAX2136" s="73"/>
      <c r="VAY2136" s="73"/>
      <c r="VAZ2136" s="73"/>
      <c r="VBA2136" s="73"/>
      <c r="VBB2136" s="73"/>
      <c r="VBC2136" s="73"/>
      <c r="VBD2136" s="73"/>
      <c r="VBE2136" s="73"/>
      <c r="VBF2136" s="73"/>
      <c r="VBG2136" s="73"/>
      <c r="VBH2136" s="73"/>
      <c r="VBI2136" s="73"/>
      <c r="VBJ2136" s="73"/>
      <c r="VBK2136" s="73"/>
      <c r="VBL2136" s="73"/>
      <c r="VBM2136" s="73"/>
      <c r="VBN2136" s="73"/>
      <c r="VBO2136" s="73"/>
      <c r="VBP2136" s="73"/>
      <c r="VBQ2136" s="73"/>
      <c r="VBR2136" s="73"/>
      <c r="VBS2136" s="73"/>
      <c r="VBT2136" s="73"/>
      <c r="VBU2136" s="73"/>
      <c r="VBV2136" s="73"/>
      <c r="VBW2136" s="73"/>
      <c r="VBX2136" s="73"/>
      <c r="VBY2136" s="73"/>
      <c r="VBZ2136" s="73"/>
      <c r="VCA2136" s="73"/>
      <c r="VCB2136" s="73"/>
      <c r="VCC2136" s="73"/>
      <c r="VCD2136" s="73"/>
      <c r="VCE2136" s="73"/>
      <c r="VCF2136" s="73"/>
      <c r="VCG2136" s="73"/>
      <c r="VCH2136" s="73"/>
      <c r="VCI2136" s="73"/>
      <c r="VCJ2136" s="73"/>
      <c r="VCK2136" s="73"/>
      <c r="VCL2136" s="73"/>
      <c r="VCM2136" s="73"/>
      <c r="VCN2136" s="73"/>
      <c r="VCO2136" s="73"/>
      <c r="VCP2136" s="73"/>
      <c r="VCQ2136" s="73"/>
      <c r="VCR2136" s="73"/>
      <c r="VCS2136" s="73"/>
      <c r="VCT2136" s="73"/>
      <c r="VCU2136" s="73"/>
      <c r="VCV2136" s="73"/>
      <c r="VCW2136" s="73"/>
      <c r="VCX2136" s="73"/>
      <c r="VCY2136" s="73"/>
      <c r="VCZ2136" s="73"/>
      <c r="VDA2136" s="73"/>
      <c r="VDB2136" s="73"/>
      <c r="VDC2136" s="73"/>
      <c r="VDD2136" s="73"/>
      <c r="VDE2136" s="73"/>
      <c r="VDF2136" s="73"/>
      <c r="VDG2136" s="73"/>
      <c r="VDH2136" s="73"/>
      <c r="VDI2136" s="73"/>
      <c r="VDJ2136" s="73"/>
      <c r="VDK2136" s="73"/>
      <c r="VDL2136" s="73"/>
      <c r="VDM2136" s="73"/>
      <c r="VDN2136" s="73"/>
      <c r="VDO2136" s="73"/>
      <c r="VDP2136" s="73"/>
      <c r="VDQ2136" s="73"/>
      <c r="VDR2136" s="73"/>
      <c r="VDS2136" s="73"/>
      <c r="VDT2136" s="73"/>
      <c r="VDU2136" s="73"/>
      <c r="VDV2136" s="73"/>
      <c r="VDW2136" s="73"/>
      <c r="VDX2136" s="73"/>
      <c r="VDY2136" s="73"/>
      <c r="VDZ2136" s="73"/>
      <c r="VEA2136" s="73"/>
      <c r="VEB2136" s="73"/>
      <c r="VEC2136" s="73"/>
      <c r="VED2136" s="73"/>
      <c r="VEE2136" s="73"/>
      <c r="VEF2136" s="73"/>
      <c r="VEG2136" s="73"/>
      <c r="VEH2136" s="73"/>
      <c r="VEI2136" s="73"/>
      <c r="VEJ2136" s="73"/>
      <c r="VEK2136" s="73"/>
      <c r="VEL2136" s="73"/>
      <c r="VEM2136" s="73"/>
      <c r="VEN2136" s="73"/>
      <c r="VEO2136" s="73"/>
      <c r="VEP2136" s="73"/>
      <c r="VEQ2136" s="73"/>
      <c r="VER2136" s="73"/>
      <c r="VES2136" s="73"/>
      <c r="VET2136" s="73"/>
      <c r="VEU2136" s="73"/>
      <c r="VEV2136" s="73"/>
      <c r="VEW2136" s="73"/>
      <c r="VEX2136" s="73"/>
      <c r="VEY2136" s="73"/>
      <c r="VEZ2136" s="73"/>
      <c r="VFA2136" s="73"/>
      <c r="VFB2136" s="73"/>
      <c r="VFC2136" s="73"/>
      <c r="VFD2136" s="73"/>
      <c r="VFE2136" s="73"/>
      <c r="VFF2136" s="73"/>
      <c r="VFG2136" s="73"/>
      <c r="VFH2136" s="73"/>
      <c r="VFI2136" s="73"/>
      <c r="VFJ2136" s="73"/>
      <c r="VFK2136" s="73"/>
      <c r="VFL2136" s="73"/>
      <c r="VFM2136" s="73"/>
      <c r="VFN2136" s="73"/>
      <c r="VFO2136" s="73"/>
      <c r="VFP2136" s="73"/>
      <c r="VFQ2136" s="73"/>
      <c r="VFR2136" s="73"/>
      <c r="VFS2136" s="73"/>
      <c r="VFT2136" s="73"/>
      <c r="VFU2136" s="73"/>
      <c r="VFV2136" s="73"/>
      <c r="VFW2136" s="73"/>
      <c r="VFX2136" s="73"/>
      <c r="VFY2136" s="73"/>
      <c r="VFZ2136" s="73"/>
      <c r="VGA2136" s="73"/>
      <c r="VGB2136" s="73"/>
      <c r="VGC2136" s="73"/>
      <c r="VGD2136" s="73"/>
      <c r="VGE2136" s="73"/>
      <c r="VGF2136" s="73"/>
      <c r="VGG2136" s="73"/>
      <c r="VGH2136" s="73"/>
      <c r="VGI2136" s="73"/>
      <c r="VGJ2136" s="73"/>
      <c r="VGK2136" s="73"/>
      <c r="VGL2136" s="73"/>
      <c r="VGM2136" s="73"/>
      <c r="VGN2136" s="73"/>
      <c r="VGO2136" s="73"/>
      <c r="VGP2136" s="73"/>
      <c r="VGQ2136" s="73"/>
      <c r="VGR2136" s="73"/>
      <c r="VGS2136" s="73"/>
      <c r="VGT2136" s="73"/>
      <c r="VGU2136" s="73"/>
      <c r="VGV2136" s="73"/>
      <c r="VGW2136" s="73"/>
      <c r="VGX2136" s="73"/>
      <c r="VGY2136" s="73"/>
      <c r="VGZ2136" s="73"/>
      <c r="VHA2136" s="73"/>
      <c r="VHB2136" s="73"/>
      <c r="VHC2136" s="73"/>
      <c r="VHD2136" s="73"/>
      <c r="VHE2136" s="73"/>
      <c r="VHF2136" s="73"/>
      <c r="VHG2136" s="73"/>
      <c r="VHH2136" s="73"/>
      <c r="VHI2136" s="73"/>
      <c r="VHJ2136" s="73"/>
      <c r="VHK2136" s="73"/>
      <c r="VHL2136" s="73"/>
      <c r="VHM2136" s="73"/>
      <c r="VHN2136" s="73"/>
      <c r="VHO2136" s="73"/>
      <c r="VHP2136" s="73"/>
      <c r="VHQ2136" s="73"/>
      <c r="VHR2136" s="73"/>
      <c r="VHS2136" s="73"/>
      <c r="VHT2136" s="73"/>
      <c r="VHU2136" s="73"/>
      <c r="VHV2136" s="73"/>
      <c r="VHW2136" s="73"/>
      <c r="VHX2136" s="73"/>
      <c r="VHY2136" s="73"/>
      <c r="VHZ2136" s="73"/>
      <c r="VIA2136" s="73"/>
      <c r="VIB2136" s="73"/>
      <c r="VIC2136" s="73"/>
      <c r="VID2136" s="73"/>
      <c r="VIE2136" s="73"/>
      <c r="VIF2136" s="73"/>
      <c r="VIG2136" s="73"/>
      <c r="VIH2136" s="73"/>
      <c r="VII2136" s="73"/>
      <c r="VIJ2136" s="73"/>
      <c r="VIK2136" s="73"/>
      <c r="VIL2136" s="73"/>
      <c r="VIM2136" s="73"/>
      <c r="VIN2136" s="73"/>
      <c r="VIO2136" s="73"/>
      <c r="VIP2136" s="73"/>
      <c r="VIQ2136" s="73"/>
      <c r="VIR2136" s="73"/>
      <c r="VIS2136" s="73"/>
      <c r="VIT2136" s="73"/>
      <c r="VIU2136" s="73"/>
      <c r="VIV2136" s="73"/>
      <c r="VIW2136" s="73"/>
      <c r="VIX2136" s="73"/>
      <c r="VIY2136" s="73"/>
      <c r="VIZ2136" s="73"/>
      <c r="VJA2136" s="73"/>
      <c r="VJB2136" s="73"/>
      <c r="VJC2136" s="73"/>
      <c r="VJD2136" s="73"/>
      <c r="VJE2136" s="73"/>
      <c r="VJF2136" s="73"/>
      <c r="VJG2136" s="73"/>
      <c r="VJH2136" s="73"/>
      <c r="VJI2136" s="73"/>
      <c r="VJJ2136" s="73"/>
      <c r="VJK2136" s="73"/>
      <c r="VJL2136" s="73"/>
      <c r="VJM2136" s="73"/>
      <c r="VJN2136" s="73"/>
      <c r="VJO2136" s="73"/>
      <c r="VJP2136" s="73"/>
      <c r="VJQ2136" s="73"/>
      <c r="VJR2136" s="73"/>
      <c r="VJS2136" s="73"/>
      <c r="VJT2136" s="73"/>
      <c r="VJU2136" s="73"/>
      <c r="VJV2136" s="73"/>
      <c r="VJW2136" s="73"/>
      <c r="VJX2136" s="73"/>
      <c r="VJY2136" s="73"/>
      <c r="VJZ2136" s="73"/>
      <c r="VKA2136" s="73"/>
      <c r="VKB2136" s="73"/>
      <c r="VKC2136" s="73"/>
      <c r="VKD2136" s="73"/>
      <c r="VKE2136" s="73"/>
      <c r="VKF2136" s="73"/>
      <c r="VKG2136" s="73"/>
      <c r="VKH2136" s="73"/>
      <c r="VKI2136" s="73"/>
      <c r="VKJ2136" s="73"/>
      <c r="VKK2136" s="73"/>
      <c r="VKL2136" s="73"/>
      <c r="VKM2136" s="73"/>
      <c r="VKN2136" s="73"/>
      <c r="VKO2136" s="73"/>
      <c r="VKP2136" s="73"/>
      <c r="VKQ2136" s="73"/>
      <c r="VKR2136" s="73"/>
      <c r="VKS2136" s="73"/>
      <c r="VKT2136" s="73"/>
      <c r="VKU2136" s="73"/>
      <c r="VKV2136" s="73"/>
      <c r="VKW2136" s="73"/>
      <c r="VKX2136" s="73"/>
      <c r="VKY2136" s="73"/>
      <c r="VKZ2136" s="73"/>
      <c r="VLA2136" s="73"/>
      <c r="VLB2136" s="73"/>
      <c r="VLC2136" s="73"/>
      <c r="VLD2136" s="73"/>
      <c r="VLE2136" s="73"/>
      <c r="VLF2136" s="73"/>
      <c r="VLG2136" s="73"/>
      <c r="VLH2136" s="73"/>
      <c r="VLI2136" s="73"/>
      <c r="VLJ2136" s="73"/>
      <c r="VLK2136" s="73"/>
      <c r="VLL2136" s="73"/>
      <c r="VLM2136" s="73"/>
      <c r="VLN2136" s="73"/>
      <c r="VLO2136" s="73"/>
      <c r="VLP2136" s="73"/>
      <c r="VLQ2136" s="73"/>
      <c r="VLR2136" s="73"/>
      <c r="VLS2136" s="73"/>
      <c r="VLT2136" s="73"/>
      <c r="VLU2136" s="73"/>
      <c r="VLV2136" s="73"/>
      <c r="VLW2136" s="73"/>
      <c r="VLX2136" s="73"/>
      <c r="VLY2136" s="73"/>
      <c r="VLZ2136" s="73"/>
      <c r="VMA2136" s="73"/>
      <c r="VMB2136" s="73"/>
      <c r="VMC2136" s="73"/>
      <c r="VMD2136" s="73"/>
      <c r="VME2136" s="73"/>
      <c r="VMF2136" s="73"/>
      <c r="VMG2136" s="73"/>
      <c r="VMH2136" s="73"/>
      <c r="VMI2136" s="73"/>
      <c r="VMJ2136" s="73"/>
      <c r="VMK2136" s="73"/>
      <c r="VML2136" s="73"/>
      <c r="VMM2136" s="73"/>
      <c r="VMN2136" s="73"/>
      <c r="VMO2136" s="73"/>
      <c r="VMP2136" s="73"/>
      <c r="VMQ2136" s="73"/>
      <c r="VMR2136" s="73"/>
      <c r="VMS2136" s="73"/>
      <c r="VMT2136" s="73"/>
      <c r="VMU2136" s="73"/>
      <c r="VMV2136" s="73"/>
      <c r="VMW2136" s="73"/>
      <c r="VMX2136" s="73"/>
      <c r="VMY2136" s="73"/>
      <c r="VMZ2136" s="73"/>
      <c r="VNA2136" s="73"/>
      <c r="VNB2136" s="73"/>
      <c r="VNC2136" s="73"/>
      <c r="VND2136" s="73"/>
      <c r="VNE2136" s="73"/>
      <c r="VNF2136" s="73"/>
      <c r="VNG2136" s="73"/>
      <c r="VNH2136" s="73"/>
      <c r="VNI2136" s="73"/>
      <c r="VNJ2136" s="73"/>
      <c r="VNK2136" s="73"/>
      <c r="VNL2136" s="73"/>
      <c r="VNM2136" s="73"/>
      <c r="VNN2136" s="73"/>
      <c r="VNO2136" s="73"/>
      <c r="VNP2136" s="73"/>
      <c r="VNQ2136" s="73"/>
      <c r="VNR2136" s="73"/>
      <c r="VNS2136" s="73"/>
      <c r="VNT2136" s="73"/>
      <c r="VNU2136" s="73"/>
      <c r="VNV2136" s="73"/>
      <c r="VNW2136" s="73"/>
      <c r="VNX2136" s="73"/>
      <c r="VNY2136" s="73"/>
      <c r="VNZ2136" s="73"/>
      <c r="VOA2136" s="73"/>
      <c r="VOB2136" s="73"/>
      <c r="VOC2136" s="73"/>
      <c r="VOD2136" s="73"/>
      <c r="VOE2136" s="73"/>
      <c r="VOF2136" s="73"/>
      <c r="VOG2136" s="73"/>
      <c r="VOH2136" s="73"/>
      <c r="VOI2136" s="73"/>
      <c r="VOJ2136" s="73"/>
      <c r="VOK2136" s="73"/>
      <c r="VOL2136" s="73"/>
      <c r="VOM2136" s="73"/>
      <c r="VON2136" s="73"/>
      <c r="VOO2136" s="73"/>
      <c r="VOP2136" s="73"/>
      <c r="VOQ2136" s="73"/>
      <c r="VOR2136" s="73"/>
      <c r="VOS2136" s="73"/>
      <c r="VOT2136" s="73"/>
      <c r="VOU2136" s="73"/>
      <c r="VOV2136" s="73"/>
      <c r="VOW2136" s="73"/>
      <c r="VOX2136" s="73"/>
      <c r="VOY2136" s="73"/>
      <c r="VOZ2136" s="73"/>
      <c r="VPA2136" s="73"/>
      <c r="VPB2136" s="73"/>
      <c r="VPC2136" s="73"/>
      <c r="VPD2136" s="73"/>
      <c r="VPE2136" s="73"/>
      <c r="VPF2136" s="73"/>
      <c r="VPG2136" s="73"/>
      <c r="VPH2136" s="73"/>
      <c r="VPI2136" s="73"/>
      <c r="VPJ2136" s="73"/>
      <c r="VPK2136" s="73"/>
      <c r="VPL2136" s="73"/>
      <c r="VPM2136" s="73"/>
      <c r="VPN2136" s="73"/>
      <c r="VPO2136" s="73"/>
      <c r="VPP2136" s="73"/>
      <c r="VPQ2136" s="73"/>
      <c r="VPR2136" s="73"/>
      <c r="VPS2136" s="73"/>
      <c r="VPT2136" s="73"/>
      <c r="VPU2136" s="73"/>
      <c r="VPV2136" s="73"/>
      <c r="VPW2136" s="73"/>
      <c r="VPX2136" s="73"/>
      <c r="VPY2136" s="73"/>
      <c r="VPZ2136" s="73"/>
      <c r="VQA2136" s="73"/>
      <c r="VQB2136" s="73"/>
      <c r="VQC2136" s="73"/>
      <c r="VQD2136" s="73"/>
      <c r="VQE2136" s="73"/>
      <c r="VQF2136" s="73"/>
      <c r="VQG2136" s="73"/>
      <c r="VQH2136" s="73"/>
      <c r="VQI2136" s="73"/>
      <c r="VQJ2136" s="73"/>
      <c r="VQK2136" s="73"/>
      <c r="VQL2136" s="73"/>
      <c r="VQM2136" s="73"/>
      <c r="VQN2136" s="73"/>
      <c r="VQO2136" s="73"/>
      <c r="VQP2136" s="73"/>
      <c r="VQQ2136" s="73"/>
      <c r="VQR2136" s="73"/>
      <c r="VQS2136" s="73"/>
      <c r="VQT2136" s="73"/>
      <c r="VQU2136" s="73"/>
      <c r="VQV2136" s="73"/>
      <c r="VQW2136" s="73"/>
      <c r="VQX2136" s="73"/>
      <c r="VQY2136" s="73"/>
      <c r="VQZ2136" s="73"/>
      <c r="VRA2136" s="73"/>
      <c r="VRB2136" s="73"/>
      <c r="VRC2136" s="73"/>
      <c r="VRD2136" s="73"/>
      <c r="VRE2136" s="73"/>
      <c r="VRF2136" s="73"/>
      <c r="VRG2136" s="73"/>
      <c r="VRH2136" s="73"/>
      <c r="VRI2136" s="73"/>
      <c r="VRJ2136" s="73"/>
      <c r="VRK2136" s="73"/>
      <c r="VRL2136" s="73"/>
      <c r="VRM2136" s="73"/>
      <c r="VRN2136" s="73"/>
      <c r="VRO2136" s="73"/>
      <c r="VRP2136" s="73"/>
      <c r="VRQ2136" s="73"/>
      <c r="VRR2136" s="73"/>
      <c r="VRS2136" s="73"/>
      <c r="VRT2136" s="73"/>
      <c r="VRU2136" s="73"/>
      <c r="VRV2136" s="73"/>
      <c r="VRW2136" s="73"/>
      <c r="VRX2136" s="73"/>
      <c r="VRY2136" s="73"/>
      <c r="VRZ2136" s="73"/>
      <c r="VSA2136" s="73"/>
      <c r="VSB2136" s="73"/>
      <c r="VSC2136" s="73"/>
      <c r="VSD2136" s="73"/>
      <c r="VSE2136" s="73"/>
      <c r="VSF2136" s="73"/>
      <c r="VSG2136" s="73"/>
      <c r="VSH2136" s="73"/>
      <c r="VSI2136" s="73"/>
      <c r="VSJ2136" s="73"/>
      <c r="VSK2136" s="73"/>
      <c r="VSL2136" s="73"/>
      <c r="VSM2136" s="73"/>
      <c r="VSN2136" s="73"/>
      <c r="VSO2136" s="73"/>
      <c r="VSP2136" s="73"/>
      <c r="VSQ2136" s="73"/>
      <c r="VSR2136" s="73"/>
      <c r="VSS2136" s="73"/>
      <c r="VST2136" s="73"/>
      <c r="VSU2136" s="73"/>
      <c r="VSV2136" s="73"/>
      <c r="VSW2136" s="73"/>
      <c r="VSX2136" s="73"/>
      <c r="VSY2136" s="73"/>
      <c r="VSZ2136" s="73"/>
      <c r="VTA2136" s="73"/>
      <c r="VTB2136" s="73"/>
      <c r="VTC2136" s="73"/>
      <c r="VTD2136" s="73"/>
      <c r="VTE2136" s="73"/>
      <c r="VTF2136" s="73"/>
      <c r="VTG2136" s="73"/>
      <c r="VTH2136" s="73"/>
      <c r="VTI2136" s="73"/>
      <c r="VTJ2136" s="73"/>
      <c r="VTK2136" s="73"/>
      <c r="VTL2136" s="73"/>
      <c r="VTM2136" s="73"/>
      <c r="VTN2136" s="73"/>
      <c r="VTO2136" s="73"/>
      <c r="VTP2136" s="73"/>
      <c r="VTQ2136" s="73"/>
      <c r="VTR2136" s="73"/>
      <c r="VTS2136" s="73"/>
      <c r="VTT2136" s="73"/>
      <c r="VTU2136" s="73"/>
      <c r="VTV2136" s="73"/>
      <c r="VTW2136" s="73"/>
      <c r="VTX2136" s="73"/>
      <c r="VTY2136" s="73"/>
      <c r="VTZ2136" s="73"/>
      <c r="VUA2136" s="73"/>
      <c r="VUB2136" s="73"/>
      <c r="VUC2136" s="73"/>
      <c r="VUD2136" s="73"/>
      <c r="VUE2136" s="73"/>
      <c r="VUF2136" s="73"/>
      <c r="VUG2136" s="73"/>
      <c r="VUH2136" s="73"/>
      <c r="VUI2136" s="73"/>
      <c r="VUJ2136" s="73"/>
      <c r="VUK2136" s="73"/>
      <c r="VUL2136" s="73"/>
      <c r="VUM2136" s="73"/>
      <c r="VUN2136" s="73"/>
      <c r="VUO2136" s="73"/>
      <c r="VUP2136" s="73"/>
      <c r="VUQ2136" s="73"/>
      <c r="VUR2136" s="73"/>
      <c r="VUS2136" s="73"/>
      <c r="VUT2136" s="73"/>
      <c r="VUU2136" s="73"/>
      <c r="VUV2136" s="73"/>
      <c r="VUW2136" s="73"/>
      <c r="VUX2136" s="73"/>
      <c r="VUY2136" s="73"/>
      <c r="VUZ2136" s="73"/>
      <c r="VVA2136" s="73"/>
      <c r="VVB2136" s="73"/>
      <c r="VVC2136" s="73"/>
      <c r="VVD2136" s="73"/>
      <c r="VVE2136" s="73"/>
      <c r="VVF2136" s="73"/>
      <c r="VVG2136" s="73"/>
      <c r="VVH2136" s="73"/>
      <c r="VVI2136" s="73"/>
      <c r="VVJ2136" s="73"/>
      <c r="VVK2136" s="73"/>
      <c r="VVL2136" s="73"/>
      <c r="VVM2136" s="73"/>
      <c r="VVN2136" s="73"/>
      <c r="VVO2136" s="73"/>
      <c r="VVP2136" s="73"/>
      <c r="VVQ2136" s="73"/>
      <c r="VVR2136" s="73"/>
      <c r="VVS2136" s="73"/>
      <c r="VVT2136" s="73"/>
      <c r="VVU2136" s="73"/>
      <c r="VVV2136" s="73"/>
      <c r="VVW2136" s="73"/>
      <c r="VVX2136" s="73"/>
      <c r="VVY2136" s="73"/>
      <c r="VVZ2136" s="73"/>
      <c r="VWA2136" s="73"/>
      <c r="VWB2136" s="73"/>
      <c r="VWC2136" s="73"/>
      <c r="VWD2136" s="73"/>
      <c r="VWE2136" s="73"/>
      <c r="VWF2136" s="73"/>
      <c r="VWG2136" s="73"/>
      <c r="VWH2136" s="73"/>
      <c r="VWI2136" s="73"/>
      <c r="VWJ2136" s="73"/>
      <c r="VWK2136" s="73"/>
      <c r="VWL2136" s="73"/>
      <c r="VWM2136" s="73"/>
      <c r="VWN2136" s="73"/>
      <c r="VWO2136" s="73"/>
      <c r="VWP2136" s="73"/>
      <c r="VWQ2136" s="73"/>
      <c r="VWR2136" s="73"/>
      <c r="VWS2136" s="73"/>
      <c r="VWT2136" s="73"/>
      <c r="VWU2136" s="73"/>
      <c r="VWV2136" s="73"/>
      <c r="VWW2136" s="73"/>
      <c r="VWX2136" s="73"/>
      <c r="VWY2136" s="73"/>
      <c r="VWZ2136" s="73"/>
      <c r="VXA2136" s="73"/>
      <c r="VXB2136" s="73"/>
      <c r="VXC2136" s="73"/>
      <c r="VXD2136" s="73"/>
      <c r="VXE2136" s="73"/>
      <c r="VXF2136" s="73"/>
      <c r="VXG2136" s="73"/>
      <c r="VXH2136" s="73"/>
      <c r="VXI2136" s="73"/>
      <c r="VXJ2136" s="73"/>
      <c r="VXK2136" s="73"/>
      <c r="VXL2136" s="73"/>
      <c r="VXM2136" s="73"/>
      <c r="VXN2136" s="73"/>
      <c r="VXO2136" s="73"/>
      <c r="VXP2136" s="73"/>
      <c r="VXQ2136" s="73"/>
      <c r="VXR2136" s="73"/>
      <c r="VXS2136" s="73"/>
      <c r="VXT2136" s="73"/>
      <c r="VXU2136" s="73"/>
      <c r="VXV2136" s="73"/>
      <c r="VXW2136" s="73"/>
      <c r="VXX2136" s="73"/>
      <c r="VXY2136" s="73"/>
      <c r="VXZ2136" s="73"/>
      <c r="VYA2136" s="73"/>
      <c r="VYB2136" s="73"/>
      <c r="VYC2136" s="73"/>
      <c r="VYD2136" s="73"/>
      <c r="VYE2136" s="73"/>
      <c r="VYF2136" s="73"/>
      <c r="VYG2136" s="73"/>
      <c r="VYH2136" s="73"/>
      <c r="VYI2136" s="73"/>
      <c r="VYJ2136" s="73"/>
      <c r="VYK2136" s="73"/>
      <c r="VYL2136" s="73"/>
      <c r="VYM2136" s="73"/>
      <c r="VYN2136" s="73"/>
      <c r="VYO2136" s="73"/>
      <c r="VYP2136" s="73"/>
      <c r="VYQ2136" s="73"/>
      <c r="VYR2136" s="73"/>
      <c r="VYS2136" s="73"/>
      <c r="VYT2136" s="73"/>
      <c r="VYU2136" s="73"/>
      <c r="VYV2136" s="73"/>
      <c r="VYW2136" s="73"/>
      <c r="VYX2136" s="73"/>
      <c r="VYY2136" s="73"/>
      <c r="VYZ2136" s="73"/>
      <c r="VZA2136" s="73"/>
      <c r="VZB2136" s="73"/>
      <c r="VZC2136" s="73"/>
      <c r="VZD2136" s="73"/>
      <c r="VZE2136" s="73"/>
      <c r="VZF2136" s="73"/>
      <c r="VZG2136" s="73"/>
      <c r="VZH2136" s="73"/>
      <c r="VZI2136" s="73"/>
      <c r="VZJ2136" s="73"/>
      <c r="VZK2136" s="73"/>
      <c r="VZL2136" s="73"/>
      <c r="VZM2136" s="73"/>
      <c r="VZN2136" s="73"/>
      <c r="VZO2136" s="73"/>
      <c r="VZP2136" s="73"/>
      <c r="VZQ2136" s="73"/>
      <c r="VZR2136" s="73"/>
      <c r="VZS2136" s="73"/>
      <c r="VZT2136" s="73"/>
      <c r="VZU2136" s="73"/>
      <c r="VZV2136" s="73"/>
      <c r="VZW2136" s="73"/>
      <c r="VZX2136" s="73"/>
      <c r="VZY2136" s="73"/>
      <c r="VZZ2136" s="73"/>
      <c r="WAA2136" s="73"/>
      <c r="WAB2136" s="73"/>
      <c r="WAC2136" s="73"/>
      <c r="WAD2136" s="73"/>
      <c r="WAE2136" s="73"/>
      <c r="WAF2136" s="73"/>
      <c r="WAG2136" s="73"/>
      <c r="WAH2136" s="73"/>
      <c r="WAI2136" s="73"/>
      <c r="WAJ2136" s="73"/>
      <c r="WAK2136" s="73"/>
      <c r="WAL2136" s="73"/>
      <c r="WAM2136" s="73"/>
      <c r="WAN2136" s="73"/>
      <c r="WAO2136" s="73"/>
      <c r="WAP2136" s="73"/>
      <c r="WAQ2136" s="73"/>
      <c r="WAR2136" s="73"/>
      <c r="WAS2136" s="73"/>
      <c r="WAT2136" s="73"/>
      <c r="WAU2136" s="73"/>
      <c r="WAV2136" s="73"/>
      <c r="WAW2136" s="73"/>
      <c r="WAX2136" s="73"/>
      <c r="WAY2136" s="73"/>
      <c r="WAZ2136" s="73"/>
      <c r="WBA2136" s="73"/>
      <c r="WBB2136" s="73"/>
      <c r="WBC2136" s="73"/>
      <c r="WBD2136" s="73"/>
      <c r="WBE2136" s="73"/>
      <c r="WBF2136" s="73"/>
      <c r="WBG2136" s="73"/>
      <c r="WBH2136" s="73"/>
      <c r="WBI2136" s="73"/>
      <c r="WBJ2136" s="73"/>
      <c r="WBK2136" s="73"/>
      <c r="WBL2136" s="73"/>
      <c r="WBM2136" s="73"/>
      <c r="WBN2136" s="73"/>
      <c r="WBO2136" s="73"/>
      <c r="WBP2136" s="73"/>
      <c r="WBQ2136" s="73"/>
      <c r="WBR2136" s="73"/>
      <c r="WBS2136" s="73"/>
      <c r="WBT2136" s="73"/>
      <c r="WBU2136" s="73"/>
      <c r="WBV2136" s="73"/>
      <c r="WBW2136" s="73"/>
      <c r="WBX2136" s="73"/>
      <c r="WBY2136" s="73"/>
      <c r="WBZ2136" s="73"/>
      <c r="WCA2136" s="73"/>
      <c r="WCB2136" s="73"/>
      <c r="WCC2136" s="73"/>
      <c r="WCD2136" s="73"/>
      <c r="WCE2136" s="73"/>
      <c r="WCF2136" s="73"/>
      <c r="WCG2136" s="73"/>
      <c r="WCH2136" s="73"/>
      <c r="WCI2136" s="73"/>
      <c r="WCJ2136" s="73"/>
      <c r="WCK2136" s="73"/>
      <c r="WCL2136" s="73"/>
      <c r="WCM2136" s="73"/>
      <c r="WCN2136" s="73"/>
      <c r="WCO2136" s="73"/>
      <c r="WCP2136" s="73"/>
      <c r="WCQ2136" s="73"/>
      <c r="WCR2136" s="73"/>
      <c r="WCS2136" s="73"/>
      <c r="WCT2136" s="73"/>
      <c r="WCU2136" s="73"/>
      <c r="WCV2136" s="73"/>
      <c r="WCW2136" s="73"/>
      <c r="WCX2136" s="73"/>
      <c r="WCY2136" s="73"/>
      <c r="WCZ2136" s="73"/>
      <c r="WDA2136" s="73"/>
      <c r="WDB2136" s="73"/>
      <c r="WDC2136" s="73"/>
      <c r="WDD2136" s="73"/>
      <c r="WDE2136" s="73"/>
      <c r="WDF2136" s="73"/>
      <c r="WDG2136" s="73"/>
      <c r="WDH2136" s="73"/>
      <c r="WDI2136" s="73"/>
      <c r="WDJ2136" s="73"/>
      <c r="WDK2136" s="73"/>
      <c r="WDL2136" s="73"/>
      <c r="WDM2136" s="73"/>
      <c r="WDN2136" s="73"/>
      <c r="WDO2136" s="73"/>
      <c r="WDP2136" s="73"/>
      <c r="WDQ2136" s="73"/>
      <c r="WDR2136" s="73"/>
      <c r="WDS2136" s="73"/>
      <c r="WDT2136" s="73"/>
      <c r="WDU2136" s="73"/>
      <c r="WDV2136" s="73"/>
      <c r="WDW2136" s="73"/>
      <c r="WDX2136" s="73"/>
      <c r="WDY2136" s="73"/>
      <c r="WDZ2136" s="73"/>
      <c r="WEA2136" s="73"/>
      <c r="WEB2136" s="73"/>
      <c r="WEC2136" s="73"/>
      <c r="WED2136" s="73"/>
      <c r="WEE2136" s="73"/>
      <c r="WEF2136" s="73"/>
      <c r="WEG2136" s="73"/>
      <c r="WEH2136" s="73"/>
      <c r="WEI2136" s="73"/>
      <c r="WEJ2136" s="73"/>
      <c r="WEK2136" s="73"/>
      <c r="WEL2136" s="73"/>
      <c r="WEM2136" s="73"/>
      <c r="WEN2136" s="73"/>
      <c r="WEO2136" s="73"/>
      <c r="WEP2136" s="73"/>
      <c r="WEQ2136" s="73"/>
      <c r="WER2136" s="73"/>
      <c r="WES2136" s="73"/>
      <c r="WET2136" s="73"/>
      <c r="WEU2136" s="73"/>
      <c r="WEV2136" s="73"/>
      <c r="WEW2136" s="73"/>
      <c r="WEX2136" s="73"/>
      <c r="WEY2136" s="73"/>
      <c r="WEZ2136" s="73"/>
      <c r="WFA2136" s="73"/>
      <c r="WFB2136" s="73"/>
      <c r="WFC2136" s="73"/>
      <c r="WFD2136" s="73"/>
      <c r="WFE2136" s="73"/>
      <c r="WFF2136" s="73"/>
      <c r="WFG2136" s="73"/>
      <c r="WFH2136" s="73"/>
      <c r="WFI2136" s="73"/>
      <c r="WFJ2136" s="73"/>
      <c r="WFK2136" s="73"/>
      <c r="WFL2136" s="73"/>
      <c r="WFM2136" s="73"/>
      <c r="WFN2136" s="73"/>
      <c r="WFO2136" s="73"/>
      <c r="WFP2136" s="73"/>
      <c r="WFQ2136" s="73"/>
      <c r="WFR2136" s="73"/>
      <c r="WFS2136" s="73"/>
      <c r="WFT2136" s="73"/>
      <c r="WFU2136" s="73"/>
      <c r="WFV2136" s="73"/>
      <c r="WFW2136" s="73"/>
      <c r="WFX2136" s="73"/>
      <c r="WFY2136" s="73"/>
      <c r="WFZ2136" s="73"/>
      <c r="WGA2136" s="73"/>
      <c r="WGB2136" s="73"/>
      <c r="WGC2136" s="73"/>
      <c r="WGD2136" s="73"/>
      <c r="WGE2136" s="73"/>
      <c r="WGF2136" s="73"/>
      <c r="WGG2136" s="73"/>
      <c r="WGH2136" s="73"/>
      <c r="WGI2136" s="73"/>
      <c r="WGJ2136" s="73"/>
      <c r="WGK2136" s="73"/>
      <c r="WGL2136" s="73"/>
      <c r="WGM2136" s="73"/>
      <c r="WGN2136" s="73"/>
      <c r="WGO2136" s="73"/>
      <c r="WGP2136" s="73"/>
      <c r="WGQ2136" s="73"/>
      <c r="WGR2136" s="73"/>
      <c r="WGS2136" s="73"/>
      <c r="WGT2136" s="73"/>
      <c r="WGU2136" s="73"/>
      <c r="WGV2136" s="73"/>
      <c r="WGW2136" s="73"/>
      <c r="WGX2136" s="73"/>
      <c r="WGY2136" s="73"/>
      <c r="WGZ2136" s="73"/>
      <c r="WHA2136" s="73"/>
      <c r="WHB2136" s="73"/>
      <c r="WHC2136" s="73"/>
      <c r="WHD2136" s="73"/>
      <c r="WHE2136" s="73"/>
      <c r="WHF2136" s="73"/>
      <c r="WHG2136" s="73"/>
      <c r="WHH2136" s="73"/>
      <c r="WHI2136" s="73"/>
      <c r="WHJ2136" s="73"/>
      <c r="WHK2136" s="73"/>
      <c r="WHL2136" s="73"/>
      <c r="WHM2136" s="73"/>
      <c r="WHN2136" s="73"/>
      <c r="WHO2136" s="73"/>
      <c r="WHP2136" s="73"/>
      <c r="WHQ2136" s="73"/>
      <c r="WHR2136" s="73"/>
      <c r="WHS2136" s="73"/>
      <c r="WHT2136" s="73"/>
      <c r="WHU2136" s="73"/>
      <c r="WHV2136" s="73"/>
      <c r="WHW2136" s="73"/>
      <c r="WHX2136" s="73"/>
      <c r="WHY2136" s="73"/>
      <c r="WHZ2136" s="73"/>
      <c r="WIA2136" s="73"/>
      <c r="WIB2136" s="73"/>
      <c r="WIC2136" s="73"/>
      <c r="WID2136" s="73"/>
      <c r="WIE2136" s="73"/>
      <c r="WIF2136" s="73"/>
      <c r="WIG2136" s="73"/>
      <c r="WIH2136" s="73"/>
      <c r="WII2136" s="73"/>
      <c r="WIJ2136" s="73"/>
      <c r="WIK2136" s="73"/>
      <c r="WIL2136" s="73"/>
      <c r="WIM2136" s="73"/>
      <c r="WIN2136" s="73"/>
      <c r="WIO2136" s="73"/>
      <c r="WIP2136" s="73"/>
      <c r="WIQ2136" s="73"/>
      <c r="WIR2136" s="73"/>
      <c r="WIS2136" s="73"/>
      <c r="WIT2136" s="73"/>
      <c r="WIU2136" s="73"/>
      <c r="WIV2136" s="73"/>
      <c r="WIW2136" s="73"/>
      <c r="WIX2136" s="73"/>
      <c r="WIY2136" s="73"/>
      <c r="WIZ2136" s="73"/>
      <c r="WJA2136" s="73"/>
      <c r="WJB2136" s="73"/>
      <c r="WJC2136" s="73"/>
      <c r="WJD2136" s="73"/>
      <c r="WJE2136" s="73"/>
      <c r="WJF2136" s="73"/>
      <c r="WJG2136" s="73"/>
      <c r="WJH2136" s="73"/>
      <c r="WJI2136" s="73"/>
      <c r="WJJ2136" s="73"/>
      <c r="WJK2136" s="73"/>
      <c r="WJL2136" s="73"/>
      <c r="WJM2136" s="73"/>
      <c r="WJN2136" s="73"/>
      <c r="WJO2136" s="73"/>
      <c r="WJP2136" s="73"/>
      <c r="WJQ2136" s="73"/>
      <c r="WJR2136" s="73"/>
      <c r="WJS2136" s="73"/>
      <c r="WJT2136" s="73"/>
      <c r="WJU2136" s="73"/>
      <c r="WJV2136" s="73"/>
      <c r="WJW2136" s="73"/>
      <c r="WJX2136" s="73"/>
      <c r="WJY2136" s="73"/>
      <c r="WJZ2136" s="73"/>
      <c r="WKA2136" s="73"/>
      <c r="WKB2136" s="73"/>
      <c r="WKC2136" s="73"/>
      <c r="WKD2136" s="73"/>
      <c r="WKE2136" s="73"/>
      <c r="WKF2136" s="73"/>
      <c r="WKG2136" s="73"/>
      <c r="WKH2136" s="73"/>
      <c r="WKI2136" s="73"/>
      <c r="WKJ2136" s="73"/>
      <c r="WKK2136" s="73"/>
      <c r="WKL2136" s="73"/>
      <c r="WKM2136" s="73"/>
      <c r="WKN2136" s="73"/>
      <c r="WKO2136" s="73"/>
      <c r="WKP2136" s="73"/>
      <c r="WKQ2136" s="73"/>
      <c r="WKR2136" s="73"/>
      <c r="WKS2136" s="73"/>
      <c r="WKT2136" s="73"/>
      <c r="WKU2136" s="73"/>
      <c r="WKV2136" s="73"/>
      <c r="WKW2136" s="73"/>
      <c r="WKX2136" s="73"/>
      <c r="WKY2136" s="73"/>
      <c r="WKZ2136" s="73"/>
      <c r="WLA2136" s="73"/>
      <c r="WLB2136" s="73"/>
      <c r="WLC2136" s="73"/>
      <c r="WLD2136" s="73"/>
      <c r="WLE2136" s="73"/>
      <c r="WLF2136" s="73"/>
      <c r="WLG2136" s="73"/>
      <c r="WLH2136" s="73"/>
      <c r="WLI2136" s="73"/>
      <c r="WLJ2136" s="73"/>
      <c r="WLK2136" s="73"/>
      <c r="WLL2136" s="73"/>
      <c r="WLM2136" s="73"/>
      <c r="WLN2136" s="73"/>
      <c r="WLO2136" s="73"/>
      <c r="WLP2136" s="73"/>
      <c r="WLQ2136" s="73"/>
      <c r="WLR2136" s="73"/>
      <c r="WLS2136" s="73"/>
      <c r="WLT2136" s="73"/>
      <c r="WLU2136" s="73"/>
      <c r="WLV2136" s="73"/>
      <c r="WLW2136" s="73"/>
      <c r="WLX2136" s="73"/>
      <c r="WLY2136" s="73"/>
      <c r="WLZ2136" s="73"/>
      <c r="WMA2136" s="73"/>
      <c r="WMB2136" s="73"/>
      <c r="WMC2136" s="73"/>
      <c r="WMD2136" s="73"/>
      <c r="WME2136" s="73"/>
      <c r="WMF2136" s="73"/>
      <c r="WMG2136" s="73"/>
      <c r="WMH2136" s="73"/>
      <c r="WMI2136" s="73"/>
      <c r="WMJ2136" s="73"/>
      <c r="WMK2136" s="73"/>
      <c r="WML2136" s="73"/>
      <c r="WMM2136" s="73"/>
      <c r="WMN2136" s="73"/>
      <c r="WMO2136" s="73"/>
      <c r="WMP2136" s="73"/>
      <c r="WMQ2136" s="73"/>
      <c r="WMR2136" s="73"/>
      <c r="WMS2136" s="73"/>
      <c r="WMT2136" s="73"/>
      <c r="WMU2136" s="73"/>
      <c r="WMV2136" s="73"/>
      <c r="WMW2136" s="73"/>
      <c r="WMX2136" s="73"/>
      <c r="WMY2136" s="73"/>
      <c r="WMZ2136" s="73"/>
      <c r="WNA2136" s="73"/>
      <c r="WNB2136" s="73"/>
      <c r="WNC2136" s="73"/>
      <c r="WND2136" s="73"/>
      <c r="WNE2136" s="73"/>
      <c r="WNF2136" s="73"/>
      <c r="WNG2136" s="73"/>
      <c r="WNH2136" s="73"/>
      <c r="WNI2136" s="73"/>
      <c r="WNJ2136" s="73"/>
      <c r="WNK2136" s="73"/>
      <c r="WNL2136" s="73"/>
      <c r="WNM2136" s="73"/>
      <c r="WNN2136" s="73"/>
      <c r="WNO2136" s="73"/>
      <c r="WNP2136" s="73"/>
      <c r="WNQ2136" s="73"/>
      <c r="WNR2136" s="73"/>
      <c r="WNS2136" s="73"/>
      <c r="WNT2136" s="73"/>
      <c r="WNU2136" s="73"/>
      <c r="WNV2136" s="73"/>
      <c r="WNW2136" s="73"/>
      <c r="WNX2136" s="73"/>
      <c r="WNY2136" s="73"/>
      <c r="WNZ2136" s="73"/>
      <c r="WOA2136" s="73"/>
      <c r="WOB2136" s="73"/>
      <c r="WOC2136" s="73"/>
      <c r="WOD2136" s="73"/>
      <c r="WOE2136" s="73"/>
      <c r="WOF2136" s="73"/>
      <c r="WOG2136" s="73"/>
      <c r="WOH2136" s="73"/>
      <c r="WOI2136" s="73"/>
      <c r="WOJ2136" s="73"/>
      <c r="WOK2136" s="73"/>
      <c r="WOL2136" s="73"/>
      <c r="WOM2136" s="73"/>
      <c r="WON2136" s="73"/>
      <c r="WOO2136" s="73"/>
      <c r="WOP2136" s="73"/>
      <c r="WOQ2136" s="73"/>
      <c r="WOR2136" s="73"/>
      <c r="WOS2136" s="73"/>
      <c r="WOT2136" s="73"/>
      <c r="WOU2136" s="73"/>
      <c r="WOV2136" s="73"/>
      <c r="WOW2136" s="73"/>
      <c r="WOX2136" s="73"/>
      <c r="WOY2136" s="73"/>
      <c r="WOZ2136" s="73"/>
      <c r="WPA2136" s="73"/>
      <c r="WPB2136" s="73"/>
      <c r="WPC2136" s="73"/>
      <c r="WPD2136" s="73"/>
      <c r="WPE2136" s="73"/>
      <c r="WPF2136" s="73"/>
      <c r="WPG2136" s="73"/>
      <c r="WPH2136" s="73"/>
      <c r="WPI2136" s="73"/>
      <c r="WPJ2136" s="73"/>
      <c r="WPK2136" s="73"/>
      <c r="WPL2136" s="73"/>
      <c r="WPM2136" s="73"/>
      <c r="WPN2136" s="73"/>
      <c r="WPO2136" s="73"/>
      <c r="WPP2136" s="73"/>
      <c r="WPQ2136" s="73"/>
      <c r="WPR2136" s="73"/>
      <c r="WPS2136" s="73"/>
      <c r="WPT2136" s="73"/>
      <c r="WPU2136" s="73"/>
      <c r="WPV2136" s="73"/>
      <c r="WPW2136" s="73"/>
      <c r="WPX2136" s="73"/>
      <c r="WPY2136" s="73"/>
      <c r="WPZ2136" s="73"/>
      <c r="WQA2136" s="73"/>
      <c r="WQB2136" s="73"/>
      <c r="WQC2136" s="73"/>
      <c r="WQD2136" s="73"/>
      <c r="WQE2136" s="73"/>
      <c r="WQF2136" s="73"/>
      <c r="WQG2136" s="73"/>
      <c r="WQH2136" s="73"/>
      <c r="WQI2136" s="73"/>
      <c r="WQJ2136" s="73"/>
      <c r="WQK2136" s="73"/>
      <c r="WQL2136" s="73"/>
      <c r="WQM2136" s="73"/>
      <c r="WQN2136" s="73"/>
      <c r="WQO2136" s="73"/>
      <c r="WQP2136" s="73"/>
      <c r="WQQ2136" s="73"/>
      <c r="WQR2136" s="73"/>
      <c r="WQS2136" s="73"/>
      <c r="WQT2136" s="73"/>
      <c r="WQU2136" s="73"/>
      <c r="WQV2136" s="73"/>
      <c r="WQW2136" s="73"/>
      <c r="WQX2136" s="73"/>
      <c r="WQY2136" s="73"/>
      <c r="WQZ2136" s="73"/>
      <c r="WRA2136" s="73"/>
      <c r="WRB2136" s="73"/>
      <c r="WRC2136" s="73"/>
      <c r="WRD2136" s="73"/>
      <c r="WRE2136" s="73"/>
      <c r="WRF2136" s="73"/>
      <c r="WRG2136" s="73"/>
      <c r="WRH2136" s="73"/>
      <c r="WRI2136" s="73"/>
      <c r="WRJ2136" s="73"/>
      <c r="WRK2136" s="73"/>
      <c r="WRL2136" s="73"/>
      <c r="WRM2136" s="73"/>
      <c r="WRN2136" s="73"/>
      <c r="WRO2136" s="73"/>
      <c r="WRP2136" s="73"/>
      <c r="WRQ2136" s="73"/>
      <c r="WRR2136" s="73"/>
      <c r="WRS2136" s="73"/>
      <c r="WRT2136" s="73"/>
      <c r="WRU2136" s="73"/>
      <c r="WRV2136" s="73"/>
      <c r="WRW2136" s="73"/>
      <c r="WRX2136" s="73"/>
      <c r="WRY2136" s="73"/>
      <c r="WRZ2136" s="73"/>
      <c r="WSA2136" s="73"/>
      <c r="WSB2136" s="73"/>
      <c r="WSC2136" s="73"/>
      <c r="WSD2136" s="73"/>
      <c r="WSE2136" s="73"/>
      <c r="WSF2136" s="73"/>
      <c r="WSG2136" s="73"/>
      <c r="WSH2136" s="73"/>
      <c r="WSI2136" s="73"/>
      <c r="WSJ2136" s="73"/>
      <c r="WSK2136" s="73"/>
      <c r="WSL2136" s="73"/>
      <c r="WSM2136" s="73"/>
      <c r="WSN2136" s="73"/>
      <c r="WSO2136" s="73"/>
      <c r="WSP2136" s="73"/>
      <c r="WSQ2136" s="73"/>
      <c r="WSR2136" s="73"/>
      <c r="WSS2136" s="73"/>
      <c r="WST2136" s="73"/>
      <c r="WSU2136" s="73"/>
      <c r="WSV2136" s="73"/>
      <c r="WSW2136" s="73"/>
      <c r="WSX2136" s="73"/>
      <c r="WSY2136" s="73"/>
      <c r="WSZ2136" s="73"/>
      <c r="WTA2136" s="73"/>
      <c r="WTB2136" s="73"/>
      <c r="WTC2136" s="73"/>
      <c r="WTD2136" s="73"/>
      <c r="WTE2136" s="73"/>
      <c r="WTF2136" s="73"/>
      <c r="WTG2136" s="73"/>
      <c r="WTH2136" s="73"/>
      <c r="WTI2136" s="73"/>
      <c r="WTJ2136" s="73"/>
      <c r="WTK2136" s="73"/>
      <c r="WTL2136" s="73"/>
      <c r="WTM2136" s="73"/>
      <c r="WTN2136" s="73"/>
      <c r="WTO2136" s="73"/>
      <c r="WTP2136" s="73"/>
      <c r="WTQ2136" s="73"/>
      <c r="WTR2136" s="73"/>
      <c r="WTS2136" s="73"/>
      <c r="WTT2136" s="73"/>
      <c r="WTU2136" s="73"/>
      <c r="WTV2136" s="73"/>
      <c r="WTW2136" s="73"/>
      <c r="WTX2136" s="73"/>
      <c r="WTY2136" s="73"/>
      <c r="WTZ2136" s="73"/>
      <c r="WUA2136" s="73"/>
      <c r="WUB2136" s="73"/>
      <c r="WUC2136" s="73"/>
      <c r="WUD2136" s="73"/>
      <c r="WUE2136" s="73"/>
      <c r="WUF2136" s="73"/>
      <c r="WUG2136" s="73"/>
      <c r="WUH2136" s="73"/>
      <c r="WUI2136" s="73"/>
      <c r="WUJ2136" s="73"/>
      <c r="WUK2136" s="73"/>
      <c r="WUL2136" s="73"/>
      <c r="WUM2136" s="73"/>
      <c r="WUN2136" s="73"/>
      <c r="WUO2136" s="73"/>
      <c r="WUP2136" s="73"/>
      <c r="WUQ2136" s="73"/>
      <c r="WUR2136" s="73"/>
      <c r="WUS2136" s="73"/>
      <c r="WUT2136" s="73"/>
      <c r="WUU2136" s="73"/>
      <c r="WUV2136" s="73"/>
      <c r="WUW2136" s="73"/>
      <c r="WUX2136" s="73"/>
      <c r="WUY2136" s="73"/>
      <c r="WUZ2136" s="73"/>
      <c r="WVA2136" s="73"/>
      <c r="WVB2136" s="73"/>
      <c r="WVC2136" s="73"/>
      <c r="WVD2136" s="73"/>
      <c r="WVE2136" s="73"/>
      <c r="WVF2136" s="73"/>
      <c r="WVG2136" s="73"/>
      <c r="WVH2136" s="73"/>
      <c r="WVI2136" s="73"/>
      <c r="WVJ2136" s="73"/>
      <c r="WVK2136" s="73"/>
      <c r="WVL2136" s="73"/>
      <c r="WVM2136" s="73"/>
      <c r="WVN2136" s="73"/>
      <c r="WVO2136" s="73"/>
      <c r="WVP2136" s="73"/>
      <c r="WVQ2136" s="73"/>
      <c r="WVR2136" s="73"/>
      <c r="WVS2136" s="73"/>
      <c r="WVT2136" s="73"/>
      <c r="WVU2136" s="73"/>
      <c r="WVV2136" s="73"/>
      <c r="WVW2136" s="73"/>
      <c r="WVX2136" s="73"/>
      <c r="WVY2136" s="73"/>
      <c r="WVZ2136" s="73"/>
      <c r="WWA2136" s="73"/>
      <c r="WWB2136" s="73"/>
      <c r="WWC2136" s="73"/>
      <c r="WWD2136" s="73"/>
      <c r="WWE2136" s="73"/>
      <c r="WWF2136" s="73"/>
      <c r="WWG2136" s="73"/>
      <c r="WWH2136" s="73"/>
      <c r="WWI2136" s="73"/>
      <c r="WWJ2136" s="73"/>
      <c r="WWK2136" s="73"/>
      <c r="WWL2136" s="73"/>
      <c r="WWM2136" s="73"/>
      <c r="WWN2136" s="73"/>
      <c r="WWO2136" s="73"/>
      <c r="WWP2136" s="73"/>
      <c r="WWQ2136" s="73"/>
      <c r="WWR2136" s="73"/>
      <c r="WWS2136" s="73"/>
      <c r="WWT2136" s="73"/>
      <c r="WWU2136" s="73"/>
      <c r="WWV2136" s="73"/>
      <c r="WWW2136" s="73"/>
      <c r="WWX2136" s="73"/>
      <c r="WWY2136" s="73"/>
      <c r="WWZ2136" s="73"/>
      <c r="WXA2136" s="73"/>
      <c r="WXB2136" s="73"/>
      <c r="WXC2136" s="73"/>
      <c r="WXD2136" s="73"/>
      <c r="WXE2136" s="73"/>
      <c r="WXF2136" s="73"/>
      <c r="WXG2136" s="73"/>
      <c r="WXH2136" s="73"/>
      <c r="WXI2136" s="73"/>
      <c r="WXJ2136" s="73"/>
      <c r="WXK2136" s="73"/>
      <c r="WXL2136" s="73"/>
      <c r="WXM2136" s="73"/>
      <c r="WXN2136" s="73"/>
      <c r="WXO2136" s="73"/>
      <c r="WXP2136" s="73"/>
      <c r="WXQ2136" s="73"/>
      <c r="WXR2136" s="73"/>
      <c r="WXS2136" s="73"/>
      <c r="WXT2136" s="73"/>
      <c r="WXU2136" s="73"/>
      <c r="WXV2136" s="73"/>
      <c r="WXW2136" s="73"/>
      <c r="WXX2136" s="73"/>
      <c r="WXY2136" s="73"/>
      <c r="WXZ2136" s="73"/>
      <c r="WYA2136" s="73"/>
      <c r="WYB2136" s="73"/>
      <c r="WYC2136" s="73"/>
      <c r="WYD2136" s="73"/>
      <c r="WYE2136" s="73"/>
      <c r="WYF2136" s="73"/>
      <c r="WYG2136" s="73"/>
      <c r="WYH2136" s="73"/>
      <c r="WYI2136" s="73"/>
      <c r="WYJ2136" s="73"/>
      <c r="WYK2136" s="73"/>
      <c r="WYL2136" s="73"/>
      <c r="WYM2136" s="73"/>
      <c r="WYN2136" s="73"/>
      <c r="WYO2136" s="73"/>
      <c r="WYP2136" s="73"/>
      <c r="WYQ2136" s="73"/>
      <c r="WYR2136" s="73"/>
      <c r="WYS2136" s="73"/>
      <c r="WYT2136" s="73"/>
      <c r="WYU2136" s="73"/>
      <c r="WYV2136" s="73"/>
      <c r="WYW2136" s="73"/>
      <c r="WYX2136" s="73"/>
      <c r="WYY2136" s="73"/>
      <c r="WYZ2136" s="73"/>
      <c r="WZA2136" s="73"/>
      <c r="WZB2136" s="73"/>
      <c r="WZC2136" s="73"/>
      <c r="WZD2136" s="73"/>
      <c r="WZE2136" s="73"/>
      <c r="WZF2136" s="73"/>
      <c r="WZG2136" s="73"/>
      <c r="WZH2136" s="73"/>
      <c r="WZI2136" s="73"/>
      <c r="WZJ2136" s="73"/>
      <c r="WZK2136" s="73"/>
      <c r="WZL2136" s="73"/>
      <c r="WZM2136" s="73"/>
      <c r="WZN2136" s="73"/>
      <c r="WZO2136" s="73"/>
      <c r="WZP2136" s="73"/>
      <c r="WZQ2136" s="73"/>
      <c r="WZR2136" s="73"/>
      <c r="WZS2136" s="73"/>
      <c r="WZT2136" s="73"/>
      <c r="WZU2136" s="73"/>
      <c r="WZV2136" s="73"/>
      <c r="WZW2136" s="73"/>
      <c r="WZX2136" s="73"/>
      <c r="WZY2136" s="73"/>
      <c r="WZZ2136" s="73"/>
      <c r="XAA2136" s="73"/>
      <c r="XAB2136" s="73"/>
      <c r="XAC2136" s="73"/>
      <c r="XAD2136" s="73"/>
      <c r="XAE2136" s="73"/>
      <c r="XAF2136" s="73"/>
      <c r="XAG2136" s="73"/>
      <c r="XAH2136" s="73"/>
      <c r="XAI2136" s="73"/>
      <c r="XAJ2136" s="73"/>
      <c r="XAK2136" s="73"/>
      <c r="XAL2136" s="73"/>
      <c r="XAM2136" s="73"/>
      <c r="XAN2136" s="73"/>
      <c r="XAO2136" s="73"/>
      <c r="XAP2136" s="73"/>
      <c r="XAQ2136" s="73"/>
      <c r="XAR2136" s="73"/>
      <c r="XAS2136" s="73"/>
      <c r="XAT2136" s="73"/>
      <c r="XAU2136" s="73"/>
      <c r="XAV2136" s="73"/>
      <c r="XAW2136" s="73"/>
      <c r="XAX2136" s="73"/>
      <c r="XAY2136" s="73"/>
      <c r="XAZ2136" s="73"/>
      <c r="XBA2136" s="73"/>
      <c r="XBB2136" s="73"/>
      <c r="XBC2136" s="73"/>
      <c r="XBD2136" s="73"/>
      <c r="XBE2136" s="73"/>
      <c r="XBF2136" s="73"/>
      <c r="XBG2136" s="73"/>
      <c r="XBH2136" s="73"/>
      <c r="XBI2136" s="73"/>
      <c r="XBJ2136" s="73"/>
      <c r="XBK2136" s="73"/>
      <c r="XBL2136" s="73"/>
      <c r="XBM2136" s="73"/>
      <c r="XBN2136" s="73"/>
      <c r="XBO2136" s="73"/>
      <c r="XBP2136" s="73"/>
      <c r="XBQ2136" s="73"/>
      <c r="XBR2136" s="73"/>
      <c r="XBS2136" s="73"/>
      <c r="XBT2136" s="73"/>
      <c r="XBU2136" s="73"/>
      <c r="XBV2136" s="73"/>
      <c r="XBW2136" s="73"/>
      <c r="XBX2136" s="73"/>
      <c r="XBY2136" s="73"/>
      <c r="XBZ2136" s="73"/>
      <c r="XCA2136" s="73"/>
      <c r="XCB2136" s="73"/>
      <c r="XCC2136" s="73"/>
      <c r="XCD2136" s="73"/>
      <c r="XCE2136" s="73"/>
      <c r="XCF2136" s="73"/>
      <c r="XCG2136" s="73"/>
      <c r="XCH2136" s="73"/>
      <c r="XCI2136" s="73"/>
      <c r="XCJ2136" s="73"/>
      <c r="XCK2136" s="73"/>
      <c r="XCL2136" s="73"/>
      <c r="XCM2136" s="73"/>
      <c r="XCN2136" s="73"/>
      <c r="XCO2136" s="73"/>
      <c r="XCP2136" s="73"/>
      <c r="XCQ2136" s="73"/>
      <c r="XCR2136" s="73"/>
      <c r="XCS2136" s="73"/>
      <c r="XCT2136" s="73"/>
      <c r="XCU2136" s="73"/>
      <c r="XCV2136" s="73"/>
      <c r="XCW2136" s="73"/>
      <c r="XCX2136" s="73"/>
      <c r="XCY2136" s="73"/>
      <c r="XCZ2136" s="73"/>
      <c r="XDA2136" s="73"/>
      <c r="XDB2136" s="73"/>
      <c r="XDC2136" s="73"/>
      <c r="XDD2136" s="73"/>
      <c r="XDE2136" s="73"/>
      <c r="XDF2136" s="73"/>
      <c r="XDG2136" s="73"/>
      <c r="XDH2136" s="73"/>
      <c r="XDI2136" s="73"/>
      <c r="XDJ2136" s="73"/>
      <c r="XDK2136" s="73"/>
      <c r="XDL2136" s="73"/>
      <c r="XDM2136" s="73"/>
      <c r="XDN2136" s="73"/>
      <c r="XDO2136" s="73"/>
      <c r="XDP2136" s="73"/>
      <c r="XDQ2136" s="73"/>
      <c r="XDR2136" s="181"/>
      <c r="XDS2136" s="70"/>
      <c r="XDT2136" s="85"/>
    </row>
    <row r="2137" spans="1:16348" s="128" customFormat="1" ht="31.4" x14ac:dyDescent="0.2">
      <c r="A2137" s="31" t="s">
        <v>772</v>
      </c>
      <c r="B2137" s="7">
        <v>922</v>
      </c>
      <c r="C2137" s="32" t="s">
        <v>81</v>
      </c>
      <c r="D2137" s="32" t="s">
        <v>55</v>
      </c>
      <c r="E2137" s="52" t="s">
        <v>517</v>
      </c>
      <c r="F2137" s="65"/>
      <c r="G2137" s="186">
        <f t="shared" ref="G2137:H2137" si="622">G2138</f>
        <v>7000</v>
      </c>
      <c r="H2137" s="186">
        <f t="shared" si="622"/>
        <v>7000</v>
      </c>
    </row>
    <row r="2138" spans="1:16348" s="128" customFormat="1" x14ac:dyDescent="0.2">
      <c r="A2138" s="35" t="s">
        <v>773</v>
      </c>
      <c r="B2138" s="43">
        <v>922</v>
      </c>
      <c r="C2138" s="143" t="s">
        <v>81</v>
      </c>
      <c r="D2138" s="143" t="s">
        <v>55</v>
      </c>
      <c r="E2138" s="53" t="s">
        <v>518</v>
      </c>
      <c r="F2138" s="65"/>
      <c r="G2138" s="187">
        <f t="shared" ref="G2138:H2140" si="623">G2139</f>
        <v>7000</v>
      </c>
      <c r="H2138" s="187">
        <f t="shared" si="623"/>
        <v>7000</v>
      </c>
    </row>
    <row r="2139" spans="1:16348" s="128" customFormat="1" x14ac:dyDescent="0.2">
      <c r="A2139" s="38" t="s">
        <v>22</v>
      </c>
      <c r="B2139" s="43">
        <v>922</v>
      </c>
      <c r="C2139" s="143" t="s">
        <v>81</v>
      </c>
      <c r="D2139" s="143" t="s">
        <v>55</v>
      </c>
      <c r="E2139" s="55" t="s">
        <v>518</v>
      </c>
      <c r="F2139" s="144">
        <v>200</v>
      </c>
      <c r="G2139" s="188">
        <f t="shared" si="623"/>
        <v>7000</v>
      </c>
      <c r="H2139" s="188">
        <f t="shared" si="623"/>
        <v>7000</v>
      </c>
    </row>
    <row r="2140" spans="1:16348" s="127" customFormat="1" ht="31.4" x14ac:dyDescent="0.2">
      <c r="A2140" s="38" t="s">
        <v>17</v>
      </c>
      <c r="B2140" s="43">
        <v>922</v>
      </c>
      <c r="C2140" s="143" t="s">
        <v>81</v>
      </c>
      <c r="D2140" s="143" t="s">
        <v>55</v>
      </c>
      <c r="E2140" s="55" t="s">
        <v>518</v>
      </c>
      <c r="F2140" s="144">
        <v>240</v>
      </c>
      <c r="G2140" s="188">
        <f t="shared" si="623"/>
        <v>7000</v>
      </c>
      <c r="H2140" s="188">
        <f t="shared" si="623"/>
        <v>7000</v>
      </c>
    </row>
    <row r="2141" spans="1:16348" s="128" customFormat="1" x14ac:dyDescent="0.2">
      <c r="A2141" s="38" t="s">
        <v>828</v>
      </c>
      <c r="B2141" s="43">
        <v>922</v>
      </c>
      <c r="C2141" s="143" t="s">
        <v>81</v>
      </c>
      <c r="D2141" s="143" t="s">
        <v>55</v>
      </c>
      <c r="E2141" s="143" t="s">
        <v>518</v>
      </c>
      <c r="F2141" s="144">
        <v>244</v>
      </c>
      <c r="G2141" s="188">
        <v>7000</v>
      </c>
      <c r="H2141" s="188">
        <v>7000</v>
      </c>
    </row>
    <row r="2142" spans="1:16348" s="128" customFormat="1" ht="50.3" customHeight="1" x14ac:dyDescent="0.2">
      <c r="A2142" s="31" t="s">
        <v>306</v>
      </c>
      <c r="B2142" s="7">
        <v>922</v>
      </c>
      <c r="C2142" s="32" t="s">
        <v>81</v>
      </c>
      <c r="D2142" s="32" t="s">
        <v>55</v>
      </c>
      <c r="E2142" s="52" t="s">
        <v>519</v>
      </c>
      <c r="F2142" s="65"/>
      <c r="G2142" s="186">
        <f t="shared" ref="G2142:H2142" si="624">G2143</f>
        <v>500</v>
      </c>
      <c r="H2142" s="186">
        <f t="shared" si="624"/>
        <v>500</v>
      </c>
    </row>
    <row r="2143" spans="1:16348" s="128" customFormat="1" x14ac:dyDescent="0.2">
      <c r="A2143" s="35" t="s">
        <v>690</v>
      </c>
      <c r="B2143" s="43">
        <v>922</v>
      </c>
      <c r="C2143" s="143" t="s">
        <v>81</v>
      </c>
      <c r="D2143" s="143" t="s">
        <v>55</v>
      </c>
      <c r="E2143" s="53" t="s">
        <v>774</v>
      </c>
      <c r="F2143" s="65"/>
      <c r="G2143" s="187">
        <f t="shared" ref="G2143:H2145" si="625">G2144</f>
        <v>500</v>
      </c>
      <c r="H2143" s="187">
        <f t="shared" si="625"/>
        <v>500</v>
      </c>
    </row>
    <row r="2144" spans="1:16348" s="56" customFormat="1" x14ac:dyDescent="0.2">
      <c r="A2144" s="38" t="s">
        <v>22</v>
      </c>
      <c r="B2144" s="43">
        <v>922</v>
      </c>
      <c r="C2144" s="143" t="s">
        <v>81</v>
      </c>
      <c r="D2144" s="143" t="s">
        <v>55</v>
      </c>
      <c r="E2144" s="55" t="s">
        <v>774</v>
      </c>
      <c r="F2144" s="144">
        <v>200</v>
      </c>
      <c r="G2144" s="188">
        <f t="shared" si="625"/>
        <v>500</v>
      </c>
      <c r="H2144" s="188">
        <f t="shared" si="625"/>
        <v>500</v>
      </c>
    </row>
    <row r="2145" spans="1:8" s="85" customFormat="1" ht="31.4" x14ac:dyDescent="0.2">
      <c r="A2145" s="38" t="s">
        <v>17</v>
      </c>
      <c r="B2145" s="43">
        <v>922</v>
      </c>
      <c r="C2145" s="143" t="s">
        <v>81</v>
      </c>
      <c r="D2145" s="143" t="s">
        <v>55</v>
      </c>
      <c r="E2145" s="55" t="s">
        <v>774</v>
      </c>
      <c r="F2145" s="144">
        <v>240</v>
      </c>
      <c r="G2145" s="188">
        <f t="shared" si="625"/>
        <v>500</v>
      </c>
      <c r="H2145" s="188">
        <f t="shared" si="625"/>
        <v>500</v>
      </c>
    </row>
    <row r="2146" spans="1:8" s="34" customFormat="1" x14ac:dyDescent="0.2">
      <c r="A2146" s="38" t="s">
        <v>828</v>
      </c>
      <c r="B2146" s="43">
        <v>922</v>
      </c>
      <c r="C2146" s="143" t="s">
        <v>81</v>
      </c>
      <c r="D2146" s="143" t="s">
        <v>55</v>
      </c>
      <c r="E2146" s="55" t="s">
        <v>774</v>
      </c>
      <c r="F2146" s="144">
        <v>244</v>
      </c>
      <c r="G2146" s="188">
        <v>500</v>
      </c>
      <c r="H2146" s="188">
        <v>500</v>
      </c>
    </row>
    <row r="2147" spans="1:8" s="34" customFormat="1" x14ac:dyDescent="0.2">
      <c r="A2147" s="31" t="s">
        <v>66</v>
      </c>
      <c r="B2147" s="7">
        <v>922</v>
      </c>
      <c r="C2147" s="32" t="s">
        <v>65</v>
      </c>
      <c r="D2147" s="32"/>
      <c r="E2147" s="32"/>
      <c r="F2147" s="32"/>
      <c r="G2147" s="182">
        <f t="shared" ref="G2147:H2149" si="626">G2148</f>
        <v>1500</v>
      </c>
      <c r="H2147" s="182">
        <f t="shared" si="626"/>
        <v>1500</v>
      </c>
    </row>
    <row r="2148" spans="1:8" s="34" customFormat="1" x14ac:dyDescent="0.2">
      <c r="A2148" s="44" t="s">
        <v>68</v>
      </c>
      <c r="B2148" s="7">
        <v>922</v>
      </c>
      <c r="C2148" s="32" t="s">
        <v>65</v>
      </c>
      <c r="D2148" s="32" t="s">
        <v>65</v>
      </c>
      <c r="E2148" s="45" t="s">
        <v>92</v>
      </c>
      <c r="F2148" s="19"/>
      <c r="G2148" s="182">
        <f t="shared" si="626"/>
        <v>1500</v>
      </c>
      <c r="H2148" s="182">
        <f t="shared" si="626"/>
        <v>1500</v>
      </c>
    </row>
    <row r="2149" spans="1:8" s="34" customFormat="1" ht="31.4" x14ac:dyDescent="0.2">
      <c r="A2149" s="46" t="s">
        <v>650</v>
      </c>
      <c r="B2149" s="7">
        <v>922</v>
      </c>
      <c r="C2149" s="32" t="s">
        <v>65</v>
      </c>
      <c r="D2149" s="32" t="s">
        <v>65</v>
      </c>
      <c r="E2149" s="32" t="s">
        <v>352</v>
      </c>
      <c r="F2149" s="32"/>
      <c r="G2149" s="182">
        <f t="shared" si="626"/>
        <v>1500</v>
      </c>
      <c r="H2149" s="182">
        <f t="shared" si="626"/>
        <v>1500</v>
      </c>
    </row>
    <row r="2150" spans="1:8" s="34" customFormat="1" x14ac:dyDescent="0.2">
      <c r="A2150" s="31" t="s">
        <v>114</v>
      </c>
      <c r="B2150" s="7">
        <v>922</v>
      </c>
      <c r="C2150" s="32" t="s">
        <v>65</v>
      </c>
      <c r="D2150" s="32" t="s">
        <v>65</v>
      </c>
      <c r="E2150" s="52" t="s">
        <v>375</v>
      </c>
      <c r="F2150" s="143"/>
      <c r="G2150" s="182">
        <f>G2151+G2158</f>
        <v>1500</v>
      </c>
      <c r="H2150" s="182">
        <f>H2151+H2158</f>
        <v>1500</v>
      </c>
    </row>
    <row r="2151" spans="1:8" s="34" customFormat="1" ht="31.4" x14ac:dyDescent="0.2">
      <c r="A2151" s="31" t="s">
        <v>404</v>
      </c>
      <c r="B2151" s="7">
        <v>922</v>
      </c>
      <c r="C2151" s="32" t="s">
        <v>65</v>
      </c>
      <c r="D2151" s="32" t="s">
        <v>65</v>
      </c>
      <c r="E2151" s="52" t="s">
        <v>377</v>
      </c>
      <c r="F2151" s="143"/>
      <c r="G2151" s="192">
        <f t="shared" ref="G2151:H2154" si="627">G2152</f>
        <v>750</v>
      </c>
      <c r="H2151" s="192">
        <f t="shared" si="627"/>
        <v>750</v>
      </c>
    </row>
    <row r="2152" spans="1:8" s="34" customFormat="1" ht="31.4" x14ac:dyDescent="0.2">
      <c r="A2152" s="58" t="s">
        <v>620</v>
      </c>
      <c r="B2152" s="36">
        <v>922</v>
      </c>
      <c r="C2152" s="37" t="s">
        <v>65</v>
      </c>
      <c r="D2152" s="37" t="s">
        <v>65</v>
      </c>
      <c r="E2152" s="37" t="s">
        <v>376</v>
      </c>
      <c r="F2152" s="143"/>
      <c r="G2152" s="192">
        <f t="shared" si="627"/>
        <v>750</v>
      </c>
      <c r="H2152" s="192">
        <f t="shared" si="627"/>
        <v>750</v>
      </c>
    </row>
    <row r="2153" spans="1:8" s="34" customFormat="1" x14ac:dyDescent="0.2">
      <c r="A2153" s="67" t="s">
        <v>22</v>
      </c>
      <c r="B2153" s="144">
        <v>922</v>
      </c>
      <c r="C2153" s="143" t="s">
        <v>65</v>
      </c>
      <c r="D2153" s="143" t="s">
        <v>65</v>
      </c>
      <c r="E2153" s="143" t="s">
        <v>376</v>
      </c>
      <c r="F2153" s="143" t="s">
        <v>15</v>
      </c>
      <c r="G2153" s="192">
        <f t="shared" si="627"/>
        <v>750</v>
      </c>
      <c r="H2153" s="192">
        <f t="shared" si="627"/>
        <v>750</v>
      </c>
    </row>
    <row r="2154" spans="1:8" s="34" customFormat="1" ht="31.4" x14ac:dyDescent="0.2">
      <c r="A2154" s="67" t="s">
        <v>17</v>
      </c>
      <c r="B2154" s="144">
        <v>922</v>
      </c>
      <c r="C2154" s="143" t="s">
        <v>65</v>
      </c>
      <c r="D2154" s="143" t="s">
        <v>65</v>
      </c>
      <c r="E2154" s="143" t="s">
        <v>376</v>
      </c>
      <c r="F2154" s="143" t="s">
        <v>16</v>
      </c>
      <c r="G2154" s="192">
        <f t="shared" si="627"/>
        <v>750</v>
      </c>
      <c r="H2154" s="192">
        <f t="shared" si="627"/>
        <v>750</v>
      </c>
    </row>
    <row r="2155" spans="1:8" s="34" customFormat="1" x14ac:dyDescent="0.25">
      <c r="A2155" s="140" t="s">
        <v>828</v>
      </c>
      <c r="B2155" s="144">
        <v>922</v>
      </c>
      <c r="C2155" s="143" t="s">
        <v>65</v>
      </c>
      <c r="D2155" s="143" t="s">
        <v>65</v>
      </c>
      <c r="E2155" s="143" t="s">
        <v>376</v>
      </c>
      <c r="F2155" s="143" t="s">
        <v>128</v>
      </c>
      <c r="G2155" s="192">
        <v>750</v>
      </c>
      <c r="H2155" s="192">
        <v>750</v>
      </c>
    </row>
    <row r="2156" spans="1:8" s="137" customFormat="1" ht="31.4" x14ac:dyDescent="0.2">
      <c r="A2156" s="68" t="s">
        <v>18</v>
      </c>
      <c r="B2156" s="144">
        <v>922</v>
      </c>
      <c r="C2156" s="143" t="s">
        <v>65</v>
      </c>
      <c r="D2156" s="143" t="s">
        <v>65</v>
      </c>
      <c r="E2156" s="143" t="s">
        <v>376</v>
      </c>
      <c r="F2156" s="143" t="s">
        <v>20</v>
      </c>
      <c r="G2156" s="192"/>
      <c r="H2156" s="192"/>
    </row>
    <row r="2157" spans="1:8" s="137" customFormat="1" x14ac:dyDescent="0.2">
      <c r="A2157" s="68" t="s">
        <v>25</v>
      </c>
      <c r="B2157" s="144">
        <v>922</v>
      </c>
      <c r="C2157" s="143" t="s">
        <v>65</v>
      </c>
      <c r="D2157" s="143" t="s">
        <v>65</v>
      </c>
      <c r="E2157" s="143" t="s">
        <v>376</v>
      </c>
      <c r="F2157" s="143" t="s">
        <v>26</v>
      </c>
      <c r="G2157" s="192"/>
      <c r="H2157" s="192"/>
    </row>
    <row r="2158" spans="1:8" ht="31.4" x14ac:dyDescent="0.2">
      <c r="A2158" s="31" t="s">
        <v>378</v>
      </c>
      <c r="B2158" s="7">
        <v>922</v>
      </c>
      <c r="C2158" s="32" t="s">
        <v>65</v>
      </c>
      <c r="D2158" s="32" t="s">
        <v>65</v>
      </c>
      <c r="E2158" s="52" t="s">
        <v>380</v>
      </c>
      <c r="F2158" s="143"/>
      <c r="G2158" s="192">
        <f>G2159+G2165+G2171</f>
        <v>750</v>
      </c>
      <c r="H2158" s="192">
        <f>H2159+H2165+H2171</f>
        <v>750</v>
      </c>
    </row>
    <row r="2159" spans="1:8" x14ac:dyDescent="0.2">
      <c r="A2159" s="58" t="s">
        <v>379</v>
      </c>
      <c r="B2159" s="36">
        <v>922</v>
      </c>
      <c r="C2159" s="37" t="s">
        <v>65</v>
      </c>
      <c r="D2159" s="37" t="s">
        <v>65</v>
      </c>
      <c r="E2159" s="37" t="s">
        <v>431</v>
      </c>
      <c r="F2159" s="143"/>
      <c r="G2159" s="192">
        <f t="shared" ref="G2159:H2161" si="628">G2160</f>
        <v>550</v>
      </c>
      <c r="H2159" s="192">
        <f t="shared" si="628"/>
        <v>550</v>
      </c>
    </row>
    <row r="2160" spans="1:8" x14ac:dyDescent="0.2">
      <c r="A2160" s="67" t="s">
        <v>22</v>
      </c>
      <c r="B2160" s="144">
        <v>922</v>
      </c>
      <c r="C2160" s="143" t="s">
        <v>65</v>
      </c>
      <c r="D2160" s="143" t="s">
        <v>65</v>
      </c>
      <c r="E2160" s="143" t="s">
        <v>431</v>
      </c>
      <c r="F2160" s="143" t="s">
        <v>15</v>
      </c>
      <c r="G2160" s="192">
        <f t="shared" si="628"/>
        <v>550</v>
      </c>
      <c r="H2160" s="192">
        <f t="shared" si="628"/>
        <v>550</v>
      </c>
    </row>
    <row r="2161" spans="1:8" ht="31.4" x14ac:dyDescent="0.2">
      <c r="A2161" s="67" t="s">
        <v>17</v>
      </c>
      <c r="B2161" s="144">
        <v>922</v>
      </c>
      <c r="C2161" s="143" t="s">
        <v>65</v>
      </c>
      <c r="D2161" s="143" t="s">
        <v>65</v>
      </c>
      <c r="E2161" s="143" t="s">
        <v>431</v>
      </c>
      <c r="F2161" s="143" t="s">
        <v>16</v>
      </c>
      <c r="G2161" s="192">
        <f t="shared" si="628"/>
        <v>550</v>
      </c>
      <c r="H2161" s="192">
        <f t="shared" si="628"/>
        <v>550</v>
      </c>
    </row>
    <row r="2162" spans="1:8" x14ac:dyDescent="0.25">
      <c r="A2162" s="140" t="s">
        <v>828</v>
      </c>
      <c r="B2162" s="144">
        <v>922</v>
      </c>
      <c r="C2162" s="143" t="s">
        <v>65</v>
      </c>
      <c r="D2162" s="143" t="s">
        <v>65</v>
      </c>
      <c r="E2162" s="143" t="s">
        <v>431</v>
      </c>
      <c r="F2162" s="143" t="s">
        <v>128</v>
      </c>
      <c r="G2162" s="192">
        <v>550</v>
      </c>
      <c r="H2162" s="192">
        <v>550</v>
      </c>
    </row>
    <row r="2163" spans="1:8" ht="31.4" x14ac:dyDescent="0.2">
      <c r="A2163" s="68" t="s">
        <v>18</v>
      </c>
      <c r="B2163" s="144">
        <v>922</v>
      </c>
      <c r="C2163" s="143" t="s">
        <v>65</v>
      </c>
      <c r="D2163" s="143" t="s">
        <v>65</v>
      </c>
      <c r="E2163" s="143" t="s">
        <v>431</v>
      </c>
      <c r="F2163" s="143" t="s">
        <v>20</v>
      </c>
      <c r="G2163" s="192"/>
      <c r="H2163" s="192"/>
    </row>
    <row r="2164" spans="1:8" x14ac:dyDescent="0.2">
      <c r="A2164" s="68" t="s">
        <v>25</v>
      </c>
      <c r="B2164" s="144">
        <v>922</v>
      </c>
      <c r="C2164" s="143" t="s">
        <v>65</v>
      </c>
      <c r="D2164" s="143" t="s">
        <v>65</v>
      </c>
      <c r="E2164" s="143" t="s">
        <v>431</v>
      </c>
      <c r="F2164" s="143" t="s">
        <v>26</v>
      </c>
      <c r="G2164" s="192"/>
      <c r="H2164" s="192"/>
    </row>
    <row r="2165" spans="1:8" ht="31.4" x14ac:dyDescent="0.2">
      <c r="A2165" s="58" t="s">
        <v>429</v>
      </c>
      <c r="B2165" s="36">
        <v>922</v>
      </c>
      <c r="C2165" s="37" t="s">
        <v>65</v>
      </c>
      <c r="D2165" s="37" t="s">
        <v>65</v>
      </c>
      <c r="E2165" s="37" t="s">
        <v>462</v>
      </c>
      <c r="F2165" s="142"/>
      <c r="G2165" s="201">
        <f t="shared" ref="G2165:H2167" si="629">G2166</f>
        <v>150</v>
      </c>
      <c r="H2165" s="201">
        <f t="shared" si="629"/>
        <v>150</v>
      </c>
    </row>
    <row r="2166" spans="1:8" x14ac:dyDescent="0.2">
      <c r="A2166" s="41" t="s">
        <v>22</v>
      </c>
      <c r="B2166" s="144">
        <v>922</v>
      </c>
      <c r="C2166" s="143" t="s">
        <v>65</v>
      </c>
      <c r="D2166" s="143" t="s">
        <v>65</v>
      </c>
      <c r="E2166" s="143" t="s">
        <v>462</v>
      </c>
      <c r="F2166" s="143" t="s">
        <v>15</v>
      </c>
      <c r="G2166" s="192">
        <f t="shared" si="629"/>
        <v>150</v>
      </c>
      <c r="H2166" s="192">
        <f t="shared" si="629"/>
        <v>150</v>
      </c>
    </row>
    <row r="2167" spans="1:8" ht="31.4" x14ac:dyDescent="0.2">
      <c r="A2167" s="41" t="s">
        <v>17</v>
      </c>
      <c r="B2167" s="43">
        <v>922</v>
      </c>
      <c r="C2167" s="143" t="s">
        <v>65</v>
      </c>
      <c r="D2167" s="143" t="s">
        <v>65</v>
      </c>
      <c r="E2167" s="143" t="s">
        <v>462</v>
      </c>
      <c r="F2167" s="143" t="s">
        <v>16</v>
      </c>
      <c r="G2167" s="192">
        <f t="shared" si="629"/>
        <v>150</v>
      </c>
      <c r="H2167" s="192">
        <f t="shared" si="629"/>
        <v>150</v>
      </c>
    </row>
    <row r="2168" spans="1:8" x14ac:dyDescent="0.2">
      <c r="A2168" s="41" t="s">
        <v>829</v>
      </c>
      <c r="B2168" s="43">
        <v>922</v>
      </c>
      <c r="C2168" s="143" t="s">
        <v>65</v>
      </c>
      <c r="D2168" s="143" t="s">
        <v>65</v>
      </c>
      <c r="E2168" s="143" t="s">
        <v>462</v>
      </c>
      <c r="F2168" s="71" t="s">
        <v>128</v>
      </c>
      <c r="G2168" s="192">
        <v>150</v>
      </c>
      <c r="H2168" s="192">
        <v>150</v>
      </c>
    </row>
    <row r="2169" spans="1:8" ht="31.4" x14ac:dyDescent="0.2">
      <c r="A2169" s="68" t="s">
        <v>18</v>
      </c>
      <c r="B2169" s="144">
        <v>922</v>
      </c>
      <c r="C2169" s="143" t="s">
        <v>65</v>
      </c>
      <c r="D2169" s="143" t="s">
        <v>65</v>
      </c>
      <c r="E2169" s="143" t="s">
        <v>462</v>
      </c>
      <c r="F2169" s="71" t="s">
        <v>20</v>
      </c>
      <c r="G2169" s="192"/>
      <c r="H2169" s="192"/>
    </row>
    <row r="2170" spans="1:8" x14ac:dyDescent="0.2">
      <c r="A2170" s="68" t="s">
        <v>25</v>
      </c>
      <c r="B2170" s="43">
        <v>922</v>
      </c>
      <c r="C2170" s="143" t="s">
        <v>65</v>
      </c>
      <c r="D2170" s="143" t="s">
        <v>65</v>
      </c>
      <c r="E2170" s="143" t="s">
        <v>462</v>
      </c>
      <c r="F2170" s="71" t="s">
        <v>26</v>
      </c>
      <c r="G2170" s="192"/>
      <c r="H2170" s="192"/>
    </row>
    <row r="2171" spans="1:8" ht="31.4" x14ac:dyDescent="0.2">
      <c r="A2171" s="58" t="s">
        <v>430</v>
      </c>
      <c r="B2171" s="36">
        <v>922</v>
      </c>
      <c r="C2171" s="37" t="s">
        <v>65</v>
      </c>
      <c r="D2171" s="37" t="s">
        <v>65</v>
      </c>
      <c r="E2171" s="37" t="s">
        <v>463</v>
      </c>
      <c r="F2171" s="143"/>
      <c r="G2171" s="192">
        <f t="shared" ref="G2171:H2173" si="630">G2172</f>
        <v>50</v>
      </c>
      <c r="H2171" s="192">
        <f t="shared" si="630"/>
        <v>50</v>
      </c>
    </row>
    <row r="2172" spans="1:8" x14ac:dyDescent="0.2">
      <c r="A2172" s="41" t="s">
        <v>22</v>
      </c>
      <c r="B2172" s="144">
        <v>922</v>
      </c>
      <c r="C2172" s="143" t="s">
        <v>65</v>
      </c>
      <c r="D2172" s="143" t="s">
        <v>65</v>
      </c>
      <c r="E2172" s="143" t="s">
        <v>463</v>
      </c>
      <c r="F2172" s="143" t="s">
        <v>15</v>
      </c>
      <c r="G2172" s="192">
        <f t="shared" si="630"/>
        <v>50</v>
      </c>
      <c r="H2172" s="192">
        <f t="shared" si="630"/>
        <v>50</v>
      </c>
    </row>
    <row r="2173" spans="1:8" ht="31.4" x14ac:dyDescent="0.2">
      <c r="A2173" s="41" t="s">
        <v>17</v>
      </c>
      <c r="B2173" s="43">
        <v>922</v>
      </c>
      <c r="C2173" s="143" t="s">
        <v>65</v>
      </c>
      <c r="D2173" s="143" t="s">
        <v>65</v>
      </c>
      <c r="E2173" s="143" t="s">
        <v>463</v>
      </c>
      <c r="F2173" s="143" t="s">
        <v>16</v>
      </c>
      <c r="G2173" s="192">
        <f t="shared" si="630"/>
        <v>50</v>
      </c>
      <c r="H2173" s="192">
        <f t="shared" si="630"/>
        <v>50</v>
      </c>
    </row>
    <row r="2174" spans="1:8" x14ac:dyDescent="0.2">
      <c r="A2174" s="41" t="s">
        <v>829</v>
      </c>
      <c r="B2174" s="43">
        <v>922</v>
      </c>
      <c r="C2174" s="143" t="s">
        <v>65</v>
      </c>
      <c r="D2174" s="143" t="s">
        <v>65</v>
      </c>
      <c r="E2174" s="143" t="s">
        <v>463</v>
      </c>
      <c r="F2174" s="71" t="s">
        <v>128</v>
      </c>
      <c r="G2174" s="192">
        <v>50</v>
      </c>
      <c r="H2174" s="192">
        <v>50</v>
      </c>
    </row>
    <row r="2175" spans="1:8" ht="31.4" x14ac:dyDescent="0.2">
      <c r="A2175" s="68" t="s">
        <v>18</v>
      </c>
      <c r="B2175" s="144">
        <v>922</v>
      </c>
      <c r="C2175" s="143" t="s">
        <v>65</v>
      </c>
      <c r="D2175" s="143" t="s">
        <v>65</v>
      </c>
      <c r="E2175" s="143" t="s">
        <v>463</v>
      </c>
      <c r="F2175" s="71" t="s">
        <v>20</v>
      </c>
      <c r="G2175" s="192"/>
      <c r="H2175" s="192"/>
    </row>
    <row r="2176" spans="1:8" x14ac:dyDescent="0.2">
      <c r="A2176" s="68" t="s">
        <v>25</v>
      </c>
      <c r="B2176" s="43">
        <v>922</v>
      </c>
      <c r="C2176" s="143" t="s">
        <v>65</v>
      </c>
      <c r="D2176" s="143" t="s">
        <v>65</v>
      </c>
      <c r="E2176" s="143" t="s">
        <v>463</v>
      </c>
      <c r="F2176" s="71" t="s">
        <v>26</v>
      </c>
      <c r="G2176" s="192"/>
      <c r="H2176" s="192"/>
    </row>
    <row r="2177" spans="1:8" x14ac:dyDescent="0.2">
      <c r="A2177" s="50" t="s">
        <v>60</v>
      </c>
      <c r="B2177" s="7">
        <v>922</v>
      </c>
      <c r="C2177" s="51" t="s">
        <v>61</v>
      </c>
      <c r="D2177" s="51"/>
      <c r="E2177" s="51"/>
      <c r="F2177" s="51"/>
      <c r="G2177" s="221">
        <f t="shared" ref="G2177:H2177" si="631">G2178</f>
        <v>59923</v>
      </c>
      <c r="H2177" s="221">
        <f t="shared" si="631"/>
        <v>59923</v>
      </c>
    </row>
    <row r="2178" spans="1:8" x14ac:dyDescent="0.2">
      <c r="A2178" s="50" t="s">
        <v>63</v>
      </c>
      <c r="B2178" s="7">
        <v>922</v>
      </c>
      <c r="C2178" s="51" t="s">
        <v>61</v>
      </c>
      <c r="D2178" s="51" t="s">
        <v>62</v>
      </c>
      <c r="E2178" s="51"/>
      <c r="F2178" s="51"/>
      <c r="G2178" s="221">
        <f>G2179+G2295</f>
        <v>59923</v>
      </c>
      <c r="H2178" s="221">
        <f>H2179+H2295</f>
        <v>59923</v>
      </c>
    </row>
    <row r="2179" spans="1:8" ht="31.4" x14ac:dyDescent="0.2">
      <c r="A2179" s="46" t="s">
        <v>708</v>
      </c>
      <c r="B2179" s="7">
        <v>922</v>
      </c>
      <c r="C2179" s="32" t="s">
        <v>61</v>
      </c>
      <c r="D2179" s="32" t="s">
        <v>62</v>
      </c>
      <c r="E2179" s="32" t="s">
        <v>366</v>
      </c>
      <c r="F2179" s="32"/>
      <c r="G2179" s="182">
        <f>G2180+G2198</f>
        <v>59923</v>
      </c>
      <c r="H2179" s="182">
        <f>H2180+H2198</f>
        <v>59923</v>
      </c>
    </row>
    <row r="2180" spans="1:8" ht="31.4" x14ac:dyDescent="0.2">
      <c r="A2180" s="31" t="s">
        <v>381</v>
      </c>
      <c r="B2180" s="7">
        <v>922</v>
      </c>
      <c r="C2180" s="32" t="s">
        <v>61</v>
      </c>
      <c r="D2180" s="32" t="s">
        <v>62</v>
      </c>
      <c r="E2180" s="52" t="s">
        <v>385</v>
      </c>
      <c r="F2180" s="63"/>
      <c r="G2180" s="182">
        <f>G2181</f>
        <v>58773</v>
      </c>
      <c r="H2180" s="182">
        <f>H2181</f>
        <v>58773</v>
      </c>
    </row>
    <row r="2181" spans="1:8" ht="31.4" x14ac:dyDescent="0.2">
      <c r="A2181" s="46" t="s">
        <v>383</v>
      </c>
      <c r="B2181" s="6">
        <v>922</v>
      </c>
      <c r="C2181" s="32" t="s">
        <v>61</v>
      </c>
      <c r="D2181" s="32" t="s">
        <v>62</v>
      </c>
      <c r="E2181" s="52" t="s">
        <v>390</v>
      </c>
      <c r="F2181" s="32"/>
      <c r="G2181" s="182">
        <f>G2182+G2186+G2190+G2194</f>
        <v>58773</v>
      </c>
      <c r="H2181" s="182">
        <f>H2182+H2186+H2190+H2194</f>
        <v>58773</v>
      </c>
    </row>
    <row r="2182" spans="1:8" s="137" customFormat="1" ht="31.4" x14ac:dyDescent="0.2">
      <c r="A2182" s="58" t="s">
        <v>806</v>
      </c>
      <c r="B2182" s="36">
        <v>922</v>
      </c>
      <c r="C2182" s="37" t="s">
        <v>61</v>
      </c>
      <c r="D2182" s="37" t="s">
        <v>62</v>
      </c>
      <c r="E2182" s="37" t="s">
        <v>680</v>
      </c>
      <c r="F2182" s="37"/>
      <c r="G2182" s="201">
        <f t="shared" ref="G2182:H2182" si="632">G2183</f>
        <v>100</v>
      </c>
      <c r="H2182" s="201">
        <f t="shared" si="632"/>
        <v>100</v>
      </c>
    </row>
    <row r="2183" spans="1:8" s="137" customFormat="1" ht="31.4" x14ac:dyDescent="0.2">
      <c r="A2183" s="41" t="s">
        <v>18</v>
      </c>
      <c r="B2183" s="43">
        <v>922</v>
      </c>
      <c r="C2183" s="143" t="s">
        <v>61</v>
      </c>
      <c r="D2183" s="143" t="s">
        <v>62</v>
      </c>
      <c r="E2183" s="143" t="s">
        <v>680</v>
      </c>
      <c r="F2183" s="143" t="s">
        <v>20</v>
      </c>
      <c r="G2183" s="192">
        <f t="shared" ref="G2183:H2184" si="633">G2184</f>
        <v>100</v>
      </c>
      <c r="H2183" s="192">
        <f t="shared" si="633"/>
        <v>100</v>
      </c>
    </row>
    <row r="2184" spans="1:8" x14ac:dyDescent="0.2">
      <c r="A2184" s="41" t="s">
        <v>25</v>
      </c>
      <c r="B2184" s="43">
        <v>922</v>
      </c>
      <c r="C2184" s="143" t="s">
        <v>61</v>
      </c>
      <c r="D2184" s="143" t="s">
        <v>62</v>
      </c>
      <c r="E2184" s="143" t="s">
        <v>680</v>
      </c>
      <c r="F2184" s="143" t="s">
        <v>26</v>
      </c>
      <c r="G2184" s="192">
        <f t="shared" si="633"/>
        <v>100</v>
      </c>
      <c r="H2184" s="192">
        <f t="shared" si="633"/>
        <v>100</v>
      </c>
    </row>
    <row r="2185" spans="1:8" x14ac:dyDescent="0.2">
      <c r="A2185" s="41" t="s">
        <v>138</v>
      </c>
      <c r="B2185" s="43">
        <v>922</v>
      </c>
      <c r="C2185" s="143" t="s">
        <v>61</v>
      </c>
      <c r="D2185" s="143" t="s">
        <v>62</v>
      </c>
      <c r="E2185" s="143" t="s">
        <v>680</v>
      </c>
      <c r="F2185" s="143" t="s">
        <v>145</v>
      </c>
      <c r="G2185" s="192">
        <v>100</v>
      </c>
      <c r="H2185" s="192">
        <v>100</v>
      </c>
    </row>
    <row r="2186" spans="1:8" x14ac:dyDescent="0.2">
      <c r="A2186" s="58" t="s">
        <v>684</v>
      </c>
      <c r="B2186" s="36">
        <v>922</v>
      </c>
      <c r="C2186" s="37" t="s">
        <v>61</v>
      </c>
      <c r="D2186" s="37" t="s">
        <v>62</v>
      </c>
      <c r="E2186" s="37" t="s">
        <v>683</v>
      </c>
      <c r="F2186" s="37"/>
      <c r="G2186" s="201">
        <f t="shared" ref="G2186:H2186" si="634">G2187</f>
        <v>350</v>
      </c>
      <c r="H2186" s="201">
        <f t="shared" si="634"/>
        <v>350</v>
      </c>
    </row>
    <row r="2187" spans="1:8" ht="31.4" x14ac:dyDescent="0.2">
      <c r="A2187" s="41" t="s">
        <v>18</v>
      </c>
      <c r="B2187" s="43">
        <v>922</v>
      </c>
      <c r="C2187" s="143" t="s">
        <v>61</v>
      </c>
      <c r="D2187" s="143" t="s">
        <v>62</v>
      </c>
      <c r="E2187" s="143" t="s">
        <v>683</v>
      </c>
      <c r="F2187" s="143" t="s">
        <v>20</v>
      </c>
      <c r="G2187" s="192">
        <f t="shared" ref="G2187:H2188" si="635">G2188</f>
        <v>350</v>
      </c>
      <c r="H2187" s="192">
        <f t="shared" si="635"/>
        <v>350</v>
      </c>
    </row>
    <row r="2188" spans="1:8" x14ac:dyDescent="0.2">
      <c r="A2188" s="41" t="s">
        <v>25</v>
      </c>
      <c r="B2188" s="43">
        <v>922</v>
      </c>
      <c r="C2188" s="143" t="s">
        <v>61</v>
      </c>
      <c r="D2188" s="143" t="s">
        <v>62</v>
      </c>
      <c r="E2188" s="143" t="s">
        <v>683</v>
      </c>
      <c r="F2188" s="143" t="s">
        <v>26</v>
      </c>
      <c r="G2188" s="192">
        <f t="shared" si="635"/>
        <v>350</v>
      </c>
      <c r="H2188" s="192">
        <f t="shared" si="635"/>
        <v>350</v>
      </c>
    </row>
    <row r="2189" spans="1:8" x14ac:dyDescent="0.2">
      <c r="A2189" s="41" t="s">
        <v>138</v>
      </c>
      <c r="B2189" s="43">
        <v>922</v>
      </c>
      <c r="C2189" s="143" t="s">
        <v>61</v>
      </c>
      <c r="D2189" s="143" t="s">
        <v>62</v>
      </c>
      <c r="E2189" s="143" t="s">
        <v>683</v>
      </c>
      <c r="F2189" s="143" t="s">
        <v>145</v>
      </c>
      <c r="G2189" s="192">
        <v>350</v>
      </c>
      <c r="H2189" s="192">
        <v>350</v>
      </c>
    </row>
    <row r="2190" spans="1:8" ht="31.4" x14ac:dyDescent="0.25">
      <c r="A2190" s="134" t="s">
        <v>827</v>
      </c>
      <c r="B2190" s="43">
        <v>922</v>
      </c>
      <c r="C2190" s="37" t="s">
        <v>61</v>
      </c>
      <c r="D2190" s="37" t="s">
        <v>62</v>
      </c>
      <c r="E2190" s="37" t="s">
        <v>686</v>
      </c>
      <c r="F2190" s="143"/>
      <c r="G2190" s="201">
        <f t="shared" ref="G2190:H2192" si="636">G2191</f>
        <v>8311</v>
      </c>
      <c r="H2190" s="201">
        <f t="shared" si="636"/>
        <v>8311</v>
      </c>
    </row>
    <row r="2191" spans="1:8" ht="31.4" x14ac:dyDescent="0.2">
      <c r="A2191" s="41" t="s">
        <v>18</v>
      </c>
      <c r="B2191" s="144">
        <v>922</v>
      </c>
      <c r="C2191" s="143" t="s">
        <v>61</v>
      </c>
      <c r="D2191" s="143" t="s">
        <v>62</v>
      </c>
      <c r="E2191" s="143" t="s">
        <v>686</v>
      </c>
      <c r="F2191" s="143" t="s">
        <v>20</v>
      </c>
      <c r="G2191" s="192">
        <f t="shared" si="636"/>
        <v>8311</v>
      </c>
      <c r="H2191" s="192">
        <f t="shared" si="636"/>
        <v>8311</v>
      </c>
    </row>
    <row r="2192" spans="1:8" x14ac:dyDescent="0.2">
      <c r="A2192" s="41" t="s">
        <v>25</v>
      </c>
      <c r="B2192" s="144">
        <v>922</v>
      </c>
      <c r="C2192" s="143" t="s">
        <v>61</v>
      </c>
      <c r="D2192" s="143" t="s">
        <v>62</v>
      </c>
      <c r="E2192" s="143" t="s">
        <v>686</v>
      </c>
      <c r="F2192" s="143" t="s">
        <v>26</v>
      </c>
      <c r="G2192" s="192">
        <f t="shared" si="636"/>
        <v>8311</v>
      </c>
      <c r="H2192" s="192">
        <f t="shared" si="636"/>
        <v>8311</v>
      </c>
    </row>
    <row r="2193" spans="1:8" x14ac:dyDescent="0.2">
      <c r="A2193" s="41" t="s">
        <v>138</v>
      </c>
      <c r="B2193" s="43">
        <v>922</v>
      </c>
      <c r="C2193" s="143" t="s">
        <v>61</v>
      </c>
      <c r="D2193" s="143" t="s">
        <v>62</v>
      </c>
      <c r="E2193" s="143" t="s">
        <v>686</v>
      </c>
      <c r="F2193" s="143" t="s">
        <v>145</v>
      </c>
      <c r="G2193" s="192">
        <v>8311</v>
      </c>
      <c r="H2193" s="192">
        <v>8311</v>
      </c>
    </row>
    <row r="2194" spans="1:8" x14ac:dyDescent="0.2">
      <c r="A2194" s="58" t="s">
        <v>118</v>
      </c>
      <c r="B2194" s="43">
        <v>922</v>
      </c>
      <c r="C2194" s="37" t="s">
        <v>61</v>
      </c>
      <c r="D2194" s="37" t="s">
        <v>62</v>
      </c>
      <c r="E2194" s="37" t="s">
        <v>391</v>
      </c>
      <c r="F2194" s="143"/>
      <c r="G2194" s="201">
        <f t="shared" ref="G2194:H2196" si="637">G2195</f>
        <v>50012</v>
      </c>
      <c r="H2194" s="201">
        <f t="shared" si="637"/>
        <v>50012</v>
      </c>
    </row>
    <row r="2195" spans="1:8" ht="31.4" x14ac:dyDescent="0.2">
      <c r="A2195" s="41" t="s">
        <v>18</v>
      </c>
      <c r="B2195" s="144">
        <v>922</v>
      </c>
      <c r="C2195" s="143" t="s">
        <v>61</v>
      </c>
      <c r="D2195" s="143" t="s">
        <v>62</v>
      </c>
      <c r="E2195" s="143" t="s">
        <v>391</v>
      </c>
      <c r="F2195" s="143" t="s">
        <v>20</v>
      </c>
      <c r="G2195" s="192">
        <f t="shared" si="637"/>
        <v>50012</v>
      </c>
      <c r="H2195" s="192">
        <f t="shared" si="637"/>
        <v>50012</v>
      </c>
    </row>
    <row r="2196" spans="1:8" x14ac:dyDescent="0.2">
      <c r="A2196" s="41" t="s">
        <v>25</v>
      </c>
      <c r="B2196" s="144">
        <v>922</v>
      </c>
      <c r="C2196" s="143" t="s">
        <v>61</v>
      </c>
      <c r="D2196" s="143" t="s">
        <v>62</v>
      </c>
      <c r="E2196" s="143" t="s">
        <v>391</v>
      </c>
      <c r="F2196" s="143" t="s">
        <v>26</v>
      </c>
      <c r="G2196" s="192">
        <f t="shared" si="637"/>
        <v>50012</v>
      </c>
      <c r="H2196" s="192">
        <f t="shared" si="637"/>
        <v>50012</v>
      </c>
    </row>
    <row r="2197" spans="1:8" ht="47.05" x14ac:dyDescent="0.2">
      <c r="A2197" s="41" t="s">
        <v>144</v>
      </c>
      <c r="B2197" s="43">
        <v>922</v>
      </c>
      <c r="C2197" s="143" t="s">
        <v>61</v>
      </c>
      <c r="D2197" s="143" t="s">
        <v>62</v>
      </c>
      <c r="E2197" s="143" t="s">
        <v>391</v>
      </c>
      <c r="F2197" s="143" t="s">
        <v>146</v>
      </c>
      <c r="G2197" s="192">
        <v>50012</v>
      </c>
      <c r="H2197" s="192">
        <v>50012</v>
      </c>
    </row>
    <row r="2198" spans="1:8" ht="31.4" x14ac:dyDescent="0.2">
      <c r="A2198" s="31" t="s">
        <v>363</v>
      </c>
      <c r="B2198" s="7">
        <v>922</v>
      </c>
      <c r="C2198" s="32" t="s">
        <v>61</v>
      </c>
      <c r="D2198" s="32" t="s">
        <v>62</v>
      </c>
      <c r="E2198" s="52" t="s">
        <v>364</v>
      </c>
      <c r="F2198" s="63"/>
      <c r="G2198" s="182">
        <f t="shared" ref="G2198:H2198" si="638">G2199</f>
        <v>1150</v>
      </c>
      <c r="H2198" s="182">
        <f t="shared" si="638"/>
        <v>1150</v>
      </c>
    </row>
    <row r="2199" spans="1:8" x14ac:dyDescent="0.2">
      <c r="A2199" s="58" t="s">
        <v>38</v>
      </c>
      <c r="B2199" s="144">
        <v>922</v>
      </c>
      <c r="C2199" s="37" t="s">
        <v>61</v>
      </c>
      <c r="D2199" s="37" t="s">
        <v>62</v>
      </c>
      <c r="E2199" s="53" t="s">
        <v>393</v>
      </c>
      <c r="F2199" s="37"/>
      <c r="G2199" s="214">
        <f t="shared" ref="G2199:H2200" si="639">G2200</f>
        <v>1150</v>
      </c>
      <c r="H2199" s="214">
        <f t="shared" si="639"/>
        <v>1150</v>
      </c>
    </row>
    <row r="2200" spans="1:8" x14ac:dyDescent="0.2">
      <c r="A2200" s="58" t="s">
        <v>44</v>
      </c>
      <c r="B2200" s="144">
        <v>922</v>
      </c>
      <c r="C2200" s="37" t="s">
        <v>61</v>
      </c>
      <c r="D2200" s="37" t="s">
        <v>62</v>
      </c>
      <c r="E2200" s="37" t="s">
        <v>365</v>
      </c>
      <c r="F2200" s="37"/>
      <c r="G2200" s="201">
        <f t="shared" si="639"/>
        <v>1150</v>
      </c>
      <c r="H2200" s="201">
        <f t="shared" si="639"/>
        <v>1150</v>
      </c>
    </row>
    <row r="2201" spans="1:8" x14ac:dyDescent="0.2">
      <c r="A2201" s="41" t="s">
        <v>22</v>
      </c>
      <c r="B2201" s="144">
        <v>922</v>
      </c>
      <c r="C2201" s="143" t="s">
        <v>61</v>
      </c>
      <c r="D2201" s="143" t="s">
        <v>62</v>
      </c>
      <c r="E2201" s="143" t="s">
        <v>365</v>
      </c>
      <c r="F2201" s="143" t="s">
        <v>15</v>
      </c>
      <c r="G2201" s="192">
        <f t="shared" ref="G2201:H2202" si="640">G2202</f>
        <v>1150</v>
      </c>
      <c r="H2201" s="192">
        <f t="shared" si="640"/>
        <v>1150</v>
      </c>
    </row>
    <row r="2202" spans="1:8" ht="31.4" x14ac:dyDescent="0.2">
      <c r="A2202" s="68" t="s">
        <v>17</v>
      </c>
      <c r="B2202" s="36">
        <v>922</v>
      </c>
      <c r="C2202" s="143" t="s">
        <v>61</v>
      </c>
      <c r="D2202" s="143" t="s">
        <v>62</v>
      </c>
      <c r="E2202" s="143" t="s">
        <v>365</v>
      </c>
      <c r="F2202" s="143" t="s">
        <v>16</v>
      </c>
      <c r="G2202" s="192">
        <f t="shared" si="640"/>
        <v>1150</v>
      </c>
      <c r="H2202" s="192">
        <f t="shared" si="640"/>
        <v>1150</v>
      </c>
    </row>
    <row r="2203" spans="1:8" x14ac:dyDescent="0.2">
      <c r="A2203" s="41" t="s">
        <v>829</v>
      </c>
      <c r="B2203" s="144">
        <v>922</v>
      </c>
      <c r="C2203" s="143" t="s">
        <v>61</v>
      </c>
      <c r="D2203" s="143" t="s">
        <v>62</v>
      </c>
      <c r="E2203" s="143" t="s">
        <v>365</v>
      </c>
      <c r="F2203" s="143" t="s">
        <v>128</v>
      </c>
      <c r="G2203" s="192">
        <v>1150</v>
      </c>
      <c r="H2203" s="192">
        <v>1150</v>
      </c>
    </row>
    <row r="2204" spans="1:8" ht="31.4" x14ac:dyDescent="0.2">
      <c r="A2204" s="41" t="s">
        <v>18</v>
      </c>
      <c r="B2204" s="144">
        <v>922</v>
      </c>
      <c r="C2204" s="143" t="s">
        <v>61</v>
      </c>
      <c r="D2204" s="143" t="s">
        <v>62</v>
      </c>
      <c r="E2204" s="143" t="s">
        <v>365</v>
      </c>
      <c r="F2204" s="143" t="s">
        <v>20</v>
      </c>
      <c r="G2204" s="192"/>
      <c r="H2204" s="192"/>
    </row>
    <row r="2205" spans="1:8" x14ac:dyDescent="0.2">
      <c r="A2205" s="41" t="s">
        <v>25</v>
      </c>
      <c r="B2205" s="36">
        <v>922</v>
      </c>
      <c r="C2205" s="143" t="s">
        <v>61</v>
      </c>
      <c r="D2205" s="143" t="s">
        <v>62</v>
      </c>
      <c r="E2205" s="143" t="s">
        <v>365</v>
      </c>
      <c r="F2205" s="143" t="s">
        <v>26</v>
      </c>
      <c r="G2205" s="192"/>
      <c r="H2205" s="192"/>
    </row>
    <row r="2206" spans="1:8" x14ac:dyDescent="0.2">
      <c r="A2206" s="68" t="s">
        <v>138</v>
      </c>
      <c r="B2206" s="144">
        <v>922</v>
      </c>
      <c r="C2206" s="143" t="s">
        <v>61</v>
      </c>
      <c r="D2206" s="143" t="s">
        <v>62</v>
      </c>
      <c r="E2206" s="143" t="s">
        <v>365</v>
      </c>
      <c r="F2206" s="143" t="s">
        <v>145</v>
      </c>
      <c r="G2206" s="192"/>
      <c r="H2206" s="192"/>
    </row>
    <row r="2207" spans="1:8" x14ac:dyDescent="0.2">
      <c r="A2207" s="31" t="s">
        <v>99</v>
      </c>
      <c r="B2207" s="7">
        <v>922</v>
      </c>
      <c r="C2207" s="32" t="s">
        <v>103</v>
      </c>
      <c r="D2207" s="143"/>
      <c r="E2207" s="143"/>
      <c r="F2207" s="65"/>
      <c r="G2207" s="186">
        <f t="shared" ref="G2207:H2208" si="641">G2208</f>
        <v>158</v>
      </c>
      <c r="H2207" s="186">
        <f t="shared" si="641"/>
        <v>158</v>
      </c>
    </row>
    <row r="2208" spans="1:8" x14ac:dyDescent="0.2">
      <c r="A2208" s="33" t="s">
        <v>100</v>
      </c>
      <c r="B2208" s="7">
        <v>922</v>
      </c>
      <c r="C2208" s="32" t="s">
        <v>103</v>
      </c>
      <c r="D2208" s="32" t="s">
        <v>55</v>
      </c>
      <c r="E2208" s="143"/>
      <c r="F2208" s="65"/>
      <c r="G2208" s="186">
        <f t="shared" si="641"/>
        <v>158</v>
      </c>
      <c r="H2208" s="186">
        <f t="shared" si="641"/>
        <v>158</v>
      </c>
    </row>
    <row r="2209" spans="1:8" ht="31.4" x14ac:dyDescent="0.2">
      <c r="A2209" s="46" t="s">
        <v>651</v>
      </c>
      <c r="B2209" s="7">
        <v>922</v>
      </c>
      <c r="C2209" s="32" t="s">
        <v>103</v>
      </c>
      <c r="D2209" s="32" t="s">
        <v>55</v>
      </c>
      <c r="E2209" s="52" t="s">
        <v>362</v>
      </c>
      <c r="F2209" s="65"/>
      <c r="G2209" s="186">
        <f t="shared" ref="G2209:H2209" si="642">G2210+G2216</f>
        <v>158</v>
      </c>
      <c r="H2209" s="186">
        <f t="shared" si="642"/>
        <v>158</v>
      </c>
    </row>
    <row r="2210" spans="1:8" x14ac:dyDescent="0.2">
      <c r="A2210" s="31" t="s">
        <v>586</v>
      </c>
      <c r="B2210" s="7">
        <v>922</v>
      </c>
      <c r="C2210" s="32" t="s">
        <v>103</v>
      </c>
      <c r="D2210" s="32" t="s">
        <v>55</v>
      </c>
      <c r="E2210" s="52" t="s">
        <v>439</v>
      </c>
      <c r="F2210" s="65"/>
      <c r="G2210" s="186">
        <f t="shared" ref="G2210:H2214" si="643">G2211</f>
        <v>8</v>
      </c>
      <c r="H2210" s="186">
        <f t="shared" si="643"/>
        <v>8</v>
      </c>
    </row>
    <row r="2211" spans="1:8" ht="16.399999999999999" x14ac:dyDescent="0.2">
      <c r="A2211" s="141" t="s">
        <v>433</v>
      </c>
      <c r="B2211" s="6">
        <v>922</v>
      </c>
      <c r="C2211" s="142" t="s">
        <v>103</v>
      </c>
      <c r="D2211" s="142" t="s">
        <v>55</v>
      </c>
      <c r="E2211" s="61" t="s">
        <v>445</v>
      </c>
      <c r="F2211" s="65"/>
      <c r="G2211" s="186">
        <f t="shared" si="643"/>
        <v>8</v>
      </c>
      <c r="H2211" s="186">
        <f t="shared" si="643"/>
        <v>8</v>
      </c>
    </row>
    <row r="2212" spans="1:8" s="34" customFormat="1" ht="47.05" x14ac:dyDescent="0.2">
      <c r="A2212" s="58" t="s">
        <v>622</v>
      </c>
      <c r="B2212" s="144">
        <v>922</v>
      </c>
      <c r="C2212" s="37" t="s">
        <v>103</v>
      </c>
      <c r="D2212" s="37" t="s">
        <v>55</v>
      </c>
      <c r="E2212" s="53" t="s">
        <v>449</v>
      </c>
      <c r="F2212" s="86"/>
      <c r="G2212" s="187">
        <f t="shared" si="643"/>
        <v>8</v>
      </c>
      <c r="H2212" s="187">
        <f t="shared" si="643"/>
        <v>8</v>
      </c>
    </row>
    <row r="2213" spans="1:8" s="34" customFormat="1" x14ac:dyDescent="0.2">
      <c r="A2213" s="41" t="s">
        <v>23</v>
      </c>
      <c r="B2213" s="144">
        <v>922</v>
      </c>
      <c r="C2213" s="143" t="s">
        <v>103</v>
      </c>
      <c r="D2213" s="143" t="s">
        <v>55</v>
      </c>
      <c r="E2213" s="55" t="s">
        <v>449</v>
      </c>
      <c r="F2213" s="59">
        <v>300</v>
      </c>
      <c r="G2213" s="199">
        <f t="shared" si="643"/>
        <v>8</v>
      </c>
      <c r="H2213" s="199">
        <f t="shared" si="643"/>
        <v>8</v>
      </c>
    </row>
    <row r="2214" spans="1:8" s="34" customFormat="1" x14ac:dyDescent="0.2">
      <c r="A2214" s="41" t="s">
        <v>101</v>
      </c>
      <c r="B2214" s="144">
        <v>922</v>
      </c>
      <c r="C2214" s="143" t="s">
        <v>103</v>
      </c>
      <c r="D2214" s="143" t="s">
        <v>55</v>
      </c>
      <c r="E2214" s="55" t="s">
        <v>449</v>
      </c>
      <c r="F2214" s="59">
        <v>310</v>
      </c>
      <c r="G2214" s="199">
        <f t="shared" si="643"/>
        <v>8</v>
      </c>
      <c r="H2214" s="199">
        <f t="shared" si="643"/>
        <v>8</v>
      </c>
    </row>
    <row r="2215" spans="1:8" s="34" customFormat="1" ht="31.4" x14ac:dyDescent="0.2">
      <c r="A2215" s="41" t="s">
        <v>155</v>
      </c>
      <c r="B2215" s="144">
        <v>922</v>
      </c>
      <c r="C2215" s="143" t="s">
        <v>103</v>
      </c>
      <c r="D2215" s="143" t="s">
        <v>55</v>
      </c>
      <c r="E2215" s="55" t="s">
        <v>449</v>
      </c>
      <c r="F2215" s="59">
        <v>313</v>
      </c>
      <c r="G2215" s="199">
        <v>8</v>
      </c>
      <c r="H2215" s="199">
        <v>8</v>
      </c>
    </row>
    <row r="2216" spans="1:8" s="66" customFormat="1" x14ac:dyDescent="0.2">
      <c r="A2216" s="31" t="s">
        <v>437</v>
      </c>
      <c r="B2216" s="144">
        <v>922</v>
      </c>
      <c r="C2216" s="143" t="s">
        <v>103</v>
      </c>
      <c r="D2216" s="143" t="s">
        <v>55</v>
      </c>
      <c r="E2216" s="52" t="s">
        <v>458</v>
      </c>
      <c r="F2216" s="65"/>
      <c r="G2216" s="186">
        <f t="shared" ref="G2216:H2220" si="644">G2217</f>
        <v>150</v>
      </c>
      <c r="H2216" s="186">
        <f t="shared" si="644"/>
        <v>150</v>
      </c>
    </row>
    <row r="2217" spans="1:8" s="66" customFormat="1" ht="62.75" x14ac:dyDescent="0.2">
      <c r="A2217" s="31" t="s">
        <v>438</v>
      </c>
      <c r="B2217" s="144">
        <v>922</v>
      </c>
      <c r="C2217" s="143" t="s">
        <v>103</v>
      </c>
      <c r="D2217" s="143" t="s">
        <v>55</v>
      </c>
      <c r="E2217" s="52" t="s">
        <v>459</v>
      </c>
      <c r="F2217" s="65"/>
      <c r="G2217" s="186">
        <f t="shared" si="644"/>
        <v>150</v>
      </c>
      <c r="H2217" s="186">
        <f t="shared" si="644"/>
        <v>150</v>
      </c>
    </row>
    <row r="2218" spans="1:8" s="34" customFormat="1" ht="62.75" x14ac:dyDescent="0.2">
      <c r="A2218" s="58" t="s">
        <v>619</v>
      </c>
      <c r="B2218" s="144">
        <v>922</v>
      </c>
      <c r="C2218" s="143" t="s">
        <v>103</v>
      </c>
      <c r="D2218" s="143" t="s">
        <v>55</v>
      </c>
      <c r="E2218" s="143" t="s">
        <v>460</v>
      </c>
      <c r="F2218" s="65"/>
      <c r="G2218" s="199">
        <f t="shared" si="644"/>
        <v>150</v>
      </c>
      <c r="H2218" s="199">
        <f t="shared" si="644"/>
        <v>150</v>
      </c>
    </row>
    <row r="2219" spans="1:8" s="34" customFormat="1" ht="31.4" x14ac:dyDescent="0.2">
      <c r="A2219" s="41" t="s">
        <v>18</v>
      </c>
      <c r="B2219" s="144">
        <v>922</v>
      </c>
      <c r="C2219" s="143" t="s">
        <v>103</v>
      </c>
      <c r="D2219" s="143" t="s">
        <v>55</v>
      </c>
      <c r="E2219" s="143" t="s">
        <v>460</v>
      </c>
      <c r="F2219" s="143" t="s">
        <v>20</v>
      </c>
      <c r="G2219" s="199">
        <f t="shared" si="644"/>
        <v>150</v>
      </c>
      <c r="H2219" s="199">
        <f t="shared" si="644"/>
        <v>150</v>
      </c>
    </row>
    <row r="2220" spans="1:8" s="34" customFormat="1" x14ac:dyDescent="0.2">
      <c r="A2220" s="41" t="s">
        <v>25</v>
      </c>
      <c r="B2220" s="144">
        <v>922</v>
      </c>
      <c r="C2220" s="143" t="s">
        <v>103</v>
      </c>
      <c r="D2220" s="143" t="s">
        <v>55</v>
      </c>
      <c r="E2220" s="143" t="s">
        <v>460</v>
      </c>
      <c r="F2220" s="143" t="s">
        <v>26</v>
      </c>
      <c r="G2220" s="199">
        <f t="shared" si="644"/>
        <v>150</v>
      </c>
      <c r="H2220" s="199">
        <f t="shared" si="644"/>
        <v>150</v>
      </c>
    </row>
    <row r="2221" spans="1:8" s="34" customFormat="1" x14ac:dyDescent="0.2">
      <c r="A2221" s="41" t="s">
        <v>138</v>
      </c>
      <c r="B2221" s="144">
        <v>922</v>
      </c>
      <c r="C2221" s="143" t="s">
        <v>103</v>
      </c>
      <c r="D2221" s="143" t="s">
        <v>55</v>
      </c>
      <c r="E2221" s="143" t="s">
        <v>460</v>
      </c>
      <c r="F2221" s="143" t="s">
        <v>145</v>
      </c>
      <c r="G2221" s="199">
        <v>150</v>
      </c>
      <c r="H2221" s="199">
        <v>150</v>
      </c>
    </row>
    <row r="2222" spans="1:8" s="34" customFormat="1" x14ac:dyDescent="0.2">
      <c r="A2222" s="33" t="s">
        <v>121</v>
      </c>
      <c r="B2222" s="7">
        <v>922</v>
      </c>
      <c r="C2222" s="32">
        <v>11</v>
      </c>
      <c r="D2222" s="32"/>
      <c r="E2222" s="63"/>
      <c r="F2222" s="63"/>
      <c r="G2222" s="206">
        <f t="shared" ref="G2222:H2222" si="645">G2223</f>
        <v>600</v>
      </c>
      <c r="H2222" s="206">
        <f t="shared" si="645"/>
        <v>600</v>
      </c>
    </row>
    <row r="2223" spans="1:8" s="34" customFormat="1" x14ac:dyDescent="0.2">
      <c r="A2223" s="33" t="s">
        <v>88</v>
      </c>
      <c r="B2223" s="7">
        <v>922</v>
      </c>
      <c r="C2223" s="63" t="s">
        <v>69</v>
      </c>
      <c r="D2223" s="32" t="s">
        <v>52</v>
      </c>
      <c r="E2223" s="143"/>
      <c r="F2223" s="75"/>
      <c r="G2223" s="186">
        <f t="shared" ref="G2223:H2224" si="646">G2224</f>
        <v>600</v>
      </c>
      <c r="H2223" s="186">
        <f t="shared" si="646"/>
        <v>600</v>
      </c>
    </row>
    <row r="2224" spans="1:8" s="34" customFormat="1" ht="55.6" x14ac:dyDescent="0.2">
      <c r="A2224" s="64" t="s">
        <v>748</v>
      </c>
      <c r="B2224" s="7">
        <v>922</v>
      </c>
      <c r="C2224" s="63" t="s">
        <v>69</v>
      </c>
      <c r="D2224" s="32" t="s">
        <v>52</v>
      </c>
      <c r="E2224" s="10" t="s">
        <v>313</v>
      </c>
      <c r="F2224" s="112"/>
      <c r="G2224" s="185">
        <f t="shared" si="646"/>
        <v>600</v>
      </c>
      <c r="H2224" s="185">
        <f t="shared" si="646"/>
        <v>600</v>
      </c>
    </row>
    <row r="2225" spans="1:8" s="34" customFormat="1" ht="31.4" x14ac:dyDescent="0.2">
      <c r="A2225" s="46" t="s">
        <v>318</v>
      </c>
      <c r="B2225" s="7">
        <v>922</v>
      </c>
      <c r="C2225" s="63" t="s">
        <v>69</v>
      </c>
      <c r="D2225" s="32" t="s">
        <v>52</v>
      </c>
      <c r="E2225" s="32" t="s">
        <v>319</v>
      </c>
      <c r="F2225" s="60"/>
      <c r="G2225" s="186">
        <f t="shared" ref="G2225:H2225" si="647">G2226</f>
        <v>600</v>
      </c>
      <c r="H2225" s="186">
        <f t="shared" si="647"/>
        <v>600</v>
      </c>
    </row>
    <row r="2226" spans="1:8" s="34" customFormat="1" ht="31.4" x14ac:dyDescent="0.2">
      <c r="A2226" s="58" t="s">
        <v>577</v>
      </c>
      <c r="B2226" s="36">
        <v>922</v>
      </c>
      <c r="C2226" s="76" t="s">
        <v>69</v>
      </c>
      <c r="D2226" s="37" t="s">
        <v>52</v>
      </c>
      <c r="E2226" s="37" t="s">
        <v>325</v>
      </c>
      <c r="F2226" s="39"/>
      <c r="G2226" s="187">
        <f>G2227</f>
        <v>600</v>
      </c>
      <c r="H2226" s="187">
        <f>H2227</f>
        <v>600</v>
      </c>
    </row>
    <row r="2227" spans="1:8" s="34" customFormat="1" x14ac:dyDescent="0.2">
      <c r="A2227" s="41" t="s">
        <v>22</v>
      </c>
      <c r="B2227" s="144">
        <v>922</v>
      </c>
      <c r="C2227" s="65" t="s">
        <v>69</v>
      </c>
      <c r="D2227" s="143" t="s">
        <v>52</v>
      </c>
      <c r="E2227" s="143" t="s">
        <v>325</v>
      </c>
      <c r="F2227" s="75" t="s">
        <v>15</v>
      </c>
      <c r="G2227" s="188">
        <f t="shared" ref="G2227:H2228" si="648">G2228</f>
        <v>600</v>
      </c>
      <c r="H2227" s="188">
        <f t="shared" si="648"/>
        <v>600</v>
      </c>
    </row>
    <row r="2228" spans="1:8" s="34" customFormat="1" ht="31.4" x14ac:dyDescent="0.2">
      <c r="A2228" s="41" t="s">
        <v>17</v>
      </c>
      <c r="B2228" s="144">
        <v>922</v>
      </c>
      <c r="C2228" s="65" t="s">
        <v>69</v>
      </c>
      <c r="D2228" s="143" t="s">
        <v>52</v>
      </c>
      <c r="E2228" s="143" t="s">
        <v>325</v>
      </c>
      <c r="F2228" s="75" t="s">
        <v>16</v>
      </c>
      <c r="G2228" s="188">
        <f t="shared" si="648"/>
        <v>600</v>
      </c>
      <c r="H2228" s="188">
        <f t="shared" si="648"/>
        <v>600</v>
      </c>
    </row>
    <row r="2229" spans="1:8" s="34" customFormat="1" x14ac:dyDescent="0.2">
      <c r="A2229" s="41" t="s">
        <v>829</v>
      </c>
      <c r="B2229" s="144">
        <v>922</v>
      </c>
      <c r="C2229" s="65" t="s">
        <v>69</v>
      </c>
      <c r="D2229" s="143" t="s">
        <v>52</v>
      </c>
      <c r="E2229" s="143" t="s">
        <v>325</v>
      </c>
      <c r="F2229" s="75" t="s">
        <v>128</v>
      </c>
      <c r="G2229" s="188">
        <v>600</v>
      </c>
      <c r="H2229" s="188">
        <v>600</v>
      </c>
    </row>
    <row r="2230" spans="1:8" s="34" customFormat="1" x14ac:dyDescent="0.2">
      <c r="A2230" s="41"/>
      <c r="B2230" s="144"/>
      <c r="C2230" s="143"/>
      <c r="D2230" s="143"/>
      <c r="E2230" s="143"/>
      <c r="F2230" s="143"/>
      <c r="G2230" s="216"/>
      <c r="H2230" s="216"/>
    </row>
    <row r="2231" spans="1:8" s="66" customFormat="1" ht="18.55" x14ac:dyDescent="0.2">
      <c r="A2231" s="3" t="s">
        <v>944</v>
      </c>
      <c r="B2231" s="45"/>
      <c r="C2231" s="113"/>
      <c r="D2231" s="113"/>
      <c r="E2231" s="114"/>
      <c r="F2231" s="114"/>
      <c r="G2231" s="200">
        <f>G5+G38+G1092+G1346+G1714+G1736+G1839+G1979+G2104</f>
        <v>11082922.789999999</v>
      </c>
      <c r="H2231" s="200">
        <f>H5+H38+H1092+H1346+H1714+H1736+H1839+H1979+H2104</f>
        <v>10184765.59</v>
      </c>
    </row>
    <row r="2232" spans="1:8" s="66" customFormat="1" ht="18.55" x14ac:dyDescent="0.2">
      <c r="A2232" s="115"/>
      <c r="B2232" s="21"/>
      <c r="C2232" s="116"/>
      <c r="D2232" s="116"/>
      <c r="E2232" s="117"/>
      <c r="F2232" s="117"/>
      <c r="G2232" s="16"/>
      <c r="H2232" s="16"/>
    </row>
    <row r="2233" spans="1:8" s="34" customFormat="1" x14ac:dyDescent="0.2">
      <c r="A2233" s="118"/>
      <c r="B2233" s="21"/>
      <c r="C2233" s="22"/>
      <c r="D2233" s="22"/>
      <c r="E2233" s="119"/>
      <c r="F2233" s="119"/>
      <c r="G2233" s="17"/>
      <c r="H2233" s="17"/>
    </row>
    <row r="2234" spans="1:8" s="34" customFormat="1" ht="18.55" x14ac:dyDescent="0.2">
      <c r="A2234" s="120" t="s">
        <v>427</v>
      </c>
      <c r="B2234" s="21"/>
      <c r="C2234" s="22"/>
      <c r="D2234" s="22"/>
      <c r="E2234" s="121" t="s">
        <v>428</v>
      </c>
      <c r="F2234" s="23"/>
      <c r="G2234" s="122"/>
      <c r="H2234" s="122"/>
    </row>
    <row r="2235" spans="1:8" s="34" customFormat="1" x14ac:dyDescent="0.2">
      <c r="A2235" s="20"/>
      <c r="B2235" s="21"/>
      <c r="C2235" s="22"/>
      <c r="D2235" s="22"/>
      <c r="E2235" s="119"/>
      <c r="F2235" s="23"/>
      <c r="G2235" s="122"/>
      <c r="H2235" s="122"/>
    </row>
    <row r="2236" spans="1:8" x14ac:dyDescent="0.2">
      <c r="G2236" s="179"/>
      <c r="H2236" s="179"/>
    </row>
    <row r="2237" spans="1:8" x14ac:dyDescent="0.2">
      <c r="G2237" s="179"/>
      <c r="H2237" s="179"/>
    </row>
    <row r="2238" spans="1:8" x14ac:dyDescent="0.2">
      <c r="G2238" s="179"/>
      <c r="H2238" s="179"/>
    </row>
    <row r="2239" spans="1:8" x14ac:dyDescent="0.2">
      <c r="G2239" s="179"/>
      <c r="H2239" s="179"/>
    </row>
  </sheetData>
  <autoFilter ref="A4:H2231"/>
  <mergeCells count="2">
    <mergeCell ref="A2:F2"/>
    <mergeCell ref="G1:H1"/>
  </mergeCells>
  <phoneticPr fontId="0" type="noConversion"/>
  <pageMargins left="0.78740157480314965" right="0.39370078740157483" top="0.19685039370078741" bottom="0.35433070866141736" header="0.15748031496062992" footer="0.23622047244094491"/>
  <pageSetup paperSize="9" scale="57" fitToHeight="50" orientation="portrait" blackAndWhite="1" r:id="rId1"/>
  <headerFooter alignWithMargins="0"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504_bei</dc:creator>
  <cp:lastModifiedBy>Татьяна</cp:lastModifiedBy>
  <cp:lastPrinted>2018-03-01T14:31:47Z</cp:lastPrinted>
  <dcterms:created xsi:type="dcterms:W3CDTF">2007-08-15T05:41:05Z</dcterms:created>
  <dcterms:modified xsi:type="dcterms:W3CDTF">2018-03-01T14:32:17Z</dcterms:modified>
</cp:coreProperties>
</file>